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modgovuk-my.sharepoint.com/personal/emma_hart102_mod_gov_uk/Documents/Documents/"/>
    </mc:Choice>
  </mc:AlternateContent>
  <xr:revisionPtr revIDLastSave="0" documentId="8_{F325B983-CDE8-44FC-93B3-93D16957F950}" xr6:coauthVersionLast="44" xr6:coauthVersionMax="44" xr10:uidLastSave="{00000000-0000-0000-0000-000000000000}"/>
  <bookViews>
    <workbookView xWindow="-110" yWindow="-110" windowWidth="19420" windowHeight="10420" xr2:uid="{40C436C4-4AE8-4077-A82D-402404DD6889}"/>
  </bookViews>
  <sheets>
    <sheet name="FOO Template" sheetId="1" r:id="rId1"/>
    <sheet name="Notes for completion" sheetId="3"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1" l="1"/>
  <c r="G33" i="1" l="1"/>
  <c r="O38" i="1"/>
  <c r="N38" i="1"/>
  <c r="M38" i="1"/>
  <c r="L38" i="1"/>
  <c r="K38" i="1"/>
  <c r="J38" i="1"/>
  <c r="I38" i="1"/>
  <c r="H38" i="1"/>
  <c r="G38" i="1"/>
  <c r="F38" i="1"/>
  <c r="E38" i="1"/>
  <c r="D38" i="1"/>
  <c r="D33" i="1"/>
  <c r="P25" i="1"/>
  <c r="Q25" i="1" s="1"/>
  <c r="O37" i="1"/>
  <c r="N37" i="1"/>
  <c r="M37" i="1"/>
  <c r="L37" i="1"/>
  <c r="K37" i="1"/>
  <c r="J37" i="1"/>
  <c r="I37" i="1"/>
  <c r="H37" i="1"/>
  <c r="G37" i="1"/>
  <c r="F37" i="1"/>
  <c r="E37" i="1"/>
  <c r="D37" i="1"/>
  <c r="P10" i="1"/>
  <c r="P19" i="1"/>
  <c r="P18" i="1"/>
  <c r="P17" i="1"/>
  <c r="O35" i="1"/>
  <c r="N35" i="1"/>
  <c r="M35" i="1"/>
  <c r="L35" i="1"/>
  <c r="K35" i="1"/>
  <c r="J35" i="1"/>
  <c r="I35" i="1"/>
  <c r="H35" i="1"/>
  <c r="G35" i="1"/>
  <c r="F35" i="1"/>
  <c r="E35" i="1"/>
  <c r="D35" i="1"/>
  <c r="O34" i="1"/>
  <c r="N34" i="1"/>
  <c r="M34" i="1"/>
  <c r="L34" i="1"/>
  <c r="K34" i="1"/>
  <c r="J34" i="1"/>
  <c r="I34" i="1"/>
  <c r="H34" i="1"/>
  <c r="G34" i="1"/>
  <c r="F34" i="1"/>
  <c r="E34" i="1"/>
  <c r="D34" i="1"/>
  <c r="O33" i="1"/>
  <c r="N33" i="1"/>
  <c r="M33" i="1"/>
  <c r="L33" i="1"/>
  <c r="K33" i="1"/>
  <c r="J33" i="1"/>
  <c r="I33" i="1"/>
  <c r="H33" i="1"/>
  <c r="F33" i="1"/>
  <c r="E33" i="1"/>
  <c r="P37" i="1" l="1"/>
  <c r="T30" i="1" l="1"/>
  <c r="S39" i="1"/>
  <c r="Q6" i="1"/>
  <c r="R30" i="1"/>
  <c r="D3" i="2"/>
  <c r="E1" i="1" s="1"/>
  <c r="D4" i="2"/>
  <c r="X1" i="1" s="1"/>
  <c r="D5" i="2"/>
  <c r="Y1" i="1" s="1"/>
  <c r="D6" i="2"/>
  <c r="Z1" i="1" s="1"/>
  <c r="D7" i="2"/>
  <c r="I1" i="1" s="1"/>
  <c r="D8" i="2"/>
  <c r="AB1" i="1" s="1"/>
  <c r="D9" i="2"/>
  <c r="AC1" i="1" s="1"/>
  <c r="D10" i="2"/>
  <c r="AD1" i="1" s="1"/>
  <c r="D11" i="2"/>
  <c r="M1" i="1" s="1"/>
  <c r="D12" i="2"/>
  <c r="AF1" i="1" s="1"/>
  <c r="D13" i="2"/>
  <c r="AG1" i="1" s="1"/>
  <c r="D2" i="2"/>
  <c r="V1" i="1" s="1"/>
  <c r="D32" i="1"/>
  <c r="E32" i="1"/>
  <c r="F32" i="1"/>
  <c r="G32" i="1"/>
  <c r="H32" i="1"/>
  <c r="I32" i="1"/>
  <c r="J32" i="1"/>
  <c r="K32" i="1"/>
  <c r="L32" i="1"/>
  <c r="M32" i="1"/>
  <c r="N32" i="1"/>
  <c r="O32" i="1"/>
  <c r="D36" i="1"/>
  <c r="E36" i="1"/>
  <c r="F36" i="1"/>
  <c r="G36" i="1"/>
  <c r="H36" i="1"/>
  <c r="I36" i="1"/>
  <c r="J36" i="1"/>
  <c r="K36" i="1"/>
  <c r="L36" i="1"/>
  <c r="M36" i="1"/>
  <c r="N36" i="1"/>
  <c r="O36" i="1"/>
  <c r="E31" i="1"/>
  <c r="F31" i="1"/>
  <c r="G31" i="1"/>
  <c r="H31" i="1"/>
  <c r="I31" i="1"/>
  <c r="J31" i="1"/>
  <c r="K31" i="1"/>
  <c r="L31" i="1"/>
  <c r="M31" i="1"/>
  <c r="N31" i="1"/>
  <c r="O31" i="1"/>
  <c r="D31" i="1"/>
  <c r="P8" i="1"/>
  <c r="P9" i="1"/>
  <c r="P7" i="1"/>
  <c r="P31" i="1" l="1"/>
  <c r="W1" i="1"/>
  <c r="AA1" i="1"/>
  <c r="AE1" i="1"/>
  <c r="P33" i="1"/>
  <c r="D1" i="1"/>
  <c r="L1" i="1"/>
  <c r="H1" i="1"/>
  <c r="O1" i="1"/>
  <c r="K1" i="1"/>
  <c r="G1" i="1"/>
  <c r="N1" i="1"/>
  <c r="J1" i="1"/>
  <c r="F1" i="1"/>
  <c r="P38" i="1"/>
  <c r="P36" i="1"/>
  <c r="P35" i="1"/>
  <c r="P32" i="1"/>
  <c r="P34" i="1"/>
  <c r="Q10" i="1" l="1"/>
  <c r="R37" i="1"/>
  <c r="T37" i="1" s="1"/>
  <c r="Q7" i="1"/>
  <c r="Q9" i="1"/>
  <c r="Q8" i="1"/>
  <c r="R36" i="1"/>
  <c r="T36" i="1" s="1"/>
  <c r="R31" i="1"/>
  <c r="T31" i="1" s="1"/>
  <c r="R32" i="1"/>
  <c r="T32" i="1" s="1"/>
  <c r="R33" i="1"/>
  <c r="T33" i="1" s="1"/>
  <c r="R34" i="1"/>
  <c r="T34" i="1" s="1"/>
  <c r="R38" i="1"/>
  <c r="T38" i="1" s="1"/>
  <c r="R35" i="1"/>
  <c r="T35" i="1" s="1"/>
  <c r="P39" i="1"/>
  <c r="T39" i="1" l="1"/>
  <c r="R39" i="1"/>
</calcChain>
</file>

<file path=xl/sharedStrings.xml><?xml version="1.0" encoding="utf-8"?>
<sst xmlns="http://schemas.openxmlformats.org/spreadsheetml/2006/main" count="175" uniqueCount="76">
  <si>
    <t>Milestone</t>
  </si>
  <si>
    <t>FY21/22</t>
  </si>
  <si>
    <t>Apr</t>
  </si>
  <si>
    <t>May</t>
  </si>
  <si>
    <t>Jun</t>
  </si>
  <si>
    <t>Jul</t>
  </si>
  <si>
    <t>Aug</t>
  </si>
  <si>
    <t>Sep</t>
  </si>
  <si>
    <t>Oct</t>
  </si>
  <si>
    <t>Nov</t>
  </si>
  <si>
    <t>Dec</t>
  </si>
  <si>
    <t>Jan</t>
  </si>
  <si>
    <t>Feb</t>
  </si>
  <si>
    <t>Mar</t>
  </si>
  <si>
    <t>Total</t>
  </si>
  <si>
    <t>Current Period</t>
  </si>
  <si>
    <t>Forecast/Actuals of work complete (% of milestone)</t>
  </si>
  <si>
    <t>Apr'21</t>
  </si>
  <si>
    <t>May'21</t>
  </si>
  <si>
    <t>Jun'21</t>
  </si>
  <si>
    <t>Jul'21</t>
  </si>
  <si>
    <t>Aug'21</t>
  </si>
  <si>
    <t>Sep'21</t>
  </si>
  <si>
    <t>Oct'21</t>
  </si>
  <si>
    <t>Nov'21</t>
  </si>
  <si>
    <t>Dec'21</t>
  </si>
  <si>
    <t>Jan'22</t>
  </si>
  <si>
    <t>Feb'22</t>
  </si>
  <si>
    <t>Mar'22</t>
  </si>
  <si>
    <t>Actual/Forecast</t>
  </si>
  <si>
    <t>Evidence to support work done to date</t>
  </si>
  <si>
    <t>Invoices Paid to date</t>
  </si>
  <si>
    <t>2b</t>
  </si>
  <si>
    <t>3a</t>
  </si>
  <si>
    <t>3b</t>
  </si>
  <si>
    <t>3c</t>
  </si>
  <si>
    <t>4a</t>
  </si>
  <si>
    <t>4b</t>
  </si>
  <si>
    <t>Labour Rate
(per hr)</t>
  </si>
  <si>
    <t>Forecast/Actuals of hours worked</t>
  </si>
  <si>
    <t>Cost Plus</t>
  </si>
  <si>
    <t>Total hrs</t>
  </si>
  <si>
    <t>Delivery of Progress Reporting</t>
  </si>
  <si>
    <t>Delivery of draft PYRAMID Component (Baseline)</t>
  </si>
  <si>
    <t>Delivery of final PYRAMID Component (Baseline)</t>
  </si>
  <si>
    <t>Delivery of draft PYRAMID Component (Amended)</t>
  </si>
  <si>
    <t>Delivery of final PYRAMID Component (Amended)</t>
  </si>
  <si>
    <t>Delivery of final Lessons Learned Report Version 1</t>
  </si>
  <si>
    <t>4d</t>
  </si>
  <si>
    <t>Delivery of final Lessons Learned Report Version 2</t>
  </si>
  <si>
    <t>Delivery of 50 hours of support to System Integration</t>
  </si>
  <si>
    <t>Total Forecast (£)</t>
  </si>
  <si>
    <t>Description</t>
  </si>
  <si>
    <t>Type</t>
  </si>
  <si>
    <t>Basis</t>
  </si>
  <si>
    <t>Select current reporting period in Cell B2. This will automatically highlight what periods are now actuals and what are forecast</t>
  </si>
  <si>
    <t>Firm Price</t>
  </si>
  <si>
    <t>Cells D8:O8
as above for milestone 1</t>
  </si>
  <si>
    <t>Cells D10:O10
as above for milestone 1</t>
  </si>
  <si>
    <t>Price</t>
  </si>
  <si>
    <t>Value of Milestone will be agreed beforehand</t>
  </si>
  <si>
    <t>Cells D7:O7
For months of when it is highlighed as actual, reflect the % of work completed
For future forecasting months estimate how much % of the milestone will be completed for each month
When complete, Cell P7 should be green and show actuals/forecast that 100% of the milestone will be completed</t>
  </si>
  <si>
    <t>Rates agreed before hand and added into Cell C28.
Costed at 50hrs x hourly rate</t>
  </si>
  <si>
    <t>Rates agreed before hand and added into Cell C20:C22
Costed at no. of hrs  x hourly rate</t>
  </si>
  <si>
    <t>Uses all the information above to calculate the forecast in £</t>
  </si>
  <si>
    <t>FORECAST (£)</t>
  </si>
  <si>
    <t>Used by DE&amp;S for corporate reporting and calculation of monthly accruals</t>
  </si>
  <si>
    <t>Value (£)</t>
  </si>
  <si>
    <t>ONLY CELLS THIS COLOUR WILL REQUIRE INPUT</t>
  </si>
  <si>
    <t>CALCULATED AUTOMATICALLY (USING DATA ABOVE)</t>
  </si>
  <si>
    <t>Cells D9:O9 as above for milestone 1</t>
  </si>
  <si>
    <t>Cells D17:O19
For months of when it is highlighted as actual, reflect the number of hours of work completed
For future forecasting months estimate how many hours will be completed for each month
Forecast is then calculated based on the agreed rates X the no. of hours applied</t>
  </si>
  <si>
    <t>Cells D25:P25
For months of when it is highlighted as actual, reflect the number of hours of work completed
For future forecasting months estimate how many hours will be completed for each month
When complete, Cell P28 should be green and show actuals/forecast  of the 50hrs available</t>
  </si>
  <si>
    <t>Cells A30:O38</t>
  </si>
  <si>
    <t>Delivery of 100 hours of support to System Integration</t>
  </si>
  <si>
    <t>Firm Price Hourly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</si>
</sst>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u/>
      <sz val="11"/>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CC"/>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0" fillId="0" borderId="0" xfId="0" applyAlignment="1">
      <alignment horizontal="center"/>
    </xf>
    <xf numFmtId="0" fontId="0" fillId="0" borderId="0" xfId="0" applyFill="1" applyBorder="1" applyAlignment="1">
      <alignment horizontal="center" vertical="center"/>
    </xf>
    <xf numFmtId="0" fontId="2" fillId="0" borderId="0" xfId="0" applyFont="1" applyAlignment="1">
      <alignment horizontal="center"/>
    </xf>
    <xf numFmtId="0" fontId="2" fillId="0" borderId="8" xfId="0" applyFont="1" applyFill="1" applyBorder="1" applyAlignment="1">
      <alignment horizontal="center" vertical="center"/>
    </xf>
    <xf numFmtId="0" fontId="2" fillId="0" borderId="0" xfId="0" applyFont="1"/>
    <xf numFmtId="0" fontId="2" fillId="0" borderId="1" xfId="0" applyFont="1" applyBorder="1"/>
    <xf numFmtId="43" fontId="0" fillId="0" borderId="9" xfId="1" applyFont="1" applyBorder="1"/>
    <xf numFmtId="43" fontId="0" fillId="0" borderId="0" xfId="1" applyFont="1" applyBorder="1"/>
    <xf numFmtId="0" fontId="2" fillId="0" borderId="1" xfId="0" applyFont="1" applyBorder="1" applyAlignment="1">
      <alignment horizontal="center"/>
    </xf>
    <xf numFmtId="0" fontId="0" fillId="0" borderId="17" xfId="0"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Fill="1" applyBorder="1" applyAlignment="1">
      <alignment horizontal="center" vertical="center"/>
    </xf>
    <xf numFmtId="43" fontId="0" fillId="0" borderId="35" xfId="0" applyNumberFormat="1" applyBorder="1"/>
    <xf numFmtId="43" fontId="0" fillId="0" borderId="36" xfId="0" applyNumberFormat="1" applyBorder="1"/>
    <xf numFmtId="0" fontId="0" fillId="0" borderId="8" xfId="0" applyBorder="1" applyAlignment="1">
      <alignment wrapText="1"/>
    </xf>
    <xf numFmtId="0" fontId="0" fillId="0" borderId="8" xfId="0" applyBorder="1" applyAlignment="1">
      <alignment horizontal="center" wrapText="1"/>
    </xf>
    <xf numFmtId="0" fontId="2" fillId="0" borderId="21" xfId="0" applyFont="1" applyBorder="1" applyAlignment="1">
      <alignment horizontal="center" vertical="center" wrapText="1"/>
    </xf>
    <xf numFmtId="0" fontId="0" fillId="0" borderId="8" xfId="0" applyBorder="1" applyAlignment="1">
      <alignment horizontal="center" vertical="center" wrapText="1"/>
    </xf>
    <xf numFmtId="0" fontId="0" fillId="4" borderId="0" xfId="0" applyFill="1"/>
    <xf numFmtId="0" fontId="2" fillId="0" borderId="1" xfId="0" applyFont="1" applyBorder="1" applyAlignment="1">
      <alignment horizontal="center" vertical="center" wrapText="1"/>
    </xf>
    <xf numFmtId="0" fontId="0" fillId="0" borderId="0" xfId="0" applyFill="1"/>
    <xf numFmtId="0" fontId="0" fillId="4" borderId="0" xfId="0" applyFill="1" applyAlignment="1">
      <alignment horizontal="center"/>
    </xf>
    <xf numFmtId="2" fontId="0" fillId="0" borderId="40" xfId="0" applyNumberFormat="1" applyBorder="1" applyAlignment="1">
      <alignment horizontal="center" vertical="center"/>
    </xf>
    <xf numFmtId="2" fontId="0" fillId="0" borderId="41" xfId="0" applyNumberFormat="1" applyBorder="1" applyAlignment="1">
      <alignment horizontal="center" vertical="center"/>
    </xf>
    <xf numFmtId="2" fontId="0" fillId="0" borderId="42" xfId="0" applyNumberFormat="1" applyBorder="1" applyAlignment="1">
      <alignment horizontal="center" vertical="center"/>
    </xf>
    <xf numFmtId="0" fontId="2" fillId="0" borderId="17" xfId="0" applyFont="1" applyBorder="1" applyAlignment="1">
      <alignment horizontal="center" vertical="center" wrapText="1"/>
    </xf>
    <xf numFmtId="0" fontId="0" fillId="0" borderId="17" xfId="0" applyBorder="1" applyAlignment="1">
      <alignment horizontal="center" vertical="center"/>
    </xf>
    <xf numFmtId="43" fontId="0" fillId="0" borderId="34" xfId="0" applyNumberFormat="1" applyBorder="1" applyAlignment="1">
      <alignment vertical="center"/>
    </xf>
    <xf numFmtId="0" fontId="0" fillId="0" borderId="0" xfId="0" applyAlignment="1">
      <alignment vertical="center"/>
    </xf>
    <xf numFmtId="0" fontId="0" fillId="0" borderId="15" xfId="0" applyFill="1" applyBorder="1" applyAlignment="1">
      <alignment horizontal="center" vertical="center"/>
    </xf>
    <xf numFmtId="43" fontId="0" fillId="0" borderId="18" xfId="1" applyFont="1" applyBorder="1" applyAlignment="1">
      <alignment vertical="center"/>
    </xf>
    <xf numFmtId="43" fontId="0" fillId="0" borderId="32" xfId="1" applyFont="1" applyBorder="1" applyAlignment="1">
      <alignment vertical="center"/>
    </xf>
    <xf numFmtId="43" fontId="0" fillId="0" borderId="35" xfId="0" applyNumberForma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44" fontId="0" fillId="0" borderId="1" xfId="0" applyNumberFormat="1" applyBorder="1"/>
    <xf numFmtId="2" fontId="0" fillId="0" borderId="3" xfId="0" applyNumberFormat="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44" fontId="0" fillId="0" borderId="0" xfId="0" applyNumberFormat="1" applyBorder="1"/>
    <xf numFmtId="2" fontId="0" fillId="0" borderId="0" xfId="0" applyNumberFormat="1" applyBorder="1" applyAlignment="1">
      <alignment horizontal="center"/>
    </xf>
    <xf numFmtId="2" fontId="0" fillId="0" borderId="0" xfId="0" applyNumberFormat="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5" borderId="1" xfId="0" applyFill="1" applyBorder="1" applyAlignment="1">
      <alignment horizontal="center" vertical="center"/>
    </xf>
    <xf numFmtId="43" fontId="0" fillId="5" borderId="29" xfId="1" applyFont="1" applyFill="1" applyBorder="1" applyAlignment="1">
      <alignment vertical="center"/>
    </xf>
    <xf numFmtId="43" fontId="0" fillId="5" borderId="33" xfId="1" applyFont="1" applyFill="1" applyBorder="1" applyAlignment="1">
      <alignment vertical="center"/>
    </xf>
    <xf numFmtId="43" fontId="0" fillId="5" borderId="36" xfId="0" applyNumberFormat="1" applyFill="1" applyBorder="1" applyAlignment="1">
      <alignment vertical="center"/>
    </xf>
    <xf numFmtId="0" fontId="0" fillId="0" borderId="17" xfId="0" applyBorder="1" applyAlignment="1">
      <alignment vertical="center" wrapText="1"/>
    </xf>
    <xf numFmtId="44" fontId="0" fillId="0" borderId="37" xfId="0" applyNumberFormat="1" applyBorder="1" applyAlignment="1">
      <alignment vertical="center"/>
    </xf>
    <xf numFmtId="0" fontId="0" fillId="0" borderId="15" xfId="0" applyBorder="1" applyAlignment="1">
      <alignment vertical="center" wrapText="1"/>
    </xf>
    <xf numFmtId="44" fontId="0" fillId="0" borderId="38" xfId="0" applyNumberFormat="1" applyBorder="1" applyAlignment="1">
      <alignment vertical="center"/>
    </xf>
    <xf numFmtId="0" fontId="0" fillId="0" borderId="16" xfId="0" applyBorder="1" applyAlignment="1">
      <alignment vertical="center" wrapText="1"/>
    </xf>
    <xf numFmtId="44" fontId="0" fillId="0" borderId="39" xfId="0" applyNumberFormat="1" applyBorder="1" applyAlignment="1">
      <alignment vertical="center"/>
    </xf>
    <xf numFmtId="43" fontId="0" fillId="0" borderId="24" xfId="1" applyFont="1" applyBorder="1" applyAlignment="1">
      <alignment horizontal="center" vertical="center"/>
    </xf>
    <xf numFmtId="43" fontId="0" fillId="0" borderId="31" xfId="1" applyFont="1" applyBorder="1" applyAlignment="1">
      <alignment horizontal="center" vertical="center"/>
    </xf>
    <xf numFmtId="43" fontId="0" fillId="0" borderId="34" xfId="0" applyNumberFormat="1" applyBorder="1" applyAlignment="1">
      <alignment horizontal="center" vertical="center"/>
    </xf>
    <xf numFmtId="43" fontId="0" fillId="0" borderId="18" xfId="1" applyFont="1" applyBorder="1" applyAlignment="1">
      <alignment horizontal="center" vertical="center"/>
    </xf>
    <xf numFmtId="43" fontId="0" fillId="0" borderId="32" xfId="1" applyFont="1" applyBorder="1" applyAlignment="1">
      <alignment horizontal="center" vertical="center"/>
    </xf>
    <xf numFmtId="43" fontId="0" fillId="0" borderId="35" xfId="0" applyNumberFormat="1" applyBorder="1" applyAlignment="1">
      <alignment horizontal="center" vertical="center"/>
    </xf>
    <xf numFmtId="0" fontId="2" fillId="6" borderId="0" xfId="0" applyFont="1" applyFill="1"/>
    <xf numFmtId="0" fontId="0" fillId="6" borderId="0" xfId="0" applyFill="1"/>
    <xf numFmtId="0" fontId="2" fillId="6" borderId="0" xfId="0" applyFont="1" applyFill="1" applyAlignment="1">
      <alignment horizontal="center"/>
    </xf>
    <xf numFmtId="0" fontId="0" fillId="4" borderId="10"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9" fontId="0" fillId="7" borderId="24" xfId="2" applyNumberFormat="1" applyFont="1" applyFill="1" applyBorder="1" applyAlignment="1">
      <alignment horizontal="center" vertical="center"/>
    </xf>
    <xf numFmtId="9" fontId="0" fillId="7" borderId="25" xfId="2" applyNumberFormat="1" applyFont="1" applyFill="1" applyBorder="1" applyAlignment="1">
      <alignment horizontal="center" vertical="center"/>
    </xf>
    <xf numFmtId="9" fontId="0" fillId="7" borderId="18" xfId="2" applyNumberFormat="1" applyFont="1" applyFill="1" applyBorder="1" applyAlignment="1">
      <alignment horizontal="center" vertical="center"/>
    </xf>
    <xf numFmtId="9" fontId="0" fillId="7" borderId="27" xfId="2" applyNumberFormat="1" applyFont="1" applyFill="1" applyBorder="1" applyAlignment="1">
      <alignment horizontal="center" vertical="center"/>
    </xf>
    <xf numFmtId="9" fontId="0" fillId="7" borderId="29" xfId="2" applyNumberFormat="1" applyFont="1" applyFill="1" applyBorder="1" applyAlignment="1">
      <alignment horizontal="center" vertical="center"/>
    </xf>
    <xf numFmtId="9" fontId="0" fillId="7" borderId="30" xfId="2" applyNumberFormat="1" applyFont="1" applyFill="1" applyBorder="1" applyAlignment="1">
      <alignment horizontal="center" vertical="center"/>
    </xf>
    <xf numFmtId="2" fontId="0" fillId="7" borderId="23" xfId="0" applyNumberFormat="1" applyFill="1" applyBorder="1" applyAlignment="1">
      <alignment horizontal="center" vertical="center"/>
    </xf>
    <xf numFmtId="2" fontId="0" fillId="7" borderId="24" xfId="0" applyNumberFormat="1" applyFill="1" applyBorder="1" applyAlignment="1">
      <alignment horizontal="center" vertical="center"/>
    </xf>
    <xf numFmtId="2" fontId="0" fillId="7" borderId="25" xfId="0" applyNumberFormat="1" applyFill="1" applyBorder="1" applyAlignment="1">
      <alignment horizontal="center" vertical="center"/>
    </xf>
    <xf numFmtId="2" fontId="0" fillId="7" borderId="26" xfId="0" applyNumberFormat="1" applyFill="1" applyBorder="1" applyAlignment="1">
      <alignment horizontal="center" vertical="center"/>
    </xf>
    <xf numFmtId="2" fontId="0" fillId="7" borderId="18" xfId="0" applyNumberFormat="1" applyFill="1" applyBorder="1" applyAlignment="1">
      <alignment horizontal="center" vertical="center"/>
    </xf>
    <xf numFmtId="2" fontId="0" fillId="7" borderId="27" xfId="0" applyNumberFormat="1" applyFill="1" applyBorder="1" applyAlignment="1">
      <alignment horizontal="center" vertical="center"/>
    </xf>
    <xf numFmtId="2" fontId="0" fillId="7" borderId="28"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7" borderId="30" xfId="0" applyNumberFormat="1" applyFill="1" applyBorder="1" applyAlignment="1">
      <alignment horizontal="center" vertical="center"/>
    </xf>
    <xf numFmtId="2" fontId="0" fillId="7" borderId="4" xfId="0" applyNumberFormat="1" applyFill="1" applyBorder="1" applyAlignment="1">
      <alignment horizontal="center"/>
    </xf>
    <xf numFmtId="2" fontId="0" fillId="7" borderId="5" xfId="0" applyNumberFormat="1" applyFill="1" applyBorder="1" applyAlignment="1">
      <alignment horizontal="center"/>
    </xf>
    <xf numFmtId="2" fontId="0" fillId="7" borderId="6" xfId="0" applyNumberFormat="1" applyFill="1" applyBorder="1" applyAlignment="1">
      <alignment horizontal="center"/>
    </xf>
    <xf numFmtId="43" fontId="5" fillId="4" borderId="18" xfId="1" applyFont="1" applyFill="1" applyBorder="1" applyAlignment="1">
      <alignment horizontal="center" vertical="center"/>
    </xf>
    <xf numFmtId="43" fontId="5" fillId="4" borderId="32" xfId="1" applyFont="1" applyFill="1" applyBorder="1" applyAlignment="1">
      <alignment horizontal="center" vertical="center"/>
    </xf>
    <xf numFmtId="43" fontId="5" fillId="4" borderId="35" xfId="0" applyNumberFormat="1" applyFont="1" applyFill="1" applyBorder="1" applyAlignment="1">
      <alignment horizontal="center" vertical="center"/>
    </xf>
    <xf numFmtId="43" fontId="5" fillId="4" borderId="18" xfId="1" applyFont="1" applyFill="1" applyBorder="1" applyAlignment="1">
      <alignment vertical="center"/>
    </xf>
    <xf numFmtId="43" fontId="5" fillId="4" borderId="32" xfId="1" applyFont="1" applyFill="1" applyBorder="1" applyAlignment="1">
      <alignment vertical="center"/>
    </xf>
    <xf numFmtId="43" fontId="5" fillId="4" borderId="35" xfId="0" applyNumberFormat="1" applyFont="1" applyFill="1" applyBorder="1" applyAlignment="1">
      <alignment vertical="center"/>
    </xf>
    <xf numFmtId="9" fontId="0" fillId="0" borderId="37" xfId="2" applyFont="1" applyBorder="1" applyAlignment="1">
      <alignment horizontal="center" vertical="center"/>
    </xf>
    <xf numFmtId="9" fontId="0" fillId="0" borderId="38" xfId="2" applyFont="1" applyBorder="1" applyAlignment="1">
      <alignment horizontal="center" vertical="center"/>
    </xf>
    <xf numFmtId="9" fontId="0" fillId="0" borderId="39" xfId="2" applyFont="1" applyBorder="1" applyAlignment="1">
      <alignment horizontal="center" vertical="center"/>
    </xf>
    <xf numFmtId="0" fontId="2" fillId="0" borderId="10" xfId="0" applyFont="1" applyBorder="1" applyAlignment="1">
      <alignment horizontal="center"/>
    </xf>
    <xf numFmtId="0" fontId="0" fillId="0" borderId="0" xfId="0" applyAlignment="1">
      <alignment horizontal="left"/>
    </xf>
    <xf numFmtId="9" fontId="0" fillId="3" borderId="0" xfId="0" applyNumberFormat="1" applyFill="1" applyBorder="1" applyAlignment="1">
      <alignment horizontal="center" vertical="center"/>
    </xf>
    <xf numFmtId="9" fontId="0" fillId="3" borderId="7" xfId="0" applyNumberFormat="1" applyFill="1" applyBorder="1" applyAlignment="1">
      <alignment horizontal="center" vertical="center"/>
    </xf>
    <xf numFmtId="0" fontId="0" fillId="0" borderId="37" xfId="0" applyBorder="1" applyAlignment="1">
      <alignment horizontal="center" vertical="center"/>
    </xf>
    <xf numFmtId="0" fontId="0" fillId="0" borderId="38" xfId="0" applyFill="1" applyBorder="1" applyAlignment="1">
      <alignment horizontal="center" vertical="center"/>
    </xf>
    <xf numFmtId="0" fontId="5" fillId="4" borderId="38" xfId="0" applyFont="1" applyFill="1" applyBorder="1" applyAlignment="1">
      <alignment horizontal="center" vertical="center"/>
    </xf>
    <xf numFmtId="0" fontId="0" fillId="0" borderId="38" xfId="0" applyBorder="1" applyAlignment="1">
      <alignment horizontal="center" vertical="center"/>
    </xf>
    <xf numFmtId="0" fontId="0" fillId="5" borderId="39" xfId="0" applyFill="1" applyBorder="1" applyAlignment="1">
      <alignment horizontal="center" vertical="center"/>
    </xf>
    <xf numFmtId="9" fontId="0" fillId="0" borderId="34" xfId="2" applyNumberFormat="1" applyFont="1" applyFill="1" applyBorder="1" applyAlignment="1">
      <alignment horizontal="center" vertical="center" wrapText="1"/>
    </xf>
    <xf numFmtId="9" fontId="0" fillId="0" borderId="35" xfId="2" applyNumberFormat="1" applyFont="1" applyFill="1" applyBorder="1" applyAlignment="1">
      <alignment horizontal="left" vertical="center" wrapText="1"/>
    </xf>
    <xf numFmtId="9" fontId="5" fillId="4" borderId="35" xfId="2" applyNumberFormat="1" applyFont="1" applyFill="1" applyBorder="1" applyAlignment="1">
      <alignment horizontal="left" vertical="center" wrapText="1"/>
    </xf>
    <xf numFmtId="9" fontId="0" fillId="5" borderId="36" xfId="2" applyNumberFormat="1" applyFont="1" applyFill="1" applyBorder="1" applyAlignment="1">
      <alignment horizontal="left" vertical="center" wrapText="1"/>
    </xf>
    <xf numFmtId="0" fontId="0" fillId="0" borderId="11" xfId="0" applyBorder="1" applyAlignment="1">
      <alignment horizontal="center"/>
    </xf>
    <xf numFmtId="0" fontId="0" fillId="0" borderId="44" xfId="0" applyBorder="1" applyAlignment="1">
      <alignment horizontal="center" vertical="center"/>
    </xf>
    <xf numFmtId="0" fontId="0" fillId="0" borderId="12" xfId="0" applyBorder="1" applyAlignment="1">
      <alignment horizontal="left"/>
    </xf>
    <xf numFmtId="0" fontId="0" fillId="0" borderId="34" xfId="0" applyBorder="1" applyAlignment="1">
      <alignment horizontal="center" vertical="center"/>
    </xf>
    <xf numFmtId="0" fontId="0" fillId="0" borderId="40" xfId="0" applyBorder="1" applyAlignment="1">
      <alignment horizontal="left" vertical="center" wrapText="1"/>
    </xf>
    <xf numFmtId="0" fontId="0" fillId="0" borderId="45" xfId="0" applyBorder="1" applyAlignment="1">
      <alignment vertical="center"/>
    </xf>
    <xf numFmtId="0" fontId="0" fillId="0" borderId="35" xfId="0" applyBorder="1" applyAlignment="1">
      <alignment vertical="center"/>
    </xf>
    <xf numFmtId="0" fontId="0" fillId="0" borderId="41" xfId="0" applyBorder="1" applyAlignment="1">
      <alignment horizontal="left" vertical="center" wrapText="1"/>
    </xf>
    <xf numFmtId="0" fontId="0" fillId="0" borderId="46" xfId="0" applyBorder="1" applyAlignment="1">
      <alignment vertical="center"/>
    </xf>
    <xf numFmtId="0" fontId="0" fillId="0" borderId="36" xfId="0" applyBorder="1" applyAlignment="1">
      <alignment vertical="center" wrapText="1"/>
    </xf>
    <xf numFmtId="0" fontId="0" fillId="0" borderId="42" xfId="0" applyBorder="1" applyAlignment="1">
      <alignment horizontal="left" vertical="center" wrapText="1"/>
    </xf>
    <xf numFmtId="0" fontId="6" fillId="0" borderId="0" xfId="0" applyFont="1"/>
    <xf numFmtId="0" fontId="2" fillId="7" borderId="8" xfId="0" applyFont="1" applyFill="1" applyBorder="1"/>
    <xf numFmtId="0" fontId="0" fillId="7" borderId="0" xfId="0" applyFill="1"/>
    <xf numFmtId="9" fontId="0" fillId="0" borderId="31" xfId="2" applyNumberFormat="1" applyFont="1" applyFill="1" applyBorder="1" applyAlignment="1">
      <alignment horizontal="left" vertical="center" wrapText="1"/>
    </xf>
    <xf numFmtId="9" fontId="0" fillId="0" borderId="32" xfId="2" applyNumberFormat="1" applyFont="1" applyFill="1" applyBorder="1" applyAlignment="1">
      <alignment horizontal="left" vertical="center" wrapText="1"/>
    </xf>
    <xf numFmtId="9" fontId="0" fillId="0" borderId="33" xfId="2" applyNumberFormat="1" applyFont="1" applyFill="1" applyBorder="1" applyAlignment="1">
      <alignment horizontal="left" vertical="center" wrapText="1"/>
    </xf>
    <xf numFmtId="9" fontId="0" fillId="7" borderId="47" xfId="2" applyNumberFormat="1" applyFont="1" applyFill="1" applyBorder="1" applyAlignment="1">
      <alignment horizontal="center" vertical="center"/>
    </xf>
    <xf numFmtId="9" fontId="0" fillId="7" borderId="48" xfId="2" applyNumberFormat="1" applyFont="1" applyFill="1" applyBorder="1" applyAlignment="1">
      <alignment horizontal="center" vertical="center"/>
    </xf>
    <xf numFmtId="9" fontId="0" fillId="7" borderId="49" xfId="2" applyNumberFormat="1" applyFont="1" applyFill="1" applyBorder="1" applyAlignment="1">
      <alignment horizontal="center" vertical="center"/>
    </xf>
    <xf numFmtId="0" fontId="2" fillId="0" borderId="17" xfId="0" applyFont="1" applyBorder="1" applyAlignment="1">
      <alignment horizontal="center"/>
    </xf>
    <xf numFmtId="43" fontId="0" fillId="0" borderId="34" xfId="1" applyFont="1" applyBorder="1" applyAlignment="1">
      <alignment vertical="center"/>
    </xf>
    <xf numFmtId="43" fontId="0" fillId="0" borderId="35" xfId="1" applyFont="1" applyBorder="1" applyAlignment="1">
      <alignment vertical="center"/>
    </xf>
    <xf numFmtId="43" fontId="0" fillId="0" borderId="36" xfId="1" applyFont="1" applyBorder="1" applyAlignment="1">
      <alignment vertical="center"/>
    </xf>
    <xf numFmtId="0" fontId="2" fillId="0" borderId="11" xfId="0" applyFont="1" applyBorder="1" applyAlignment="1">
      <alignment horizontal="center"/>
    </xf>
    <xf numFmtId="0" fontId="0" fillId="0" borderId="13" xfId="0" applyFill="1" applyBorder="1" applyAlignment="1">
      <alignment horizontal="center" vertical="center"/>
    </xf>
    <xf numFmtId="0" fontId="5" fillId="4" borderId="13" xfId="0" applyFont="1" applyFill="1" applyBorder="1" applyAlignment="1">
      <alignment horizontal="center" vertical="center"/>
    </xf>
    <xf numFmtId="0" fontId="0" fillId="5" borderId="14" xfId="0" applyFill="1" applyBorder="1" applyAlignment="1">
      <alignment horizontal="center" vertical="center"/>
    </xf>
    <xf numFmtId="43" fontId="0" fillId="0" borderId="47" xfId="1" applyFont="1" applyBorder="1" applyAlignment="1">
      <alignment horizontal="center" vertical="center"/>
    </xf>
    <xf numFmtId="43" fontId="0" fillId="0" borderId="48" xfId="1" applyFont="1" applyBorder="1" applyAlignment="1">
      <alignment horizontal="center" vertical="center"/>
    </xf>
    <xf numFmtId="43" fontId="5" fillId="4" borderId="48" xfId="1" applyFont="1" applyFill="1" applyBorder="1" applyAlignment="1">
      <alignment horizontal="center" vertical="center"/>
    </xf>
    <xf numFmtId="43" fontId="5" fillId="4" borderId="48" xfId="1" applyFont="1" applyFill="1" applyBorder="1" applyAlignment="1">
      <alignment vertical="center"/>
    </xf>
    <xf numFmtId="43" fontId="0" fillId="0" borderId="48" xfId="1" applyFont="1" applyBorder="1" applyAlignment="1">
      <alignment vertical="center"/>
    </xf>
    <xf numFmtId="43" fontId="0" fillId="5" borderId="49" xfId="1" applyFont="1" applyFill="1" applyBorder="1" applyAlignment="1">
      <alignment vertical="center"/>
    </xf>
    <xf numFmtId="0" fontId="3" fillId="2" borderId="0" xfId="0" applyFont="1" applyFill="1"/>
    <xf numFmtId="0" fontId="3" fillId="2" borderId="0" xfId="0" applyFont="1" applyFill="1" applyAlignment="1">
      <alignment horizontal="center"/>
    </xf>
    <xf numFmtId="0" fontId="7" fillId="0" borderId="20" xfId="0" applyFont="1" applyBorder="1" applyAlignment="1">
      <alignment horizontal="center" vertical="center"/>
    </xf>
    <xf numFmtId="9" fontId="0" fillId="5" borderId="28" xfId="2" applyNumberFormat="1" applyFont="1" applyFill="1" applyBorder="1" applyAlignment="1">
      <alignment horizontal="left" vertical="center" wrapText="1"/>
    </xf>
    <xf numFmtId="9" fontId="0" fillId="5" borderId="30" xfId="2" applyNumberFormat="1" applyFont="1" applyFill="1" applyBorder="1" applyAlignment="1">
      <alignment horizontal="left" vertical="center" wrapText="1"/>
    </xf>
    <xf numFmtId="9" fontId="0" fillId="4" borderId="26" xfId="2" applyNumberFormat="1" applyFont="1" applyFill="1" applyBorder="1" applyAlignment="1">
      <alignment horizontal="left" vertical="center" wrapText="1"/>
    </xf>
    <xf numFmtId="9" fontId="0" fillId="4" borderId="27" xfId="2" applyNumberFormat="1" applyFont="1" applyFill="1" applyBorder="1" applyAlignment="1">
      <alignment horizontal="left" vertical="center" wrapText="1"/>
    </xf>
    <xf numFmtId="9" fontId="0" fillId="0" borderId="26" xfId="2" applyNumberFormat="1" applyFont="1" applyFill="1" applyBorder="1" applyAlignment="1">
      <alignment horizontal="left" vertical="center" wrapText="1"/>
    </xf>
    <xf numFmtId="9" fontId="0" fillId="0" borderId="27" xfId="2" applyNumberFormat="1"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9" fontId="0" fillId="7" borderId="23" xfId="2" applyNumberFormat="1" applyFont="1" applyFill="1" applyBorder="1" applyAlignment="1">
      <alignment horizontal="left" vertical="center" wrapText="1"/>
    </xf>
    <xf numFmtId="9" fontId="0" fillId="7" borderId="25" xfId="2" applyNumberFormat="1" applyFont="1" applyFill="1" applyBorder="1" applyAlignment="1">
      <alignment horizontal="left" vertical="center" wrapText="1"/>
    </xf>
    <xf numFmtId="9" fontId="0" fillId="7" borderId="26" xfId="2" applyNumberFormat="1" applyFont="1" applyFill="1" applyBorder="1" applyAlignment="1">
      <alignment horizontal="left" vertical="center" wrapText="1"/>
    </xf>
    <xf numFmtId="9" fontId="0" fillId="7" borderId="27" xfId="2" applyNumberFormat="1"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9" fontId="0" fillId="7" borderId="28" xfId="2" applyNumberFormat="1" applyFont="1" applyFill="1" applyBorder="1" applyAlignment="1">
      <alignment horizontal="left" vertical="center" wrapText="1"/>
    </xf>
    <xf numFmtId="9" fontId="0" fillId="7" borderId="30" xfId="2" applyNumberFormat="1" applyFont="1" applyFill="1" applyBorder="1" applyAlignment="1">
      <alignment horizontal="left" vertical="center" wrapText="1"/>
    </xf>
    <xf numFmtId="9" fontId="0" fillId="0" borderId="23" xfId="2" applyNumberFormat="1" applyFont="1" applyFill="1" applyBorder="1" applyAlignment="1">
      <alignment horizontal="left" vertical="center" wrapText="1"/>
    </xf>
    <xf numFmtId="9" fontId="0" fillId="0" borderId="25" xfId="2"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43" xfId="0" applyBorder="1" applyAlignment="1">
      <alignment horizontal="left" vertical="center" wrapText="1"/>
    </xf>
    <xf numFmtId="0" fontId="0" fillId="0" borderId="15" xfId="0" applyBorder="1" applyAlignment="1">
      <alignment horizontal="left" vertical="center" wrapText="1"/>
    </xf>
    <xf numFmtId="0" fontId="0" fillId="0" borderId="50" xfId="0" applyBorder="1" applyAlignment="1">
      <alignment horizontal="left" vertical="center" wrapText="1"/>
    </xf>
    <xf numFmtId="0" fontId="0" fillId="0" borderId="15" xfId="0" applyBorder="1" applyAlignment="1">
      <alignment horizontal="left" vertical="center"/>
    </xf>
    <xf numFmtId="0" fontId="0" fillId="0" borderId="50" xfId="0" applyBorder="1" applyAlignment="1">
      <alignment horizontal="left" vertical="center"/>
    </xf>
  </cellXfs>
  <cellStyles count="3">
    <cellStyle name="Comma" xfId="1" builtinId="3"/>
    <cellStyle name="Normal" xfId="0" builtinId="0"/>
    <cellStyle name="Percent" xfId="2" builtinId="5"/>
  </cellStyles>
  <dxfs count="14">
    <dxf>
      <fill>
        <patternFill>
          <bgColor theme="9" tint="0.39994506668294322"/>
        </patternFill>
      </fill>
    </dxf>
    <dxf>
      <fill>
        <patternFill>
          <bgColor rgb="FF00B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ont>
        <color auto="1"/>
      </font>
      <fill>
        <patternFill>
          <bgColor rgb="FFFF0000"/>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492E-FC42-459A-A2BA-3906E81E8A91}">
  <sheetPr>
    <pageSetUpPr fitToPage="1"/>
  </sheetPr>
  <dimension ref="A1:AL40"/>
  <sheetViews>
    <sheetView tabSelected="1" topLeftCell="A2" zoomScale="80" zoomScaleNormal="80" workbookViewId="0">
      <selection activeCell="R7" sqref="R7:S7"/>
    </sheetView>
  </sheetViews>
  <sheetFormatPr defaultRowHeight="14.5" x14ac:dyDescent="0.35"/>
  <cols>
    <col min="1" max="1" width="14.08984375" bestFit="1" customWidth="1"/>
    <col min="2" max="2" width="30.54296875" customWidth="1"/>
    <col min="3" max="15" width="11.54296875" customWidth="1"/>
    <col min="16" max="16" width="12.08984375" style="1" customWidth="1"/>
    <col min="17" max="17" width="18.54296875" customWidth="1"/>
    <col min="18" max="18" width="41" bestFit="1" customWidth="1"/>
    <col min="19" max="21" width="30.54296875" customWidth="1"/>
    <col min="22" max="22" width="9.54296875" bestFit="1" customWidth="1"/>
    <col min="23" max="24" width="10.54296875" bestFit="1" customWidth="1"/>
    <col min="25" max="25" width="11.54296875" bestFit="1" customWidth="1"/>
    <col min="26" max="26" width="10.54296875" bestFit="1" customWidth="1"/>
    <col min="27" max="27" width="11.54296875" bestFit="1" customWidth="1"/>
    <col min="28" max="28" width="9.54296875" bestFit="1" customWidth="1"/>
    <col min="29" max="29" width="11.54296875" bestFit="1" customWidth="1"/>
    <col min="30" max="31" width="10.54296875" bestFit="1" customWidth="1"/>
    <col min="32" max="33" width="11.54296875" bestFit="1" customWidth="1"/>
    <col min="34" max="34" width="13.36328125" bestFit="1" customWidth="1"/>
    <col min="36" max="36" width="21.6328125" customWidth="1"/>
    <col min="37" max="37" width="11.54296875" bestFit="1" customWidth="1"/>
    <col min="38" max="38" width="13.36328125" customWidth="1"/>
  </cols>
  <sheetData>
    <row r="1" spans="1:38" ht="15" hidden="1" thickBot="1" x14ac:dyDescent="0.4">
      <c r="D1" t="str">
        <f>VLOOKUP(D6,Sheet2!$B$2:$D$13,3,FALSE)</f>
        <v>Actual</v>
      </c>
      <c r="E1" t="str">
        <f>VLOOKUP(E6,Sheet2!$B$2:$D$13,3,FALSE)</f>
        <v>Forecast</v>
      </c>
      <c r="F1" t="str">
        <f>VLOOKUP(F6,Sheet2!$B$2:$D$13,3,FALSE)</f>
        <v>Forecast</v>
      </c>
      <c r="G1" t="str">
        <f>VLOOKUP(G6,Sheet2!$B$2:$D$13,3,FALSE)</f>
        <v>Forecast</v>
      </c>
      <c r="H1" t="str">
        <f>VLOOKUP(H6,Sheet2!$B$2:$D$13,3,FALSE)</f>
        <v>Forecast</v>
      </c>
      <c r="I1" t="str">
        <f>VLOOKUP(I6,Sheet2!$B$2:$D$13,3,FALSE)</f>
        <v>Forecast</v>
      </c>
      <c r="J1" t="str">
        <f>VLOOKUP(J6,Sheet2!$B$2:$D$13,3,FALSE)</f>
        <v>Forecast</v>
      </c>
      <c r="K1" t="str">
        <f>VLOOKUP(K6,Sheet2!$B$2:$D$13,3,FALSE)</f>
        <v>Forecast</v>
      </c>
      <c r="L1" t="str">
        <f>VLOOKUP(L6,Sheet2!$B$2:$D$13,3,FALSE)</f>
        <v>Forecast</v>
      </c>
      <c r="M1" t="str">
        <f>VLOOKUP(M6,Sheet2!$B$2:$D$13,3,FALSE)</f>
        <v>Forecast</v>
      </c>
      <c r="N1" t="str">
        <f>VLOOKUP(N6,Sheet2!$B$2:$D$13,3,FALSE)</f>
        <v>Forecast</v>
      </c>
      <c r="O1" t="str">
        <f>VLOOKUP(O6,Sheet2!$B$2:$D$13,3,FALSE)</f>
        <v>Forecast</v>
      </c>
      <c r="V1" t="str">
        <f>VLOOKUP(D30,Sheet2!$B$2:$D$13,3,FALSE)</f>
        <v>Actual</v>
      </c>
      <c r="W1" t="str">
        <f>VLOOKUP(E30,Sheet2!$B$2:$D$13,3,FALSE)</f>
        <v>Forecast</v>
      </c>
      <c r="X1" t="str">
        <f>VLOOKUP(F30,Sheet2!$B$2:$D$13,3,FALSE)</f>
        <v>Forecast</v>
      </c>
      <c r="Y1" t="str">
        <f>VLOOKUP(G30,Sheet2!$B$2:$D$13,3,FALSE)</f>
        <v>Forecast</v>
      </c>
      <c r="Z1" t="str">
        <f>VLOOKUP(H30,Sheet2!$B$2:$D$13,3,FALSE)</f>
        <v>Forecast</v>
      </c>
      <c r="AA1" t="str">
        <f>VLOOKUP(I30,Sheet2!$B$2:$D$13,3,FALSE)</f>
        <v>Forecast</v>
      </c>
      <c r="AB1" t="str">
        <f>VLOOKUP(J30,Sheet2!$B$2:$D$13,3,FALSE)</f>
        <v>Forecast</v>
      </c>
      <c r="AC1" t="str">
        <f>VLOOKUP(K30,Sheet2!$B$2:$D$13,3,FALSE)</f>
        <v>Forecast</v>
      </c>
      <c r="AD1" t="str">
        <f>VLOOKUP(L30,Sheet2!$B$2:$D$13,3,FALSE)</f>
        <v>Forecast</v>
      </c>
      <c r="AE1" t="str">
        <f>VLOOKUP(M30,Sheet2!$B$2:$D$13,3,FALSE)</f>
        <v>Forecast</v>
      </c>
      <c r="AF1" t="str">
        <f>VLOOKUP(N30,Sheet2!$B$2:$D$13,3,FALSE)</f>
        <v>Forecast</v>
      </c>
      <c r="AG1" t="str">
        <f>VLOOKUP(O30,Sheet2!$B$2:$D$13,3,FALSE)</f>
        <v>Forecast</v>
      </c>
    </row>
    <row r="2" spans="1:38" ht="15" thickBot="1" x14ac:dyDescent="0.4">
      <c r="A2" s="6" t="s">
        <v>15</v>
      </c>
      <c r="B2" s="122" t="s">
        <v>17</v>
      </c>
      <c r="P2" s="3"/>
      <c r="Q2" s="5"/>
      <c r="R2" s="5"/>
      <c r="S2" s="5"/>
    </row>
    <row r="3" spans="1:38" ht="15" thickBot="1" x14ac:dyDescent="0.4">
      <c r="A3" s="64" t="s">
        <v>56</v>
      </c>
      <c r="B3" s="64"/>
      <c r="C3" s="64"/>
      <c r="D3" s="65"/>
      <c r="E3" s="65"/>
      <c r="F3" s="65"/>
      <c r="G3" s="65"/>
      <c r="H3" s="65"/>
      <c r="I3" s="65"/>
      <c r="J3" s="65"/>
      <c r="K3" s="65"/>
      <c r="L3" s="65"/>
      <c r="M3" s="65"/>
      <c r="N3" s="65"/>
      <c r="O3" s="65"/>
      <c r="P3" s="66"/>
      <c r="Q3" s="64"/>
      <c r="R3" s="64"/>
      <c r="S3" s="64"/>
    </row>
    <row r="4" spans="1:38" ht="15" thickBot="1" x14ac:dyDescent="0.4">
      <c r="A4" s="5"/>
      <c r="B4" s="5"/>
      <c r="C4" s="5"/>
      <c r="D4" s="168" t="s">
        <v>16</v>
      </c>
      <c r="E4" s="169"/>
      <c r="F4" s="169"/>
      <c r="G4" s="169"/>
      <c r="H4" s="169"/>
      <c r="I4" s="169"/>
      <c r="J4" s="169"/>
      <c r="K4" s="169"/>
      <c r="L4" s="169"/>
      <c r="M4" s="169"/>
      <c r="N4" s="169"/>
      <c r="O4" s="170"/>
      <c r="P4" s="3"/>
      <c r="Q4" s="5"/>
      <c r="R4" s="5"/>
      <c r="S4" s="5"/>
    </row>
    <row r="5" spans="1:38" ht="15" thickBot="1" x14ac:dyDescent="0.4">
      <c r="A5" s="5"/>
      <c r="B5" s="5"/>
      <c r="C5" s="5"/>
      <c r="D5" s="165" t="s">
        <v>1</v>
      </c>
      <c r="E5" s="166"/>
      <c r="F5" s="166"/>
      <c r="G5" s="166"/>
      <c r="H5" s="166"/>
      <c r="I5" s="166"/>
      <c r="J5" s="166"/>
      <c r="K5" s="166"/>
      <c r="L5" s="166"/>
      <c r="M5" s="166"/>
      <c r="N5" s="166"/>
      <c r="O5" s="167"/>
      <c r="P5" s="3"/>
      <c r="Q5" s="5"/>
      <c r="R5" s="5"/>
      <c r="S5" s="5"/>
    </row>
    <row r="6" spans="1:38" ht="29.5" thickBot="1" x14ac:dyDescent="0.4">
      <c r="A6" s="9" t="s">
        <v>0</v>
      </c>
      <c r="B6" s="20" t="s">
        <v>52</v>
      </c>
      <c r="C6" s="130" t="s">
        <v>67</v>
      </c>
      <c r="D6" s="11" t="s">
        <v>2</v>
      </c>
      <c r="E6" s="12" t="s">
        <v>3</v>
      </c>
      <c r="F6" s="146" t="s">
        <v>4</v>
      </c>
      <c r="G6" s="12" t="s">
        <v>5</v>
      </c>
      <c r="H6" s="12" t="s">
        <v>6</v>
      </c>
      <c r="I6" s="12" t="s">
        <v>7</v>
      </c>
      <c r="J6" s="12" t="s">
        <v>8</v>
      </c>
      <c r="K6" s="12" t="s">
        <v>9</v>
      </c>
      <c r="L6" s="12" t="s">
        <v>10</v>
      </c>
      <c r="M6" s="12" t="s">
        <v>11</v>
      </c>
      <c r="N6" s="12" t="s">
        <v>12</v>
      </c>
      <c r="O6" s="13" t="s">
        <v>13</v>
      </c>
      <c r="P6" s="4" t="s">
        <v>14</v>
      </c>
      <c r="Q6" s="23" t="str">
        <f>CONCATENATE("Work completed to date (As at ",$B$2,")")</f>
        <v>Work completed to date (As at Apr'21)</v>
      </c>
      <c r="R6" s="153" t="s">
        <v>30</v>
      </c>
      <c r="S6" s="154"/>
    </row>
    <row r="7" spans="1:38" s="32" customFormat="1" x14ac:dyDescent="0.35">
      <c r="A7" s="30">
        <v>1</v>
      </c>
      <c r="B7" s="124" t="s">
        <v>42</v>
      </c>
      <c r="C7" s="131"/>
      <c r="D7" s="127"/>
      <c r="E7" s="70"/>
      <c r="F7" s="70"/>
      <c r="G7" s="70"/>
      <c r="H7" s="70"/>
      <c r="I7" s="70"/>
      <c r="J7" s="70"/>
      <c r="K7" s="70"/>
      <c r="L7" s="70"/>
      <c r="M7" s="70"/>
      <c r="N7" s="70"/>
      <c r="O7" s="71"/>
      <c r="P7" s="99">
        <f>SUM(D7:O7)</f>
        <v>0</v>
      </c>
      <c r="Q7" s="94">
        <f>SUMIF($V$1:$AG$1,"Actual",D7:O7)</f>
        <v>0</v>
      </c>
      <c r="R7" s="155"/>
      <c r="S7" s="156"/>
    </row>
    <row r="8" spans="1:38" s="32" customFormat="1" ht="29" x14ac:dyDescent="0.35">
      <c r="A8" s="33">
        <v>2</v>
      </c>
      <c r="B8" s="125" t="s">
        <v>44</v>
      </c>
      <c r="C8" s="132"/>
      <c r="D8" s="128"/>
      <c r="E8" s="72"/>
      <c r="F8" s="72"/>
      <c r="G8" s="72"/>
      <c r="H8" s="72"/>
      <c r="I8" s="72"/>
      <c r="J8" s="72"/>
      <c r="K8" s="72"/>
      <c r="L8" s="72"/>
      <c r="M8" s="72"/>
      <c r="N8" s="72"/>
      <c r="O8" s="73"/>
      <c r="P8" s="99">
        <f t="shared" ref="P8:P9" si="0">SUM(D8:O8)</f>
        <v>0</v>
      </c>
      <c r="Q8" s="95">
        <f>SUMIF($V$1:$AG$1,"Actual",D8:O8)</f>
        <v>0</v>
      </c>
      <c r="R8" s="157"/>
      <c r="S8" s="158"/>
    </row>
    <row r="9" spans="1:38" s="32" customFormat="1" ht="29" x14ac:dyDescent="0.35">
      <c r="A9" s="37" t="s">
        <v>36</v>
      </c>
      <c r="B9" s="125" t="s">
        <v>47</v>
      </c>
      <c r="C9" s="132"/>
      <c r="D9" s="128"/>
      <c r="E9" s="72"/>
      <c r="F9" s="72"/>
      <c r="G9" s="72"/>
      <c r="H9" s="72"/>
      <c r="I9" s="72"/>
      <c r="J9" s="72"/>
      <c r="K9" s="72"/>
      <c r="L9" s="72"/>
      <c r="M9" s="72"/>
      <c r="N9" s="72"/>
      <c r="O9" s="73"/>
      <c r="P9" s="99">
        <f t="shared" si="0"/>
        <v>0</v>
      </c>
      <c r="Q9" s="95">
        <f>SUMIF($V$1:$AG$1,"Actual",D9:O9)</f>
        <v>0</v>
      </c>
      <c r="R9" s="157"/>
      <c r="S9" s="158"/>
    </row>
    <row r="10" spans="1:38" s="32" customFormat="1" ht="29.5" thickBot="1" x14ac:dyDescent="0.4">
      <c r="A10" s="38" t="s">
        <v>37</v>
      </c>
      <c r="B10" s="126" t="s">
        <v>49</v>
      </c>
      <c r="C10" s="133"/>
      <c r="D10" s="129"/>
      <c r="E10" s="74"/>
      <c r="F10" s="74"/>
      <c r="G10" s="74"/>
      <c r="H10" s="74"/>
      <c r="I10" s="74"/>
      <c r="J10" s="74"/>
      <c r="K10" s="74"/>
      <c r="L10" s="74"/>
      <c r="M10" s="74"/>
      <c r="N10" s="74"/>
      <c r="O10" s="75"/>
      <c r="P10" s="100">
        <f t="shared" ref="P10" si="1">SUM(D10:O10)</f>
        <v>0</v>
      </c>
      <c r="Q10" s="96">
        <f t="shared" ref="Q10" si="2">SUMIF($V$1:$AG$1,"Actual",D10:O10)</f>
        <v>0</v>
      </c>
      <c r="R10" s="161"/>
      <c r="S10" s="162"/>
    </row>
    <row r="11" spans="1:38" ht="15" thickBot="1" x14ac:dyDescent="0.4">
      <c r="C11" s="7">
        <f>SUM(C7:C10)</f>
        <v>0</v>
      </c>
      <c r="S11" s="5"/>
    </row>
    <row r="12" spans="1:38" ht="15" thickTop="1" x14ac:dyDescent="0.35">
      <c r="C12" s="8"/>
      <c r="S12" s="5"/>
    </row>
    <row r="13" spans="1:38" ht="15" thickBot="1" x14ac:dyDescent="0.4">
      <c r="A13" s="22" t="s">
        <v>40</v>
      </c>
      <c r="B13" s="22"/>
      <c r="C13" s="22"/>
      <c r="D13" s="22"/>
      <c r="E13" s="22"/>
      <c r="F13" s="22"/>
      <c r="G13" s="22"/>
      <c r="H13" s="22"/>
      <c r="I13" s="22"/>
      <c r="J13" s="22"/>
      <c r="K13" s="22"/>
      <c r="L13" s="22"/>
      <c r="M13" s="22"/>
      <c r="N13" s="22"/>
      <c r="O13" s="22"/>
      <c r="P13" s="25"/>
      <c r="Q13" s="22"/>
      <c r="R13" s="22"/>
      <c r="S13" s="22"/>
    </row>
    <row r="14" spans="1:38" ht="15" thickBot="1" x14ac:dyDescent="0.4">
      <c r="A14" s="24"/>
      <c r="C14" s="24"/>
      <c r="D14" s="168" t="s">
        <v>39</v>
      </c>
      <c r="E14" s="169"/>
      <c r="F14" s="169"/>
      <c r="G14" s="169"/>
      <c r="H14" s="169"/>
      <c r="I14" s="169"/>
      <c r="J14" s="169"/>
      <c r="K14" s="169"/>
      <c r="L14" s="169"/>
      <c r="M14" s="169"/>
      <c r="N14" s="169"/>
      <c r="O14" s="170"/>
      <c r="S14" s="5"/>
    </row>
    <row r="15" spans="1:38" ht="15" thickBot="1" x14ac:dyDescent="0.4">
      <c r="C15" s="159" t="s">
        <v>38</v>
      </c>
      <c r="D15" s="165" t="s">
        <v>1</v>
      </c>
      <c r="E15" s="166"/>
      <c r="F15" s="166"/>
      <c r="G15" s="166"/>
      <c r="H15" s="166"/>
      <c r="I15" s="166"/>
      <c r="J15" s="166"/>
      <c r="K15" s="166"/>
      <c r="L15" s="166"/>
      <c r="M15" s="166"/>
      <c r="N15" s="166"/>
      <c r="O15" s="167"/>
      <c r="P15" s="3"/>
      <c r="S15" s="5"/>
    </row>
    <row r="16" spans="1:38" ht="15" thickBot="1" x14ac:dyDescent="0.4">
      <c r="A16" s="9" t="s">
        <v>0</v>
      </c>
      <c r="B16" s="20" t="s">
        <v>52</v>
      </c>
      <c r="C16" s="160"/>
      <c r="D16" s="11" t="s">
        <v>2</v>
      </c>
      <c r="E16" s="12" t="s">
        <v>3</v>
      </c>
      <c r="F16" s="12" t="s">
        <v>4</v>
      </c>
      <c r="G16" s="12" t="s">
        <v>5</v>
      </c>
      <c r="H16" s="12" t="s">
        <v>6</v>
      </c>
      <c r="I16" s="12" t="s">
        <v>7</v>
      </c>
      <c r="J16" s="12" t="s">
        <v>8</v>
      </c>
      <c r="K16" s="12" t="s">
        <v>9</v>
      </c>
      <c r="L16" s="12" t="s">
        <v>10</v>
      </c>
      <c r="M16" s="12" t="s">
        <v>11</v>
      </c>
      <c r="N16" s="12" t="s">
        <v>12</v>
      </c>
      <c r="O16" s="14" t="s">
        <v>13</v>
      </c>
      <c r="P16" s="15" t="s">
        <v>41</v>
      </c>
      <c r="S16" s="5"/>
      <c r="AH16" s="8"/>
      <c r="AJ16" s="8"/>
      <c r="AK16" s="8"/>
      <c r="AL16" s="8"/>
    </row>
    <row r="17" spans="1:20" ht="29" x14ac:dyDescent="0.35">
      <c r="A17" s="67" t="s">
        <v>33</v>
      </c>
      <c r="B17" s="52" t="s">
        <v>45</v>
      </c>
      <c r="C17" s="53"/>
      <c r="D17" s="76"/>
      <c r="E17" s="77"/>
      <c r="F17" s="77"/>
      <c r="G17" s="77"/>
      <c r="H17" s="77"/>
      <c r="I17" s="77"/>
      <c r="J17" s="77"/>
      <c r="K17" s="77"/>
      <c r="L17" s="77"/>
      <c r="M17" s="77"/>
      <c r="N17" s="77"/>
      <c r="O17" s="78"/>
      <c r="P17" s="26">
        <f>SUM(D17:O17)</f>
        <v>0</v>
      </c>
      <c r="S17" s="5"/>
    </row>
    <row r="18" spans="1:20" ht="29" x14ac:dyDescent="0.35">
      <c r="A18" s="68" t="s">
        <v>34</v>
      </c>
      <c r="B18" s="54" t="s">
        <v>45</v>
      </c>
      <c r="C18" s="55"/>
      <c r="D18" s="79"/>
      <c r="E18" s="80"/>
      <c r="F18" s="80"/>
      <c r="G18" s="80"/>
      <c r="H18" s="80"/>
      <c r="I18" s="80"/>
      <c r="J18" s="80"/>
      <c r="K18" s="80"/>
      <c r="L18" s="80"/>
      <c r="M18" s="80"/>
      <c r="N18" s="80"/>
      <c r="O18" s="81"/>
      <c r="P18" s="27">
        <f t="shared" ref="P18:P19" si="3">SUM(D18:O18)</f>
        <v>0</v>
      </c>
    </row>
    <row r="19" spans="1:20" ht="29.5" thickBot="1" x14ac:dyDescent="0.4">
      <c r="A19" s="69" t="s">
        <v>35</v>
      </c>
      <c r="B19" s="56" t="s">
        <v>46</v>
      </c>
      <c r="C19" s="57"/>
      <c r="D19" s="82"/>
      <c r="E19" s="83"/>
      <c r="F19" s="83"/>
      <c r="G19" s="83"/>
      <c r="H19" s="83"/>
      <c r="I19" s="83"/>
      <c r="J19" s="83"/>
      <c r="K19" s="83"/>
      <c r="L19" s="83"/>
      <c r="M19" s="83"/>
      <c r="N19" s="83"/>
      <c r="O19" s="84"/>
      <c r="P19" s="28">
        <f t="shared" si="3"/>
        <v>0</v>
      </c>
    </row>
    <row r="21" spans="1:20" ht="15" thickBot="1" x14ac:dyDescent="0.4">
      <c r="A21" s="64" t="s">
        <v>75</v>
      </c>
      <c r="B21" s="64"/>
      <c r="C21" s="64"/>
      <c r="D21" s="65"/>
      <c r="E21" s="65"/>
      <c r="F21" s="65"/>
      <c r="G21" s="65"/>
      <c r="H21" s="65"/>
      <c r="I21" s="65"/>
      <c r="J21" s="65"/>
      <c r="K21" s="65"/>
      <c r="L21" s="65"/>
      <c r="M21" s="65"/>
      <c r="N21" s="65"/>
      <c r="O21" s="65"/>
      <c r="P21" s="66"/>
      <c r="Q21" s="64"/>
      <c r="R21" s="64"/>
      <c r="S21" s="64"/>
    </row>
    <row r="22" spans="1:20" ht="15" thickBot="1" x14ac:dyDescent="0.4">
      <c r="A22" s="24"/>
      <c r="C22" s="24"/>
      <c r="D22" s="171" t="s">
        <v>39</v>
      </c>
      <c r="E22" s="172"/>
      <c r="F22" s="172"/>
      <c r="G22" s="172"/>
      <c r="H22" s="172"/>
      <c r="I22" s="172"/>
      <c r="J22" s="172"/>
      <c r="K22" s="172"/>
      <c r="L22" s="172"/>
      <c r="M22" s="172"/>
      <c r="N22" s="172"/>
      <c r="O22" s="173"/>
    </row>
    <row r="23" spans="1:20" ht="15" thickBot="1" x14ac:dyDescent="0.4">
      <c r="C23" s="159" t="s">
        <v>38</v>
      </c>
      <c r="D23" s="165" t="s">
        <v>1</v>
      </c>
      <c r="E23" s="166"/>
      <c r="F23" s="166"/>
      <c r="G23" s="166"/>
      <c r="H23" s="166"/>
      <c r="I23" s="166"/>
      <c r="J23" s="166"/>
      <c r="K23" s="166"/>
      <c r="L23" s="166"/>
      <c r="M23" s="166"/>
      <c r="N23" s="166"/>
      <c r="O23" s="167"/>
      <c r="P23" s="3"/>
    </row>
    <row r="24" spans="1:20" ht="15" thickBot="1" x14ac:dyDescent="0.4">
      <c r="A24" s="9" t="s">
        <v>0</v>
      </c>
      <c r="B24" s="20" t="s">
        <v>52</v>
      </c>
      <c r="C24" s="160"/>
      <c r="D24" s="11" t="s">
        <v>2</v>
      </c>
      <c r="E24" s="12" t="s">
        <v>3</v>
      </c>
      <c r="F24" s="12" t="s">
        <v>4</v>
      </c>
      <c r="G24" s="12" t="s">
        <v>5</v>
      </c>
      <c r="H24" s="12" t="s">
        <v>6</v>
      </c>
      <c r="I24" s="12" t="s">
        <v>7</v>
      </c>
      <c r="J24" s="12" t="s">
        <v>8</v>
      </c>
      <c r="K24" s="12" t="s">
        <v>9</v>
      </c>
      <c r="L24" s="12" t="s">
        <v>10</v>
      </c>
      <c r="M24" s="12" t="s">
        <v>11</v>
      </c>
      <c r="N24" s="12" t="s">
        <v>12</v>
      </c>
      <c r="O24" s="14" t="s">
        <v>13</v>
      </c>
      <c r="P24" s="15" t="s">
        <v>41</v>
      </c>
    </row>
    <row r="25" spans="1:20" ht="29.5" thickBot="1" x14ac:dyDescent="0.4">
      <c r="A25" s="48">
        <v>5</v>
      </c>
      <c r="B25" s="18" t="s">
        <v>74</v>
      </c>
      <c r="C25" s="39"/>
      <c r="D25" s="85"/>
      <c r="E25" s="86"/>
      <c r="F25" s="86"/>
      <c r="G25" s="86"/>
      <c r="H25" s="86"/>
      <c r="I25" s="86"/>
      <c r="J25" s="86"/>
      <c r="K25" s="86"/>
      <c r="L25" s="86"/>
      <c r="M25" s="86"/>
      <c r="N25" s="86"/>
      <c r="O25" s="87"/>
      <c r="P25" s="40">
        <f>SUM(D25:O25)</f>
        <v>0</v>
      </c>
      <c r="Q25" t="str">
        <f>IF(P25&gt;50,"Hrs are higher than 50 available to draw down on","")</f>
        <v/>
      </c>
    </row>
    <row r="26" spans="1:20" x14ac:dyDescent="0.35">
      <c r="A26" s="41"/>
      <c r="B26" s="42"/>
      <c r="C26" s="43"/>
      <c r="D26" s="44"/>
      <c r="E26" s="44"/>
      <c r="F26" s="44"/>
      <c r="G26" s="44"/>
      <c r="H26" s="44"/>
      <c r="I26" s="44"/>
      <c r="J26" s="44"/>
      <c r="K26" s="44"/>
      <c r="L26" s="44"/>
      <c r="M26" s="44"/>
      <c r="N26" s="44"/>
      <c r="O26" s="44"/>
      <c r="P26" s="45"/>
    </row>
    <row r="27" spans="1:20" ht="15" thickBot="1" x14ac:dyDescent="0.4">
      <c r="A27" s="144" t="s">
        <v>69</v>
      </c>
      <c r="B27" s="144"/>
      <c r="C27" s="144"/>
      <c r="D27" s="144"/>
      <c r="E27" s="144"/>
      <c r="F27" s="144"/>
      <c r="G27" s="144"/>
      <c r="H27" s="144"/>
      <c r="I27" s="144"/>
      <c r="J27" s="144"/>
      <c r="K27" s="144"/>
      <c r="L27" s="144"/>
      <c r="M27" s="144"/>
      <c r="N27" s="144"/>
      <c r="O27" s="144"/>
      <c r="P27" s="145"/>
      <c r="Q27" s="144"/>
      <c r="R27" s="144"/>
      <c r="S27" s="144"/>
      <c r="T27" s="144"/>
    </row>
    <row r="28" spans="1:20" ht="15" thickBot="1" x14ac:dyDescent="0.4">
      <c r="A28" s="5"/>
      <c r="B28" s="5"/>
      <c r="C28" s="5"/>
      <c r="D28" s="168" t="s">
        <v>51</v>
      </c>
      <c r="E28" s="169"/>
      <c r="F28" s="169"/>
      <c r="G28" s="169"/>
      <c r="H28" s="169"/>
      <c r="I28" s="169"/>
      <c r="J28" s="169"/>
      <c r="K28" s="169"/>
      <c r="L28" s="169"/>
      <c r="M28" s="169"/>
      <c r="N28" s="169"/>
      <c r="O28" s="170"/>
      <c r="P28"/>
    </row>
    <row r="29" spans="1:20" ht="15" thickBot="1" x14ac:dyDescent="0.4">
      <c r="A29" s="5"/>
      <c r="B29" s="5"/>
      <c r="C29" s="5"/>
      <c r="D29" s="165" t="s">
        <v>1</v>
      </c>
      <c r="E29" s="166"/>
      <c r="F29" s="166"/>
      <c r="G29" s="166"/>
      <c r="H29" s="166"/>
      <c r="I29" s="166"/>
      <c r="J29" s="166"/>
      <c r="K29" s="166"/>
      <c r="L29" s="166"/>
      <c r="M29" s="166"/>
      <c r="N29" s="166"/>
      <c r="O29" s="167"/>
      <c r="P29"/>
    </row>
    <row r="30" spans="1:20" ht="15" thickBot="1" x14ac:dyDescent="0.4">
      <c r="A30" s="9" t="s">
        <v>0</v>
      </c>
      <c r="B30" s="134"/>
      <c r="C30" s="20" t="s">
        <v>52</v>
      </c>
      <c r="D30" s="11" t="s">
        <v>2</v>
      </c>
      <c r="E30" s="12" t="s">
        <v>3</v>
      </c>
      <c r="F30" s="12" t="s">
        <v>4</v>
      </c>
      <c r="G30" s="12" t="s">
        <v>5</v>
      </c>
      <c r="H30" s="12" t="s">
        <v>6</v>
      </c>
      <c r="I30" s="12" t="s">
        <v>7</v>
      </c>
      <c r="J30" s="12" t="s">
        <v>8</v>
      </c>
      <c r="K30" s="12" t="s">
        <v>9</v>
      </c>
      <c r="L30" s="12" t="s">
        <v>10</v>
      </c>
      <c r="M30" s="12" t="s">
        <v>11</v>
      </c>
      <c r="N30" s="12" t="s">
        <v>12</v>
      </c>
      <c r="O30" s="13" t="s">
        <v>13</v>
      </c>
      <c r="P30" s="15" t="s">
        <v>14</v>
      </c>
      <c r="Q30" s="2"/>
      <c r="R30" s="19" t="str">
        <f>CONCATENATE("Work completed to date (As at ",B2)</f>
        <v>Work completed to date (As at Apr'21</v>
      </c>
      <c r="S30" s="19" t="s">
        <v>31</v>
      </c>
      <c r="T30" s="21" t="str">
        <f>CONCATENATE("DE&amp;S Accrual for ",$B$2)</f>
        <v>DE&amp;S Accrual for Apr'21</v>
      </c>
    </row>
    <row r="31" spans="1:20" ht="28.5" customHeight="1" x14ac:dyDescent="0.35">
      <c r="A31" s="46">
        <v>1</v>
      </c>
      <c r="B31" s="163" t="s">
        <v>42</v>
      </c>
      <c r="C31" s="164"/>
      <c r="D31" s="138">
        <f t="shared" ref="D31:O31" si="4">D7*$C7</f>
        <v>0</v>
      </c>
      <c r="E31" s="58">
        <f t="shared" si="4"/>
        <v>0</v>
      </c>
      <c r="F31" s="58">
        <f t="shared" si="4"/>
        <v>0</v>
      </c>
      <c r="G31" s="58">
        <f t="shared" si="4"/>
        <v>0</v>
      </c>
      <c r="H31" s="58">
        <f t="shared" si="4"/>
        <v>0</v>
      </c>
      <c r="I31" s="58">
        <f t="shared" si="4"/>
        <v>0</v>
      </c>
      <c r="J31" s="58">
        <f t="shared" si="4"/>
        <v>0</v>
      </c>
      <c r="K31" s="58">
        <f t="shared" si="4"/>
        <v>0</v>
      </c>
      <c r="L31" s="58">
        <f t="shared" si="4"/>
        <v>0</v>
      </c>
      <c r="M31" s="58">
        <f t="shared" si="4"/>
        <v>0</v>
      </c>
      <c r="N31" s="58">
        <f t="shared" si="4"/>
        <v>0</v>
      </c>
      <c r="O31" s="59">
        <f t="shared" si="4"/>
        <v>0</v>
      </c>
      <c r="P31" s="60">
        <f>SUM(D31:O31)</f>
        <v>0</v>
      </c>
      <c r="Q31" s="32"/>
      <c r="R31" s="31">
        <f>SUMIF($V$1:$AG$1,"Actual",D31:O31)</f>
        <v>0</v>
      </c>
      <c r="S31" s="31"/>
      <c r="T31" s="31">
        <f>R31-S31</f>
        <v>0</v>
      </c>
    </row>
    <row r="32" spans="1:20" ht="28.5" customHeight="1" x14ac:dyDescent="0.35">
      <c r="A32" s="135" t="s">
        <v>32</v>
      </c>
      <c r="B32" s="151" t="s">
        <v>44</v>
      </c>
      <c r="C32" s="152"/>
      <c r="D32" s="139">
        <f t="shared" ref="D32:O32" si="5">D8*$C8</f>
        <v>0</v>
      </c>
      <c r="E32" s="61">
        <f t="shared" si="5"/>
        <v>0</v>
      </c>
      <c r="F32" s="61">
        <f t="shared" si="5"/>
        <v>0</v>
      </c>
      <c r="G32" s="61">
        <f t="shared" si="5"/>
        <v>0</v>
      </c>
      <c r="H32" s="61">
        <f t="shared" si="5"/>
        <v>0</v>
      </c>
      <c r="I32" s="61">
        <f t="shared" si="5"/>
        <v>0</v>
      </c>
      <c r="J32" s="61">
        <f t="shared" si="5"/>
        <v>0</v>
      </c>
      <c r="K32" s="61">
        <f t="shared" si="5"/>
        <v>0</v>
      </c>
      <c r="L32" s="61">
        <f t="shared" si="5"/>
        <v>0</v>
      </c>
      <c r="M32" s="61">
        <f t="shared" si="5"/>
        <v>0</v>
      </c>
      <c r="N32" s="61">
        <f t="shared" si="5"/>
        <v>0</v>
      </c>
      <c r="O32" s="62">
        <f t="shared" si="5"/>
        <v>0</v>
      </c>
      <c r="P32" s="63">
        <f t="shared" ref="P32:P38" si="6">SUM(D32:O32)</f>
        <v>0</v>
      </c>
      <c r="Q32" s="32"/>
      <c r="R32" s="36">
        <f t="shared" ref="R32:R38" si="7">SUMIF($V$1:$AG$1,"Actual",D32:O32)</f>
        <v>0</v>
      </c>
      <c r="S32" s="36"/>
      <c r="T32" s="36">
        <f t="shared" ref="T32:T38" si="8">R32-S32</f>
        <v>0</v>
      </c>
    </row>
    <row r="33" spans="1:20" ht="28.5" customHeight="1" x14ac:dyDescent="0.35">
      <c r="A33" s="136" t="s">
        <v>33</v>
      </c>
      <c r="B33" s="149" t="s">
        <v>45</v>
      </c>
      <c r="C33" s="150"/>
      <c r="D33" s="140">
        <f t="shared" ref="D33:O33" si="9">$C17*D17</f>
        <v>0</v>
      </c>
      <c r="E33" s="88">
        <f t="shared" si="9"/>
        <v>0</v>
      </c>
      <c r="F33" s="88">
        <f t="shared" si="9"/>
        <v>0</v>
      </c>
      <c r="G33" s="88">
        <f t="shared" si="9"/>
        <v>0</v>
      </c>
      <c r="H33" s="88">
        <f t="shared" si="9"/>
        <v>0</v>
      </c>
      <c r="I33" s="88">
        <f t="shared" si="9"/>
        <v>0</v>
      </c>
      <c r="J33" s="88">
        <f t="shared" si="9"/>
        <v>0</v>
      </c>
      <c r="K33" s="88">
        <f t="shared" si="9"/>
        <v>0</v>
      </c>
      <c r="L33" s="88">
        <f t="shared" si="9"/>
        <v>0</v>
      </c>
      <c r="M33" s="88">
        <f t="shared" si="9"/>
        <v>0</v>
      </c>
      <c r="N33" s="88">
        <f t="shared" si="9"/>
        <v>0</v>
      </c>
      <c r="O33" s="89">
        <f t="shared" si="9"/>
        <v>0</v>
      </c>
      <c r="P33" s="90">
        <f t="shared" si="6"/>
        <v>0</v>
      </c>
      <c r="Q33" s="32"/>
      <c r="R33" s="36">
        <f t="shared" si="7"/>
        <v>0</v>
      </c>
      <c r="S33" s="36"/>
      <c r="T33" s="36">
        <f t="shared" si="8"/>
        <v>0</v>
      </c>
    </row>
    <row r="34" spans="1:20" ht="28.5" customHeight="1" x14ac:dyDescent="0.35">
      <c r="A34" s="136" t="s">
        <v>34</v>
      </c>
      <c r="B34" s="149" t="s">
        <v>45</v>
      </c>
      <c r="C34" s="150"/>
      <c r="D34" s="141">
        <f t="shared" ref="D34:O34" si="10">$C18*D18</f>
        <v>0</v>
      </c>
      <c r="E34" s="91">
        <f t="shared" si="10"/>
        <v>0</v>
      </c>
      <c r="F34" s="91">
        <f t="shared" si="10"/>
        <v>0</v>
      </c>
      <c r="G34" s="91">
        <f t="shared" si="10"/>
        <v>0</v>
      </c>
      <c r="H34" s="91">
        <f t="shared" si="10"/>
        <v>0</v>
      </c>
      <c r="I34" s="91">
        <f t="shared" si="10"/>
        <v>0</v>
      </c>
      <c r="J34" s="91">
        <f t="shared" si="10"/>
        <v>0</v>
      </c>
      <c r="K34" s="91">
        <f t="shared" si="10"/>
        <v>0</v>
      </c>
      <c r="L34" s="91">
        <f t="shared" si="10"/>
        <v>0</v>
      </c>
      <c r="M34" s="91">
        <f t="shared" si="10"/>
        <v>0</v>
      </c>
      <c r="N34" s="91">
        <f t="shared" si="10"/>
        <v>0</v>
      </c>
      <c r="O34" s="92">
        <f t="shared" si="10"/>
        <v>0</v>
      </c>
      <c r="P34" s="93">
        <f t="shared" si="6"/>
        <v>0</v>
      </c>
      <c r="Q34" s="32"/>
      <c r="R34" s="36">
        <f t="shared" si="7"/>
        <v>0</v>
      </c>
      <c r="S34" s="36"/>
      <c r="T34" s="36">
        <f t="shared" si="8"/>
        <v>0</v>
      </c>
    </row>
    <row r="35" spans="1:20" ht="28.5" customHeight="1" x14ac:dyDescent="0.35">
      <c r="A35" s="136" t="s">
        <v>35</v>
      </c>
      <c r="B35" s="149" t="s">
        <v>46</v>
      </c>
      <c r="C35" s="150"/>
      <c r="D35" s="141">
        <f t="shared" ref="D35:O35" si="11">$C19*D19</f>
        <v>0</v>
      </c>
      <c r="E35" s="91">
        <f t="shared" si="11"/>
        <v>0</v>
      </c>
      <c r="F35" s="91">
        <f t="shared" si="11"/>
        <v>0</v>
      </c>
      <c r="G35" s="91">
        <f t="shared" si="11"/>
        <v>0</v>
      </c>
      <c r="H35" s="91">
        <f t="shared" si="11"/>
        <v>0</v>
      </c>
      <c r="I35" s="91">
        <f t="shared" si="11"/>
        <v>0</v>
      </c>
      <c r="J35" s="91">
        <f t="shared" si="11"/>
        <v>0</v>
      </c>
      <c r="K35" s="91">
        <f t="shared" si="11"/>
        <v>0</v>
      </c>
      <c r="L35" s="91">
        <f t="shared" si="11"/>
        <v>0</v>
      </c>
      <c r="M35" s="91">
        <f t="shared" si="11"/>
        <v>0</v>
      </c>
      <c r="N35" s="91">
        <f t="shared" si="11"/>
        <v>0</v>
      </c>
      <c r="O35" s="92">
        <f t="shared" si="11"/>
        <v>0</v>
      </c>
      <c r="P35" s="93">
        <f t="shared" si="6"/>
        <v>0</v>
      </c>
      <c r="Q35" s="32"/>
      <c r="R35" s="36">
        <f t="shared" si="7"/>
        <v>0</v>
      </c>
      <c r="S35" s="36"/>
      <c r="T35" s="36">
        <f t="shared" si="8"/>
        <v>0</v>
      </c>
    </row>
    <row r="36" spans="1:20" ht="28.5" customHeight="1" x14ac:dyDescent="0.35">
      <c r="A36" s="47" t="s">
        <v>36</v>
      </c>
      <c r="B36" s="151" t="s">
        <v>47</v>
      </c>
      <c r="C36" s="152"/>
      <c r="D36" s="142">
        <f t="shared" ref="D36:O36" si="12">D9*$C9</f>
        <v>0</v>
      </c>
      <c r="E36" s="34">
        <f t="shared" si="12"/>
        <v>0</v>
      </c>
      <c r="F36" s="34">
        <f t="shared" si="12"/>
        <v>0</v>
      </c>
      <c r="G36" s="34">
        <f t="shared" si="12"/>
        <v>0</v>
      </c>
      <c r="H36" s="34">
        <f t="shared" si="12"/>
        <v>0</v>
      </c>
      <c r="I36" s="34">
        <f t="shared" si="12"/>
        <v>0</v>
      </c>
      <c r="J36" s="34">
        <f t="shared" si="12"/>
        <v>0</v>
      </c>
      <c r="K36" s="34">
        <f t="shared" si="12"/>
        <v>0</v>
      </c>
      <c r="L36" s="34">
        <f t="shared" si="12"/>
        <v>0</v>
      </c>
      <c r="M36" s="34">
        <f t="shared" si="12"/>
        <v>0</v>
      </c>
      <c r="N36" s="34">
        <f t="shared" si="12"/>
        <v>0</v>
      </c>
      <c r="O36" s="35">
        <f t="shared" si="12"/>
        <v>0</v>
      </c>
      <c r="P36" s="36">
        <f t="shared" si="6"/>
        <v>0</v>
      </c>
      <c r="Q36" s="32"/>
      <c r="R36" s="36">
        <f t="shared" si="7"/>
        <v>0</v>
      </c>
      <c r="S36" s="36"/>
      <c r="T36" s="36">
        <f t="shared" si="8"/>
        <v>0</v>
      </c>
    </row>
    <row r="37" spans="1:20" ht="28.5" customHeight="1" x14ac:dyDescent="0.35">
      <c r="A37" s="47" t="s">
        <v>48</v>
      </c>
      <c r="B37" s="151" t="s">
        <v>49</v>
      </c>
      <c r="C37" s="152"/>
      <c r="D37" s="142">
        <f t="shared" ref="D37:O37" si="13">D10*$C10</f>
        <v>0</v>
      </c>
      <c r="E37" s="34">
        <f t="shared" si="13"/>
        <v>0</v>
      </c>
      <c r="F37" s="34">
        <f t="shared" si="13"/>
        <v>0</v>
      </c>
      <c r="G37" s="34">
        <f t="shared" si="13"/>
        <v>0</v>
      </c>
      <c r="H37" s="34">
        <f t="shared" si="13"/>
        <v>0</v>
      </c>
      <c r="I37" s="34">
        <f t="shared" si="13"/>
        <v>0</v>
      </c>
      <c r="J37" s="34">
        <f t="shared" si="13"/>
        <v>0</v>
      </c>
      <c r="K37" s="34">
        <f t="shared" si="13"/>
        <v>0</v>
      </c>
      <c r="L37" s="34">
        <f t="shared" si="13"/>
        <v>0</v>
      </c>
      <c r="M37" s="34">
        <f t="shared" si="13"/>
        <v>0</v>
      </c>
      <c r="N37" s="34">
        <f t="shared" si="13"/>
        <v>0</v>
      </c>
      <c r="O37" s="35">
        <f t="shared" si="13"/>
        <v>0</v>
      </c>
      <c r="P37" s="36">
        <f t="shared" ref="P37" si="14">SUM(D37:O37)</f>
        <v>0</v>
      </c>
      <c r="R37" s="16">
        <f t="shared" ref="R37" si="15">SUMIF($V$1:$AG$1,"Actual",D37:O37)</f>
        <v>0</v>
      </c>
      <c r="S37" s="16"/>
      <c r="T37" s="16">
        <f t="shared" ref="T37" si="16">R37-S37</f>
        <v>0</v>
      </c>
    </row>
    <row r="38" spans="1:20" ht="28.5" customHeight="1" thickBot="1" x14ac:dyDescent="0.4">
      <c r="A38" s="137">
        <v>5</v>
      </c>
      <c r="B38" s="147" t="s">
        <v>74</v>
      </c>
      <c r="C38" s="148"/>
      <c r="D38" s="143">
        <f>$C$25*D25</f>
        <v>0</v>
      </c>
      <c r="E38" s="49">
        <f t="shared" ref="E38:O38" si="17">$C$25*E25</f>
        <v>0</v>
      </c>
      <c r="F38" s="49">
        <f t="shared" si="17"/>
        <v>0</v>
      </c>
      <c r="G38" s="49">
        <f t="shared" si="17"/>
        <v>0</v>
      </c>
      <c r="H38" s="49">
        <f t="shared" si="17"/>
        <v>0</v>
      </c>
      <c r="I38" s="49">
        <f t="shared" si="17"/>
        <v>0</v>
      </c>
      <c r="J38" s="49">
        <f t="shared" si="17"/>
        <v>0</v>
      </c>
      <c r="K38" s="49">
        <f t="shared" si="17"/>
        <v>0</v>
      </c>
      <c r="L38" s="49">
        <f t="shared" si="17"/>
        <v>0</v>
      </c>
      <c r="M38" s="49">
        <f t="shared" si="17"/>
        <v>0</v>
      </c>
      <c r="N38" s="49">
        <f t="shared" si="17"/>
        <v>0</v>
      </c>
      <c r="O38" s="50">
        <f t="shared" si="17"/>
        <v>0</v>
      </c>
      <c r="P38" s="51">
        <f t="shared" si="6"/>
        <v>0</v>
      </c>
      <c r="R38" s="17">
        <f t="shared" si="7"/>
        <v>0</v>
      </c>
      <c r="S38" s="17"/>
      <c r="T38" s="17">
        <f t="shared" si="8"/>
        <v>0</v>
      </c>
    </row>
    <row r="39" spans="1:20" ht="15" thickBot="1" x14ac:dyDescent="0.4">
      <c r="P39" s="7">
        <f>SUM(P31:P38)</f>
        <v>0</v>
      </c>
      <c r="R39" s="7">
        <f>SUM(R31:R38)</f>
        <v>0</v>
      </c>
      <c r="S39" s="7">
        <f>SUM(S31:S38)</f>
        <v>0</v>
      </c>
      <c r="T39" s="7">
        <f>SUM(T31:T38)</f>
        <v>0</v>
      </c>
    </row>
    <row r="40" spans="1:20" ht="15" thickTop="1" x14ac:dyDescent="0.35"/>
  </sheetData>
  <mergeCells count="23">
    <mergeCell ref="D5:O5"/>
    <mergeCell ref="D4:O4"/>
    <mergeCell ref="D28:O28"/>
    <mergeCell ref="D29:O29"/>
    <mergeCell ref="D15:O15"/>
    <mergeCell ref="D14:O14"/>
    <mergeCell ref="D22:O22"/>
    <mergeCell ref="D23:O23"/>
    <mergeCell ref="B33:C33"/>
    <mergeCell ref="R6:S6"/>
    <mergeCell ref="R7:S7"/>
    <mergeCell ref="R8:S8"/>
    <mergeCell ref="R9:S9"/>
    <mergeCell ref="C15:C16"/>
    <mergeCell ref="C23:C24"/>
    <mergeCell ref="R10:S10"/>
    <mergeCell ref="B31:C31"/>
    <mergeCell ref="B32:C32"/>
    <mergeCell ref="B38:C38"/>
    <mergeCell ref="B34:C34"/>
    <mergeCell ref="B35:C35"/>
    <mergeCell ref="B36:C36"/>
    <mergeCell ref="B37:C37"/>
  </mergeCells>
  <phoneticPr fontId="4" type="noConversion"/>
  <conditionalFormatting sqref="P7:P10">
    <cfRule type="cellIs" dxfId="13" priority="16" operator="notEqual">
      <formula>1</formula>
    </cfRule>
  </conditionalFormatting>
  <conditionalFormatting sqref="D6:P6">
    <cfRule type="expression" dxfId="12" priority="15">
      <formula>D1="Actual"</formula>
    </cfRule>
  </conditionalFormatting>
  <conditionalFormatting sqref="R6">
    <cfRule type="expression" dxfId="11" priority="14">
      <formula>R1="Actual"</formula>
    </cfRule>
  </conditionalFormatting>
  <conditionalFormatting sqref="T31:T38">
    <cfRule type="cellIs" dxfId="10" priority="13" operator="lessThan">
      <formula>0</formula>
    </cfRule>
  </conditionalFormatting>
  <conditionalFormatting sqref="D16:P16">
    <cfRule type="expression" dxfId="9" priority="12">
      <formula>#REF!="Actual"</formula>
    </cfRule>
  </conditionalFormatting>
  <conditionalFormatting sqref="B6">
    <cfRule type="expression" dxfId="8" priority="9">
      <formula>B1="Actual"</formula>
    </cfRule>
  </conditionalFormatting>
  <conditionalFormatting sqref="D24:P24">
    <cfRule type="expression" dxfId="7" priority="8">
      <formula>D9="Actual"</formula>
    </cfRule>
  </conditionalFormatting>
  <conditionalFormatting sqref="P25:P26">
    <cfRule type="cellIs" dxfId="6" priority="7" operator="greaterThan">
      <formula>50</formula>
    </cfRule>
  </conditionalFormatting>
  <conditionalFormatting sqref="D30:O30">
    <cfRule type="expression" dxfId="5" priority="6">
      <formula>V1="Actual"</formula>
    </cfRule>
  </conditionalFormatting>
  <conditionalFormatting sqref="C30">
    <cfRule type="expression" dxfId="4" priority="2">
      <formula>B25="Actual"</formula>
    </cfRule>
  </conditionalFormatting>
  <conditionalFormatting sqref="B16">
    <cfRule type="expression" dxfId="3" priority="4">
      <formula>B11="Actual"</formula>
    </cfRule>
  </conditionalFormatting>
  <conditionalFormatting sqref="B24">
    <cfRule type="expression" dxfId="2" priority="3">
      <formula>B19="Actual"</formula>
    </cfRule>
  </conditionalFormatting>
  <conditionalFormatting sqref="P25">
    <cfRule type="cellIs" dxfId="1" priority="1" operator="equal">
      <formula>50</formula>
    </cfRule>
  </conditionalFormatting>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7E2102D-236F-411A-A564-EC21B847627A}">
          <x14:formula1>
            <xm:f>Sheet2!$A$2:$A$13</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A952-7AF8-4E4C-A73A-D4F85D9D3229}">
  <dimension ref="A1:E18"/>
  <sheetViews>
    <sheetView workbookViewId="0">
      <selection activeCell="A17" sqref="A17"/>
    </sheetView>
  </sheetViews>
  <sheetFormatPr defaultRowHeight="14.5" x14ac:dyDescent="0.35"/>
  <cols>
    <col min="1" max="1" width="11.453125" customWidth="1"/>
    <col min="2" max="2" width="48.90625" bestFit="1" customWidth="1"/>
    <col min="3" max="3" width="9.90625" bestFit="1" customWidth="1"/>
    <col min="4" max="4" width="53.54296875" customWidth="1"/>
    <col min="5" max="5" width="85.36328125" style="98" customWidth="1"/>
  </cols>
  <sheetData>
    <row r="1" spans="1:5" x14ac:dyDescent="0.35">
      <c r="A1" s="123" t="s">
        <v>68</v>
      </c>
      <c r="B1" s="123"/>
      <c r="C1" s="123"/>
    </row>
    <row r="2" spans="1:5" x14ac:dyDescent="0.35">
      <c r="A2" s="5" t="s">
        <v>55</v>
      </c>
    </row>
    <row r="3" spans="1:5" ht="15" thickBot="1" x14ac:dyDescent="0.4"/>
    <row r="4" spans="1:5" ht="15" thickBot="1" x14ac:dyDescent="0.4">
      <c r="A4" s="97" t="s">
        <v>0</v>
      </c>
      <c r="B4" s="29" t="s">
        <v>52</v>
      </c>
      <c r="C4" s="110" t="s">
        <v>53</v>
      </c>
      <c r="D4" s="10" t="s">
        <v>59</v>
      </c>
      <c r="E4" s="112" t="s">
        <v>54</v>
      </c>
    </row>
    <row r="5" spans="1:5" ht="87" x14ac:dyDescent="0.35">
      <c r="A5" s="101">
        <v>1</v>
      </c>
      <c r="B5" s="106" t="s">
        <v>42</v>
      </c>
      <c r="C5" s="111" t="s">
        <v>56</v>
      </c>
      <c r="D5" s="113" t="s">
        <v>60</v>
      </c>
      <c r="E5" s="114" t="s">
        <v>61</v>
      </c>
    </row>
    <row r="6" spans="1:5" ht="29" x14ac:dyDescent="0.35">
      <c r="A6" s="102">
        <v>2</v>
      </c>
      <c r="B6" s="107" t="s">
        <v>43</v>
      </c>
      <c r="C6" s="115" t="s">
        <v>56</v>
      </c>
      <c r="D6" s="116" t="s">
        <v>60</v>
      </c>
      <c r="E6" s="117" t="s">
        <v>57</v>
      </c>
    </row>
    <row r="7" spans="1:5" ht="30.75" customHeight="1" x14ac:dyDescent="0.35">
      <c r="A7" s="103" t="s">
        <v>33</v>
      </c>
      <c r="B7" s="108" t="s">
        <v>45</v>
      </c>
      <c r="C7" s="115" t="s">
        <v>40</v>
      </c>
      <c r="D7" s="174" t="s">
        <v>63</v>
      </c>
      <c r="E7" s="174" t="s">
        <v>71</v>
      </c>
    </row>
    <row r="8" spans="1:5" x14ac:dyDescent="0.35">
      <c r="A8" s="103" t="s">
        <v>34</v>
      </c>
      <c r="B8" s="108" t="s">
        <v>45</v>
      </c>
      <c r="C8" s="115" t="s">
        <v>40</v>
      </c>
      <c r="D8" s="175"/>
      <c r="E8" s="177"/>
    </row>
    <row r="9" spans="1:5" x14ac:dyDescent="0.35">
      <c r="A9" s="103" t="s">
        <v>35</v>
      </c>
      <c r="B9" s="108" t="s">
        <v>46</v>
      </c>
      <c r="C9" s="115" t="s">
        <v>40</v>
      </c>
      <c r="D9" s="176"/>
      <c r="E9" s="178"/>
    </row>
    <row r="10" spans="1:5" x14ac:dyDescent="0.35">
      <c r="A10" s="104" t="s">
        <v>36</v>
      </c>
      <c r="B10" s="107" t="s">
        <v>47</v>
      </c>
      <c r="C10" s="115" t="s">
        <v>56</v>
      </c>
      <c r="D10" s="116" t="s">
        <v>60</v>
      </c>
      <c r="E10" s="117" t="s">
        <v>70</v>
      </c>
    </row>
    <row r="11" spans="1:5" ht="29" x14ac:dyDescent="0.35">
      <c r="A11" s="104" t="s">
        <v>37</v>
      </c>
      <c r="B11" s="107" t="s">
        <v>49</v>
      </c>
      <c r="C11" s="115" t="s">
        <v>56</v>
      </c>
      <c r="D11" s="116" t="s">
        <v>60</v>
      </c>
      <c r="E11" s="117" t="s">
        <v>58</v>
      </c>
    </row>
    <row r="12" spans="1:5" ht="58.5" thickBot="1" x14ac:dyDescent="0.4">
      <c r="A12" s="105">
        <v>5</v>
      </c>
      <c r="B12" s="109" t="s">
        <v>50</v>
      </c>
      <c r="C12" s="118" t="s">
        <v>56</v>
      </c>
      <c r="D12" s="119" t="s">
        <v>62</v>
      </c>
      <c r="E12" s="120" t="s">
        <v>72</v>
      </c>
    </row>
    <row r="15" spans="1:5" x14ac:dyDescent="0.35">
      <c r="A15" s="121" t="s">
        <v>65</v>
      </c>
    </row>
    <row r="16" spans="1:5" x14ac:dyDescent="0.35">
      <c r="A16" t="s">
        <v>73</v>
      </c>
    </row>
    <row r="17" spans="1:1" x14ac:dyDescent="0.35">
      <c r="A17" t="s">
        <v>64</v>
      </c>
    </row>
    <row r="18" spans="1:1" x14ac:dyDescent="0.35">
      <c r="A18" t="s">
        <v>66</v>
      </c>
    </row>
  </sheetData>
  <mergeCells count="2">
    <mergeCell ref="D7:D9"/>
    <mergeCell ref="E7:E9"/>
  </mergeCells>
  <conditionalFormatting sqref="B4">
    <cfRule type="expression" dxfId="0" priority="1">
      <formula>B1048572="Actual"</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2FF7-E0A9-4461-904A-47BAB1752A67}">
  <dimension ref="A1:D13"/>
  <sheetViews>
    <sheetView workbookViewId="0">
      <selection activeCell="D2" sqref="D2:D13"/>
    </sheetView>
  </sheetViews>
  <sheetFormatPr defaultRowHeight="14.5" x14ac:dyDescent="0.35"/>
  <cols>
    <col min="4" max="4" width="15" bestFit="1" customWidth="1"/>
  </cols>
  <sheetData>
    <row r="1" spans="1:4" x14ac:dyDescent="0.35">
      <c r="D1" t="s">
        <v>29</v>
      </c>
    </row>
    <row r="2" spans="1:4" x14ac:dyDescent="0.35">
      <c r="A2" t="s">
        <v>17</v>
      </c>
      <c r="B2" t="s">
        <v>2</v>
      </c>
      <c r="C2" s="1">
        <v>1</v>
      </c>
      <c r="D2" t="str">
        <f>IF(VLOOKUP('FOO Template'!$B$2,Sheet2!$A$2:$C$13,3,FALSE)&gt;=C2,"Actual","Forecast")</f>
        <v>Actual</v>
      </c>
    </row>
    <row r="3" spans="1:4" x14ac:dyDescent="0.35">
      <c r="A3" t="s">
        <v>18</v>
      </c>
      <c r="B3" t="s">
        <v>3</v>
      </c>
      <c r="C3" s="1">
        <v>2</v>
      </c>
      <c r="D3" t="str">
        <f>IF(VLOOKUP('FOO Template'!$B$2,Sheet2!$A$2:$C$13,3,FALSE)&gt;=C3,"Actual","Forecast")</f>
        <v>Forecast</v>
      </c>
    </row>
    <row r="4" spans="1:4" x14ac:dyDescent="0.35">
      <c r="A4" t="s">
        <v>19</v>
      </c>
      <c r="B4" t="s">
        <v>4</v>
      </c>
      <c r="C4" s="1">
        <v>3</v>
      </c>
      <c r="D4" t="str">
        <f>IF(VLOOKUP('FOO Template'!$B$2,Sheet2!$A$2:$C$13,3,FALSE)&gt;=C4,"Actual","Forecast")</f>
        <v>Forecast</v>
      </c>
    </row>
    <row r="5" spans="1:4" x14ac:dyDescent="0.35">
      <c r="A5" t="s">
        <v>20</v>
      </c>
      <c r="B5" t="s">
        <v>5</v>
      </c>
      <c r="C5" s="1">
        <v>4</v>
      </c>
      <c r="D5" t="str">
        <f>IF(VLOOKUP('FOO Template'!$B$2,Sheet2!$A$2:$C$13,3,FALSE)&gt;=C5,"Actual","Forecast")</f>
        <v>Forecast</v>
      </c>
    </row>
    <row r="6" spans="1:4" x14ac:dyDescent="0.35">
      <c r="A6" t="s">
        <v>21</v>
      </c>
      <c r="B6" t="s">
        <v>6</v>
      </c>
      <c r="C6" s="1">
        <v>5</v>
      </c>
      <c r="D6" t="str">
        <f>IF(VLOOKUP('FOO Template'!$B$2,Sheet2!$A$2:$C$13,3,FALSE)&gt;=C6,"Actual","Forecast")</f>
        <v>Forecast</v>
      </c>
    </row>
    <row r="7" spans="1:4" x14ac:dyDescent="0.35">
      <c r="A7" t="s">
        <v>22</v>
      </c>
      <c r="B7" t="s">
        <v>7</v>
      </c>
      <c r="C7" s="1">
        <v>6</v>
      </c>
      <c r="D7" t="str">
        <f>IF(VLOOKUP('FOO Template'!$B$2,Sheet2!$A$2:$C$13,3,FALSE)&gt;=C7,"Actual","Forecast")</f>
        <v>Forecast</v>
      </c>
    </row>
    <row r="8" spans="1:4" x14ac:dyDescent="0.35">
      <c r="A8" t="s">
        <v>23</v>
      </c>
      <c r="B8" t="s">
        <v>8</v>
      </c>
      <c r="C8" s="1">
        <v>7</v>
      </c>
      <c r="D8" t="str">
        <f>IF(VLOOKUP('FOO Template'!$B$2,Sheet2!$A$2:$C$13,3,FALSE)&gt;=C8,"Actual","Forecast")</f>
        <v>Forecast</v>
      </c>
    </row>
    <row r="9" spans="1:4" x14ac:dyDescent="0.35">
      <c r="A9" t="s">
        <v>24</v>
      </c>
      <c r="B9" t="s">
        <v>9</v>
      </c>
      <c r="C9" s="1">
        <v>8</v>
      </c>
      <c r="D9" t="str">
        <f>IF(VLOOKUP('FOO Template'!$B$2,Sheet2!$A$2:$C$13,3,FALSE)&gt;=C9,"Actual","Forecast")</f>
        <v>Forecast</v>
      </c>
    </row>
    <row r="10" spans="1:4" x14ac:dyDescent="0.35">
      <c r="A10" t="s">
        <v>25</v>
      </c>
      <c r="B10" t="s">
        <v>10</v>
      </c>
      <c r="C10" s="1">
        <v>9</v>
      </c>
      <c r="D10" t="str">
        <f>IF(VLOOKUP('FOO Template'!$B$2,Sheet2!$A$2:$C$13,3,FALSE)&gt;=C10,"Actual","Forecast")</f>
        <v>Forecast</v>
      </c>
    </row>
    <row r="11" spans="1:4" x14ac:dyDescent="0.35">
      <c r="A11" t="s">
        <v>26</v>
      </c>
      <c r="B11" t="s">
        <v>11</v>
      </c>
      <c r="C11" s="1">
        <v>10</v>
      </c>
      <c r="D11" t="str">
        <f>IF(VLOOKUP('FOO Template'!$B$2,Sheet2!$A$2:$C$13,3,FALSE)&gt;=C11,"Actual","Forecast")</f>
        <v>Forecast</v>
      </c>
    </row>
    <row r="12" spans="1:4" x14ac:dyDescent="0.35">
      <c r="A12" t="s">
        <v>27</v>
      </c>
      <c r="B12" t="s">
        <v>12</v>
      </c>
      <c r="C12" s="1">
        <v>11</v>
      </c>
      <c r="D12" t="str">
        <f>IF(VLOOKUP('FOO Template'!$B$2,Sheet2!$A$2:$C$13,3,FALSE)&gt;=C12,"Actual","Forecast")</f>
        <v>Forecast</v>
      </c>
    </row>
    <row r="13" spans="1:4" x14ac:dyDescent="0.35">
      <c r="A13" t="s">
        <v>28</v>
      </c>
      <c r="B13" t="s">
        <v>13</v>
      </c>
      <c r="C13" s="1">
        <v>12</v>
      </c>
      <c r="D13" t="str">
        <f>IF(VLOOKUP('FOO Template'!$B$2,Sheet2!$A$2:$C$13,3,FALSE)&gt;=C13,"Actual","Forecast")</f>
        <v>Forecast</v>
      </c>
    </row>
  </sheetData>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C740E116957D4E9A63830D9005E9C1" ma:contentTypeVersion="11" ma:contentTypeDescription="Create a new document." ma:contentTypeScope="" ma:versionID="ffeea27bebaad71cb946b2293d88c9e9">
  <xsd:schema xmlns:xsd="http://www.w3.org/2001/XMLSchema" xmlns:xs="http://www.w3.org/2001/XMLSchema" xmlns:p="http://schemas.microsoft.com/office/2006/metadata/properties" xmlns:ns3="3fc64bf1-2b19-4985-a0d5-0742b837f344" xmlns:ns4="3086bef1-fe45-4bf1-82c2-88c8e93fa5b2" targetNamespace="http://schemas.microsoft.com/office/2006/metadata/properties" ma:root="true" ma:fieldsID="ef782fc41d7fb4e3d219565e0d60fadf" ns3:_="" ns4:_="">
    <xsd:import namespace="3fc64bf1-2b19-4985-a0d5-0742b837f344"/>
    <xsd:import namespace="3086bef1-fe45-4bf1-82c2-88c8e93fa5b2"/>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64bf1-2b19-4985-a0d5-0742b837f34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86bef1-fe45-4bf1-82c2-88c8e93fa5b2"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C7638-E939-4BCD-83AF-61619301AB4A}">
  <ds:schemaRefs>
    <ds:schemaRef ds:uri="http://schemas.microsoft.com/sharepoint/v3/contenttype/forms"/>
  </ds:schemaRefs>
</ds:datastoreItem>
</file>

<file path=customXml/itemProps2.xml><?xml version="1.0" encoding="utf-8"?>
<ds:datastoreItem xmlns:ds="http://schemas.openxmlformats.org/officeDocument/2006/customXml" ds:itemID="{E268710F-4AB0-4DEA-8B29-CACC62615C6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86bef1-fe45-4bf1-82c2-88c8e93fa5b2"/>
    <ds:schemaRef ds:uri="http://purl.org/dc/terms/"/>
    <ds:schemaRef ds:uri="3fc64bf1-2b19-4985-a0d5-0742b837f344"/>
    <ds:schemaRef ds:uri="http://www.w3.org/XML/1998/namespace"/>
    <ds:schemaRef ds:uri="http://purl.org/dc/dcmitype/"/>
  </ds:schemaRefs>
</ds:datastoreItem>
</file>

<file path=customXml/itemProps3.xml><?xml version="1.0" encoding="utf-8"?>
<ds:datastoreItem xmlns:ds="http://schemas.openxmlformats.org/officeDocument/2006/customXml" ds:itemID="{017D6F6C-656C-4E59-962D-AE727B16D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64bf1-2b19-4985-a0d5-0742b837f344"/>
    <ds:schemaRef ds:uri="3086bef1-fe45-4bf1-82c2-88c8e93fa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FOO Template</vt:lpstr>
      <vt:lpstr>Notes for completion</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Hynam, Mark Mr (DES SM F-FinCost3)</dc:creator>
  <cp:lastModifiedBy>Hart, Emma Miss (DES CAST-FCAS-PYD-Comrcl2)</cp:lastModifiedBy>
  <cp:lastPrinted>2020-12-10T13:20:22Z</cp:lastPrinted>
  <dcterms:created xsi:type="dcterms:W3CDTF">2020-12-08T13:11:31Z</dcterms:created>
  <dcterms:modified xsi:type="dcterms:W3CDTF">2021-05-06T14:15:14Z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0x01010083C740E116957D4E9A63830D9005E9C1</vt:lpwstr>
  </property>
</Properties>
</file>