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onnor.Robinson\Desktop\Radcliffe Works\Final\"/>
    </mc:Choice>
  </mc:AlternateContent>
  <bookViews>
    <workbookView xWindow="10170" yWindow="45" windowWidth="10005" windowHeight="9450" tabRatio="931" firstSheet="1" activeTab="17"/>
  </bookViews>
  <sheets>
    <sheet name="Cover" sheetId="43" r:id="rId1"/>
    <sheet name="Contents" sheetId="44" r:id="rId2"/>
    <sheet name="Summary" sheetId="45" r:id="rId3"/>
    <sheet name="Facilitating" sheetId="46" r:id="rId4"/>
    <sheet name="Substructure" sheetId="48" r:id="rId5"/>
    <sheet name="Frame" sheetId="49" r:id="rId6"/>
    <sheet name="Upper floors" sheetId="50" r:id="rId7"/>
    <sheet name="Roof" sheetId="51" r:id="rId8"/>
    <sheet name="Stairs" sheetId="52" r:id="rId9"/>
    <sheet name="Ext Walls" sheetId="53" r:id="rId10"/>
    <sheet name="Windows &amp; Ext doors" sheetId="54" r:id="rId11"/>
    <sheet name="Int Walls" sheetId="55" r:id="rId12"/>
    <sheet name="Int doors" sheetId="56" r:id="rId13"/>
    <sheet name="Wall finishes" sheetId="57" r:id="rId14"/>
    <sheet name="Floor finishes" sheetId="58" r:id="rId15"/>
    <sheet name="Ceiling finishes" sheetId="59" r:id="rId16"/>
    <sheet name="Fittings" sheetId="60" r:id="rId17"/>
    <sheet name="Services" sheetId="61" r:id="rId18"/>
    <sheet name="Prefab" sheetId="62" r:id="rId19"/>
    <sheet name="Extg buildings" sheetId="63" r:id="rId20"/>
    <sheet name="Ext Wks" sheetId="64" r:id="rId21"/>
    <sheet name="Prelims" sheetId="65" r:id="rId22"/>
    <sheet name="OH&amp;P" sheetId="66" r:id="rId23"/>
    <sheet name="Options" sheetId="67" r:id="rId24"/>
    <sheet name="Dayworks" sheetId="68" r:id="rId25"/>
    <sheet name="Star rates" sheetId="69" r:id="rId26"/>
  </sheets>
  <definedNames>
    <definedName name="_xlnm.Print_Area" localSheetId="12">'Int doors'!$A$7:$F$49</definedName>
    <definedName name="_xlnm.Print_Area" localSheetId="17">Services!$A$7:$F$79</definedName>
    <definedName name="_xlnm.Print_Titles" localSheetId="15">'Ceiling finishes'!$1:$7</definedName>
    <definedName name="_xlnm.Print_Titles" localSheetId="24">Dayworks!$1:$7</definedName>
    <definedName name="_xlnm.Print_Titles" localSheetId="9">'Ext Walls'!$1:$7</definedName>
    <definedName name="_xlnm.Print_Titles" localSheetId="20">'Ext Wks'!$1:$7</definedName>
    <definedName name="_xlnm.Print_Titles" localSheetId="19">'Extg buildings'!$1:$7</definedName>
    <definedName name="_xlnm.Print_Titles" localSheetId="3">Facilitating!$1:$7</definedName>
    <definedName name="_xlnm.Print_Titles" localSheetId="16">Fittings!$1:$7</definedName>
    <definedName name="_xlnm.Print_Titles" localSheetId="14">'Floor finishes'!$1:$7</definedName>
    <definedName name="_xlnm.Print_Titles" localSheetId="5">Frame!$1:$7</definedName>
    <definedName name="_xlnm.Print_Titles" localSheetId="12">'Int doors'!$1:$7</definedName>
    <definedName name="_xlnm.Print_Titles" localSheetId="11">'Int Walls'!$1:$7</definedName>
    <definedName name="_xlnm.Print_Titles" localSheetId="22">'OH&amp;P'!$1:$7</definedName>
    <definedName name="_xlnm.Print_Titles" localSheetId="23">Options!$1:$7</definedName>
    <definedName name="_xlnm.Print_Titles" localSheetId="18">Prefab!$1:$7</definedName>
    <definedName name="_xlnm.Print_Titles" localSheetId="21">Prelims!$1:$7</definedName>
    <definedName name="_xlnm.Print_Titles" localSheetId="7">Roof!$1:$7</definedName>
    <definedName name="_xlnm.Print_Titles" localSheetId="17">Services!$1:$7</definedName>
    <definedName name="_xlnm.Print_Titles" localSheetId="8">Stairs!$1:$7</definedName>
    <definedName name="_xlnm.Print_Titles" localSheetId="25">'Star rates'!$1:$7</definedName>
    <definedName name="_xlnm.Print_Titles" localSheetId="4">Substructure!$1:$7</definedName>
    <definedName name="_xlnm.Print_Titles" localSheetId="6">'Upper floors'!$1:$7</definedName>
    <definedName name="_xlnm.Print_Titles" localSheetId="13">'Wall finishes'!$1:$7</definedName>
    <definedName name="_xlnm.Print_Titles" localSheetId="10">'Windows &amp; Ext doors'!$1:$7</definedName>
    <definedName name="wrn.EST." hidden="1">{"page 1",#N/A,FALSE,"page 1";"page 2",#N/A,FALSE,"page 2";"page 3",#N/A,FALSE,"page 3";"page 4",#N/A,FALSE,"page 4";"page 5",#N/A,FALSE,"page 5";"page 6",#N/A,FALSE,"page 6";"page 7",#N/A,FALSE,"page 7";"page 8",#N/A,FALSE,"page 8";"page 9",#N/A,FALSE,"page 9";"page 10",#N/A,FALSE,"page 10";"page 11",#N/A,FALSE,"page11";"sheet 1",#N/A,FALSE,"Sheet 1";"sheet 2",#N/A,FALSE,"Sheet 2";"sheet 3",#N/A,FALSE,"Sheet 3";"page 12",#N/A,FALSE,"page 12";"sheet 4",#N/A,FALSE,"Sheet 4";"sheet 5",#N/A,FALSE,"Sheet 5";"sheet 6",#N/A,FALSE,"Sheet 6";"page 13",#N/A,FALSE,"page 13"}</definedName>
  </definedNames>
  <calcPr calcId="152511"/>
</workbook>
</file>

<file path=xl/calcChain.xml><?xml version="1.0" encoding="utf-8"?>
<calcChain xmlns="http://schemas.openxmlformats.org/spreadsheetml/2006/main">
  <c r="F32" i="61" l="1"/>
  <c r="C13" i="58" l="1"/>
  <c r="C11" i="58"/>
  <c r="F10" i="46" l="1"/>
  <c r="F51" i="56" l="1"/>
  <c r="F52" i="56"/>
  <c r="F53" i="56"/>
  <c r="F54" i="56"/>
  <c r="F55" i="56"/>
  <c r="F56" i="56"/>
  <c r="F57" i="56"/>
  <c r="F58" i="56"/>
  <c r="F59" i="56"/>
  <c r="F60" i="56"/>
  <c r="F20" i="56" l="1"/>
  <c r="F21" i="56"/>
  <c r="F22" i="56"/>
  <c r="F23" i="56"/>
  <c r="F62" i="61" l="1"/>
  <c r="F63" i="61"/>
  <c r="F64" i="61"/>
  <c r="F65" i="61"/>
  <c r="F18" i="46"/>
  <c r="F50" i="46"/>
  <c r="F4" i="69" l="1"/>
  <c r="H2" i="69"/>
  <c r="A2" i="69"/>
  <c r="F4" i="68"/>
  <c r="H2" i="68"/>
  <c r="A2" i="68"/>
  <c r="E4" i="67"/>
  <c r="F2" i="67"/>
  <c r="A2" i="67"/>
  <c r="F30" i="66"/>
  <c r="E19" i="66" l="1"/>
  <c r="F191" i="65"/>
  <c r="B56" i="66"/>
  <c r="E4" i="66"/>
  <c r="F2" i="66"/>
  <c r="A2" i="66"/>
  <c r="F171" i="65" l="1"/>
  <c r="F172" i="65"/>
  <c r="F173" i="65"/>
  <c r="F162" i="65"/>
  <c r="F163" i="65"/>
  <c r="F165" i="65"/>
  <c r="F166" i="65"/>
  <c r="F167" i="65"/>
  <c r="F168" i="65"/>
  <c r="F169" i="65"/>
  <c r="F145" i="65"/>
  <c r="F146" i="65"/>
  <c r="F147" i="65"/>
  <c r="F148" i="65"/>
  <c r="F150" i="65"/>
  <c r="F151" i="65"/>
  <c r="F152" i="65"/>
  <c r="F154" i="65"/>
  <c r="F155" i="65"/>
  <c r="F156" i="65"/>
  <c r="F157" i="65"/>
  <c r="F159" i="65"/>
  <c r="F160" i="65"/>
  <c r="F161" i="65"/>
  <c r="F116" i="65"/>
  <c r="F117" i="65"/>
  <c r="F118" i="65"/>
  <c r="F119" i="65"/>
  <c r="F120" i="65"/>
  <c r="F121" i="65"/>
  <c r="F122" i="65"/>
  <c r="F123" i="65"/>
  <c r="F124" i="65"/>
  <c r="F125" i="65"/>
  <c r="F127" i="65"/>
  <c r="F128" i="65"/>
  <c r="F129" i="65"/>
  <c r="F130" i="65"/>
  <c r="F131" i="65"/>
  <c r="F132" i="65"/>
  <c r="F133" i="65"/>
  <c r="F134" i="65"/>
  <c r="F135" i="65"/>
  <c r="F137" i="65"/>
  <c r="F138" i="65"/>
  <c r="F139" i="65"/>
  <c r="F140" i="65"/>
  <c r="F141" i="65"/>
  <c r="F142" i="65"/>
  <c r="F70" i="65"/>
  <c r="F101" i="65"/>
  <c r="F102" i="65"/>
  <c r="F103" i="65"/>
  <c r="F104" i="65"/>
  <c r="F105" i="65"/>
  <c r="F106" i="65"/>
  <c r="F107" i="65"/>
  <c r="F109" i="65"/>
  <c r="F110" i="65"/>
  <c r="F111" i="65"/>
  <c r="F112" i="65"/>
  <c r="F113" i="65"/>
  <c r="F114" i="65"/>
  <c r="F143" i="65"/>
  <c r="F174" i="65"/>
  <c r="F158" i="65" l="1"/>
  <c r="F164" i="65"/>
  <c r="F153" i="65"/>
  <c r="F144" i="65"/>
  <c r="F136" i="65"/>
  <c r="F149" i="65"/>
  <c r="F115" i="65"/>
  <c r="F100" i="65"/>
  <c r="F126" i="65"/>
  <c r="F108" i="65"/>
  <c r="F71" i="65"/>
  <c r="F68" i="65"/>
  <c r="F47" i="65"/>
  <c r="F48" i="65"/>
  <c r="F44" i="65"/>
  <c r="F45" i="65"/>
  <c r="F46" i="65"/>
  <c r="F49" i="65"/>
  <c r="F50" i="65"/>
  <c r="F51" i="65"/>
  <c r="F52" i="65"/>
  <c r="F53" i="65"/>
  <c r="F54" i="65"/>
  <c r="F55" i="65"/>
  <c r="F56" i="65"/>
  <c r="F57" i="65"/>
  <c r="F36" i="65"/>
  <c r="F37" i="65"/>
  <c r="F10" i="65"/>
  <c r="F15" i="65"/>
  <c r="F16" i="65"/>
  <c r="F17" i="65"/>
  <c r="F18" i="65"/>
  <c r="F19" i="65"/>
  <c r="F20" i="65"/>
  <c r="F21" i="65"/>
  <c r="F22" i="65"/>
  <c r="F23" i="65"/>
  <c r="F24" i="65"/>
  <c r="F25" i="65"/>
  <c r="F26" i="65"/>
  <c r="F175" i="65"/>
  <c r="F170" i="65" s="1"/>
  <c r="F99" i="65"/>
  <c r="F98" i="65"/>
  <c r="F97" i="65"/>
  <c r="F96" i="65"/>
  <c r="F95" i="65"/>
  <c r="F94" i="65"/>
  <c r="F93" i="65"/>
  <c r="F91" i="65"/>
  <c r="F90" i="65"/>
  <c r="F89" i="65"/>
  <c r="F88" i="65"/>
  <c r="F87" i="65"/>
  <c r="F86" i="65"/>
  <c r="F84" i="65"/>
  <c r="F83" i="65"/>
  <c r="F82" i="65"/>
  <c r="F81" i="65"/>
  <c r="F80" i="65"/>
  <c r="F79" i="65"/>
  <c r="F77" i="65"/>
  <c r="F76" i="65"/>
  <c r="F75" i="65"/>
  <c r="F74" i="65"/>
  <c r="F73" i="65"/>
  <c r="F72" i="65"/>
  <c r="F69" i="65"/>
  <c r="F67" i="65"/>
  <c r="F65" i="65"/>
  <c r="F64" i="65"/>
  <c r="F63" i="65"/>
  <c r="F62" i="65"/>
  <c r="F61" i="65"/>
  <c r="F60" i="65"/>
  <c r="F58" i="65"/>
  <c r="F43" i="65"/>
  <c r="F42" i="65"/>
  <c r="F41" i="65"/>
  <c r="F39" i="65"/>
  <c r="F38" i="65"/>
  <c r="F35" i="65"/>
  <c r="F34" i="65"/>
  <c r="F33" i="65"/>
  <c r="F32" i="65"/>
  <c r="F31" i="65"/>
  <c r="F30" i="65"/>
  <c r="F28" i="65"/>
  <c r="F27" i="65"/>
  <c r="F14" i="65"/>
  <c r="F13" i="65"/>
  <c r="F12" i="65"/>
  <c r="F11" i="65"/>
  <c r="F9" i="65"/>
  <c r="F7" i="65"/>
  <c r="E4" i="65"/>
  <c r="F2" i="65"/>
  <c r="A2" i="65"/>
  <c r="I56" i="45"/>
  <c r="F72" i="64"/>
  <c r="F73" i="64"/>
  <c r="F74" i="64"/>
  <c r="F56" i="64"/>
  <c r="F57" i="64"/>
  <c r="F58" i="64"/>
  <c r="F59" i="64"/>
  <c r="F60" i="64"/>
  <c r="F62" i="64"/>
  <c r="F63" i="64"/>
  <c r="F64" i="64"/>
  <c r="F65" i="64"/>
  <c r="F66" i="64"/>
  <c r="F67" i="64"/>
  <c r="F68" i="64"/>
  <c r="F69" i="64"/>
  <c r="B79" i="64"/>
  <c r="F78" i="64"/>
  <c r="F77" i="64"/>
  <c r="F76" i="64"/>
  <c r="F75" i="64"/>
  <c r="F71" i="64"/>
  <c r="F55" i="64"/>
  <c r="F54" i="64"/>
  <c r="F53" i="64"/>
  <c r="F51" i="64"/>
  <c r="F50" i="64"/>
  <c r="F49" i="64"/>
  <c r="F48" i="64"/>
  <c r="F47" i="64"/>
  <c r="F46" i="64"/>
  <c r="F45" i="64"/>
  <c r="F44" i="64"/>
  <c r="F42" i="64"/>
  <c r="F41" i="64"/>
  <c r="F40" i="64"/>
  <c r="F39" i="64"/>
  <c r="F38" i="64"/>
  <c r="F37" i="64"/>
  <c r="F36" i="64"/>
  <c r="F35" i="64"/>
  <c r="F33" i="64"/>
  <c r="F32" i="64"/>
  <c r="F31" i="64"/>
  <c r="F30" i="64"/>
  <c r="F29" i="64"/>
  <c r="F28" i="64"/>
  <c r="F27" i="64"/>
  <c r="F25" i="64"/>
  <c r="F24" i="64"/>
  <c r="F23" i="64"/>
  <c r="F22" i="64"/>
  <c r="F21" i="64"/>
  <c r="F20" i="64"/>
  <c r="F19" i="64"/>
  <c r="F18" i="64"/>
  <c r="F16" i="64"/>
  <c r="F15" i="64"/>
  <c r="F14" i="64"/>
  <c r="F13" i="64"/>
  <c r="F12" i="64"/>
  <c r="F11" i="64"/>
  <c r="F10" i="64"/>
  <c r="F9" i="64"/>
  <c r="F7" i="64"/>
  <c r="E4" i="64"/>
  <c r="F2" i="64"/>
  <c r="A2" i="64"/>
  <c r="B61" i="63"/>
  <c r="F60" i="63"/>
  <c r="F59" i="63"/>
  <c r="F58" i="63"/>
  <c r="F57" i="63"/>
  <c r="F56" i="63"/>
  <c r="F55" i="63"/>
  <c r="F54" i="63"/>
  <c r="F53" i="63"/>
  <c r="F51" i="63"/>
  <c r="F50" i="63"/>
  <c r="F49" i="63"/>
  <c r="F48" i="63"/>
  <c r="F47" i="63"/>
  <c r="F46" i="63"/>
  <c r="F45" i="63"/>
  <c r="F44" i="63"/>
  <c r="F42" i="63"/>
  <c r="F41" i="63"/>
  <c r="F40" i="63"/>
  <c r="F39" i="63"/>
  <c r="F38" i="63"/>
  <c r="F37" i="63"/>
  <c r="F36" i="63"/>
  <c r="F35" i="63"/>
  <c r="F33" i="63"/>
  <c r="F32" i="63"/>
  <c r="F31" i="63"/>
  <c r="F30" i="63"/>
  <c r="F29" i="63"/>
  <c r="F28" i="63"/>
  <c r="F27" i="63"/>
  <c r="F25" i="63"/>
  <c r="F24" i="63"/>
  <c r="F23" i="63"/>
  <c r="F22" i="63"/>
  <c r="F21" i="63"/>
  <c r="F20" i="63"/>
  <c r="F19" i="63"/>
  <c r="F18" i="63"/>
  <c r="F16" i="63"/>
  <c r="F15" i="63"/>
  <c r="F14" i="63"/>
  <c r="F13" i="63"/>
  <c r="F12" i="63"/>
  <c r="F11" i="63"/>
  <c r="F10" i="63"/>
  <c r="F9" i="63"/>
  <c r="F7" i="63"/>
  <c r="E4" i="63"/>
  <c r="F2" i="63"/>
  <c r="A2" i="63"/>
  <c r="B61" i="62"/>
  <c r="F60" i="62"/>
  <c r="F59" i="62"/>
  <c r="F58" i="62"/>
  <c r="F57" i="62"/>
  <c r="F56" i="62"/>
  <c r="F55" i="62"/>
  <c r="F54" i="62"/>
  <c r="F53" i="62"/>
  <c r="F52" i="62"/>
  <c r="F51" i="62"/>
  <c r="F50" i="62"/>
  <c r="F49" i="62"/>
  <c r="F48" i="62"/>
  <c r="F47" i="62"/>
  <c r="F46" i="62"/>
  <c r="F45" i="62"/>
  <c r="F44" i="62"/>
  <c r="F43" i="62"/>
  <c r="F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F16" i="62"/>
  <c r="F15" i="62"/>
  <c r="F14" i="62"/>
  <c r="F13" i="62"/>
  <c r="F12" i="62"/>
  <c r="F11" i="62"/>
  <c r="F10" i="62"/>
  <c r="F9" i="62"/>
  <c r="F8" i="62"/>
  <c r="F7" i="62"/>
  <c r="E4" i="62"/>
  <c r="F2" i="62"/>
  <c r="A2" i="62"/>
  <c r="F57" i="61"/>
  <c r="F58" i="61"/>
  <c r="F59" i="61"/>
  <c r="F60" i="61"/>
  <c r="F61" i="61"/>
  <c r="F67" i="61"/>
  <c r="F68" i="61"/>
  <c r="F69" i="61"/>
  <c r="F71" i="61"/>
  <c r="F72" i="61"/>
  <c r="F73" i="61"/>
  <c r="F74" i="61"/>
  <c r="F76" i="61"/>
  <c r="F77" i="61"/>
  <c r="F78" i="61"/>
  <c r="F79" i="61"/>
  <c r="F80" i="61"/>
  <c r="F81" i="61"/>
  <c r="F82" i="61"/>
  <c r="F83" i="61"/>
  <c r="F85" i="61"/>
  <c r="F86" i="61"/>
  <c r="F87" i="61"/>
  <c r="F88" i="61"/>
  <c r="F89" i="61"/>
  <c r="F90" i="61"/>
  <c r="F91" i="61"/>
  <c r="F92" i="61"/>
  <c r="F94" i="61"/>
  <c r="F95" i="61"/>
  <c r="F96" i="61"/>
  <c r="F97" i="61"/>
  <c r="F98" i="61"/>
  <c r="F99" i="61"/>
  <c r="F100" i="61"/>
  <c r="F101" i="61"/>
  <c r="F103" i="61"/>
  <c r="F104" i="61"/>
  <c r="F105" i="61"/>
  <c r="F106" i="61"/>
  <c r="F107" i="61"/>
  <c r="F108" i="61"/>
  <c r="F109" i="61"/>
  <c r="F110" i="61"/>
  <c r="F112" i="61"/>
  <c r="F113" i="61"/>
  <c r="F114" i="61"/>
  <c r="F115" i="61"/>
  <c r="F55" i="61"/>
  <c r="F19" i="61"/>
  <c r="F52" i="46"/>
  <c r="F53" i="46"/>
  <c r="F54" i="46"/>
  <c r="F55" i="46"/>
  <c r="F56" i="46"/>
  <c r="B70" i="61"/>
  <c r="F117" i="61"/>
  <c r="F116" i="61"/>
  <c r="F56" i="61"/>
  <c r="F54" i="61"/>
  <c r="F52" i="61"/>
  <c r="F51" i="61"/>
  <c r="F50" i="61"/>
  <c r="F49" i="61"/>
  <c r="F48" i="61"/>
  <c r="F47" i="61"/>
  <c r="F46" i="61"/>
  <c r="F45" i="61"/>
  <c r="F43" i="61"/>
  <c r="F42" i="61"/>
  <c r="F41" i="61"/>
  <c r="F40" i="61"/>
  <c r="F39" i="61"/>
  <c r="F38" i="61"/>
  <c r="F37" i="61"/>
  <c r="F36" i="61"/>
  <c r="F34" i="61"/>
  <c r="F33" i="61"/>
  <c r="F31" i="61"/>
  <c r="F30" i="61"/>
  <c r="F29" i="61"/>
  <c r="F28" i="61"/>
  <c r="F27" i="61"/>
  <c r="F25" i="61"/>
  <c r="F24" i="61"/>
  <c r="F23" i="61"/>
  <c r="F22" i="61"/>
  <c r="F21" i="61"/>
  <c r="F20" i="61"/>
  <c r="F18" i="61"/>
  <c r="F16" i="61"/>
  <c r="F15" i="61"/>
  <c r="F14" i="61"/>
  <c r="F13" i="61"/>
  <c r="F12" i="61"/>
  <c r="F11" i="61"/>
  <c r="F10" i="61"/>
  <c r="F9" i="61"/>
  <c r="F7" i="61"/>
  <c r="E4" i="61"/>
  <c r="F2" i="61"/>
  <c r="A2" i="61"/>
  <c r="F7" i="46"/>
  <c r="F22" i="60"/>
  <c r="F10" i="60"/>
  <c r="F9" i="59"/>
  <c r="F9" i="58"/>
  <c r="F9" i="57"/>
  <c r="F9" i="56"/>
  <c r="F9" i="55"/>
  <c r="F9" i="54"/>
  <c r="F9" i="53"/>
  <c r="F9" i="52"/>
  <c r="F9" i="51"/>
  <c r="F9" i="50"/>
  <c r="F9" i="49"/>
  <c r="F8" i="48"/>
  <c r="F9" i="48"/>
  <c r="F10" i="48"/>
  <c r="F11" i="48"/>
  <c r="B61" i="60"/>
  <c r="F60" i="60"/>
  <c r="F59" i="60"/>
  <c r="F58" i="60"/>
  <c r="F57" i="60"/>
  <c r="F56" i="60"/>
  <c r="F55" i="60"/>
  <c r="F54" i="60"/>
  <c r="F53" i="60"/>
  <c r="F52" i="60"/>
  <c r="F51" i="60"/>
  <c r="F50" i="60"/>
  <c r="F49" i="60"/>
  <c r="F48" i="60"/>
  <c r="F47" i="60"/>
  <c r="F46" i="60"/>
  <c r="F45" i="60"/>
  <c r="F44" i="60"/>
  <c r="F43" i="60"/>
  <c r="F42" i="60"/>
  <c r="F41" i="60"/>
  <c r="F40" i="60"/>
  <c r="F39" i="60"/>
  <c r="F38" i="60"/>
  <c r="F37" i="60"/>
  <c r="F36" i="60"/>
  <c r="F35" i="60"/>
  <c r="F34" i="60"/>
  <c r="F33" i="60"/>
  <c r="F32" i="60"/>
  <c r="F31" i="60"/>
  <c r="F30" i="60"/>
  <c r="F29" i="60"/>
  <c r="F28" i="60"/>
  <c r="F27" i="60"/>
  <c r="F26" i="60"/>
  <c r="F25" i="60"/>
  <c r="F24" i="60"/>
  <c r="F23" i="60"/>
  <c r="F21" i="60"/>
  <c r="F20" i="60"/>
  <c r="F19" i="60"/>
  <c r="F18" i="60"/>
  <c r="F17" i="60"/>
  <c r="F16" i="60"/>
  <c r="F15" i="60"/>
  <c r="F14" i="60"/>
  <c r="F13" i="60"/>
  <c r="F12" i="60"/>
  <c r="F11" i="60"/>
  <c r="F9" i="60"/>
  <c r="F8" i="60"/>
  <c r="F7" i="60"/>
  <c r="E4" i="60"/>
  <c r="F2" i="60"/>
  <c r="A2" i="60"/>
  <c r="B61" i="59"/>
  <c r="F60" i="59"/>
  <c r="F59" i="59"/>
  <c r="F58" i="59"/>
  <c r="F57" i="59"/>
  <c r="F56" i="59"/>
  <c r="F55" i="59"/>
  <c r="F54" i="59"/>
  <c r="F53" i="59"/>
  <c r="F52" i="59"/>
  <c r="F51" i="59"/>
  <c r="F50" i="59"/>
  <c r="F49" i="59"/>
  <c r="F48" i="59"/>
  <c r="F47" i="59"/>
  <c r="F46" i="59"/>
  <c r="F45" i="59"/>
  <c r="F44" i="59"/>
  <c r="F43" i="59"/>
  <c r="F42" i="59"/>
  <c r="F41" i="59"/>
  <c r="F40" i="59"/>
  <c r="F39" i="59"/>
  <c r="F38" i="59"/>
  <c r="F37" i="59"/>
  <c r="F36" i="59"/>
  <c r="F35" i="59"/>
  <c r="F34" i="59"/>
  <c r="F33" i="59"/>
  <c r="F32" i="59"/>
  <c r="F31" i="59"/>
  <c r="F30" i="59"/>
  <c r="F29" i="59"/>
  <c r="F28" i="59"/>
  <c r="F27" i="59"/>
  <c r="F26" i="59"/>
  <c r="F25" i="59"/>
  <c r="F24" i="59"/>
  <c r="F23" i="59"/>
  <c r="F22" i="59"/>
  <c r="F21" i="59"/>
  <c r="F20" i="59"/>
  <c r="F19" i="59"/>
  <c r="F18" i="59"/>
  <c r="F17" i="59"/>
  <c r="F16" i="59"/>
  <c r="F15" i="59"/>
  <c r="F14" i="59"/>
  <c r="F13" i="59"/>
  <c r="F12" i="59"/>
  <c r="F11" i="59"/>
  <c r="F10" i="59"/>
  <c r="F8" i="59"/>
  <c r="F7" i="59"/>
  <c r="E4" i="59"/>
  <c r="F2" i="59"/>
  <c r="A2" i="59"/>
  <c r="B61" i="58"/>
  <c r="F60" i="58"/>
  <c r="F59" i="58"/>
  <c r="F58" i="58"/>
  <c r="F57" i="58"/>
  <c r="F56" i="58"/>
  <c r="F55" i="58"/>
  <c r="F54" i="58"/>
  <c r="F53" i="58"/>
  <c r="F52" i="58"/>
  <c r="F51" i="58"/>
  <c r="F50" i="58"/>
  <c r="F49" i="58"/>
  <c r="F48" i="58"/>
  <c r="F47" i="58"/>
  <c r="F46" i="58"/>
  <c r="F45" i="58"/>
  <c r="F44" i="58"/>
  <c r="F43" i="58"/>
  <c r="F42" i="58"/>
  <c r="F41" i="58"/>
  <c r="F40" i="58"/>
  <c r="F39" i="58"/>
  <c r="F38" i="58"/>
  <c r="F37" i="58"/>
  <c r="F36" i="58"/>
  <c r="F35" i="58"/>
  <c r="F34" i="58"/>
  <c r="F33" i="58"/>
  <c r="F32" i="58"/>
  <c r="F31" i="58"/>
  <c r="F30" i="58"/>
  <c r="F29" i="58"/>
  <c r="F28" i="58"/>
  <c r="F27" i="58"/>
  <c r="F26" i="58"/>
  <c r="F25" i="58"/>
  <c r="F24" i="58"/>
  <c r="F23" i="58"/>
  <c r="F22" i="58"/>
  <c r="F21" i="58"/>
  <c r="F20" i="58"/>
  <c r="F19" i="58"/>
  <c r="F18" i="58"/>
  <c r="F17" i="58"/>
  <c r="F16" i="58"/>
  <c r="F15" i="58"/>
  <c r="F14" i="58"/>
  <c r="F13" i="58"/>
  <c r="F12" i="58"/>
  <c r="F11" i="58"/>
  <c r="F10" i="58"/>
  <c r="F8" i="58"/>
  <c r="F7" i="58"/>
  <c r="E4" i="58"/>
  <c r="F2" i="58"/>
  <c r="A2" i="58"/>
  <c r="B61" i="57"/>
  <c r="F60" i="57"/>
  <c r="F59" i="57"/>
  <c r="F58" i="57"/>
  <c r="F57" i="57"/>
  <c r="F56" i="57"/>
  <c r="F55" i="57"/>
  <c r="F54" i="57"/>
  <c r="F53" i="57"/>
  <c r="F52" i="57"/>
  <c r="F51" i="57"/>
  <c r="F50" i="57"/>
  <c r="F49" i="57"/>
  <c r="F48" i="57"/>
  <c r="F47" i="57"/>
  <c r="F46" i="57"/>
  <c r="F45" i="57"/>
  <c r="F44" i="57"/>
  <c r="F43" i="57"/>
  <c r="F42" i="57"/>
  <c r="F41" i="57"/>
  <c r="F40" i="57"/>
  <c r="F39" i="57"/>
  <c r="F38" i="57"/>
  <c r="F37" i="57"/>
  <c r="F36" i="57"/>
  <c r="F35" i="57"/>
  <c r="F34" i="57"/>
  <c r="F33" i="57"/>
  <c r="F32" i="57"/>
  <c r="F31" i="57"/>
  <c r="F30" i="57"/>
  <c r="F29" i="57"/>
  <c r="F28" i="57"/>
  <c r="F27" i="57"/>
  <c r="F26" i="57"/>
  <c r="F25" i="57"/>
  <c r="F24" i="57"/>
  <c r="F23" i="57"/>
  <c r="F22" i="57"/>
  <c r="F21" i="57"/>
  <c r="F20" i="57"/>
  <c r="F19" i="57"/>
  <c r="F18" i="57"/>
  <c r="F17" i="57"/>
  <c r="F16" i="57"/>
  <c r="F15" i="57"/>
  <c r="F14" i="57"/>
  <c r="F13" i="57"/>
  <c r="F12" i="57"/>
  <c r="F11" i="57"/>
  <c r="F10" i="57"/>
  <c r="F8" i="57"/>
  <c r="F7" i="57"/>
  <c r="E4" i="57"/>
  <c r="F2" i="57"/>
  <c r="A2" i="57"/>
  <c r="B48" i="56"/>
  <c r="F50" i="56"/>
  <c r="F49" i="56"/>
  <c r="F47" i="56"/>
  <c r="F46" i="56"/>
  <c r="F45" i="56"/>
  <c r="F44" i="56"/>
  <c r="F43" i="56"/>
  <c r="F40" i="56"/>
  <c r="F39" i="56"/>
  <c r="F38" i="56"/>
  <c r="F37" i="56"/>
  <c r="F36" i="56"/>
  <c r="F35" i="56"/>
  <c r="F34" i="56"/>
  <c r="F33" i="56"/>
  <c r="F32" i="56"/>
  <c r="F31" i="56"/>
  <c r="F30" i="56"/>
  <c r="F29" i="56"/>
  <c r="F28" i="56"/>
  <c r="F27" i="56"/>
  <c r="F26" i="56"/>
  <c r="F25" i="56"/>
  <c r="F24" i="56"/>
  <c r="F19" i="56"/>
  <c r="F18" i="56"/>
  <c r="F17" i="56"/>
  <c r="F16" i="56"/>
  <c r="F15" i="56"/>
  <c r="F14" i="56"/>
  <c r="F13" i="56"/>
  <c r="F12" i="56"/>
  <c r="F11" i="56"/>
  <c r="F10" i="56"/>
  <c r="F8" i="56"/>
  <c r="F7" i="56"/>
  <c r="E4" i="56"/>
  <c r="F2" i="56"/>
  <c r="A2" i="56"/>
  <c r="B61" i="55"/>
  <c r="F60" i="55"/>
  <c r="F59" i="55"/>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F17" i="55"/>
  <c r="F16" i="55"/>
  <c r="F15" i="55"/>
  <c r="F14" i="55"/>
  <c r="F13" i="55"/>
  <c r="F12" i="55"/>
  <c r="F11" i="55"/>
  <c r="F10" i="55"/>
  <c r="F8" i="55"/>
  <c r="F7" i="55"/>
  <c r="E4" i="55"/>
  <c r="F2" i="55"/>
  <c r="A2" i="55"/>
  <c r="B61" i="54"/>
  <c r="F60" i="54"/>
  <c r="F59" i="54"/>
  <c r="F58" i="54"/>
  <c r="F57" i="54"/>
  <c r="F56" i="54"/>
  <c r="F55" i="54"/>
  <c r="F54" i="54"/>
  <c r="F53" i="54"/>
  <c r="F52" i="54"/>
  <c r="F51" i="54"/>
  <c r="F50" i="54"/>
  <c r="F49" i="54"/>
  <c r="F48" i="54"/>
  <c r="F47" i="54"/>
  <c r="F46" i="54"/>
  <c r="F45" i="54"/>
  <c r="F44" i="54"/>
  <c r="F43" i="54"/>
  <c r="F42" i="54"/>
  <c r="F41" i="54"/>
  <c r="F40" i="54"/>
  <c r="F39" i="54"/>
  <c r="F38" i="54"/>
  <c r="F37" i="54"/>
  <c r="F36" i="54"/>
  <c r="F35" i="54"/>
  <c r="F34" i="54"/>
  <c r="F33" i="54"/>
  <c r="F32" i="54"/>
  <c r="F31" i="54"/>
  <c r="F30" i="54"/>
  <c r="F29" i="54"/>
  <c r="F28" i="54"/>
  <c r="F27" i="54"/>
  <c r="F26" i="54"/>
  <c r="F25" i="54"/>
  <c r="F24" i="54"/>
  <c r="F23" i="54"/>
  <c r="F22" i="54"/>
  <c r="F21" i="54"/>
  <c r="F20" i="54"/>
  <c r="F19" i="54"/>
  <c r="F18" i="54"/>
  <c r="F17" i="54"/>
  <c r="F16" i="54"/>
  <c r="F15" i="54"/>
  <c r="F14" i="54"/>
  <c r="F13" i="54"/>
  <c r="F12" i="54"/>
  <c r="F11" i="54"/>
  <c r="F10" i="54"/>
  <c r="F8" i="54"/>
  <c r="F7" i="54"/>
  <c r="E4" i="54"/>
  <c r="F2" i="54"/>
  <c r="A2" i="54"/>
  <c r="B61" i="53"/>
  <c r="F60" i="53"/>
  <c r="F59" i="53"/>
  <c r="F58" i="53"/>
  <c r="F57" i="53"/>
  <c r="F56" i="53"/>
  <c r="F55" i="53"/>
  <c r="F54" i="53"/>
  <c r="F53" i="53"/>
  <c r="F52" i="53"/>
  <c r="F51" i="53"/>
  <c r="F50" i="53"/>
  <c r="F49" i="53"/>
  <c r="F48" i="53"/>
  <c r="F47" i="53"/>
  <c r="F46" i="53"/>
  <c r="F45" i="53"/>
  <c r="F44" i="53"/>
  <c r="F43" i="53"/>
  <c r="F42" i="53"/>
  <c r="F41" i="53"/>
  <c r="F40" i="53"/>
  <c r="F39" i="53"/>
  <c r="F38" i="53"/>
  <c r="F37" i="53"/>
  <c r="F36" i="53"/>
  <c r="F35" i="53"/>
  <c r="F34" i="53"/>
  <c r="F33" i="53"/>
  <c r="F32" i="53"/>
  <c r="F31" i="53"/>
  <c r="F30" i="53"/>
  <c r="F29" i="53"/>
  <c r="F28" i="53"/>
  <c r="F27" i="53"/>
  <c r="F26" i="53"/>
  <c r="F25" i="53"/>
  <c r="F24" i="53"/>
  <c r="F23" i="53"/>
  <c r="F22" i="53"/>
  <c r="F21" i="53"/>
  <c r="F20" i="53"/>
  <c r="F19" i="53"/>
  <c r="F18" i="53"/>
  <c r="F17" i="53"/>
  <c r="F16" i="53"/>
  <c r="F15" i="53"/>
  <c r="F14" i="53"/>
  <c r="F13" i="53"/>
  <c r="F12" i="53"/>
  <c r="F11" i="53"/>
  <c r="F10" i="53"/>
  <c r="F8" i="53"/>
  <c r="F7" i="53"/>
  <c r="E4" i="53"/>
  <c r="F2" i="53"/>
  <c r="A2" i="53"/>
  <c r="B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F20" i="52"/>
  <c r="F19" i="52"/>
  <c r="F18" i="52"/>
  <c r="F17" i="52"/>
  <c r="F16" i="52"/>
  <c r="F15" i="52"/>
  <c r="F14" i="52"/>
  <c r="F13" i="52"/>
  <c r="F12" i="52"/>
  <c r="F11" i="52"/>
  <c r="F10" i="52"/>
  <c r="F8" i="52"/>
  <c r="F7" i="52"/>
  <c r="E4" i="52"/>
  <c r="F2" i="52"/>
  <c r="A2" i="52"/>
  <c r="B61" i="51"/>
  <c r="F60" i="51"/>
  <c r="F59" i="51"/>
  <c r="F58" i="51"/>
  <c r="F57" i="51"/>
  <c r="F56" i="51"/>
  <c r="F55" i="51"/>
  <c r="F54" i="51"/>
  <c r="F53" i="51"/>
  <c r="F52" i="51"/>
  <c r="F51" i="51"/>
  <c r="F50" i="51"/>
  <c r="F49" i="51"/>
  <c r="F48" i="51"/>
  <c r="F47" i="51"/>
  <c r="F46" i="51"/>
  <c r="F45" i="51"/>
  <c r="F44" i="51"/>
  <c r="F43" i="51"/>
  <c r="F42" i="51"/>
  <c r="F41" i="51"/>
  <c r="F40" i="51"/>
  <c r="F39" i="51"/>
  <c r="F38" i="51"/>
  <c r="F37" i="51"/>
  <c r="F36" i="51"/>
  <c r="F35" i="51"/>
  <c r="F34" i="51"/>
  <c r="F33" i="51"/>
  <c r="F32" i="51"/>
  <c r="F31" i="51"/>
  <c r="F30" i="51"/>
  <c r="F29" i="51"/>
  <c r="F28" i="51"/>
  <c r="F27" i="51"/>
  <c r="F26" i="51"/>
  <c r="F25" i="51"/>
  <c r="F24" i="51"/>
  <c r="F23" i="51"/>
  <c r="F22" i="51"/>
  <c r="F21" i="51"/>
  <c r="F20" i="51"/>
  <c r="F19" i="51"/>
  <c r="F18" i="51"/>
  <c r="F17" i="51"/>
  <c r="F16" i="51"/>
  <c r="F15" i="51"/>
  <c r="F14" i="51"/>
  <c r="F13" i="51"/>
  <c r="F12" i="51"/>
  <c r="F11" i="51"/>
  <c r="F10" i="51"/>
  <c r="F8" i="51"/>
  <c r="F7" i="51"/>
  <c r="E4" i="51"/>
  <c r="F2" i="51"/>
  <c r="A2" i="51"/>
  <c r="B61" i="50"/>
  <c r="F60" i="50"/>
  <c r="F59" i="50"/>
  <c r="F58" i="50"/>
  <c r="F57" i="50"/>
  <c r="F56" i="50"/>
  <c r="F55" i="50"/>
  <c r="F54" i="50"/>
  <c r="F53" i="50"/>
  <c r="F52" i="50"/>
  <c r="F51" i="50"/>
  <c r="F50" i="50"/>
  <c r="F49" i="50"/>
  <c r="F48" i="50"/>
  <c r="F47" i="50"/>
  <c r="F46" i="50"/>
  <c r="F45" i="50"/>
  <c r="F44" i="50"/>
  <c r="F43" i="50"/>
  <c r="F42" i="50"/>
  <c r="F41" i="50"/>
  <c r="F40" i="50"/>
  <c r="F39" i="50"/>
  <c r="F38" i="50"/>
  <c r="F37" i="50"/>
  <c r="F36" i="50"/>
  <c r="F35" i="50"/>
  <c r="F34" i="50"/>
  <c r="F33" i="50"/>
  <c r="F32" i="50"/>
  <c r="F31" i="50"/>
  <c r="F30" i="50"/>
  <c r="F29" i="50"/>
  <c r="F28" i="50"/>
  <c r="F27" i="50"/>
  <c r="F26" i="50"/>
  <c r="F25" i="50"/>
  <c r="F24" i="50"/>
  <c r="F23" i="50"/>
  <c r="F22" i="50"/>
  <c r="F21" i="50"/>
  <c r="F20" i="50"/>
  <c r="F19" i="50"/>
  <c r="F18" i="50"/>
  <c r="F17" i="50"/>
  <c r="F16" i="50"/>
  <c r="F15" i="50"/>
  <c r="F14" i="50"/>
  <c r="F13" i="50"/>
  <c r="F12" i="50"/>
  <c r="F11" i="50"/>
  <c r="F10" i="50"/>
  <c r="F8" i="50"/>
  <c r="F7" i="50"/>
  <c r="E4" i="50"/>
  <c r="F2" i="50"/>
  <c r="A2" i="50"/>
  <c r="F8" i="49"/>
  <c r="B61" i="49"/>
  <c r="F60" i="49"/>
  <c r="F59" i="49"/>
  <c r="F58" i="49"/>
  <c r="F57" i="49"/>
  <c r="F56" i="49"/>
  <c r="F55" i="49"/>
  <c r="F54" i="49"/>
  <c r="F53" i="49"/>
  <c r="F52" i="49"/>
  <c r="F51" i="49"/>
  <c r="F50" i="49"/>
  <c r="F49" i="49"/>
  <c r="F48" i="49"/>
  <c r="F47" i="49"/>
  <c r="F46" i="49"/>
  <c r="F45" i="49"/>
  <c r="F44" i="49"/>
  <c r="F43" i="49"/>
  <c r="F42" i="49"/>
  <c r="F41" i="49"/>
  <c r="F40" i="49"/>
  <c r="F39" i="49"/>
  <c r="F38" i="49"/>
  <c r="F37" i="49"/>
  <c r="F36" i="49"/>
  <c r="F35" i="49"/>
  <c r="F34" i="49"/>
  <c r="F33" i="49"/>
  <c r="F32" i="49"/>
  <c r="F31" i="49"/>
  <c r="F30" i="49"/>
  <c r="F29" i="49"/>
  <c r="F28" i="49"/>
  <c r="F27" i="49"/>
  <c r="F26" i="49"/>
  <c r="F25" i="49"/>
  <c r="F24" i="49"/>
  <c r="F23" i="49"/>
  <c r="F22" i="49"/>
  <c r="F21" i="49"/>
  <c r="F20" i="49"/>
  <c r="F19" i="49"/>
  <c r="F18" i="49"/>
  <c r="F17" i="49"/>
  <c r="F16" i="49"/>
  <c r="F15" i="49"/>
  <c r="F14" i="49"/>
  <c r="F13" i="49"/>
  <c r="F12" i="49"/>
  <c r="F11" i="49"/>
  <c r="F10" i="49"/>
  <c r="F7" i="49"/>
  <c r="E4" i="49"/>
  <c r="F2" i="49"/>
  <c r="A2" i="49"/>
  <c r="F53" i="48"/>
  <c r="F54"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7" i="48"/>
  <c r="F48" i="48"/>
  <c r="F49" i="48"/>
  <c r="F50" i="48"/>
  <c r="F51" i="48"/>
  <c r="F52" i="48"/>
  <c r="F55" i="48"/>
  <c r="F56" i="48"/>
  <c r="F57" i="48"/>
  <c r="F58" i="48"/>
  <c r="F59" i="48"/>
  <c r="F60" i="48"/>
  <c r="F7" i="48"/>
  <c r="F48" i="56" l="1"/>
  <c r="F35" i="61"/>
  <c r="I39" i="45" s="1"/>
  <c r="F34" i="64"/>
  <c r="I63" i="45" s="1"/>
  <c r="F26" i="64"/>
  <c r="I62" i="45" s="1"/>
  <c r="F102" i="61"/>
  <c r="I46" i="45" s="1"/>
  <c r="F84" i="61"/>
  <c r="I44" i="45" s="1"/>
  <c r="F111" i="61"/>
  <c r="I47" i="45" s="1"/>
  <c r="F17" i="64"/>
  <c r="I61" i="45" s="1"/>
  <c r="F70" i="64"/>
  <c r="I67" i="45" s="1"/>
  <c r="F93" i="61"/>
  <c r="I45" i="45" s="1"/>
  <c r="F75" i="61"/>
  <c r="I43" i="45" s="1"/>
  <c r="F53" i="61"/>
  <c r="I41" i="45" s="1"/>
  <c r="F61" i="62"/>
  <c r="J49" i="45" s="1"/>
  <c r="F8" i="61"/>
  <c r="I36" i="45" s="1"/>
  <c r="F26" i="61"/>
  <c r="I38" i="45" s="1"/>
  <c r="F44" i="61"/>
  <c r="I40" i="45" s="1"/>
  <c r="F52" i="64"/>
  <c r="I65" i="45" s="1"/>
  <c r="F61" i="64"/>
  <c r="I66" i="45" s="1"/>
  <c r="F92" i="65"/>
  <c r="F40" i="65"/>
  <c r="F59" i="65"/>
  <c r="F85" i="65"/>
  <c r="F78" i="65"/>
  <c r="F66" i="65"/>
  <c r="F29" i="65"/>
  <c r="F8" i="65"/>
  <c r="F8" i="64"/>
  <c r="I60" i="45" s="1"/>
  <c r="F43" i="64"/>
  <c r="F26" i="63"/>
  <c r="I54" i="45" s="1"/>
  <c r="F43" i="63"/>
  <c r="F52" i="63"/>
  <c r="I57" i="45" s="1"/>
  <c r="F34" i="63"/>
  <c r="I55" i="45" s="1"/>
  <c r="F17" i="63"/>
  <c r="I53" i="45" s="1"/>
  <c r="F8" i="63"/>
  <c r="I52" i="45" s="1"/>
  <c r="F17" i="61"/>
  <c r="I37" i="45" s="1"/>
  <c r="F61" i="51"/>
  <c r="I21" i="45" s="1"/>
  <c r="F61" i="60"/>
  <c r="J33" i="45" s="1"/>
  <c r="F61" i="59"/>
  <c r="I31" i="45" s="1"/>
  <c r="F61" i="58"/>
  <c r="I30" i="45" s="1"/>
  <c r="F61" i="57"/>
  <c r="I29" i="45" s="1"/>
  <c r="F61" i="55"/>
  <c r="I25" i="45" s="1"/>
  <c r="F61" i="54"/>
  <c r="I24" i="45" s="1"/>
  <c r="F61" i="53"/>
  <c r="I23" i="45" s="1"/>
  <c r="F61" i="52"/>
  <c r="I22" i="45" s="1"/>
  <c r="F61" i="50"/>
  <c r="I20" i="45" s="1"/>
  <c r="F61" i="49"/>
  <c r="I19" i="45" s="1"/>
  <c r="B61" i="48"/>
  <c r="F16" i="48"/>
  <c r="F15" i="48"/>
  <c r="F14" i="48"/>
  <c r="F13" i="48"/>
  <c r="F12" i="48"/>
  <c r="E4" i="48"/>
  <c r="F2" i="48"/>
  <c r="A2" i="48"/>
  <c r="B60" i="46"/>
  <c r="F59" i="46"/>
  <c r="F58" i="46"/>
  <c r="F57" i="46"/>
  <c r="F51" i="46"/>
  <c r="F49" i="46"/>
  <c r="F47" i="46"/>
  <c r="F46" i="46"/>
  <c r="F45" i="46"/>
  <c r="F44" i="46"/>
  <c r="F43" i="46"/>
  <c r="F42" i="46"/>
  <c r="F41" i="46"/>
  <c r="F39" i="46"/>
  <c r="F38" i="46"/>
  <c r="F37" i="46"/>
  <c r="F36" i="46"/>
  <c r="F35" i="46"/>
  <c r="F34" i="46"/>
  <c r="F33" i="46"/>
  <c r="F31" i="46"/>
  <c r="F30" i="46"/>
  <c r="F29" i="46"/>
  <c r="F28" i="46"/>
  <c r="F27" i="46"/>
  <c r="F26" i="46"/>
  <c r="F25" i="46"/>
  <c r="F23" i="46"/>
  <c r="F22" i="46"/>
  <c r="F21" i="46"/>
  <c r="F20" i="46"/>
  <c r="F19" i="46"/>
  <c r="F17" i="46"/>
  <c r="F11" i="46"/>
  <c r="F12" i="46"/>
  <c r="F13" i="46"/>
  <c r="F14" i="46"/>
  <c r="F15" i="46"/>
  <c r="F9" i="46"/>
  <c r="F61" i="48" l="1"/>
  <c r="J16" i="45" s="1"/>
  <c r="G176" i="65"/>
  <c r="J51" i="45"/>
  <c r="G79" i="64"/>
  <c r="I64" i="45"/>
  <c r="J59" i="45" s="1"/>
  <c r="F176" i="65"/>
  <c r="J69" i="45" s="1"/>
  <c r="F79" i="64"/>
  <c r="B80" i="64" s="1"/>
  <c r="G61" i="63"/>
  <c r="F61" i="63"/>
  <c r="J28" i="45"/>
  <c r="J18" i="45"/>
  <c r="F16" i="46"/>
  <c r="I10" i="45" s="1"/>
  <c r="F8" i="46"/>
  <c r="I9" i="45" s="1"/>
  <c r="F24" i="46"/>
  <c r="I11" i="45" s="1"/>
  <c r="F32" i="46"/>
  <c r="I12" i="45" s="1"/>
  <c r="F40" i="46"/>
  <c r="I13" i="45" s="1"/>
  <c r="F48" i="46"/>
  <c r="I14" i="45" s="1"/>
  <c r="E4" i="46"/>
  <c r="F2" i="46"/>
  <c r="A2" i="46"/>
  <c r="B177" i="65" l="1"/>
  <c r="B62" i="63"/>
  <c r="F60" i="46"/>
  <c r="G60" i="46"/>
  <c r="J8" i="45"/>
  <c r="I4" i="45"/>
  <c r="J2" i="45"/>
  <c r="A2" i="45"/>
  <c r="B61" i="46" l="1"/>
  <c r="I4" i="44"/>
  <c r="J2" i="44"/>
  <c r="A2" i="44"/>
  <c r="F66" i="61"/>
  <c r="G118" i="61" s="1"/>
  <c r="B119" i="61" s="1"/>
  <c r="I42" i="45" l="1"/>
  <c r="J35" i="45" s="1"/>
  <c r="J72" i="45" s="1"/>
  <c r="E13" i="66" s="1"/>
  <c r="F21" i="66" s="1"/>
  <c r="F56" i="66" s="1"/>
  <c r="J74" i="45" s="1"/>
  <c r="J76" i="45" s="1"/>
</calcChain>
</file>

<file path=xl/sharedStrings.xml><?xml version="1.0" encoding="utf-8"?>
<sst xmlns="http://schemas.openxmlformats.org/spreadsheetml/2006/main" count="910" uniqueCount="595">
  <si>
    <t>for</t>
  </si>
  <si>
    <t>Quantity</t>
  </si>
  <si>
    <t>Unit</t>
  </si>
  <si>
    <t>Rate</t>
  </si>
  <si>
    <t>Date:</t>
  </si>
  <si>
    <t>All authorised Daywork sheets shall be fully priced, extended and totalled prior to submission for the purposes of inclusion within payment applications.</t>
  </si>
  <si>
    <t>For the purposes of these schedules the term 'Overhead’ is deemed to include, establishment and head office charges; site supervision and site staff; overtime, unless specifically ordered or subsequently sanctioned in writing; time lost due to inclement weather; bonuses and all other annual and public holidays; fares and time allowances for travelling; subsistence and periodic leave allowances; third party insurance; sick pay or insurance in respect thereof; use, repair and sharpening of small tools; all non-mechanically operated plant, erected scaffolding and staging and trestles, protective clothing, artificial lighting, storage lighting, storage facilities and the like that may be in general use on the site.</t>
  </si>
  <si>
    <t>Where plant supplied by the Contractor is used for daywork, the Contractor shall be reimbursed the actual net hour/daily cost of the plant plus the stated percentage addition to cover the Contractors overheads and profit including servicing, standing and breakdown time and all charges in bringing to and returning from site inclusive of loading and unloading fuel and spares.  The Contractor should note that the attendant labour or mechanical plant and labour erecting and dismantling other plant will be paid for as "Labour".</t>
  </si>
  <si>
    <t>Where materials supplied by the Contractor are used for Daywork, the Contractor shall be reimbursed the actual net cost of the material, plus the stated percentage addition to cover the Contractor's overheads and profit including delivery to the site.  Materials supplied from the Contractor's stock shall be paid net plus the above percentage for overheads and profit and for handling and delivery to site.  All trade and cash discounts shall be allowed.</t>
  </si>
  <si>
    <t>Labour</t>
  </si>
  <si>
    <t>All in labour hourly rates</t>
  </si>
  <si>
    <t xml:space="preserve">Normal </t>
  </si>
  <si>
    <t xml:space="preserve">Night </t>
  </si>
  <si>
    <t>Weekend Rate</t>
  </si>
  <si>
    <t>Shift</t>
  </si>
  <si>
    <t>(Saturday a.m)</t>
  </si>
  <si>
    <t>(Excl. sat a.m)</t>
  </si>
  <si>
    <t>Building Operatives</t>
  </si>
  <si>
    <t>Building Skill Rate 1</t>
  </si>
  <si>
    <t>Building Skill Rate 2</t>
  </si>
  <si>
    <t>Building Skill Rate 3</t>
  </si>
  <si>
    <t>Building Skill Rate 4</t>
  </si>
  <si>
    <t>Building General Operative</t>
  </si>
  <si>
    <t>Technical Plumber</t>
  </si>
  <si>
    <t>Advanced Plumber</t>
  </si>
  <si>
    <t>Trained Plumber</t>
  </si>
  <si>
    <t>4th Year Apprentice Plumber</t>
  </si>
  <si>
    <t>HVAC Craftsman</t>
  </si>
  <si>
    <t>HVAC Operative</t>
  </si>
  <si>
    <t>Technician</t>
  </si>
  <si>
    <t>Approved Electrician</t>
  </si>
  <si>
    <t>Electrician</t>
  </si>
  <si>
    <t>Labourer</t>
  </si>
  <si>
    <t>Plant</t>
  </si>
  <si>
    <t>Materials</t>
  </si>
  <si>
    <t>Building</t>
  </si>
  <si>
    <t>Mechanical</t>
  </si>
  <si>
    <t>Electrical</t>
  </si>
  <si>
    <t>Star Rates</t>
  </si>
  <si>
    <t>General labourer</t>
  </si>
  <si>
    <t>Consumables</t>
  </si>
  <si>
    <t>Hazardous waste disposal</t>
  </si>
  <si>
    <t>Maintenance</t>
  </si>
  <si>
    <t>As built drawings</t>
  </si>
  <si>
    <t>Training</t>
  </si>
  <si>
    <t>Samples</t>
  </si>
  <si>
    <t>Surveys</t>
  </si>
  <si>
    <t>Performance bond</t>
  </si>
  <si>
    <t>Internal walls and partitions</t>
  </si>
  <si>
    <t>Internal doors</t>
  </si>
  <si>
    <t>Windows and external doors</t>
  </si>
  <si>
    <t>5.10</t>
  </si>
  <si>
    <t>Fittings, furnishings and equipment</t>
  </si>
  <si>
    <t>Substructure</t>
  </si>
  <si>
    <t>Contracts director</t>
  </si>
  <si>
    <t>Contracts manager</t>
  </si>
  <si>
    <t>Design manager</t>
  </si>
  <si>
    <t>Design engineer</t>
  </si>
  <si>
    <t>Project manager</t>
  </si>
  <si>
    <t>Project engineer</t>
  </si>
  <si>
    <t>Foreman/supervisors (non working)</t>
  </si>
  <si>
    <t xml:space="preserve">Drawing coordinator/CAD team </t>
  </si>
  <si>
    <t>Technical assistant/engineer</t>
  </si>
  <si>
    <t>Commissioning manager</t>
  </si>
  <si>
    <t>Quantity surveyor</t>
  </si>
  <si>
    <t>Planner</t>
  </si>
  <si>
    <t>Secretary/Administrator</t>
  </si>
  <si>
    <t>Document controller</t>
  </si>
  <si>
    <t>Health &amp; safety officer</t>
  </si>
  <si>
    <t>Logistics/traffic co-ordinator</t>
  </si>
  <si>
    <t>Road marshall</t>
  </si>
  <si>
    <t>Gateman</t>
  </si>
  <si>
    <t>Welfare</t>
  </si>
  <si>
    <t>Cleaner</t>
  </si>
  <si>
    <t>Storeman</t>
  </si>
  <si>
    <t>Mobilisation</t>
  </si>
  <si>
    <t>Offices</t>
  </si>
  <si>
    <t>Drying room</t>
  </si>
  <si>
    <t>Office furniture</t>
  </si>
  <si>
    <t>Stores</t>
  </si>
  <si>
    <t>Welfare – toilets &amp; site canteen</t>
  </si>
  <si>
    <t>Telephone/fax</t>
  </si>
  <si>
    <t>IT Equipment</t>
  </si>
  <si>
    <t>Stationary</t>
  </si>
  <si>
    <t>Mobile phone/radios</t>
  </si>
  <si>
    <t>Demobilisation</t>
  </si>
  <si>
    <t>Task lighting</t>
  </si>
  <si>
    <t>Transport on/off</t>
  </si>
  <si>
    <t>Instruments</t>
  </si>
  <si>
    <t>Small plant and tools</t>
  </si>
  <si>
    <t>Scaffold</t>
  </si>
  <si>
    <t>Hoarding</t>
  </si>
  <si>
    <t>Safety barriers and rails</t>
  </si>
  <si>
    <t>Waste disposal</t>
  </si>
  <si>
    <t>Protection of the works</t>
  </si>
  <si>
    <t>Drying out of the works</t>
  </si>
  <si>
    <t>Personnel protective equipment</t>
  </si>
  <si>
    <t>COSHH regulations</t>
  </si>
  <si>
    <t>Maintain site records</t>
  </si>
  <si>
    <t>Insurance</t>
  </si>
  <si>
    <t>Parent Company Guarantee</t>
  </si>
  <si>
    <t>Collateral warranties</t>
  </si>
  <si>
    <t>CDM</t>
  </si>
  <si>
    <t>Construction phase health &amp; safety plan</t>
  </si>
  <si>
    <t>Active plan</t>
  </si>
  <si>
    <t>O &amp; M manuals</t>
  </si>
  <si>
    <t>General requirements</t>
  </si>
  <si>
    <t>Site specific</t>
  </si>
  <si>
    <t>Mock ups and prototypes</t>
  </si>
  <si>
    <t>Spares</t>
  </si>
  <si>
    <t>Pre-commencement surveys</t>
  </si>
  <si>
    <t>Surveys and setting out</t>
  </si>
  <si>
    <t>As built surveys</t>
  </si>
  <si>
    <t>London</t>
  </si>
  <si>
    <t>Mace Cost Consultancy Limited</t>
  </si>
  <si>
    <t>Prepared by:</t>
  </si>
  <si>
    <t>Toxic/hazardous/contaminated material treatment</t>
  </si>
  <si>
    <t>Major demolition works</t>
  </si>
  <si>
    <t>Temporary support to adjacent structures</t>
  </si>
  <si>
    <t>Specialist groundworks</t>
  </si>
  <si>
    <t>Temporary diversion works</t>
  </si>
  <si>
    <t>Frame</t>
  </si>
  <si>
    <t>Upper floors</t>
  </si>
  <si>
    <t>Roof</t>
  </si>
  <si>
    <t>Stairs and ramps</t>
  </si>
  <si>
    <t>External walls</t>
  </si>
  <si>
    <t>5.5-7</t>
  </si>
  <si>
    <t>5.11</t>
  </si>
  <si>
    <t>5.12</t>
  </si>
  <si>
    <t>5.13</t>
  </si>
  <si>
    <t>5.14</t>
  </si>
  <si>
    <t>Sanitary appliances</t>
  </si>
  <si>
    <t>Services equipment</t>
  </si>
  <si>
    <t>Disposal installations</t>
  </si>
  <si>
    <t>Water installations</t>
  </si>
  <si>
    <t>Heating, cooling and ventilation</t>
  </si>
  <si>
    <t>Electrical installations</t>
  </si>
  <si>
    <t>Fuel installations</t>
  </si>
  <si>
    <t>Lift and conveyor installations</t>
  </si>
  <si>
    <t>Fire and lightning protection</t>
  </si>
  <si>
    <t>Communication, security and control systems</t>
  </si>
  <si>
    <t>Specialist installations</t>
  </si>
  <si>
    <t>Builder's work in connection with services</t>
  </si>
  <si>
    <t>Wall finishes</t>
  </si>
  <si>
    <t>Floor finishes</t>
  </si>
  <si>
    <t>Ceiling finishes</t>
  </si>
  <si>
    <t>Prefabricated buildings and building units</t>
  </si>
  <si>
    <t>Minor demolition and alteration works</t>
  </si>
  <si>
    <t>Repairs to existing services</t>
  </si>
  <si>
    <t>Dampproof courses/fungus and beetle eradication</t>
  </si>
  <si>
    <t>Cleaning existing surfaces</t>
  </si>
  <si>
    <t>Façade retention</t>
  </si>
  <si>
    <t>Renovation works</t>
  </si>
  <si>
    <t>Site preparation works</t>
  </si>
  <si>
    <t>Roads, paths, pavings and surfaces</t>
  </si>
  <si>
    <t>Soft landscaping, planting and irrigation systems</t>
  </si>
  <si>
    <t>Fencing, railings and walls</t>
  </si>
  <si>
    <t>External fixtures</t>
  </si>
  <si>
    <t>External drainage</t>
  </si>
  <si>
    <t>External services</t>
  </si>
  <si>
    <t>Minor building works and ancillary buildings</t>
  </si>
  <si>
    <t>Superstructure</t>
  </si>
  <si>
    <t>Internal finishes</t>
  </si>
  <si>
    <t>Services</t>
  </si>
  <si>
    <t>External works</t>
  </si>
  <si>
    <t>Dayworks</t>
  </si>
  <si>
    <t>Prefabrication</t>
  </si>
  <si>
    <t>Work to existing buildings</t>
  </si>
  <si>
    <t>The Contractors labour rates shall include for the amount of wages to be paid to the work people inclusive of all overheads and profits and such extra payments of differentials as are paid in respect of staff responsibility, discomfort, inconvenience and risk in accordance with the rules and awards of the recognised wage fixing bodies of the trades concerned.</t>
  </si>
  <si>
    <t>Options</t>
  </si>
  <si>
    <t>155 Moorgate</t>
  </si>
  <si>
    <t>EC2M 6XB</t>
  </si>
  <si>
    <t>Project Nr:</t>
  </si>
  <si>
    <t>[name]</t>
  </si>
  <si>
    <t>Signed:</t>
  </si>
  <si>
    <t>Tel: 020 3522 3000</t>
  </si>
  <si>
    <t>Tender Pricing Document</t>
  </si>
  <si>
    <t>Contents</t>
  </si>
  <si>
    <t>Version:</t>
  </si>
  <si>
    <t>0.</t>
  </si>
  <si>
    <t>1.</t>
  </si>
  <si>
    <t>2.</t>
  </si>
  <si>
    <t>3.</t>
  </si>
  <si>
    <t>4.</t>
  </si>
  <si>
    <t>5.</t>
  </si>
  <si>
    <t>6.</t>
  </si>
  <si>
    <t>7.</t>
  </si>
  <si>
    <t>8.</t>
  </si>
  <si>
    <t>9.</t>
  </si>
  <si>
    <t>10.</t>
  </si>
  <si>
    <t>Fittings</t>
  </si>
  <si>
    <t>Summary</t>
  </si>
  <si>
    <t>Facilitating works</t>
  </si>
  <si>
    <t>0.1</t>
  </si>
  <si>
    <t>0.2</t>
  </si>
  <si>
    <t>0.3</t>
  </si>
  <si>
    <t>0.4</t>
  </si>
  <si>
    <t>0.5</t>
  </si>
  <si>
    <t>0.6</t>
  </si>
  <si>
    <t>2.1</t>
  </si>
  <si>
    <t>2.2</t>
  </si>
  <si>
    <t>2.3</t>
  </si>
  <si>
    <t>2.4</t>
  </si>
  <si>
    <t>2.5</t>
  </si>
  <si>
    <t>2.6</t>
  </si>
  <si>
    <t>2.7</t>
  </si>
  <si>
    <t>2.8</t>
  </si>
  <si>
    <t>3.1</t>
  </si>
  <si>
    <t>3.2</t>
  </si>
  <si>
    <t>3.3</t>
  </si>
  <si>
    <t>£</t>
  </si>
  <si>
    <t>5.1</t>
  </si>
  <si>
    <t>5.2</t>
  </si>
  <si>
    <t>5.3</t>
  </si>
  <si>
    <t>5.4</t>
  </si>
  <si>
    <t>5.8</t>
  </si>
  <si>
    <t>5.9</t>
  </si>
  <si>
    <t>7.1</t>
  </si>
  <si>
    <t>7.2</t>
  </si>
  <si>
    <t>7.3</t>
  </si>
  <si>
    <t>7.4</t>
  </si>
  <si>
    <t>7.5</t>
  </si>
  <si>
    <t>7.6</t>
  </si>
  <si>
    <t>8.1</t>
  </si>
  <si>
    <t>8.2</t>
  </si>
  <si>
    <t>8.3</t>
  </si>
  <si>
    <t>8.4</t>
  </si>
  <si>
    <t>8.5</t>
  </si>
  <si>
    <t>8.6</t>
  </si>
  <si>
    <t>8.7</t>
  </si>
  <si>
    <t>8.8</t>
  </si>
  <si>
    <t>Rate £</t>
  </si>
  <si>
    <t>Extraordinary site investigation and other facilitating works</t>
  </si>
  <si>
    <t>Lift and conveyors installations</t>
  </si>
  <si>
    <t>Management / Supervision</t>
  </si>
  <si>
    <t>9.1</t>
  </si>
  <si>
    <t>9.2</t>
  </si>
  <si>
    <t>9.3</t>
  </si>
  <si>
    <t>9.4</t>
  </si>
  <si>
    <t>9.5</t>
  </si>
  <si>
    <t>9.6</t>
  </si>
  <si>
    <t>9.7</t>
  </si>
  <si>
    <t>9.8</t>
  </si>
  <si>
    <t>9.9</t>
  </si>
  <si>
    <t>9.10</t>
  </si>
  <si>
    <t>9.11</t>
  </si>
  <si>
    <t>9.12</t>
  </si>
  <si>
    <t>9.13</t>
  </si>
  <si>
    <t>9.14</t>
  </si>
  <si>
    <t>9.15</t>
  </si>
  <si>
    <t>9.16</t>
  </si>
  <si>
    <t>9.17</t>
  </si>
  <si>
    <t>9.18</t>
  </si>
  <si>
    <t>9.19</t>
  </si>
  <si>
    <t>General labour</t>
  </si>
  <si>
    <t>9.20</t>
  </si>
  <si>
    <t>9.21</t>
  </si>
  <si>
    <t>9.22</t>
  </si>
  <si>
    <t>9.23</t>
  </si>
  <si>
    <t>9.24</t>
  </si>
  <si>
    <t>9.25</t>
  </si>
  <si>
    <t>9.26</t>
  </si>
  <si>
    <t>9.27</t>
  </si>
  <si>
    <t>9.28</t>
  </si>
  <si>
    <t>Site establishment</t>
  </si>
  <si>
    <t>9.29</t>
  </si>
  <si>
    <t>9.30</t>
  </si>
  <si>
    <t>9.31</t>
  </si>
  <si>
    <t>9.32</t>
  </si>
  <si>
    <t>9.33</t>
  </si>
  <si>
    <t>9.34</t>
  </si>
  <si>
    <t>9.35</t>
  </si>
  <si>
    <t>9.36</t>
  </si>
  <si>
    <t>9.37</t>
  </si>
  <si>
    <t>9.38</t>
  </si>
  <si>
    <t>9.39</t>
  </si>
  <si>
    <t>9.40</t>
  </si>
  <si>
    <t>9.41</t>
  </si>
  <si>
    <t>9.42</t>
  </si>
  <si>
    <t>9.43</t>
  </si>
  <si>
    <t>Electrical supply</t>
  </si>
  <si>
    <t>Water supply</t>
  </si>
  <si>
    <t>9.44</t>
  </si>
  <si>
    <t>9.45</t>
  </si>
  <si>
    <t>Temporary services</t>
  </si>
  <si>
    <t>9.46</t>
  </si>
  <si>
    <t>9.47</t>
  </si>
  <si>
    <t>9.48</t>
  </si>
  <si>
    <t>9.49</t>
  </si>
  <si>
    <t>9.50</t>
  </si>
  <si>
    <t>Mobile cranes</t>
  </si>
  <si>
    <t>Tower crane</t>
  </si>
  <si>
    <t>Hoists</t>
  </si>
  <si>
    <t>9.51</t>
  </si>
  <si>
    <t>9.52</t>
  </si>
  <si>
    <t>9.53</t>
  </si>
  <si>
    <t>9.54</t>
  </si>
  <si>
    <t>9.55</t>
  </si>
  <si>
    <t>9.56</t>
  </si>
  <si>
    <t>9.57</t>
  </si>
  <si>
    <t>9.58</t>
  </si>
  <si>
    <t>9.59</t>
  </si>
  <si>
    <t>Scaffold / Fencing</t>
  </si>
  <si>
    <t>9.60</t>
  </si>
  <si>
    <t>9.61</t>
  </si>
  <si>
    <t>9.62</t>
  </si>
  <si>
    <t>9.63</t>
  </si>
  <si>
    <t>9.64</t>
  </si>
  <si>
    <t>Licences / Fees</t>
  </si>
  <si>
    <t>9.65</t>
  </si>
  <si>
    <t>Road closures</t>
  </si>
  <si>
    <t>Electricity consumption</t>
  </si>
  <si>
    <t>Telephone calls</t>
  </si>
  <si>
    <t>Temporary fencing</t>
  </si>
  <si>
    <t>9.66</t>
  </si>
  <si>
    <t>Building control</t>
  </si>
  <si>
    <t>9.67</t>
  </si>
  <si>
    <t>Local authority</t>
  </si>
  <si>
    <t>Water consumption / sewage charges</t>
  </si>
  <si>
    <t>9.68</t>
  </si>
  <si>
    <t>9.69</t>
  </si>
  <si>
    <t>Waste management</t>
  </si>
  <si>
    <t>9.70</t>
  </si>
  <si>
    <t>Waste water</t>
  </si>
  <si>
    <t>9.71</t>
  </si>
  <si>
    <t>9.72</t>
  </si>
  <si>
    <t>9.73</t>
  </si>
  <si>
    <t>9.74</t>
  </si>
  <si>
    <t>9.75</t>
  </si>
  <si>
    <t>Protection / cleaning of the works</t>
  </si>
  <si>
    <t>9.76</t>
  </si>
  <si>
    <t>Regular cleaning of the works</t>
  </si>
  <si>
    <t>Final clean</t>
  </si>
  <si>
    <t>Rubbish removal / skips</t>
  </si>
  <si>
    <t>9.77</t>
  </si>
  <si>
    <t>9.78</t>
  </si>
  <si>
    <t>9.79</t>
  </si>
  <si>
    <t>9.80</t>
  </si>
  <si>
    <t>9.81</t>
  </si>
  <si>
    <t>9.82</t>
  </si>
  <si>
    <t>9.83</t>
  </si>
  <si>
    <t>9.84</t>
  </si>
  <si>
    <t>9.85</t>
  </si>
  <si>
    <t>9.86</t>
  </si>
  <si>
    <t>Crane base</t>
  </si>
  <si>
    <t>9.87</t>
  </si>
  <si>
    <t>Quality control / health &amp; safety</t>
  </si>
  <si>
    <t>9.88</t>
  </si>
  <si>
    <t>Control of noise, dust, vibration and pollution</t>
  </si>
  <si>
    <t>Safety and accident prevention</t>
  </si>
  <si>
    <t>Measures to maintain production in bad weather</t>
  </si>
  <si>
    <t>Quality control / inspection</t>
  </si>
  <si>
    <t>9.89</t>
  </si>
  <si>
    <t>9.90</t>
  </si>
  <si>
    <t>9.91</t>
  </si>
  <si>
    <t>9.92</t>
  </si>
  <si>
    <t>9.93</t>
  </si>
  <si>
    <t>9.94</t>
  </si>
  <si>
    <t>9.95</t>
  </si>
  <si>
    <t>9.96</t>
  </si>
  <si>
    <t>Insurance / bonds / warranties</t>
  </si>
  <si>
    <t>9.97</t>
  </si>
  <si>
    <t>9.98</t>
  </si>
  <si>
    <t>9.99</t>
  </si>
  <si>
    <t>9.100</t>
  </si>
  <si>
    <t>9.101</t>
  </si>
  <si>
    <t>9.102</t>
  </si>
  <si>
    <t>9.103</t>
  </si>
  <si>
    <t>9.104</t>
  </si>
  <si>
    <t>Option price for contractor to provide additional insurance for subsidence and heave. Refer to contract terms and conditions.</t>
  </si>
  <si>
    <t>Retention bond</t>
  </si>
  <si>
    <t>9.105</t>
  </si>
  <si>
    <t>9.106</t>
  </si>
  <si>
    <t>9.107</t>
  </si>
  <si>
    <t>9.108</t>
  </si>
  <si>
    <t>9.109</t>
  </si>
  <si>
    <t>9.110</t>
  </si>
  <si>
    <t>Temporary works (please state below)</t>
  </si>
  <si>
    <t>Maintenance prior to handover</t>
  </si>
  <si>
    <t>Defects post handover</t>
  </si>
  <si>
    <t>9.111</t>
  </si>
  <si>
    <t>9.112</t>
  </si>
  <si>
    <t>9.113</t>
  </si>
  <si>
    <t>9.114</t>
  </si>
  <si>
    <t>9.115</t>
  </si>
  <si>
    <t>Demonstration and training of Employer’s staff</t>
  </si>
  <si>
    <t>Testing and commissioning</t>
  </si>
  <si>
    <t>9.116</t>
  </si>
  <si>
    <t>9.117</t>
  </si>
  <si>
    <t>9.118</t>
  </si>
  <si>
    <t>Samples and spares</t>
  </si>
  <si>
    <t>9.119</t>
  </si>
  <si>
    <t>9.120</t>
  </si>
  <si>
    <t>9.121</t>
  </si>
  <si>
    <t>9.122</t>
  </si>
  <si>
    <t>9.123</t>
  </si>
  <si>
    <t>9.124</t>
  </si>
  <si>
    <t>9.125</t>
  </si>
  <si>
    <t>9.126</t>
  </si>
  <si>
    <t>Other</t>
  </si>
  <si>
    <t>9.127</t>
  </si>
  <si>
    <t>9.128</t>
  </si>
  <si>
    <t>9.129</t>
  </si>
  <si>
    <t>9.130</t>
  </si>
  <si>
    <t>9.131</t>
  </si>
  <si>
    <t>Main Contractor's overheads, profit and risk</t>
  </si>
  <si>
    <t>Overheads, profit and risk</t>
  </si>
  <si>
    <t>10.1</t>
  </si>
  <si>
    <t>Overheads and profit</t>
  </si>
  <si>
    <t>Main Contractor's preliminaries and fees</t>
  </si>
  <si>
    <t>Total of Main Contractor's preliminaries</t>
  </si>
  <si>
    <t>Architect</t>
  </si>
  <si>
    <t>9.132</t>
  </si>
  <si>
    <t>9.133</t>
  </si>
  <si>
    <t>9.134</t>
  </si>
  <si>
    <t>9.135</t>
  </si>
  <si>
    <t>9.136</t>
  </si>
  <si>
    <t>9.137</t>
  </si>
  <si>
    <t>Structural engineer</t>
  </si>
  <si>
    <t>Services engineer</t>
  </si>
  <si>
    <t>9.138</t>
  </si>
  <si>
    <t>9.139</t>
  </si>
  <si>
    <t>Professional fees - novated</t>
  </si>
  <si>
    <t>Professional fees - not novated</t>
  </si>
  <si>
    <t>Total of Professional fees</t>
  </si>
  <si>
    <t>Net total construction cost from Summary</t>
  </si>
  <si>
    <t>Percentage addition for overheads</t>
  </si>
  <si>
    <t>Percentage addition for profit</t>
  </si>
  <si>
    <t>The contractor is to insert his % adjustment for overheads and profit to be applied to all elements of the construction cost excluding any addition for risk/contingency included below.</t>
  </si>
  <si>
    <t>Total percentage addition</t>
  </si>
  <si>
    <t>Total overheads and profit</t>
  </si>
  <si>
    <t>10.2</t>
  </si>
  <si>
    <t>Risk / contingency</t>
  </si>
  <si>
    <t>The contractor is to insert any lump sum addition required for risk or contingency</t>
  </si>
  <si>
    <t>Addition or omission for any other lump sum adjustment to the contract sum</t>
  </si>
  <si>
    <t>Total risk / contingency</t>
  </si>
  <si>
    <t>The Contractor should enter items and costs associated with any options requested or put forward with his tender:</t>
  </si>
  <si>
    <t>Element breakdowns</t>
  </si>
  <si>
    <t>Inclusion of this section does not imply that work will be completed on a daywork basis.  As such all rates and prices included within this section may be applied to whatever works are undertaken on a daywork basis strictly under the terms of the contract.</t>
  </si>
  <si>
    <t>Daywork sheets must each specifically relate to the instruction under which the work was authorised and a copy of each sheet shall be submitted on a daily basis to the authorised representative in order to facilitate checking and verification.</t>
  </si>
  <si>
    <t>The Contractor must insert on the following page, various categories of craftsmen, labourers, apprentices, etc. he proposes to use and the hourly rates, calculated as before described.  No other categories will subsequently be allowed.  Normal hours shall be in accordance with the tender documents.</t>
  </si>
  <si>
    <t>The all-in rates should include: (i) basic rates, (ii) incentive payments, (iii) additional cost of overtime working, (iv) holidays with pay contributions, (v) insurance contributions, (vi) travelling expenses, (vii) all other incidental expenses in employment.</t>
  </si>
  <si>
    <t>Labour (continued)</t>
  </si>
  <si>
    <t>MEP Operatives</t>
  </si>
  <si>
    <t>All in labour hourly rates
(non-productive overtime only)</t>
  </si>
  <si>
    <t>Insert percentage addition to be added to the net cost of plant:</t>
  </si>
  <si>
    <t>Insert percentage addition to be added to the net cost of materials:</t>
  </si>
  <si>
    <t>Sub-contracted works</t>
  </si>
  <si>
    <t>Insert percentage addition to be added to the net cost of sub-contracted works:</t>
  </si>
  <si>
    <t>Where Daywork involves works which are sub-contracted, the Contractor shall be reimbursed the actual net cost of the sub-contracted works value less all discounts, plus the stated addition to cover the Contractor's overheads and proft.</t>
  </si>
  <si>
    <t>Plumbing</t>
  </si>
  <si>
    <t>Equipment</t>
  </si>
  <si>
    <t>Sub-contractors</t>
  </si>
  <si>
    <t>Insert the percentage additions to the net cost of domestic sub-contracted works necessarily sub-contracted (inclusive of preliminaries, overheads and profit)</t>
  </si>
  <si>
    <t>Insert the percentage additions to the net cost of plant (inclusive of preliminaries, overheads and profit)</t>
  </si>
  <si>
    <t>Insert the percentage additions to the net cost of purchase of major items of equipment (inclusive of preliminaries, overheads and profit)</t>
  </si>
  <si>
    <t>Insert the percentage additions to the net cost of materials (inclusive of preliminaries, overheads and profit)</t>
  </si>
  <si>
    <t>Insert the all-in hourly rates to be applied (inclusive of preliminaries, overheads and profit)</t>
  </si>
  <si>
    <t>The following is to be used for the valuation of changes instructed under the contract conditions, where the type of work or the conditions under which it is carried out make contract prices inappropriate:</t>
  </si>
  <si>
    <t>Total to Form of Tender (excludes any options)</t>
  </si>
  <si>
    <t>Carry any Option costs to the Form of Tender as requested.</t>
  </si>
  <si>
    <t>Approved by:</t>
  </si>
  <si>
    <t>2.7.1</t>
  </si>
  <si>
    <t>Supply and install 3000mm x 1200mm x 15mm thick MDF pattresses to teaching walls</t>
  </si>
  <si>
    <t>2.7.2</t>
  </si>
  <si>
    <t>3.2.1</t>
  </si>
  <si>
    <t>Allow for 1Nr coat of latex screed</t>
  </si>
  <si>
    <t>3.2.2</t>
  </si>
  <si>
    <t>Supply and fit Dyne Tectonic Granite carpet</t>
  </si>
  <si>
    <t>3.2.3</t>
  </si>
  <si>
    <t>3.2.4</t>
  </si>
  <si>
    <t>m2</t>
  </si>
  <si>
    <t>m</t>
  </si>
  <si>
    <t>3.3.1</t>
  </si>
  <si>
    <t>Supply and fit new suspended ceiling. Includes</t>
  </si>
  <si>
    <t>all grid, shadow battten and fixtures. Ref Sahara</t>
  </si>
  <si>
    <t>2.8.1</t>
  </si>
  <si>
    <t>nr</t>
  </si>
  <si>
    <t>2.8.2</t>
  </si>
  <si>
    <t>Mortice Sash Lock for Access Control (44mm Thick Doors)</t>
  </si>
  <si>
    <t>Euro Profile Cylinder (keyed alike) for Access Control Doors</t>
  </si>
  <si>
    <t>Geze TS1500 Door Closer</t>
  </si>
  <si>
    <t>SAA 75mm FDKS Discs</t>
  </si>
  <si>
    <t>SAA 150mm High x 916mm Wide Kick Plates (One Side)</t>
  </si>
  <si>
    <t>SAA 150mm High x 853mm Wide Kick Plates (One Side)</t>
  </si>
  <si>
    <t>.</t>
  </si>
  <si>
    <t>2.8.3</t>
  </si>
  <si>
    <t>2.8.4</t>
  </si>
  <si>
    <t>2.8.5</t>
  </si>
  <si>
    <t>2.8.7</t>
  </si>
  <si>
    <t>2.8.6</t>
  </si>
  <si>
    <t>2.8.8</t>
  </si>
  <si>
    <t>2.8.9</t>
  </si>
  <si>
    <t>2.8.10</t>
  </si>
  <si>
    <t>2.8.11</t>
  </si>
  <si>
    <t>4.1</t>
  </si>
  <si>
    <t xml:space="preserve">Supply and install new kitchenettes to 2Nr staff rooms; each consisting of 1Nr base unit, 1Nr wall unit, plinth, worktop &amp; handles, sink and drainer including all associated taps, waste and plumbing installations. Specification to be Howdens Joinery to match existing previously installed.
</t>
  </si>
  <si>
    <t>Identify and remove all redundant plumbing and heating pipework and fixtures/fittings generally throughout the works area</t>
  </si>
  <si>
    <t>5.4.1</t>
  </si>
  <si>
    <t>item</t>
  </si>
  <si>
    <t>5.5.1</t>
  </si>
  <si>
    <t>5.5.2</t>
  </si>
  <si>
    <t>5.5.3</t>
  </si>
  <si>
    <t>5.5.5</t>
  </si>
  <si>
    <t>5.1.1</t>
  </si>
  <si>
    <t>5.1.2</t>
  </si>
  <si>
    <t>5.4.2</t>
  </si>
  <si>
    <t>Drain down systems and refill</t>
  </si>
  <si>
    <t>5.4.3</t>
  </si>
  <si>
    <t>Drain down H&amp;CWS and isolate</t>
  </si>
  <si>
    <t>5.4.4</t>
  </si>
  <si>
    <t>Commissioning</t>
  </si>
  <si>
    <t>5.8.1</t>
  </si>
  <si>
    <t>Isolate existing electrical installations within the work area; strip out and dispose of redundant electrical wiring and equipment</t>
  </si>
  <si>
    <t>5.8.2</t>
  </si>
  <si>
    <t>5.8.3</t>
  </si>
  <si>
    <t>New LED lighting on PIR control to all rooms</t>
  </si>
  <si>
    <t>New LED lighting on PIR control to corridor</t>
  </si>
  <si>
    <t>5.8.4</t>
  </si>
  <si>
    <t>5.8.5</t>
  </si>
  <si>
    <t>5.8.6</t>
  </si>
  <si>
    <t>5.8.7</t>
  </si>
  <si>
    <t>5.8.8</t>
  </si>
  <si>
    <t>5.8.9</t>
  </si>
  <si>
    <t>5.8.10</t>
  </si>
  <si>
    <t>1Nr 13amp spur for undersink water heater and 1Nr socket above worktop to kitchenettes</t>
  </si>
  <si>
    <t>Allow for additional double data points generally adjacent to sockets (Provisional)</t>
  </si>
  <si>
    <t>Spur in ceiling for mechanical ventilation</t>
  </si>
  <si>
    <t>O&amp;M and as builts</t>
  </si>
  <si>
    <t>5.14.1</t>
  </si>
  <si>
    <t>BWIC with M&amp;E services (core holes etc)</t>
  </si>
  <si>
    <t>2.7.3</t>
  </si>
  <si>
    <t>Plaster patching generally to existing walls; allowance of 10m2 per room (provisional)</t>
  </si>
  <si>
    <t>2.7.4</t>
  </si>
  <si>
    <t>0.2.1</t>
  </si>
  <si>
    <t>0.2.2</t>
  </si>
  <si>
    <t>0.2.3</t>
  </si>
  <si>
    <t xml:space="preserve"> nr</t>
  </si>
  <si>
    <t>Removal of existing single internal doors, frames and architraves</t>
  </si>
  <si>
    <t>Removal of existing double internal doors, frames and architraves</t>
  </si>
  <si>
    <t>Plain 600 x 600mm tiles; ceiling height to be 2440mm FFL</t>
  </si>
  <si>
    <t>Supply and install new Ash veneer doors (FD30); inclusive of georgian wired glazed vision panel, new door frames and architraves (all to be softwood and decorated in one coat primer and two full coats of ICI gloss); 926mm wide to suit new door opening; 2040mm high</t>
  </si>
  <si>
    <t>72mm Mifare Paxlocks; battery operated</t>
  </si>
  <si>
    <t>Supply and install Net2 Air Bridges and connect to data points; for Paxton access control (provisional)</t>
  </si>
  <si>
    <t>0.1.1</t>
  </si>
  <si>
    <t>Allowance for removal of any asbestos found during strip out</t>
  </si>
  <si>
    <t>0.2.4</t>
  </si>
  <si>
    <t>Remove existing floor coverings</t>
  </si>
  <si>
    <t>0.2.5</t>
  </si>
  <si>
    <t>Remove existing ceilings</t>
  </si>
  <si>
    <t>0.2.6</t>
  </si>
  <si>
    <t>New metal stud internal partitions; 2Nr layers of Gyproc SoundBloc and insulated to achieve 56db; walls skimmed and decorated upon completion with 2no. Coats of emulsion (diamond matt emulsion).</t>
  </si>
  <si>
    <t>Supply and fit new timber skirting; decorated with undercoat and gloss</t>
  </si>
  <si>
    <t>0.2.7</t>
  </si>
  <si>
    <t>Removal of existing blockwork partitions and timber screens; there are currently no plans for the installation of steel supports or steelwork connections; contractors are required to ensure a structural engineer is consulted before the removal of any partitions</t>
  </si>
  <si>
    <t>2.4.1</t>
  </si>
  <si>
    <t>5.10.1</t>
  </si>
  <si>
    <t>Supply and install platform lift; manufactured by Keighley Lifts Ltd, ref Melody 1 including all associated electrical works</t>
  </si>
  <si>
    <t>Supply and install new Ash veneer double doors (FD30); inclusive of georgian wired glazed vision panel, new door frames and architraves (all to be softwood and decorated in one coat primer and two full coats of ICI gloss); to suit 1400mm structural opening; 2040mm high</t>
  </si>
  <si>
    <t>SAA 650 x 75mm Push Plates</t>
  </si>
  <si>
    <t>Supply and install wall mounted stainless steel sink with drainer to teaching rooms; including all taps, waste and pluming installations</t>
  </si>
  <si>
    <t>2.7.5</t>
  </si>
  <si>
    <t>New timber screens between classrooms as identified on plan; screens to be softwood, with double glazing and frame painted in white gloss</t>
  </si>
  <si>
    <t>2500mm wide x 1000m high</t>
  </si>
  <si>
    <t>5000mm wide x 1000m high</t>
  </si>
  <si>
    <t>2.7.6</t>
  </si>
  <si>
    <t>Form openings within newly constructed metal stud partition for timber screens</t>
  </si>
  <si>
    <t>Form new openings within new walls for new double doors</t>
  </si>
  <si>
    <t>Form new openings within new retained walls for new 926mm single doors</t>
  </si>
  <si>
    <t>Allow for double socket outlets within the works generally (Provisional)</t>
  </si>
  <si>
    <t>Allow for replacing the existing distribution board  with new, connected to the existing sub-main cable. Allow for relocate the mains board as necessary. The board will be replaced with a new unit and connected to the same sub-main cable. (provisional)</t>
  </si>
  <si>
    <t>Supply and install Lossnay ventilation units and associated supply and extract ductwork (supply and extract ductwork through the louvre panel above the windows)</t>
  </si>
  <si>
    <t>Allow for removing existing and supply new TRV heads to existing retained radiators (provisional)</t>
  </si>
  <si>
    <t>Relocate existing radiators to new positions. New positions to be confirmed onsite.  Allow for removal of all redundant pipework and capping off as required. (Provisional)</t>
  </si>
  <si>
    <t>Include for all necessary pipework alterations to suit the revised proposed radiator layout</t>
  </si>
  <si>
    <t>Remove and dispose of existing disabled WC and all associated fixtures and fittings</t>
  </si>
  <si>
    <t>Remove and dispoise of existing kitchen sink and all associated pipework, units, worktops etc</t>
  </si>
  <si>
    <t>5.3.1</t>
  </si>
  <si>
    <t>Allow for disposal of water from the washdown areas; proposals to be confirmed; contractors to allow adequate sum for suitable drainage solution</t>
  </si>
  <si>
    <t>Supply and install whiterock system to the washdown area</t>
  </si>
  <si>
    <t>3.1.1</t>
  </si>
  <si>
    <t>Rub down existing and paint two coats of Johnstones Trade Acrylic Durable Matt</t>
  </si>
  <si>
    <t>3.1.2</t>
  </si>
  <si>
    <t>Allow for supply and install new radiators with manual TRV heads (provisonal)</t>
  </si>
  <si>
    <t>Supply and fit non-slip vinyl; Altro Pisces</t>
  </si>
  <si>
    <t>3.2.5</t>
  </si>
  <si>
    <t>Supply and fit new vinyl coverd skirting; to vinyl areas</t>
  </si>
  <si>
    <t>0.2.8</t>
  </si>
  <si>
    <t>Removal of any fixed furniture</t>
  </si>
  <si>
    <t xml:space="preserve">Carefully remove existing blinds from rooms to be refurbished and store for safe refixing. </t>
  </si>
  <si>
    <t>Level 1 - Radcliffe Refurbishment</t>
  </si>
  <si>
    <t>Wakefield College</t>
  </si>
  <si>
    <t>Supply and install timber extension to floor/staircase; constructed using 300 x 50mm C16 timber joists at 400mm centres, supported on 100 x 100mm C16 timber posts at 1000mm centres; timber joists to be fixed to existing stair using angle bracket 2Nr per beam with 22mm chipboard floor; 2Nr 250 x 50mm C16 timber stringer joists; construction as per sketch produced previously for Radcliffe 2nd floor. New sketch to be completed</t>
  </si>
  <si>
    <t>Contractor is to allow for an external scaffold tower and loading bay, along with Haki staircase to enable personnel and materials to enter the building at 1st floor level, through the window on the North West elevation of the building (on plan). Contractor is to allow for temporarily removing the window and reinstating upon completion of the works</t>
  </si>
  <si>
    <t>Allowance for building dwarf wall to washdown area within art room</t>
  </si>
</sst>
</file>

<file path=xl/styles.xml><?xml version="1.0" encoding="utf-8"?>
<styleSheet xmlns="http://schemas.openxmlformats.org/spreadsheetml/2006/main" xmlns:mc="http://schemas.openxmlformats.org/markup-compatibility/2006" xmlns:x14ac="http://schemas.microsoft.com/office/spreadsheetml/2009/9/ac" mc:Ignorable="x14ac">
  <numFmts count="60">
    <numFmt numFmtId="7" formatCode="&quot;£&quot;#,##0.00;\-&quot;£&quot;#,##0.00"/>
    <numFmt numFmtId="8" formatCode="&quot;£&quot;#,##0.00;[Red]\-&quot;£&quot;#,##0.00"/>
    <numFmt numFmtId="44" formatCode="_-&quot;£&quot;* #,##0.00_-;\-&quot;£&quot;* #,##0.00_-;_-&quot;£&quot;* &quot;-&quot;??_-;_-@_-"/>
    <numFmt numFmtId="43" formatCode="_-* #,##0.00_-;\-* #,##0.00_-;_-* &quot;-&quot;??_-;_-@_-"/>
    <numFmt numFmtId="164" formatCode="&quot;£&quot;#,##0.00"/>
    <numFmt numFmtId="165" formatCode="#,##0&quot;m2&quot;"/>
    <numFmt numFmtId="166" formatCode="#,##0&quot; /m2&quot;"/>
    <numFmt numFmtId="167" formatCode="&quot;£&quot;#,###_);[Red]\(&quot;£&quot;#,###\);&quot;£&quot;0"/>
    <numFmt numFmtId="168" formatCode="&quot;£&quot;#,###_);[Red]\(&quot;£&quot;#,###\);"/>
    <numFmt numFmtId="169" formatCode="&quot;£&quot;#,##0.00_);[Red]\(&quot;£&quot;#,##0.00\);&quot;£&quot;0.00"/>
    <numFmt numFmtId="170" formatCode="&quot;£&quot;#,##0.00_);[Red]\(&quot;£&quot;#,##0.00\);"/>
    <numFmt numFmtId="171" formatCode="#,###_);[Red]\(#,###\);0"/>
    <numFmt numFmtId="172" formatCode="#,###_);[Red]\(#,###\);"/>
    <numFmt numFmtId="173" formatCode="##,##0.00_);[Red]\(##,##0.00\);0.00"/>
    <numFmt numFmtId="174" formatCode="#,##0.00_);[Red]\(#,##0.00\);&quot;- &quot;"/>
    <numFmt numFmtId="175" formatCode="#,##0.00_);[Red]\(#,##0.00\);&quot;Nil &quot;"/>
    <numFmt numFmtId="176" formatCode="#,##0.00_);[Red]\(#,##0.00\);"/>
    <numFmt numFmtId="177" formatCode="#,##0_);[Red]\(#,##0\);"/>
    <numFmt numFmtId="178" formatCode="#,##0_);[Red]\(#,##0\);&quot;- &quot;"/>
    <numFmt numFmtId="179" formatCode="#,##0_);[Red]\(#,##0\);&quot;Nil &quot;"/>
    <numFmt numFmtId="180" formatCode="&quot;£&quot;#,##0.00_);[Red]\(&quot;£&quot;#,##0.00\);&quot;£&quot;0.00_)"/>
    <numFmt numFmtId="181" formatCode="&quot;£&quot;#,##0.00_);[Red]\(&quot;£&quot;#,##0.00\);&quot;- &quot;"/>
    <numFmt numFmtId="182" formatCode="&quot;£&quot;#,##0.00_);[Red]\(&quot;£&quot;#,##0.00\);&quot;Nil &quot;"/>
    <numFmt numFmtId="183" formatCode="&quot;£&quot;#,##0_);[Red]\(&quot;£&quot;#,##0\);"/>
    <numFmt numFmtId="184" formatCode="&quot;£&quot;#,##0_);[Red]\(&quot;£&quot;#,##0\);&quot;- &quot;"/>
    <numFmt numFmtId="185" formatCode="&quot;£&quot;#,##0_);[Red]\(&quot;£&quot;#,##0\);&quot;Nil &quot;"/>
    <numFmt numFmtId="186" formatCode="\$#,##0\ ;\(\$#,##0\)"/>
    <numFmt numFmtId="187" formatCode="d\ mmmm\ yyyy"/>
    <numFmt numFmtId="188" formatCode="_-[$€-2]* #,##0.00_-;\-[$€-2]* #,##0.00_-;_-[$€-2]* &quot;-&quot;??_-"/>
    <numFmt numFmtId="189" formatCode="General;[Red]\(General\)"/>
    <numFmt numFmtId="190" formatCode="0,&quot; K&quot;_);[Red]\(0,&quot; K&quot;\)"/>
    <numFmt numFmtId="191" formatCode="0.00,&quot; K&quot;_);[Red]\(0.00,&quot; K&quot;\)"/>
    <numFmt numFmtId="192" formatCode="0,,&quot; M&quot;_);[Red]\(0,,&quot; M&quot;\)"/>
    <numFmt numFmtId="193" formatCode="0.00,,&quot; M&quot;_);[Red]\(0.00,,&quot; M&quot;\)"/>
    <numFmt numFmtId="194" formatCode="&quot;£&quot;#,##0,,&quot;M&quot;_);[Red]\(&quot;£&quot;#,##0,,&quot;M&quot;\);&quot;£&quot;0,,&quot;M&quot;_)"/>
    <numFmt numFmtId="195" formatCode="&quot;£&quot;#,##0.00,,&quot;M&quot;_);[Red]\(&quot;£&quot;#,##0.00,,&quot;M&quot;\);&quot;£&quot;0.00,,&quot;M&quot;_)"/>
    <numFmt numFmtId="196" formatCode="0.00_)"/>
    <numFmt numFmtId="197" formatCode="##_);[Red]\(##\);0"/>
    <numFmt numFmtId="198" formatCode="##_);[Red]\(##\);"/>
    <numFmt numFmtId="199" formatCode="##0.00_);[Red]\(##0.00\);0.00"/>
    <numFmt numFmtId="200" formatCode="###0.00_);[Red]\(###0.00\);"/>
    <numFmt numFmtId="201" formatCode="General_)"/>
    <numFmt numFmtId="202" formatCode="0_);[Red]\(0\)"/>
    <numFmt numFmtId="203" formatCode="0.00;[Red]\(0.00\)"/>
    <numFmt numFmtId="204" formatCode="#,##0.00\ &quot;Nr&quot;"/>
    <numFmt numFmtId="205" formatCode="&quot;£&quot;#,##0,&quot;K&quot;_);[Red]\(&quot;£&quot;#,##0,&quot;K&quot;\);&quot;£&quot;0,&quot;K&quot;_)"/>
    <numFmt numFmtId="206" formatCode="&quot;£&quot;#,##0.00,&quot;K&quot;_);[Red]\(&quot;£&quot;#,##0.00,&quot;K&quot;\);&quot;£&quot;0.00,&quot;K&quot;_)"/>
    <numFmt numFmtId="207" formatCode="_ * #,##0_ ;_ * \-#,##0_ ;_ * &quot;-&quot;_ ;_ @_ "/>
    <numFmt numFmtId="208" formatCode="_ * #,##0.00_ ;_ * \-#,##0.00_ ;_ * &quot;-&quot;??_ ;_ @_ "/>
    <numFmt numFmtId="209" formatCode="_ &quot;\&quot;* #,##0_ ;_ &quot;\&quot;* \-#,##0_ ;_ &quot;\&quot;* &quot;-&quot;_ ;_ @_ "/>
    <numFmt numFmtId="210" formatCode="_ &quot;\&quot;* #,##0.00_ ;_ &quot;\&quot;* \-#,##0.00_ ;_ &quot;\&quot;* &quot;-&quot;??_ ;_ @_ "/>
    <numFmt numFmtId="211" formatCode="[$-F800]dddd\,\ mmmm\ dd\,\ yyyy"/>
    <numFmt numFmtId="212" formatCode="#,##0_ ;[Red]\-#,##0\ "/>
    <numFmt numFmtId="213" formatCode="\+#,##0\ ;[Red]\-#,##0\ "/>
    <numFmt numFmtId="214" formatCode="&quot;£&quot;#,##0"/>
    <numFmt numFmtId="215" formatCode="#,##0&quot; weeks&quot;"/>
    <numFmt numFmtId="216" formatCode="_-&quot;£&quot;* #,##0_-;\-&quot;£&quot;* #,##0_-;_-&quot;£&quot;* &quot;-&quot;??_-;_-@_-"/>
    <numFmt numFmtId="217" formatCode="#,##0&quot;% (gross)&quot;"/>
    <numFmt numFmtId="218" formatCode="#,##0.00_ ;\-#,##0.00\ "/>
    <numFmt numFmtId="219" formatCode="&quot;£&quot;#,##0.00&quot;/hour&quot;"/>
  </numFmts>
  <fonts count="75">
    <font>
      <sz val="10"/>
      <name val="Arial"/>
    </font>
    <font>
      <sz val="11"/>
      <color theme="1"/>
      <name val="Calibri"/>
      <family val="2"/>
      <scheme val="minor"/>
    </font>
    <font>
      <sz val="10"/>
      <name val="Arial"/>
      <family val="2"/>
    </font>
    <font>
      <b/>
      <sz val="14"/>
      <name val="Arial"/>
      <family val="2"/>
    </font>
    <font>
      <b/>
      <sz val="12"/>
      <name val="Arial"/>
      <family val="2"/>
    </font>
    <font>
      <sz val="8"/>
      <name val="Arial"/>
      <family val="2"/>
    </font>
    <font>
      <b/>
      <sz val="10"/>
      <name val="Arial"/>
      <family val="2"/>
    </font>
    <font>
      <sz val="10"/>
      <name val="Arial"/>
      <family val="2"/>
    </font>
    <font>
      <sz val="9"/>
      <name val="Arial"/>
      <family val="2"/>
    </font>
    <font>
      <b/>
      <sz val="10"/>
      <name val="Switzerland"/>
      <family val="2"/>
    </font>
    <font>
      <b/>
      <sz val="12"/>
      <name val="Switzerland"/>
      <family val="2"/>
    </font>
    <font>
      <b/>
      <sz val="8"/>
      <name val="Switzerland"/>
      <family val="2"/>
    </font>
    <font>
      <b/>
      <i/>
      <sz val="10"/>
      <name val="Switzerland"/>
      <family val="2"/>
    </font>
    <font>
      <b/>
      <i/>
      <sz val="12"/>
      <name val="Switzerland"/>
      <family val="2"/>
    </font>
    <font>
      <b/>
      <i/>
      <sz val="8"/>
      <name val="Switzerland"/>
      <family val="2"/>
    </font>
    <font>
      <sz val="9"/>
      <name val="SwitzerlandLight"/>
      <family val="2"/>
    </font>
    <font>
      <sz val="12"/>
      <name val="Times New Roman"/>
      <family val="1"/>
    </font>
    <font>
      <sz val="11"/>
      <color indexed="8"/>
      <name val="Calibri"/>
      <family val="2"/>
    </font>
    <font>
      <sz val="11"/>
      <color indexed="9"/>
      <name val="Calibri"/>
      <family val="2"/>
    </font>
    <font>
      <sz val="10"/>
      <name val="Times New Roman"/>
      <family val="1"/>
    </font>
    <font>
      <b/>
      <sz val="12"/>
      <name val="Comic Sans MS"/>
      <family val="4"/>
    </font>
    <font>
      <b/>
      <sz val="8"/>
      <name val="Times New Roman"/>
      <family val="1"/>
    </font>
    <font>
      <b/>
      <sz val="10"/>
      <name val="Times New Roman"/>
      <family val="1"/>
    </font>
    <font>
      <i/>
      <sz val="8"/>
      <color indexed="17"/>
      <name val="Times New Roman"/>
      <family val="1"/>
    </font>
    <font>
      <b/>
      <sz val="12"/>
      <name val="Univers (WN)"/>
    </font>
    <font>
      <sz val="10"/>
      <color indexed="17"/>
      <name val="Times New Roman"/>
      <family val="1"/>
    </font>
    <font>
      <b/>
      <sz val="11"/>
      <color indexed="8"/>
      <name val="Calibri"/>
      <family val="2"/>
    </font>
    <font>
      <sz val="10"/>
      <name val="MS Sans Serif"/>
      <family val="2"/>
    </font>
    <font>
      <b/>
      <sz val="12"/>
      <name val="Times New Roman"/>
      <family val="1"/>
    </font>
    <font>
      <b/>
      <sz val="14"/>
      <name val="Times New Roman"/>
      <family val="1"/>
    </font>
    <font>
      <u/>
      <sz val="10"/>
      <color indexed="12"/>
      <name val="Arial"/>
      <family val="2"/>
    </font>
    <font>
      <b/>
      <i/>
      <sz val="16"/>
      <name val="Helv"/>
    </font>
    <font>
      <sz val="10"/>
      <name val="Courier"/>
      <family val="3"/>
    </font>
    <font>
      <sz val="11"/>
      <color indexed="8"/>
      <name val="Tahoma"/>
      <family val="2"/>
    </font>
    <font>
      <sz val="10"/>
      <color indexed="10"/>
      <name val="Times New Roman"/>
      <family val="1"/>
    </font>
    <font>
      <sz val="14"/>
      <color indexed="9"/>
      <name val="Times New Roman"/>
      <family val="1"/>
    </font>
    <font>
      <b/>
      <sz val="10"/>
      <color indexed="8"/>
      <name val="Gill Sans"/>
      <family val="2"/>
    </font>
    <font>
      <i/>
      <sz val="8"/>
      <color indexed="60"/>
      <name val="Times New Roman"/>
      <family val="1"/>
    </font>
    <font>
      <sz val="10"/>
      <color indexed="8"/>
      <name val="Arial"/>
      <family val="2"/>
    </font>
    <font>
      <b/>
      <sz val="18"/>
      <color indexed="62"/>
      <name val="Cambria"/>
      <family val="2"/>
    </font>
    <font>
      <sz val="8"/>
      <color indexed="12"/>
      <name val="Courier New"/>
      <family val="3"/>
    </font>
    <font>
      <sz val="10"/>
      <name val="Helv"/>
      <charset val="204"/>
    </font>
    <font>
      <b/>
      <sz val="12"/>
      <color indexed="9"/>
      <name val="Times New Roman"/>
      <family val="1"/>
    </font>
    <font>
      <sz val="12"/>
      <name val="바탕체"/>
      <family val="1"/>
      <charset val="129"/>
    </font>
    <font>
      <b/>
      <sz val="9"/>
      <name val="Arial"/>
      <family val="2"/>
    </font>
    <font>
      <b/>
      <sz val="18"/>
      <color theme="1"/>
      <name val="Arial"/>
      <family val="2"/>
    </font>
    <font>
      <b/>
      <sz val="20"/>
      <color theme="1"/>
      <name val="Arial"/>
      <family val="2"/>
    </font>
    <font>
      <sz val="11"/>
      <color theme="1"/>
      <name val="Arial"/>
      <family val="2"/>
    </font>
    <font>
      <b/>
      <sz val="16"/>
      <color theme="1"/>
      <name val="Arial"/>
      <family val="2"/>
    </font>
    <font>
      <sz val="9"/>
      <color theme="1"/>
      <name val="Arial"/>
      <family val="2"/>
    </font>
    <font>
      <sz val="12"/>
      <color theme="1"/>
      <name val="Arial"/>
      <family val="2"/>
    </font>
    <font>
      <b/>
      <sz val="14"/>
      <color theme="1"/>
      <name val="Arial"/>
      <family val="2"/>
    </font>
    <font>
      <sz val="16"/>
      <color theme="1"/>
      <name val="Arial"/>
      <family val="2"/>
    </font>
    <font>
      <sz val="14"/>
      <color theme="1"/>
      <name val="Arial"/>
      <family val="2"/>
    </font>
    <font>
      <sz val="10"/>
      <color theme="1"/>
      <name val="Arial"/>
      <family val="2"/>
    </font>
    <font>
      <i/>
      <u/>
      <sz val="10"/>
      <color theme="1"/>
      <name val="Arial"/>
      <family val="2"/>
    </font>
    <font>
      <i/>
      <u/>
      <sz val="10"/>
      <color theme="1"/>
      <name val="Calibri"/>
      <family val="2"/>
      <scheme val="minor"/>
    </font>
    <font>
      <b/>
      <sz val="11"/>
      <color theme="1"/>
      <name val="Arial"/>
      <family val="2"/>
    </font>
    <font>
      <b/>
      <sz val="10"/>
      <color theme="1"/>
      <name val="Arial"/>
      <family val="2"/>
    </font>
    <font>
      <i/>
      <sz val="10"/>
      <color theme="1"/>
      <name val="Arial"/>
      <family val="2"/>
    </font>
    <font>
      <sz val="10"/>
      <color theme="1"/>
      <name val="Calibri"/>
      <family val="2"/>
      <scheme val="minor"/>
    </font>
    <font>
      <u/>
      <sz val="8"/>
      <color theme="1"/>
      <name val="Arial"/>
      <family val="2"/>
    </font>
    <font>
      <sz val="8"/>
      <color theme="1"/>
      <name val="Arial"/>
      <family val="2"/>
    </font>
    <font>
      <b/>
      <sz val="11"/>
      <color theme="1"/>
      <name val="Calibri"/>
      <family val="2"/>
      <scheme val="minor"/>
    </font>
    <font>
      <b/>
      <sz val="10"/>
      <color theme="1"/>
      <name val="Calibri"/>
      <family val="2"/>
      <scheme val="minor"/>
    </font>
    <font>
      <b/>
      <i/>
      <sz val="10"/>
      <color theme="1"/>
      <name val="Arial"/>
      <family val="2"/>
    </font>
    <font>
      <b/>
      <sz val="9"/>
      <color theme="1"/>
      <name val="Arial"/>
      <family val="2"/>
    </font>
    <font>
      <b/>
      <i/>
      <u/>
      <sz val="9"/>
      <color theme="1"/>
      <name val="Arial"/>
      <family val="2"/>
    </font>
    <font>
      <b/>
      <sz val="8"/>
      <color theme="1"/>
      <name val="Arial"/>
      <family val="2"/>
    </font>
    <font>
      <sz val="10"/>
      <name val="Arial"/>
      <family val="2"/>
    </font>
    <font>
      <sz val="9"/>
      <color theme="1"/>
      <name val="Calibri"/>
      <family val="2"/>
      <scheme val="minor"/>
    </font>
    <font>
      <b/>
      <sz val="9"/>
      <color theme="1"/>
      <name val="Calibri"/>
      <family val="2"/>
      <scheme val="minor"/>
    </font>
    <font>
      <b/>
      <sz val="11"/>
      <color rgb="FFFF0000"/>
      <name val="Arial"/>
      <family val="2"/>
    </font>
    <font>
      <i/>
      <sz val="9"/>
      <color theme="1"/>
      <name val="Arial"/>
      <family val="2"/>
    </font>
    <font>
      <sz val="9"/>
      <color rgb="FFFF0000"/>
      <name val="Arial"/>
      <family val="2"/>
    </font>
  </fonts>
  <fills count="23">
    <fill>
      <patternFill patternType="none"/>
    </fill>
    <fill>
      <patternFill patternType="gray125"/>
    </fill>
    <fill>
      <patternFill patternType="solid">
        <fgColor indexed="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6"/>
        <bgColor indexed="64"/>
      </patternFill>
    </fill>
    <fill>
      <patternFill patternType="solid">
        <fgColor indexed="47"/>
        <bgColor indexed="41"/>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patternFill>
    </fill>
    <fill>
      <patternFill patternType="solid">
        <fgColor indexed="17"/>
        <bgColor indexed="64"/>
      </patternFill>
    </fill>
    <fill>
      <patternFill patternType="solid">
        <fgColor indexed="27"/>
        <bgColor indexed="64"/>
      </patternFill>
    </fill>
    <fill>
      <patternFill patternType="solid">
        <fgColor indexed="31"/>
        <bgColor indexed="64"/>
      </patternFill>
    </fill>
    <fill>
      <patternFill patternType="solid">
        <fgColor theme="2" tint="-9.9948118533890809E-2"/>
        <bgColor indexed="64"/>
      </patternFill>
    </fill>
    <fill>
      <patternFill patternType="solid">
        <fgColor rgb="FF008A9B"/>
        <bgColor indexed="64"/>
      </patternFill>
    </fill>
    <fill>
      <patternFill patternType="solid">
        <fgColor theme="0"/>
        <bgColor indexed="64"/>
      </patternFill>
    </fill>
  </fills>
  <borders count="22">
    <border>
      <left/>
      <right/>
      <top/>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diagonal/>
    </border>
    <border>
      <left/>
      <right/>
      <top style="thin">
        <color indexed="64"/>
      </top>
      <bottom style="double">
        <color indexed="64"/>
      </bottom>
      <diagonal/>
    </border>
    <border>
      <left style="thick">
        <color indexed="64"/>
      </left>
      <right/>
      <top/>
      <bottom/>
      <diagonal/>
    </border>
    <border>
      <left style="hair">
        <color indexed="22"/>
      </left>
      <right style="hair">
        <color indexed="22"/>
      </right>
      <top style="hair">
        <color indexed="22"/>
      </top>
      <bottom style="hair">
        <color indexed="22"/>
      </bottom>
      <diagonal/>
    </border>
    <border>
      <left style="thin">
        <color indexed="22"/>
      </left>
      <right style="thin">
        <color indexed="22"/>
      </right>
      <top style="thin">
        <color indexed="22"/>
      </top>
      <bottom style="thin">
        <color indexed="22"/>
      </bottom>
      <diagonal/>
    </border>
    <border>
      <left/>
      <right/>
      <top/>
      <bottom style="thick">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s>
  <cellStyleXfs count="181">
    <xf numFmtId="0" fontId="0" fillId="0" borderId="0"/>
    <xf numFmtId="9" fontId="2" fillId="0" borderId="0" applyFont="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5" fontId="15" fillId="0" borderId="0"/>
    <xf numFmtId="166" fontId="15" fillId="0" borderId="0"/>
    <xf numFmtId="0" fontId="7" fillId="0" borderId="0"/>
    <xf numFmtId="0" fontId="16" fillId="0" borderId="0"/>
    <xf numFmtId="0" fontId="4" fillId="0" borderId="0" applyNumberFormat="0" applyFill="0" applyBorder="0" applyAlignment="0" applyProtection="0"/>
    <xf numFmtId="0" fontId="3" fillId="0" borderId="0" applyNumberFormat="0" applyFill="0" applyBorder="0" applyAlignment="0" applyProtection="0"/>
    <xf numFmtId="0" fontId="17" fillId="3"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8" fillId="7"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8" fillId="6" borderId="0" applyNumberFormat="0" applyBorder="0" applyAlignment="0" applyProtection="0"/>
    <xf numFmtId="0" fontId="17" fillId="3" borderId="0" applyNumberFormat="0" applyBorder="0" applyAlignment="0" applyProtection="0"/>
    <xf numFmtId="0" fontId="17" fillId="6" borderId="0" applyNumberFormat="0" applyBorder="0" applyAlignment="0" applyProtection="0"/>
    <xf numFmtId="0" fontId="18" fillId="6" borderId="0" applyNumberFormat="0" applyBorder="0" applyAlignment="0" applyProtection="0"/>
    <xf numFmtId="0" fontId="17" fillId="9"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7" fillId="5" borderId="0" applyNumberFormat="0" applyBorder="0" applyAlignment="0" applyProtection="0"/>
    <xf numFmtId="0" fontId="17" fillId="10" borderId="0" applyNumberFormat="0" applyBorder="0" applyAlignment="0" applyProtection="0"/>
    <xf numFmtId="0" fontId="18" fillId="10" borderId="0" applyNumberFormat="0" applyBorder="0" applyAlignment="0" applyProtection="0"/>
    <xf numFmtId="4" fontId="19" fillId="0" borderId="14" applyNumberFormat="0" applyFill="0" applyAlignment="0">
      <alignment horizontal="right"/>
    </xf>
    <xf numFmtId="167" fontId="7" fillId="0" borderId="1" applyFont="0" applyFill="0" applyBorder="0" applyAlignment="0" applyProtection="0"/>
    <xf numFmtId="168" fontId="7" fillId="0" borderId="1" applyFont="0" applyFill="0" applyBorder="0" applyAlignment="0" applyProtection="0"/>
    <xf numFmtId="169" fontId="7" fillId="0" borderId="12" applyFont="0" applyFill="0" applyBorder="0" applyAlignment="0" applyProtection="0"/>
    <xf numFmtId="170" fontId="7" fillId="0" borderId="1" applyFont="0" applyFill="0" applyBorder="0" applyAlignment="0" applyProtection="0"/>
    <xf numFmtId="0" fontId="20" fillId="0" borderId="0">
      <alignment horizontal="center"/>
      <protection locked="0"/>
    </xf>
    <xf numFmtId="0" fontId="21" fillId="2" borderId="13" applyNumberFormat="0" applyAlignment="0">
      <alignment vertical="center" wrapText="1"/>
    </xf>
    <xf numFmtId="171" fontId="7" fillId="0" borderId="1" applyFont="0" applyFill="0" applyBorder="0" applyAlignment="0" applyProtection="0"/>
    <xf numFmtId="172" fontId="7" fillId="0" borderId="1" applyFont="0" applyFill="0" applyBorder="0" applyAlignment="0" applyProtection="0"/>
    <xf numFmtId="173" fontId="7" fillId="0" borderId="1" applyFont="0" applyFill="0" applyBorder="0" applyAlignment="0" applyProtection="0"/>
    <xf numFmtId="174" fontId="19" fillId="0" borderId="0" applyFont="0" applyFill="0" applyBorder="0" applyAlignment="0" applyProtection="0"/>
    <xf numFmtId="175" fontId="19" fillId="0" borderId="0" applyFont="0" applyFill="0" applyBorder="0" applyAlignment="0" applyProtection="0"/>
    <xf numFmtId="173" fontId="7" fillId="0" borderId="1" applyFont="0" applyFill="0" applyBorder="0" applyAlignment="0" applyProtection="0"/>
    <xf numFmtId="176" fontId="7" fillId="0" borderId="1" applyFont="0" applyFill="0" applyBorder="0" applyAlignment="0" applyProtection="0"/>
    <xf numFmtId="177" fontId="19"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9"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8" fontId="19" fillId="0" borderId="0" applyFont="0" applyFill="0" applyBorder="0" applyAlignment="0" applyProtection="0"/>
    <xf numFmtId="179" fontId="19" fillId="0" borderId="0" applyFont="0" applyFill="0" applyBorder="0" applyAlignment="0" applyProtection="0"/>
    <xf numFmtId="3" fontId="7" fillId="0" borderId="0" applyFont="0" applyFill="0" applyBorder="0" applyAlignment="0" applyProtection="0"/>
    <xf numFmtId="2" fontId="19" fillId="11" borderId="2" applyNumberFormat="0">
      <alignment horizontal="left" vertical="top" wrapText="1"/>
    </xf>
    <xf numFmtId="164" fontId="22" fillId="0" borderId="0">
      <alignment horizontal="left" vertical="center"/>
    </xf>
    <xf numFmtId="164" fontId="22" fillId="12" borderId="15" applyAlignment="0">
      <alignment horizontal="left" vertical="center"/>
    </xf>
    <xf numFmtId="180" fontId="19"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70" fontId="19" fillId="0" borderId="0" applyFont="0" applyFill="0" applyBorder="0" applyAlignment="0" applyProtection="0"/>
    <xf numFmtId="183" fontId="19"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186" fontId="7" fillId="0" borderId="0" applyFont="0" applyFill="0" applyBorder="0" applyAlignment="0" applyProtection="0"/>
    <xf numFmtId="0" fontId="19" fillId="0" borderId="0" applyNumberFormat="0" applyFill="0" applyBorder="0" applyAlignment="0">
      <alignment horizontal="left"/>
      <protection locked="0"/>
    </xf>
    <xf numFmtId="0" fontId="19" fillId="0" borderId="0" applyNumberFormat="0" applyFill="0" applyBorder="0" applyAlignment="0">
      <alignment horizontal="left"/>
      <protection locked="0"/>
    </xf>
    <xf numFmtId="187" fontId="19" fillId="0" borderId="16" applyNumberFormat="0" applyFill="0" applyBorder="0" applyAlignment="0">
      <alignment horizontal="left" wrapText="1"/>
      <protection locked="0"/>
    </xf>
    <xf numFmtId="0" fontId="7" fillId="0" borderId="0" applyFont="0" applyFill="0" applyBorder="0" applyAlignment="0" applyProtection="0"/>
    <xf numFmtId="0" fontId="6" fillId="0" borderId="16" applyNumberFormat="0" applyFill="0" applyBorder="0" applyAlignment="0">
      <alignment horizontal="left"/>
      <protection hidden="1"/>
    </xf>
    <xf numFmtId="0" fontId="23" fillId="0" borderId="0">
      <alignment horizontal="left" vertical="top" wrapText="1" indent="3"/>
    </xf>
    <xf numFmtId="0" fontId="24" fillId="0" borderId="0" applyNumberFormat="0" applyFill="0" applyBorder="0" applyAlignment="0">
      <protection hidden="1"/>
    </xf>
    <xf numFmtId="0" fontId="25" fillId="11" borderId="17" applyNumberFormat="0" applyFont="0" applyAlignment="0" applyProtection="0">
      <alignment horizontal="left"/>
    </xf>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188" fontId="7" fillId="0" borderId="0" applyFont="0" applyFill="0" applyBorder="0" applyAlignment="0" applyProtection="0"/>
    <xf numFmtId="0" fontId="16" fillId="0" borderId="0" applyNumberFormat="0" applyFill="0" applyBorder="0" applyAlignment="0" applyProtection="0"/>
    <xf numFmtId="2" fontId="7" fillId="0" borderId="0" applyFont="0" applyFill="0" applyBorder="0" applyAlignment="0" applyProtection="0"/>
    <xf numFmtId="0" fontId="27" fillId="0" borderId="0" applyFont="0" applyFill="0" applyBorder="0" applyAlignment="0" applyProtection="0"/>
    <xf numFmtId="0" fontId="28" fillId="0" borderId="0" applyNumberFormat="0" applyFill="0" applyBorder="0" applyProtection="0">
      <alignment vertical="center"/>
    </xf>
    <xf numFmtId="0" fontId="29" fillId="0" borderId="0" applyNumberFormat="0" applyFill="0" applyBorder="0" applyProtection="0">
      <alignment vertical="center"/>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9" fillId="0" borderId="0">
      <alignment horizontal="left" vertical="top" indent="1"/>
    </xf>
    <xf numFmtId="189" fontId="7" fillId="0" borderId="0" applyNumberFormat="0" applyFill="0" applyBorder="0" applyProtection="0">
      <alignment horizontal="left" vertical="top"/>
    </xf>
    <xf numFmtId="190" fontId="19" fillId="0" borderId="0" applyFont="0" applyFill="0" applyBorder="0" applyAlignment="0" applyProtection="0"/>
    <xf numFmtId="191" fontId="19" fillId="0" borderId="0" applyFont="0" applyFill="0" applyBorder="0" applyAlignment="0" applyProtection="0"/>
    <xf numFmtId="192" fontId="19" fillId="0" borderId="0" applyFont="0" applyFill="0" applyBorder="0" applyAlignment="0" applyProtection="0"/>
    <xf numFmtId="193" fontId="19" fillId="0" borderId="0" applyFont="0" applyFill="0" applyBorder="0" applyAlignment="0" applyProtection="0"/>
    <xf numFmtId="194" fontId="19" fillId="0" borderId="0" applyFont="0" applyFill="0" applyBorder="0" applyAlignment="0" applyProtection="0"/>
    <xf numFmtId="195" fontId="19" fillId="0" borderId="0" applyFont="0" applyFill="0" applyBorder="0" applyAlignment="0" applyProtection="0"/>
    <xf numFmtId="196" fontId="31" fillId="0" borderId="0"/>
    <xf numFmtId="197" fontId="7" fillId="0" borderId="1" applyFont="0" applyFill="0" applyBorder="0" applyAlignment="0" applyProtection="0"/>
    <xf numFmtId="198" fontId="7" fillId="0" borderId="1" applyFont="0" applyFill="0" applyBorder="0" applyAlignment="0" applyProtection="0"/>
    <xf numFmtId="199" fontId="7" fillId="0" borderId="1" applyFont="0" applyFill="0" applyBorder="0" applyAlignment="0" applyProtection="0"/>
    <xf numFmtId="200" fontId="7" fillId="0" borderId="1"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7" fillId="0" borderId="0"/>
    <xf numFmtId="0" fontId="7" fillId="0" borderId="0"/>
    <xf numFmtId="0" fontId="7" fillId="0" borderId="0"/>
    <xf numFmtId="0" fontId="17" fillId="0" borderId="0"/>
    <xf numFmtId="0" fontId="7" fillId="0" borderId="0"/>
    <xf numFmtId="201" fontId="32" fillId="0" borderId="0"/>
    <xf numFmtId="0" fontId="7" fillId="0" borderId="0"/>
    <xf numFmtId="0" fontId="17" fillId="0" borderId="0"/>
    <xf numFmtId="0" fontId="7" fillId="0" borderId="0"/>
    <xf numFmtId="0" fontId="19" fillId="0" borderId="0"/>
    <xf numFmtId="0" fontId="17" fillId="0" borderId="0"/>
    <xf numFmtId="0" fontId="27" fillId="0" borderId="0"/>
    <xf numFmtId="0" fontId="7" fillId="0" borderId="0"/>
    <xf numFmtId="0" fontId="17" fillId="0" borderId="0"/>
    <xf numFmtId="0" fontId="17" fillId="0" borderId="0"/>
    <xf numFmtId="0" fontId="8" fillId="0" borderId="0"/>
    <xf numFmtId="0" fontId="19" fillId="0" borderId="0"/>
    <xf numFmtId="0" fontId="17" fillId="0" borderId="0"/>
    <xf numFmtId="0" fontId="7" fillId="0" borderId="0"/>
    <xf numFmtId="0" fontId="7" fillId="0" borderId="0"/>
    <xf numFmtId="0" fontId="17" fillId="0" borderId="0"/>
    <xf numFmtId="0" fontId="7" fillId="0" borderId="0"/>
    <xf numFmtId="0" fontId="7" fillId="0" borderId="0"/>
    <xf numFmtId="0" fontId="7" fillId="0" borderId="0"/>
    <xf numFmtId="0" fontId="17" fillId="0" borderId="0"/>
    <xf numFmtId="0" fontId="17" fillId="0" borderId="0"/>
    <xf numFmtId="0" fontId="33" fillId="0" borderId="0"/>
    <xf numFmtId="0" fontId="7" fillId="16" borderId="18" applyNumberFormat="0" applyFont="0" applyAlignment="0" applyProtection="0"/>
    <xf numFmtId="0" fontId="7" fillId="16" borderId="18" applyNumberFormat="0" applyFont="0" applyAlignment="0" applyProtection="0"/>
    <xf numFmtId="0" fontId="34" fillId="0" borderId="14" applyNumberFormat="0" applyAlignment="0">
      <alignment horizontal="left" vertical="top" wrapText="1"/>
    </xf>
    <xf numFmtId="0" fontId="35" fillId="17" borderId="0" applyNumberFormat="0" applyBorder="0" applyProtection="0">
      <alignment horizontal="centerContinuous" vertical="center"/>
    </xf>
    <xf numFmtId="10" fontId="7" fillId="0" borderId="0" applyFont="0" applyFill="0" applyBorder="0" applyAlignment="0" applyProtection="0"/>
    <xf numFmtId="9" fontId="7" fillId="0" borderId="0" applyFont="0" applyFill="0" applyBorder="0" applyAlignment="0" applyProtection="0"/>
    <xf numFmtId="9" fontId="1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6" fillId="0" borderId="0">
      <alignment vertical="top" wrapText="1"/>
    </xf>
    <xf numFmtId="0" fontId="37" fillId="0" borderId="0">
      <alignment horizontal="left" vertical="top" wrapText="1"/>
    </xf>
    <xf numFmtId="202" fontId="7" fillId="0" borderId="0" applyFill="0" applyBorder="0" applyProtection="0">
      <alignment horizontal="right"/>
      <protection locked="0"/>
    </xf>
    <xf numFmtId="203" fontId="7" fillId="0" borderId="0" applyFill="0" applyBorder="0" applyAlignment="0" applyProtection="0">
      <alignment horizontal="left" vertical="top" wrapText="1"/>
    </xf>
    <xf numFmtId="40" fontId="7" fillId="0" borderId="0" applyFill="0" applyBorder="0" applyProtection="0">
      <alignment horizontal="right"/>
    </xf>
    <xf numFmtId="0" fontId="38" fillId="11" borderId="2" applyNumberFormat="0" applyFont="0" applyAlignment="0" applyProtection="0">
      <alignment vertical="top" wrapText="1"/>
    </xf>
    <xf numFmtId="4" fontId="19" fillId="18" borderId="0" applyNumberFormat="0" applyFont="0" applyBorder="0" applyAlignment="0" applyProtection="0">
      <alignment horizontal="right"/>
    </xf>
    <xf numFmtId="0" fontId="39" fillId="0" borderId="0" applyNumberFormat="0" applyFill="0" applyBorder="0" applyAlignment="0" applyProtection="0"/>
    <xf numFmtId="204" fontId="40" fillId="0" borderId="0" applyNumberFormat="0" applyFill="0" applyBorder="0" applyProtection="0">
      <alignment horizontal="left"/>
    </xf>
    <xf numFmtId="0" fontId="7" fillId="0" borderId="0"/>
    <xf numFmtId="0" fontId="41" fillId="0" borderId="0"/>
    <xf numFmtId="0" fontId="42" fillId="17" borderId="0" applyNumberFormat="0">
      <alignment horizontal="left" vertical="center"/>
    </xf>
    <xf numFmtId="205" fontId="19" fillId="0" borderId="0" applyFont="0" applyFill="0" applyBorder="0" applyAlignment="0" applyProtection="0"/>
    <xf numFmtId="206" fontId="19" fillId="0" borderId="0" applyFont="0" applyFill="0" applyBorder="0" applyAlignment="0" applyProtection="0"/>
    <xf numFmtId="189" fontId="7" fillId="0" borderId="0" applyFill="0" applyBorder="0" applyAlignment="0" applyProtection="0">
      <alignment horizontal="left" vertical="top" wrapText="1"/>
    </xf>
    <xf numFmtId="0" fontId="7" fillId="2" borderId="0" applyNumberFormat="0" applyBorder="0" applyAlignment="0" applyProtection="0"/>
    <xf numFmtId="204" fontId="7" fillId="0" borderId="0" applyNumberFormat="0" applyFill="0" applyBorder="0" applyProtection="0">
      <alignment horizontal="center"/>
    </xf>
    <xf numFmtId="9" fontId="19" fillId="19" borderId="2" applyNumberFormat="0">
      <alignment horizontal="right" vertical="top" wrapText="1"/>
    </xf>
    <xf numFmtId="207" fontId="43" fillId="0" borderId="0" applyFont="0" applyFill="0" applyBorder="0" applyAlignment="0" applyProtection="0"/>
    <xf numFmtId="208" fontId="43" fillId="0" borderId="0" applyFont="0" applyFill="0" applyBorder="0" applyAlignment="0" applyProtection="0"/>
    <xf numFmtId="209" fontId="43" fillId="0" borderId="0" applyFont="0" applyFill="0" applyBorder="0" applyAlignment="0" applyProtection="0"/>
    <xf numFmtId="210" fontId="43" fillId="0" borderId="0" applyFont="0" applyFill="0" applyBorder="0" applyAlignment="0" applyProtection="0"/>
    <xf numFmtId="0" fontId="43" fillId="0" borderId="0"/>
    <xf numFmtId="0" fontId="7" fillId="0" borderId="0"/>
    <xf numFmtId="0" fontId="1" fillId="0" borderId="0"/>
    <xf numFmtId="44" fontId="1" fillId="0" borderId="0" applyFont="0" applyFill="0" applyBorder="0" applyAlignment="0" applyProtection="0"/>
    <xf numFmtId="43" fontId="69" fillId="0" borderId="0" applyFont="0" applyFill="0" applyBorder="0" applyAlignment="0" applyProtection="0"/>
  </cellStyleXfs>
  <cellXfs count="278">
    <xf numFmtId="0" fontId="0" fillId="0" borderId="0" xfId="0"/>
    <xf numFmtId="0" fontId="46" fillId="0" borderId="0" xfId="178" applyFont="1"/>
    <xf numFmtId="0" fontId="47" fillId="0" borderId="0" xfId="178" applyFont="1"/>
    <xf numFmtId="0" fontId="47" fillId="0" borderId="19" xfId="178" applyFont="1" applyBorder="1"/>
    <xf numFmtId="0" fontId="47" fillId="20" borderId="0" xfId="178" applyFont="1" applyFill="1"/>
    <xf numFmtId="0" fontId="45" fillId="0" borderId="0" xfId="178" applyFont="1"/>
    <xf numFmtId="0" fontId="48" fillId="0" borderId="0" xfId="178" applyFont="1"/>
    <xf numFmtId="0" fontId="50" fillId="0" borderId="0" xfId="178" applyFont="1"/>
    <xf numFmtId="0" fontId="47" fillId="0" borderId="0" xfId="178" applyFont="1" applyAlignment="1">
      <alignment horizontal="left"/>
    </xf>
    <xf numFmtId="0" fontId="49" fillId="0" borderId="0" xfId="178" applyFont="1"/>
    <xf numFmtId="0" fontId="47" fillId="0" borderId="7" xfId="178" applyFont="1" applyBorder="1"/>
    <xf numFmtId="0" fontId="51" fillId="0" borderId="0" xfId="178" applyFont="1"/>
    <xf numFmtId="0" fontId="52" fillId="0" borderId="0" xfId="178" applyFont="1"/>
    <xf numFmtId="0" fontId="50" fillId="0" borderId="0" xfId="178" applyFont="1" applyAlignment="1">
      <alignment horizontal="right" indent="1"/>
    </xf>
    <xf numFmtId="0" fontId="53" fillId="0" borderId="0" xfId="178" applyFont="1"/>
    <xf numFmtId="211" fontId="47" fillId="0" borderId="0" xfId="178" applyNumberFormat="1" applyFont="1" applyAlignment="1">
      <alignment horizontal="right" indent="1"/>
    </xf>
    <xf numFmtId="0" fontId="1" fillId="0" borderId="0" xfId="178" applyAlignment="1">
      <alignment horizontal="right" indent="1"/>
    </xf>
    <xf numFmtId="0" fontId="47" fillId="0" borderId="0" xfId="178" applyFont="1" applyBorder="1"/>
    <xf numFmtId="0" fontId="57" fillId="0" borderId="0" xfId="178" applyFont="1" applyAlignment="1">
      <alignment horizontal="center"/>
    </xf>
    <xf numFmtId="0" fontId="58" fillId="0" borderId="0" xfId="178" applyFont="1" applyAlignment="1">
      <alignment vertical="center"/>
    </xf>
    <xf numFmtId="0" fontId="54" fillId="0" borderId="0" xfId="178" applyFont="1" applyAlignment="1">
      <alignment vertical="center"/>
    </xf>
    <xf numFmtId="0" fontId="59" fillId="0" borderId="0" xfId="178" applyFont="1" applyAlignment="1">
      <alignment vertical="center"/>
    </xf>
    <xf numFmtId="49" fontId="54" fillId="0" borderId="0" xfId="178" applyNumberFormat="1" applyFont="1" applyAlignment="1">
      <alignment vertical="center"/>
    </xf>
    <xf numFmtId="0" fontId="47" fillId="0" borderId="0" xfId="178" applyFont="1" applyAlignment="1">
      <alignment vertical="center"/>
    </xf>
    <xf numFmtId="0" fontId="61" fillId="0" borderId="0" xfId="178" applyFont="1"/>
    <xf numFmtId="0" fontId="62" fillId="0" borderId="0" xfId="178" applyFont="1"/>
    <xf numFmtId="0" fontId="58" fillId="0" borderId="0" xfId="178" applyFont="1" applyBorder="1" applyAlignment="1">
      <alignment vertical="center"/>
    </xf>
    <xf numFmtId="212" fontId="58" fillId="0" borderId="0" xfId="178" applyNumberFormat="1" applyFont="1" applyBorder="1" applyAlignment="1">
      <alignment vertical="center"/>
    </xf>
    <xf numFmtId="0" fontId="54" fillId="0" borderId="0" xfId="178" applyFont="1" applyBorder="1" applyAlignment="1">
      <alignment vertical="center"/>
    </xf>
    <xf numFmtId="213" fontId="59" fillId="0" borderId="0" xfId="178" applyNumberFormat="1" applyFont="1" applyBorder="1" applyAlignment="1">
      <alignment vertical="center"/>
    </xf>
    <xf numFmtId="214" fontId="54" fillId="0" borderId="0" xfId="179" applyNumberFormat="1" applyFont="1" applyBorder="1" applyAlignment="1">
      <alignment horizontal="left" vertical="center"/>
    </xf>
    <xf numFmtId="215" fontId="54" fillId="0" borderId="0" xfId="178" applyNumberFormat="1" applyFont="1" applyBorder="1" applyAlignment="1">
      <alignment horizontal="left" vertical="center"/>
    </xf>
    <xf numFmtId="9" fontId="54" fillId="0" borderId="0" xfId="178" applyNumberFormat="1" applyFont="1" applyBorder="1" applyAlignment="1">
      <alignment horizontal="left" vertical="center"/>
    </xf>
    <xf numFmtId="216" fontId="54" fillId="0" borderId="0" xfId="179" applyNumberFormat="1" applyFont="1" applyBorder="1" applyAlignment="1">
      <alignment vertical="center"/>
    </xf>
    <xf numFmtId="0" fontId="60" fillId="0" borderId="0" xfId="178" applyFont="1" applyBorder="1" applyAlignment="1">
      <alignment vertical="center"/>
    </xf>
    <xf numFmtId="216" fontId="54" fillId="0" borderId="0" xfId="178" applyNumberFormat="1" applyFont="1" applyBorder="1" applyAlignment="1">
      <alignment vertical="center"/>
    </xf>
    <xf numFmtId="0" fontId="47" fillId="0" borderId="0" xfId="178" applyFont="1" applyBorder="1" applyAlignment="1">
      <alignment vertical="center"/>
    </xf>
    <xf numFmtId="217" fontId="54" fillId="0" borderId="0" xfId="178" applyNumberFormat="1" applyFont="1" applyBorder="1" applyAlignment="1">
      <alignment horizontal="left" vertical="center"/>
    </xf>
    <xf numFmtId="0" fontId="59" fillId="0" borderId="0" xfId="178" applyFont="1" applyBorder="1" applyAlignment="1">
      <alignment vertical="center"/>
    </xf>
    <xf numFmtId="217" fontId="59" fillId="0" borderId="0" xfId="178" applyNumberFormat="1" applyFont="1" applyBorder="1" applyAlignment="1">
      <alignment horizontal="left" vertical="center"/>
    </xf>
    <xf numFmtId="211" fontId="54" fillId="0" borderId="0" xfId="178" applyNumberFormat="1" applyFont="1" applyBorder="1" applyAlignment="1">
      <alignment horizontal="left" vertical="center"/>
    </xf>
    <xf numFmtId="0" fontId="60" fillId="0" borderId="0" xfId="178" applyFont="1" applyBorder="1" applyAlignment="1">
      <alignment horizontal="left" vertical="center"/>
    </xf>
    <xf numFmtId="0" fontId="54" fillId="0" borderId="0" xfId="178" applyFont="1" applyAlignment="1"/>
    <xf numFmtId="0" fontId="54" fillId="0" borderId="0" xfId="178" applyFont="1" applyBorder="1" applyAlignment="1"/>
    <xf numFmtId="0" fontId="55" fillId="0" borderId="0" xfId="178" applyFont="1" applyBorder="1" applyAlignment="1">
      <alignment horizontal="center"/>
    </xf>
    <xf numFmtId="0" fontId="56" fillId="0" borderId="0" xfId="178" applyFont="1" applyBorder="1" applyAlignment="1">
      <alignment horizontal="center"/>
    </xf>
    <xf numFmtId="0" fontId="1" fillId="0" borderId="0" xfId="178" applyBorder="1" applyAlignment="1">
      <alignment vertical="center"/>
    </xf>
    <xf numFmtId="0" fontId="47" fillId="0" borderId="0" xfId="178" applyFont="1" applyBorder="1" applyAlignment="1"/>
    <xf numFmtId="49" fontId="54" fillId="0" borderId="0" xfId="178" applyNumberFormat="1" applyFont="1" applyBorder="1" applyAlignment="1">
      <alignment vertical="center"/>
    </xf>
    <xf numFmtId="49" fontId="54" fillId="0" borderId="0" xfId="178" applyNumberFormat="1" applyFont="1" applyBorder="1" applyAlignment="1">
      <alignment horizontal="left" vertical="center"/>
    </xf>
    <xf numFmtId="0" fontId="57" fillId="0" borderId="0" xfId="178" applyFont="1"/>
    <xf numFmtId="49" fontId="47" fillId="0" borderId="0" xfId="178" applyNumberFormat="1" applyFont="1" applyAlignment="1">
      <alignment horizontal="left"/>
    </xf>
    <xf numFmtId="49" fontId="52" fillId="0" borderId="0" xfId="178" applyNumberFormat="1" applyFont="1" applyAlignment="1">
      <alignment horizontal="left"/>
    </xf>
    <xf numFmtId="49" fontId="53" fillId="0" borderId="0" xfId="178" applyNumberFormat="1" applyFont="1" applyAlignment="1">
      <alignment horizontal="left"/>
    </xf>
    <xf numFmtId="49" fontId="47" fillId="0" borderId="0" xfId="178" applyNumberFormat="1" applyFont="1" applyBorder="1" applyAlignment="1">
      <alignment horizontal="left"/>
    </xf>
    <xf numFmtId="49" fontId="47" fillId="20" borderId="0" xfId="178" applyNumberFormat="1" applyFont="1" applyFill="1" applyAlignment="1">
      <alignment horizontal="left"/>
    </xf>
    <xf numFmtId="49" fontId="47" fillId="0" borderId="0" xfId="178" applyNumberFormat="1" applyFont="1" applyBorder="1" applyAlignment="1">
      <alignment horizontal="left" vertical="center"/>
    </xf>
    <xf numFmtId="49" fontId="62" fillId="0" borderId="0" xfId="178" applyNumberFormat="1" applyFont="1" applyAlignment="1">
      <alignment horizontal="left"/>
    </xf>
    <xf numFmtId="0" fontId="63" fillId="0" borderId="0" xfId="178" applyFont="1" applyBorder="1" applyAlignment="1">
      <alignment vertical="center"/>
    </xf>
    <xf numFmtId="0" fontId="57" fillId="0" borderId="0" xfId="178" applyFont="1" applyBorder="1" applyAlignment="1"/>
    <xf numFmtId="211" fontId="58" fillId="0" borderId="0" xfId="178" applyNumberFormat="1" applyFont="1" applyBorder="1" applyAlignment="1">
      <alignment horizontal="left" vertical="center"/>
    </xf>
    <xf numFmtId="0" fontId="64" fillId="0" borderId="0" xfId="178" applyFont="1" applyBorder="1" applyAlignment="1">
      <alignment horizontal="left" vertical="center"/>
    </xf>
    <xf numFmtId="214" fontId="58" fillId="0" borderId="0" xfId="179" applyNumberFormat="1" applyFont="1" applyBorder="1" applyAlignment="1">
      <alignment horizontal="left" vertical="center"/>
    </xf>
    <xf numFmtId="215" fontId="58" fillId="0" borderId="0" xfId="178" applyNumberFormat="1" applyFont="1" applyBorder="1" applyAlignment="1">
      <alignment horizontal="left" vertical="center"/>
    </xf>
    <xf numFmtId="0" fontId="65" fillId="0" borderId="0" xfId="178" applyFont="1" applyAlignment="1">
      <alignment vertical="center"/>
    </xf>
    <xf numFmtId="216" fontId="58" fillId="0" borderId="0" xfId="179" applyNumberFormat="1" applyFont="1" applyBorder="1" applyAlignment="1">
      <alignment vertical="center"/>
    </xf>
    <xf numFmtId="49" fontId="58" fillId="0" borderId="0" xfId="178" applyNumberFormat="1" applyFont="1" applyAlignment="1">
      <alignment vertical="center"/>
    </xf>
    <xf numFmtId="216" fontId="58" fillId="0" borderId="0" xfId="178" applyNumberFormat="1" applyFont="1" applyBorder="1" applyAlignment="1">
      <alignment vertical="center"/>
    </xf>
    <xf numFmtId="0" fontId="57" fillId="0" borderId="0" xfId="178" applyFont="1" applyBorder="1" applyAlignment="1">
      <alignment vertical="center"/>
    </xf>
    <xf numFmtId="217" fontId="58" fillId="0" borderId="0" xfId="178" applyNumberFormat="1" applyFont="1" applyBorder="1" applyAlignment="1">
      <alignment horizontal="left" vertical="center"/>
    </xf>
    <xf numFmtId="0" fontId="57" fillId="0" borderId="0" xfId="178" applyFont="1" applyAlignment="1">
      <alignment vertical="center"/>
    </xf>
    <xf numFmtId="0" fontId="66" fillId="0" borderId="0" xfId="178" applyFont="1" applyBorder="1" applyAlignment="1"/>
    <xf numFmtId="0" fontId="66" fillId="0" borderId="0" xfId="178" applyFont="1"/>
    <xf numFmtId="49" fontId="62" fillId="0" borderId="0" xfId="178" applyNumberFormat="1" applyFont="1" applyBorder="1" applyAlignment="1">
      <alignment horizontal="left" vertical="center"/>
    </xf>
    <xf numFmtId="0" fontId="62" fillId="0" borderId="0" xfId="178" applyFont="1" applyBorder="1" applyAlignment="1">
      <alignment vertical="center"/>
    </xf>
    <xf numFmtId="49" fontId="66" fillId="0" borderId="0" xfId="178" applyNumberFormat="1" applyFont="1" applyBorder="1" applyAlignment="1">
      <alignment horizontal="left" vertical="center"/>
    </xf>
    <xf numFmtId="0" fontId="66" fillId="0" borderId="0" xfId="178" applyFont="1" applyBorder="1" applyAlignment="1">
      <alignment vertical="center"/>
    </xf>
    <xf numFmtId="0" fontId="62" fillId="0" borderId="0" xfId="178" applyFont="1" applyFill="1" applyBorder="1" applyAlignment="1">
      <alignment vertical="center"/>
    </xf>
    <xf numFmtId="49" fontId="62" fillId="0" borderId="0" xfId="178" applyNumberFormat="1" applyFont="1" applyAlignment="1">
      <alignment vertical="center"/>
    </xf>
    <xf numFmtId="0" fontId="47" fillId="0" borderId="0" xfId="178" applyFont="1" applyProtection="1">
      <protection locked="0"/>
    </xf>
    <xf numFmtId="49" fontId="47" fillId="0" borderId="0" xfId="178" applyNumberFormat="1" applyFont="1" applyAlignment="1" applyProtection="1">
      <alignment horizontal="left"/>
      <protection locked="0"/>
    </xf>
    <xf numFmtId="0" fontId="47" fillId="0" borderId="0" xfId="178" applyFont="1" applyAlignment="1" applyProtection="1">
      <alignment wrapText="1"/>
      <protection locked="0"/>
    </xf>
    <xf numFmtId="211" fontId="47" fillId="0" borderId="0" xfId="178" applyNumberFormat="1" applyFont="1" applyAlignment="1" applyProtection="1">
      <alignment horizontal="right" indent="1"/>
      <protection locked="0"/>
    </xf>
    <xf numFmtId="0" fontId="1" fillId="0" borderId="0" xfId="178" applyAlignment="1" applyProtection="1">
      <alignment horizontal="right" indent="1"/>
      <protection locked="0"/>
    </xf>
    <xf numFmtId="49" fontId="62" fillId="0" borderId="0" xfId="178" applyNumberFormat="1" applyFont="1" applyBorder="1" applyAlignment="1" applyProtection="1">
      <alignment horizontal="left" vertical="center"/>
      <protection locked="0"/>
    </xf>
    <xf numFmtId="49" fontId="62" fillId="0" borderId="0" xfId="178" applyNumberFormat="1" applyFont="1" applyAlignment="1" applyProtection="1">
      <alignment horizontal="left"/>
      <protection locked="0"/>
    </xf>
    <xf numFmtId="0" fontId="47" fillId="0" borderId="0" xfId="178" applyFont="1" applyAlignment="1" applyProtection="1">
      <alignment vertical="center"/>
      <protection locked="0"/>
    </xf>
    <xf numFmtId="0" fontId="47" fillId="0" borderId="0" xfId="178" applyFont="1" applyAlignment="1" applyProtection="1">
      <alignment horizontal="right" vertical="center" indent="1"/>
      <protection locked="0"/>
    </xf>
    <xf numFmtId="0" fontId="58" fillId="0" borderId="0" xfId="178" applyFont="1" applyBorder="1" applyAlignment="1" applyProtection="1">
      <alignment vertical="center" wrapText="1"/>
      <protection locked="0"/>
    </xf>
    <xf numFmtId="0" fontId="58" fillId="0" borderId="0" xfId="178" applyFont="1" applyAlignment="1" applyProtection="1">
      <alignment horizontal="right" vertical="center"/>
      <protection locked="0"/>
    </xf>
    <xf numFmtId="218" fontId="58" fillId="0" borderId="10" xfId="180" applyNumberFormat="1" applyFont="1" applyBorder="1" applyAlignment="1" applyProtection="1">
      <alignment vertical="center"/>
      <protection locked="0"/>
    </xf>
    <xf numFmtId="0" fontId="72" fillId="0" borderId="0" xfId="178" applyFont="1" applyBorder="1" applyAlignment="1" applyProtection="1">
      <alignment horizontal="center" vertical="center" wrapText="1"/>
    </xf>
    <xf numFmtId="0" fontId="47" fillId="0" borderId="0" xfId="178" applyFont="1" applyAlignment="1" applyProtection="1">
      <alignment horizontal="center" wrapText="1"/>
      <protection locked="0"/>
    </xf>
    <xf numFmtId="0" fontId="58" fillId="0" borderId="0" xfId="178" applyFont="1" applyBorder="1" applyAlignment="1" applyProtection="1">
      <alignment horizontal="center" vertical="center" wrapText="1"/>
      <protection locked="0"/>
    </xf>
    <xf numFmtId="0" fontId="47" fillId="0" borderId="0" xfId="178" applyFont="1" applyAlignment="1" applyProtection="1">
      <alignment horizontal="center"/>
      <protection locked="0"/>
    </xf>
    <xf numFmtId="0" fontId="55" fillId="0" borderId="0" xfId="178" applyFont="1" applyBorder="1" applyAlignment="1">
      <alignment horizontal="center" vertical="center"/>
    </xf>
    <xf numFmtId="0" fontId="66" fillId="0" borderId="0" xfId="178" applyFont="1" applyAlignment="1">
      <alignment vertical="center"/>
    </xf>
    <xf numFmtId="0" fontId="67" fillId="0" borderId="0" xfId="178" applyFont="1" applyBorder="1" applyAlignment="1">
      <alignment horizontal="center" vertical="center"/>
    </xf>
    <xf numFmtId="0" fontId="56" fillId="0" borderId="0" xfId="178" applyFont="1" applyBorder="1" applyAlignment="1">
      <alignment horizontal="center" vertical="center"/>
    </xf>
    <xf numFmtId="49" fontId="62" fillId="0" borderId="0" xfId="178" applyNumberFormat="1" applyFont="1" applyAlignment="1">
      <alignment horizontal="left" vertical="center"/>
    </xf>
    <xf numFmtId="0" fontId="62" fillId="0" borderId="0" xfId="178" applyFont="1" applyAlignment="1">
      <alignment vertical="center"/>
    </xf>
    <xf numFmtId="49" fontId="47" fillId="0" borderId="0" xfId="178" applyNumberFormat="1" applyFont="1" applyAlignment="1">
      <alignment horizontal="left" vertical="center"/>
    </xf>
    <xf numFmtId="218" fontId="5" fillId="0" borderId="0" xfId="178" applyNumberFormat="1" applyFont="1" applyFill="1" applyBorder="1" applyAlignment="1" applyProtection="1">
      <alignment vertical="center" wrapText="1"/>
    </xf>
    <xf numFmtId="218" fontId="58" fillId="0" borderId="10" xfId="180" applyNumberFormat="1" applyFont="1" applyBorder="1" applyAlignment="1" applyProtection="1">
      <alignment vertical="center"/>
    </xf>
    <xf numFmtId="4" fontId="66" fillId="0" borderId="0" xfId="178" applyNumberFormat="1" applyFont="1" applyBorder="1" applyAlignment="1">
      <alignment vertical="center"/>
    </xf>
    <xf numFmtId="4" fontId="62" fillId="0" borderId="0" xfId="178" applyNumberFormat="1" applyFont="1" applyBorder="1" applyAlignment="1">
      <alignment vertical="center"/>
    </xf>
    <xf numFmtId="4" fontId="47" fillId="0" borderId="0" xfId="178" applyNumberFormat="1" applyFont="1" applyAlignment="1">
      <alignment vertical="center"/>
    </xf>
    <xf numFmtId="49" fontId="54" fillId="0" borderId="0" xfId="178" applyNumberFormat="1" applyFont="1" applyBorder="1" applyAlignment="1" applyProtection="1">
      <alignment horizontal="left" vertical="top"/>
      <protection locked="0"/>
    </xf>
    <xf numFmtId="0" fontId="54" fillId="0" borderId="0" xfId="178" applyFont="1" applyBorder="1" applyAlignment="1" applyProtection="1">
      <alignment vertical="top" wrapText="1"/>
      <protection locked="0"/>
    </xf>
    <xf numFmtId="0" fontId="54" fillId="0" borderId="0" xfId="178" applyFont="1" applyBorder="1" applyAlignment="1" applyProtection="1">
      <alignment horizontal="center" vertical="top" wrapText="1"/>
      <protection locked="0"/>
    </xf>
    <xf numFmtId="0" fontId="54" fillId="0" borderId="0" xfId="178" applyFont="1" applyBorder="1" applyAlignment="1" applyProtection="1">
      <alignment vertical="top"/>
      <protection locked="0"/>
    </xf>
    <xf numFmtId="0" fontId="47" fillId="0" borderId="0" xfId="178" applyFont="1" applyAlignment="1" applyProtection="1">
      <alignment vertical="top"/>
      <protection locked="0"/>
    </xf>
    <xf numFmtId="49" fontId="66" fillId="0" borderId="0" xfId="178" applyNumberFormat="1" applyFont="1" applyBorder="1" applyAlignment="1" applyProtection="1">
      <alignment horizontal="left" vertical="top"/>
      <protection locked="0"/>
    </xf>
    <xf numFmtId="0" fontId="66" fillId="0" borderId="0" xfId="178" applyFont="1" applyBorder="1" applyAlignment="1" applyProtection="1">
      <alignment vertical="top" wrapText="1"/>
      <protection locked="0"/>
    </xf>
    <xf numFmtId="0" fontId="66" fillId="0" borderId="0" xfId="178" applyFont="1" applyBorder="1" applyAlignment="1" applyProtection="1">
      <alignment horizontal="center" vertical="top" wrapText="1"/>
      <protection locked="0"/>
    </xf>
    <xf numFmtId="218" fontId="49" fillId="0" borderId="0" xfId="180" applyNumberFormat="1" applyFont="1" applyBorder="1" applyAlignment="1" applyProtection="1">
      <alignment vertical="top"/>
      <protection locked="0"/>
    </xf>
    <xf numFmtId="0" fontId="66" fillId="0" borderId="0" xfId="178" applyFont="1" applyBorder="1" applyAlignment="1" applyProtection="1">
      <alignment vertical="top"/>
      <protection locked="0"/>
    </xf>
    <xf numFmtId="0" fontId="66" fillId="0" borderId="0" xfId="178" applyFont="1" applyAlignment="1" applyProtection="1">
      <alignment vertical="top"/>
      <protection locked="0"/>
    </xf>
    <xf numFmtId="218" fontId="66" fillId="0" borderId="0" xfId="180" applyNumberFormat="1" applyFont="1" applyBorder="1" applyAlignment="1" applyProtection="1">
      <alignment vertical="top"/>
    </xf>
    <xf numFmtId="0" fontId="49" fillId="0" borderId="0" xfId="178" applyFont="1" applyBorder="1" applyAlignment="1" applyProtection="1">
      <alignment vertical="top"/>
      <protection locked="0"/>
    </xf>
    <xf numFmtId="0" fontId="49" fillId="0" borderId="0" xfId="178" applyFont="1" applyAlignment="1" applyProtection="1">
      <alignment vertical="top"/>
      <protection locked="0"/>
    </xf>
    <xf numFmtId="49" fontId="49" fillId="0" borderId="0" xfId="178" applyNumberFormat="1" applyFont="1" applyBorder="1" applyAlignment="1" applyProtection="1">
      <alignment horizontal="left" vertical="top"/>
      <protection locked="0"/>
    </xf>
    <xf numFmtId="0" fontId="49" fillId="0" borderId="0" xfId="178" applyFont="1" applyBorder="1" applyAlignment="1" applyProtection="1">
      <alignment vertical="top" wrapText="1"/>
      <protection locked="0"/>
    </xf>
    <xf numFmtId="0" fontId="49" fillId="0" borderId="0" xfId="178" applyFont="1" applyBorder="1" applyAlignment="1" applyProtection="1">
      <alignment horizontal="center" vertical="top" wrapText="1"/>
      <protection locked="0"/>
    </xf>
    <xf numFmtId="49" fontId="49" fillId="0" borderId="0" xfId="178" applyNumberFormat="1" applyFont="1" applyBorder="1" applyAlignment="1" applyProtection="1">
      <alignment horizontal="left" vertical="top"/>
    </xf>
    <xf numFmtId="0" fontId="49" fillId="0" borderId="0" xfId="178" applyFont="1" applyBorder="1" applyAlignment="1" applyProtection="1">
      <alignment vertical="top" wrapText="1"/>
    </xf>
    <xf numFmtId="0" fontId="49" fillId="0" borderId="0" xfId="178" applyFont="1" applyBorder="1" applyAlignment="1" applyProtection="1">
      <alignment horizontal="center" vertical="top" wrapText="1"/>
    </xf>
    <xf numFmtId="218" fontId="49" fillId="0" borderId="0" xfId="180" applyNumberFormat="1" applyFont="1" applyBorder="1" applyAlignment="1" applyProtection="1">
      <alignment vertical="top"/>
    </xf>
    <xf numFmtId="0" fontId="49" fillId="0" borderId="0" xfId="178" applyFont="1" applyBorder="1" applyAlignment="1" applyProtection="1">
      <alignment vertical="top"/>
    </xf>
    <xf numFmtId="0" fontId="49" fillId="0" borderId="0" xfId="178" applyFont="1" applyAlignment="1" applyProtection="1">
      <alignment vertical="top"/>
    </xf>
    <xf numFmtId="211" fontId="66" fillId="0" borderId="0" xfId="178" applyNumberFormat="1" applyFont="1" applyBorder="1" applyAlignment="1" applyProtection="1">
      <alignment horizontal="left" vertical="top"/>
      <protection locked="0"/>
    </xf>
    <xf numFmtId="0" fontId="71" fillId="0" borderId="0" xfId="178" applyFont="1" applyBorder="1" applyAlignment="1" applyProtection="1">
      <alignment horizontal="left" vertical="top"/>
      <protection locked="0"/>
    </xf>
    <xf numFmtId="211" fontId="49" fillId="0" borderId="0" xfId="178" applyNumberFormat="1" applyFont="1" applyBorder="1" applyAlignment="1" applyProtection="1">
      <alignment horizontal="left" vertical="top"/>
      <protection locked="0"/>
    </xf>
    <xf numFmtId="0" fontId="70" fillId="0" borderId="0" xfId="178" applyFont="1" applyBorder="1" applyAlignment="1" applyProtection="1">
      <alignment horizontal="left" vertical="top"/>
      <protection locked="0"/>
    </xf>
    <xf numFmtId="211" fontId="49" fillId="0" borderId="0" xfId="178" applyNumberFormat="1" applyFont="1" applyBorder="1" applyAlignment="1" applyProtection="1">
      <alignment horizontal="left" vertical="top"/>
    </xf>
    <xf numFmtId="0" fontId="70" fillId="0" borderId="0" xfId="178" applyFont="1" applyBorder="1" applyAlignment="1" applyProtection="1">
      <alignment horizontal="left" vertical="top"/>
    </xf>
    <xf numFmtId="215" fontId="49" fillId="0" borderId="0" xfId="178" applyNumberFormat="1" applyFont="1" applyBorder="1" applyAlignment="1" applyProtection="1">
      <alignment horizontal="left" vertical="top"/>
    </xf>
    <xf numFmtId="215" fontId="66" fillId="0" borderId="0" xfId="178" applyNumberFormat="1" applyFont="1" applyBorder="1" applyAlignment="1" applyProtection="1">
      <alignment horizontal="left" vertical="top"/>
      <protection locked="0"/>
    </xf>
    <xf numFmtId="215" fontId="49" fillId="0" borderId="0" xfId="178" applyNumberFormat="1" applyFont="1" applyBorder="1" applyAlignment="1" applyProtection="1">
      <alignment horizontal="left" vertical="top"/>
      <protection locked="0"/>
    </xf>
    <xf numFmtId="0" fontId="47" fillId="0" borderId="0" xfId="178" applyFont="1" applyBorder="1" applyAlignment="1" applyProtection="1">
      <alignment vertical="top"/>
      <protection locked="0"/>
    </xf>
    <xf numFmtId="217" fontId="54" fillId="0" borderId="0" xfId="178" applyNumberFormat="1" applyFont="1" applyBorder="1" applyAlignment="1" applyProtection="1">
      <alignment horizontal="left" vertical="top"/>
      <protection locked="0"/>
    </xf>
    <xf numFmtId="49" fontId="62" fillId="0" borderId="0" xfId="178" applyNumberFormat="1" applyFont="1" applyBorder="1" applyAlignment="1" applyProtection="1">
      <alignment horizontal="left" vertical="top"/>
    </xf>
    <xf numFmtId="0" fontId="62" fillId="0" borderId="0" xfId="178" applyFont="1" applyBorder="1" applyAlignment="1" applyProtection="1">
      <alignment vertical="top" wrapText="1"/>
    </xf>
    <xf numFmtId="0" fontId="62" fillId="0" borderId="0" xfId="178" applyFont="1" applyBorder="1" applyAlignment="1" applyProtection="1">
      <alignment horizontal="center" vertical="top" wrapText="1"/>
    </xf>
    <xf numFmtId="0" fontId="47" fillId="0" borderId="0" xfId="178" applyFont="1" applyBorder="1" applyAlignment="1" applyProtection="1">
      <alignment vertical="top"/>
    </xf>
    <xf numFmtId="0" fontId="54" fillId="0" borderId="0" xfId="178" applyFont="1" applyBorder="1" applyAlignment="1" applyProtection="1">
      <alignment vertical="top"/>
    </xf>
    <xf numFmtId="217" fontId="54" fillId="0" borderId="0" xfId="178" applyNumberFormat="1" applyFont="1" applyBorder="1" applyAlignment="1" applyProtection="1">
      <alignment horizontal="left" vertical="top"/>
    </xf>
    <xf numFmtId="0" fontId="47" fillId="0" borderId="0" xfId="178" applyFont="1" applyAlignment="1" applyProtection="1">
      <alignment vertical="top"/>
    </xf>
    <xf numFmtId="218" fontId="5" fillId="0" borderId="0" xfId="178" applyNumberFormat="1" applyFont="1" applyFill="1" applyBorder="1" applyAlignment="1" applyProtection="1">
      <alignment vertical="center" wrapText="1"/>
      <protection locked="0"/>
    </xf>
    <xf numFmtId="0" fontId="72" fillId="0" borderId="0" xfId="178" applyFont="1" applyBorder="1" applyAlignment="1" applyProtection="1">
      <alignment horizontal="center" vertical="center" wrapText="1"/>
      <protection locked="0"/>
    </xf>
    <xf numFmtId="4" fontId="68" fillId="0" borderId="0" xfId="178" applyNumberFormat="1" applyFont="1" applyBorder="1" applyAlignment="1">
      <alignment vertical="center"/>
    </xf>
    <xf numFmtId="4" fontId="62" fillId="0" borderId="0" xfId="178" applyNumberFormat="1" applyFont="1" applyAlignment="1">
      <alignment vertical="center"/>
    </xf>
    <xf numFmtId="4" fontId="49" fillId="0" borderId="0" xfId="178" applyNumberFormat="1" applyFont="1" applyBorder="1" applyAlignment="1">
      <alignment vertical="center"/>
    </xf>
    <xf numFmtId="4" fontId="73" fillId="0" borderId="0" xfId="178" applyNumberFormat="1" applyFont="1" applyBorder="1" applyAlignment="1">
      <alignment vertical="center"/>
    </xf>
    <xf numFmtId="4" fontId="49" fillId="0" borderId="0" xfId="178" applyNumberFormat="1" applyFont="1" applyAlignment="1">
      <alignment vertical="center"/>
    </xf>
    <xf numFmtId="218" fontId="66" fillId="0" borderId="0" xfId="180" applyNumberFormat="1" applyFont="1" applyBorder="1" applyAlignment="1" applyProtection="1">
      <alignment vertical="top"/>
      <protection locked="0"/>
    </xf>
    <xf numFmtId="0" fontId="61" fillId="0" borderId="0" xfId="178" applyFont="1" applyBorder="1" applyAlignment="1">
      <alignment vertical="center"/>
    </xf>
    <xf numFmtId="49" fontId="61" fillId="0" borderId="0" xfId="178" applyNumberFormat="1" applyFont="1" applyBorder="1" applyAlignment="1">
      <alignment horizontal="left" vertical="center"/>
    </xf>
    <xf numFmtId="4" fontId="47" fillId="0" borderId="0" xfId="178" applyNumberFormat="1" applyFont="1" applyBorder="1" applyAlignment="1">
      <alignment vertical="center"/>
    </xf>
    <xf numFmtId="49" fontId="58" fillId="0" borderId="0" xfId="178" applyNumberFormat="1" applyFont="1" applyAlignment="1">
      <alignment horizontal="left" vertical="center"/>
    </xf>
    <xf numFmtId="0" fontId="58" fillId="0" borderId="0" xfId="178" applyFont="1" applyAlignment="1">
      <alignment horizontal="right" vertical="center"/>
    </xf>
    <xf numFmtId="4" fontId="58" fillId="0" borderId="10" xfId="178" applyNumberFormat="1" applyFont="1" applyBorder="1" applyAlignment="1">
      <alignment vertical="center"/>
    </xf>
    <xf numFmtId="4" fontId="47" fillId="0" borderId="7" xfId="178" applyNumberFormat="1" applyFont="1" applyBorder="1" applyAlignment="1">
      <alignment vertical="center"/>
    </xf>
    <xf numFmtId="0" fontId="58" fillId="0" borderId="0" xfId="178" applyFont="1" applyAlignment="1" applyProtection="1">
      <alignment wrapText="1"/>
      <protection locked="0"/>
    </xf>
    <xf numFmtId="0" fontId="66" fillId="0" borderId="0" xfId="178" applyFont="1" applyAlignment="1" applyProtection="1">
      <alignment wrapText="1"/>
      <protection locked="0"/>
    </xf>
    <xf numFmtId="49" fontId="49" fillId="0" borderId="0" xfId="178" applyNumberFormat="1" applyFont="1" applyAlignment="1" applyProtection="1">
      <alignment horizontal="left"/>
      <protection locked="0"/>
    </xf>
    <xf numFmtId="0" fontId="49" fillId="0" borderId="0" xfId="178" applyFont="1" applyProtection="1">
      <protection locked="0"/>
    </xf>
    <xf numFmtId="0" fontId="49" fillId="0" borderId="0" xfId="178" applyFont="1" applyAlignment="1" applyProtection="1">
      <alignment wrapText="1"/>
      <protection locked="0"/>
    </xf>
    <xf numFmtId="0" fontId="49" fillId="0" borderId="0" xfId="178" applyFont="1" applyBorder="1" applyAlignment="1" applyProtection="1">
      <alignment horizontal="left" vertical="top" wrapText="1"/>
      <protection locked="0"/>
    </xf>
    <xf numFmtId="10" fontId="49" fillId="0" borderId="0" xfId="1" applyNumberFormat="1" applyFont="1" applyBorder="1" applyAlignment="1" applyProtection="1">
      <alignment vertical="top"/>
      <protection locked="0"/>
    </xf>
    <xf numFmtId="7" fontId="49" fillId="0" borderId="0" xfId="180" applyNumberFormat="1" applyFont="1" applyBorder="1" applyAlignment="1" applyProtection="1">
      <alignment vertical="top"/>
      <protection locked="0"/>
    </xf>
    <xf numFmtId="10" fontId="49" fillId="0" borderId="20" xfId="1" applyNumberFormat="1" applyFont="1" applyBorder="1" applyAlignment="1" applyProtection="1">
      <alignment vertical="top"/>
      <protection locked="0"/>
    </xf>
    <xf numFmtId="10" fontId="66" fillId="0" borderId="20" xfId="1" applyNumberFormat="1" applyFont="1" applyBorder="1" applyAlignment="1" applyProtection="1">
      <alignment vertical="top"/>
      <protection locked="0"/>
    </xf>
    <xf numFmtId="7" fontId="49" fillId="0" borderId="20" xfId="180" applyNumberFormat="1" applyFont="1" applyBorder="1" applyAlignment="1" applyProtection="1">
      <alignment vertical="center"/>
      <protection locked="0"/>
    </xf>
    <xf numFmtId="8" fontId="49" fillId="0" borderId="20" xfId="180" applyNumberFormat="1" applyFont="1" applyBorder="1" applyAlignment="1" applyProtection="1">
      <alignment vertical="center"/>
      <protection locked="0"/>
    </xf>
    <xf numFmtId="0" fontId="50" fillId="0" borderId="0" xfId="178" applyFont="1" applyAlignment="1">
      <alignment horizontal="right"/>
    </xf>
    <xf numFmtId="0" fontId="66" fillId="20" borderId="0" xfId="178" applyFont="1" applyFill="1" applyAlignment="1">
      <alignment horizontal="right" vertical="center" indent="2"/>
    </xf>
    <xf numFmtId="49" fontId="49" fillId="0" borderId="0" xfId="178" applyNumberFormat="1" applyFont="1" applyBorder="1" applyAlignment="1" applyProtection="1">
      <alignment horizontal="left" vertical="center"/>
      <protection locked="0"/>
    </xf>
    <xf numFmtId="0" fontId="49" fillId="0" borderId="0" xfId="178" applyFont="1" applyBorder="1" applyAlignment="1" applyProtection="1">
      <alignment vertical="center" wrapText="1"/>
      <protection locked="0"/>
    </xf>
    <xf numFmtId="0" fontId="49" fillId="0" borderId="0" xfId="178" applyFont="1" applyBorder="1" applyAlignment="1" applyProtection="1">
      <alignment horizontal="center" vertical="center" wrapText="1"/>
      <protection locked="0"/>
    </xf>
    <xf numFmtId="0" fontId="49" fillId="0" borderId="0" xfId="178" applyFont="1" applyBorder="1" applyAlignment="1" applyProtection="1">
      <alignment horizontal="right" vertical="center"/>
      <protection locked="0"/>
    </xf>
    <xf numFmtId="218" fontId="49" fillId="0" borderId="0" xfId="180" applyNumberFormat="1" applyFont="1" applyBorder="1" applyAlignment="1" applyProtection="1">
      <alignment vertical="center"/>
      <protection locked="0"/>
    </xf>
    <xf numFmtId="7" fontId="49" fillId="0" borderId="0" xfId="180" applyNumberFormat="1" applyFont="1" applyBorder="1" applyAlignment="1" applyProtection="1">
      <alignment vertical="center"/>
      <protection locked="0"/>
    </xf>
    <xf numFmtId="8" fontId="49" fillId="0" borderId="0" xfId="180" applyNumberFormat="1" applyFont="1" applyBorder="1" applyAlignment="1" applyProtection="1">
      <alignment vertical="center"/>
      <protection locked="0"/>
    </xf>
    <xf numFmtId="0" fontId="74" fillId="0" borderId="0" xfId="178" applyFont="1" applyBorder="1" applyAlignment="1" applyProtection="1">
      <alignment horizontal="center" vertical="center" wrapText="1"/>
      <protection locked="0"/>
    </xf>
    <xf numFmtId="0" fontId="49" fillId="0" borderId="0" xfId="178" applyFont="1" applyBorder="1" applyProtection="1">
      <protection locked="0"/>
    </xf>
    <xf numFmtId="0" fontId="2" fillId="0" borderId="0" xfId="0" applyFont="1"/>
    <xf numFmtId="0" fontId="58" fillId="0" borderId="0" xfId="178" applyFont="1" applyBorder="1" applyAlignment="1" applyProtection="1">
      <alignment vertical="top" wrapText="1"/>
      <protection locked="0"/>
    </xf>
    <xf numFmtId="0" fontId="62" fillId="0" borderId="0" xfId="178" applyFont="1" applyBorder="1" applyAlignment="1" applyProtection="1">
      <alignment vertical="top" wrapText="1"/>
      <protection locked="0"/>
    </xf>
    <xf numFmtId="0" fontId="49" fillId="0" borderId="1" xfId="178" applyFont="1" applyBorder="1" applyAlignment="1" applyProtection="1">
      <alignment vertical="top" wrapText="1"/>
      <protection locked="0"/>
    </xf>
    <xf numFmtId="0" fontId="49" fillId="0" borderId="1" xfId="178" applyFont="1" applyBorder="1" applyAlignment="1" applyProtection="1">
      <alignment horizontal="center" vertical="top" wrapText="1"/>
      <protection locked="0"/>
    </xf>
    <xf numFmtId="0" fontId="49" fillId="0" borderId="12" xfId="178" applyFont="1" applyBorder="1" applyAlignment="1" applyProtection="1">
      <alignment vertical="top" wrapText="1"/>
      <protection locked="0"/>
    </xf>
    <xf numFmtId="0" fontId="49" fillId="0" borderId="12" xfId="178" applyFont="1" applyBorder="1" applyAlignment="1" applyProtection="1">
      <alignment horizontal="center" vertical="top" wrapText="1"/>
      <protection locked="0"/>
    </xf>
    <xf numFmtId="0" fontId="66" fillId="0" borderId="21" xfId="178" applyFont="1" applyBorder="1" applyAlignment="1" applyProtection="1">
      <alignment horizontal="center" vertical="top" wrapText="1"/>
      <protection locked="0"/>
    </xf>
    <xf numFmtId="219" fontId="49" fillId="0" borderId="1" xfId="178" applyNumberFormat="1" applyFont="1" applyBorder="1" applyAlignment="1" applyProtection="1">
      <alignment vertical="top" wrapText="1"/>
      <protection locked="0"/>
    </xf>
    <xf numFmtId="10" fontId="49" fillId="0" borderId="1" xfId="1" applyNumberFormat="1" applyFont="1" applyBorder="1" applyAlignment="1" applyProtection="1">
      <alignment horizontal="center" vertical="top" wrapText="1"/>
      <protection locked="0"/>
    </xf>
    <xf numFmtId="10" fontId="49" fillId="0" borderId="12" xfId="178" applyNumberFormat="1" applyFont="1" applyBorder="1" applyAlignment="1" applyProtection="1">
      <alignment vertical="top" wrapText="1"/>
      <protection locked="0"/>
    </xf>
    <xf numFmtId="10" fontId="49" fillId="0" borderId="12" xfId="178" applyNumberFormat="1" applyFont="1" applyBorder="1" applyAlignment="1" applyProtection="1">
      <alignment horizontal="center" vertical="top" wrapText="1"/>
      <protection locked="0"/>
    </xf>
    <xf numFmtId="10" fontId="49" fillId="0" borderId="1" xfId="178" applyNumberFormat="1" applyFont="1" applyBorder="1" applyAlignment="1" applyProtection="1">
      <alignment vertical="top" wrapText="1"/>
      <protection locked="0"/>
    </xf>
    <xf numFmtId="10" fontId="49" fillId="0" borderId="1" xfId="178" applyNumberFormat="1" applyFont="1" applyBorder="1" applyAlignment="1" applyProtection="1">
      <alignment horizontal="center" vertical="top" wrapText="1"/>
      <protection locked="0"/>
    </xf>
    <xf numFmtId="49" fontId="47" fillId="0" borderId="0" xfId="178" applyNumberFormat="1" applyFont="1" applyAlignment="1" applyProtection="1">
      <alignment horizontal="left"/>
    </xf>
    <xf numFmtId="0" fontId="47" fillId="0" borderId="0" xfId="178" applyFont="1" applyAlignment="1" applyProtection="1">
      <alignment wrapText="1"/>
    </xf>
    <xf numFmtId="0" fontId="47" fillId="0" borderId="0" xfId="178" applyFont="1" applyAlignment="1" applyProtection="1">
      <alignment horizontal="center" wrapText="1"/>
    </xf>
    <xf numFmtId="0" fontId="47" fillId="0" borderId="0" xfId="178" applyFont="1" applyProtection="1"/>
    <xf numFmtId="0" fontId="51" fillId="0" borderId="0" xfId="178" applyFont="1" applyProtection="1"/>
    <xf numFmtId="0" fontId="50" fillId="0" borderId="0" xfId="178" applyFont="1" applyAlignment="1" applyProtection="1">
      <alignment horizontal="right"/>
    </xf>
    <xf numFmtId="49" fontId="52" fillId="0" borderId="0" xfId="178" applyNumberFormat="1" applyFont="1" applyAlignment="1" applyProtection="1">
      <alignment horizontal="left"/>
    </xf>
    <xf numFmtId="49" fontId="50" fillId="0" borderId="0" xfId="178" applyNumberFormat="1" applyFont="1" applyProtection="1"/>
    <xf numFmtId="49" fontId="47" fillId="0" borderId="0" xfId="178" applyNumberFormat="1" applyFont="1" applyBorder="1" applyAlignment="1" applyProtection="1">
      <alignment horizontal="left"/>
    </xf>
    <xf numFmtId="0" fontId="47" fillId="0" borderId="0" xfId="178" applyFont="1" applyBorder="1" applyAlignment="1" applyProtection="1">
      <alignment wrapText="1"/>
    </xf>
    <xf numFmtId="0" fontId="47" fillId="0" borderId="0" xfId="178" applyFont="1" applyBorder="1" applyAlignment="1" applyProtection="1">
      <alignment horizontal="center" wrapText="1"/>
    </xf>
    <xf numFmtId="0" fontId="47" fillId="0" borderId="0" xfId="178" applyFont="1" applyBorder="1" applyProtection="1"/>
    <xf numFmtId="49" fontId="47" fillId="20" borderId="0" xfId="178" applyNumberFormat="1" applyFont="1" applyFill="1" applyAlignment="1" applyProtection="1">
      <alignment horizontal="right" vertical="center" indent="1"/>
    </xf>
    <xf numFmtId="0" fontId="47" fillId="20" borderId="0" xfId="178" applyFont="1" applyFill="1" applyAlignment="1" applyProtection="1">
      <alignment horizontal="right" vertical="center" wrapText="1" indent="1"/>
    </xf>
    <xf numFmtId="0" fontId="49" fillId="20" borderId="0" xfId="178" applyFont="1" applyFill="1" applyAlignment="1" applyProtection="1">
      <alignment horizontal="center" vertical="center" wrapText="1"/>
    </xf>
    <xf numFmtId="0" fontId="49" fillId="20" borderId="0" xfId="178" applyFont="1" applyFill="1" applyAlignment="1" applyProtection="1">
      <alignment horizontal="center" vertical="center"/>
    </xf>
    <xf numFmtId="0" fontId="66" fillId="20" borderId="0" xfId="178" applyFont="1" applyFill="1" applyAlignment="1" applyProtection="1">
      <alignment horizontal="right" vertical="center" indent="3"/>
    </xf>
    <xf numFmtId="0" fontId="8" fillId="0" borderId="11"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8" fillId="0" borderId="5" xfId="0" applyFont="1" applyFill="1" applyBorder="1" applyAlignment="1" applyProtection="1">
      <alignment horizontal="center"/>
      <protection locked="0"/>
    </xf>
    <xf numFmtId="0" fontId="8" fillId="0" borderId="12" xfId="0" applyFont="1" applyFill="1" applyBorder="1" applyAlignment="1" applyProtection="1">
      <alignment horizontal="center"/>
      <protection locked="0"/>
    </xf>
    <xf numFmtId="0" fontId="8" fillId="0" borderId="7" xfId="0" applyFont="1" applyFill="1" applyBorder="1" applyAlignment="1" applyProtection="1">
      <alignment horizontal="center"/>
      <protection locked="0"/>
    </xf>
    <xf numFmtId="0" fontId="8" fillId="0" borderId="8" xfId="0" applyFont="1" applyFill="1" applyBorder="1" applyAlignment="1" applyProtection="1">
      <alignment horizontal="center"/>
      <protection locked="0"/>
    </xf>
    <xf numFmtId="0" fontId="44" fillId="0" borderId="0" xfId="0" applyFont="1" applyFill="1" applyBorder="1" applyProtection="1">
      <protection locked="0"/>
    </xf>
    <xf numFmtId="0" fontId="8" fillId="0" borderId="1" xfId="0" applyFont="1" applyFill="1" applyBorder="1" applyProtection="1">
      <protection locked="0"/>
    </xf>
    <xf numFmtId="0" fontId="8" fillId="0" borderId="0" xfId="0" applyFont="1" applyFill="1" applyBorder="1" applyProtection="1">
      <protection locked="0"/>
    </xf>
    <xf numFmtId="0" fontId="8" fillId="0" borderId="5" xfId="0" applyFont="1" applyFill="1" applyBorder="1" applyProtection="1">
      <protection locked="0"/>
    </xf>
    <xf numFmtId="0" fontId="8" fillId="0" borderId="12" xfId="0" applyFont="1" applyFill="1" applyBorder="1" applyProtection="1">
      <protection locked="0"/>
    </xf>
    <xf numFmtId="0" fontId="8" fillId="0" borderId="7" xfId="0" applyFont="1" applyFill="1" applyBorder="1" applyProtection="1">
      <protection locked="0"/>
    </xf>
    <xf numFmtId="0" fontId="8" fillId="0" borderId="8" xfId="0" applyFont="1" applyFill="1" applyBorder="1" applyProtection="1">
      <protection locked="0"/>
    </xf>
    <xf numFmtId="0" fontId="8" fillId="0" borderId="4" xfId="0" applyFont="1" applyFill="1" applyBorder="1" applyAlignment="1" applyProtection="1">
      <alignment horizontal="center"/>
      <protection locked="0"/>
    </xf>
    <xf numFmtId="0" fontId="8" fillId="0" borderId="6" xfId="0" applyFont="1" applyFill="1" applyBorder="1" applyAlignment="1" applyProtection="1">
      <alignment horizontal="center"/>
      <protection locked="0"/>
    </xf>
    <xf numFmtId="0" fontId="8" fillId="0" borderId="4" xfId="0" applyFont="1" applyFill="1" applyBorder="1" applyProtection="1">
      <protection locked="0"/>
    </xf>
    <xf numFmtId="0" fontId="8" fillId="0" borderId="6" xfId="0" applyFont="1" applyFill="1" applyBorder="1" applyProtection="1">
      <protection locked="0"/>
    </xf>
    <xf numFmtId="49" fontId="49" fillId="0" borderId="0" xfId="178" applyNumberFormat="1" applyFont="1" applyBorder="1" applyAlignment="1" applyProtection="1">
      <alignment horizontal="left" vertical="center"/>
    </xf>
    <xf numFmtId="218" fontId="49" fillId="0" borderId="0" xfId="180" applyNumberFormat="1" applyFont="1" applyBorder="1" applyAlignment="1" applyProtection="1">
      <alignment vertical="center"/>
    </xf>
    <xf numFmtId="0" fontId="58" fillId="0" borderId="0" xfId="178" applyFont="1" applyBorder="1" applyAlignment="1" applyProtection="1">
      <alignment vertical="top" wrapText="1"/>
    </xf>
    <xf numFmtId="7" fontId="49" fillId="0" borderId="0" xfId="180" applyNumberFormat="1" applyFont="1" applyBorder="1" applyAlignment="1" applyProtection="1">
      <alignment vertical="center"/>
    </xf>
    <xf numFmtId="8" fontId="49" fillId="0" borderId="0" xfId="180" applyNumberFormat="1" applyFont="1" applyBorder="1" applyAlignment="1" applyProtection="1">
      <alignment vertical="center"/>
    </xf>
    <xf numFmtId="0" fontId="47" fillId="0" borderId="0" xfId="178" applyFont="1" applyAlignment="1" applyProtection="1">
      <alignment vertical="center"/>
    </xf>
    <xf numFmtId="0" fontId="66" fillId="0" borderId="0" xfId="178" applyFont="1" applyBorder="1" applyAlignment="1" applyProtection="1">
      <alignment vertical="top" wrapText="1"/>
    </xf>
    <xf numFmtId="0" fontId="8" fillId="0" borderId="0" xfId="0" applyFont="1" applyBorder="1" applyAlignment="1" applyProtection="1">
      <alignment vertical="top" wrapText="1"/>
      <protection locked="0"/>
    </xf>
    <xf numFmtId="49" fontId="62" fillId="0" borderId="0" xfId="178" applyNumberFormat="1" applyFont="1" applyBorder="1" applyAlignment="1" applyProtection="1">
      <alignment horizontal="left" vertical="top"/>
      <protection locked="0"/>
    </xf>
    <xf numFmtId="0" fontId="62" fillId="0" borderId="0" xfId="178" applyFont="1" applyBorder="1" applyAlignment="1" applyProtection="1">
      <alignment horizontal="center" vertical="top" wrapText="1"/>
      <protection locked="0"/>
    </xf>
    <xf numFmtId="49" fontId="66" fillId="0" borderId="0" xfId="178" applyNumberFormat="1" applyFont="1" applyBorder="1" applyAlignment="1" applyProtection="1">
      <alignment horizontal="left" vertical="center"/>
      <protection locked="0"/>
    </xf>
    <xf numFmtId="0" fontId="66" fillId="0" borderId="0" xfId="178" applyFont="1" applyBorder="1" applyAlignment="1" applyProtection="1">
      <alignment vertical="center"/>
      <protection locked="0"/>
    </xf>
    <xf numFmtId="0" fontId="47" fillId="21" borderId="0" xfId="178" applyFont="1" applyFill="1"/>
    <xf numFmtId="0" fontId="49" fillId="0" borderId="0" xfId="178" applyFont="1" applyAlignment="1" applyProtection="1">
      <alignment vertical="top" wrapText="1"/>
      <protection locked="0"/>
    </xf>
    <xf numFmtId="0" fontId="49" fillId="0" borderId="0" xfId="178" applyFont="1" applyAlignment="1" applyProtection="1">
      <alignment vertical="top" wrapText="1"/>
      <protection locked="0"/>
    </xf>
    <xf numFmtId="0" fontId="49" fillId="0" borderId="0" xfId="178" applyFont="1" applyBorder="1" applyAlignment="1" applyProtection="1">
      <alignment vertical="top" wrapText="1"/>
      <protection locked="0"/>
    </xf>
    <xf numFmtId="0" fontId="49" fillId="0" borderId="0" xfId="178" applyFont="1" applyAlignment="1" applyProtection="1">
      <alignment horizontal="center" vertical="top"/>
      <protection locked="0"/>
    </xf>
    <xf numFmtId="0" fontId="49" fillId="0" borderId="0" xfId="178" applyFont="1" applyAlignment="1" applyProtection="1">
      <alignment vertical="top" wrapText="1"/>
      <protection locked="0"/>
    </xf>
    <xf numFmtId="218" fontId="49" fillId="22" borderId="0" xfId="180" applyNumberFormat="1" applyFont="1" applyFill="1" applyBorder="1" applyAlignment="1" applyProtection="1">
      <alignment vertical="top"/>
      <protection locked="0"/>
    </xf>
    <xf numFmtId="0" fontId="49" fillId="0" borderId="0" xfId="178" applyFont="1" applyAlignment="1" applyProtection="1">
      <alignment vertical="top" wrapText="1"/>
      <protection locked="0"/>
    </xf>
    <xf numFmtId="0" fontId="49" fillId="0" borderId="0" xfId="178" applyFont="1" applyBorder="1" applyAlignment="1" applyProtection="1">
      <alignment vertical="top" wrapText="1"/>
      <protection locked="0"/>
    </xf>
    <xf numFmtId="0" fontId="49" fillId="0" borderId="0" xfId="178" applyFont="1" applyBorder="1" applyAlignment="1" applyProtection="1">
      <alignment vertical="top" wrapText="1"/>
      <protection locked="0"/>
    </xf>
    <xf numFmtId="0" fontId="49" fillId="0" borderId="0" xfId="178" applyFont="1" applyFill="1" applyAlignment="1" applyProtection="1">
      <alignment vertical="top"/>
      <protection locked="0"/>
    </xf>
    <xf numFmtId="0" fontId="49" fillId="0" borderId="0" xfId="178" applyFont="1" applyFill="1" applyBorder="1" applyAlignment="1" applyProtection="1">
      <alignment vertical="top" wrapText="1"/>
      <protection locked="0"/>
    </xf>
    <xf numFmtId="0" fontId="49" fillId="0" borderId="0" xfId="178" applyFont="1" applyFill="1" applyBorder="1" applyAlignment="1" applyProtection="1">
      <alignment horizontal="center" vertical="top" wrapText="1"/>
      <protection locked="0"/>
    </xf>
    <xf numFmtId="0" fontId="73" fillId="0" borderId="0" xfId="178" applyFont="1" applyAlignment="1" applyProtection="1">
      <alignment vertical="top"/>
      <protection locked="0"/>
    </xf>
    <xf numFmtId="0" fontId="49" fillId="0" borderId="0" xfId="178" applyFont="1" applyBorder="1" applyAlignment="1" applyProtection="1">
      <alignment vertical="top" wrapText="1"/>
      <protection locked="0"/>
    </xf>
    <xf numFmtId="0" fontId="49" fillId="0" borderId="0" xfId="178" applyFont="1" applyAlignment="1" applyProtection="1">
      <alignment horizontal="left" vertical="top"/>
      <protection locked="0"/>
    </xf>
    <xf numFmtId="211" fontId="47" fillId="0" borderId="0" xfId="178" applyNumberFormat="1" applyFont="1" applyAlignment="1">
      <alignment horizontal="left"/>
    </xf>
    <xf numFmtId="0" fontId="0" fillId="0" borderId="0" xfId="0" applyAlignment="1"/>
    <xf numFmtId="211" fontId="47" fillId="0" borderId="0" xfId="178" applyNumberFormat="1" applyFont="1" applyAlignment="1">
      <alignment horizontal="right"/>
    </xf>
    <xf numFmtId="211" fontId="47" fillId="0" borderId="0" xfId="178" applyNumberFormat="1" applyFont="1" applyAlignment="1" applyProtection="1">
      <alignment horizontal="right"/>
    </xf>
    <xf numFmtId="0" fontId="0" fillId="0" borderId="0" xfId="0" applyAlignment="1" applyProtection="1"/>
    <xf numFmtId="0" fontId="49" fillId="0" borderId="0" xfId="178" applyFont="1" applyAlignment="1" applyProtection="1">
      <alignment vertical="top" wrapText="1"/>
      <protection locked="0"/>
    </xf>
    <xf numFmtId="0" fontId="0" fillId="0" borderId="0" xfId="0" applyAlignment="1" applyProtection="1">
      <alignment vertical="top" wrapText="1"/>
      <protection locked="0"/>
    </xf>
    <xf numFmtId="0" fontId="49" fillId="0" borderId="0" xfId="178" applyFont="1" applyBorder="1" applyAlignment="1" applyProtection="1">
      <alignment vertical="top" wrapText="1"/>
      <protection locked="0"/>
    </xf>
    <xf numFmtId="0" fontId="44" fillId="0" borderId="9" xfId="0" applyFont="1" applyFill="1" applyBorder="1" applyAlignment="1" applyProtection="1">
      <alignment horizontal="center"/>
      <protection locked="0"/>
    </xf>
    <xf numFmtId="0" fontId="44" fillId="0" borderId="10" xfId="0" applyFont="1" applyFill="1" applyBorder="1" applyAlignment="1" applyProtection="1">
      <alignment horizontal="center"/>
      <protection locked="0"/>
    </xf>
    <xf numFmtId="0" fontId="44" fillId="0" borderId="3" xfId="0" applyFont="1" applyFill="1" applyBorder="1" applyAlignment="1" applyProtection="1">
      <alignment horizontal="center"/>
      <protection locked="0"/>
    </xf>
    <xf numFmtId="0" fontId="49" fillId="0" borderId="0" xfId="178" applyFont="1" applyBorder="1" applyAlignment="1" applyProtection="1">
      <alignment vertical="top" wrapText="1"/>
    </xf>
    <xf numFmtId="0" fontId="0" fillId="0" borderId="0" xfId="0" applyAlignment="1" applyProtection="1">
      <alignment vertical="top" wrapText="1"/>
    </xf>
    <xf numFmtId="0" fontId="44" fillId="0" borderId="9" xfId="0" applyFont="1" applyFill="1" applyBorder="1" applyAlignment="1" applyProtection="1">
      <alignment horizontal="center" wrapText="1"/>
      <protection locked="0"/>
    </xf>
    <xf numFmtId="0" fontId="44" fillId="0" borderId="10" xfId="0" applyFont="1" applyFill="1" applyBorder="1" applyAlignment="1" applyProtection="1">
      <alignment horizontal="center" wrapText="1"/>
      <protection locked="0"/>
    </xf>
    <xf numFmtId="0" fontId="44" fillId="0" borderId="3" xfId="0" applyFont="1" applyFill="1" applyBorder="1" applyAlignment="1" applyProtection="1">
      <alignment horizontal="center" wrapText="1"/>
      <protection locked="0"/>
    </xf>
  </cellXfs>
  <cellStyles count="181">
    <cellStyle name="%" xfId="12"/>
    <cellStyle name="0,0_x000d__x000a_NA_x000d__x000a_" xfId="13"/>
    <cellStyle name="12pt Title" xfId="14"/>
    <cellStyle name="14pt Title" xfId="15"/>
    <cellStyle name="Accent1 - 20%" xfId="16"/>
    <cellStyle name="Accent1 - 40%" xfId="17"/>
    <cellStyle name="Accent1 - 60%" xfId="18"/>
    <cellStyle name="Accent2 - 20%" xfId="19"/>
    <cellStyle name="Accent2 - 40%" xfId="20"/>
    <cellStyle name="Accent2 - 60%" xfId="21"/>
    <cellStyle name="Accent3 - 20%" xfId="22"/>
    <cellStyle name="Accent3 - 40%" xfId="23"/>
    <cellStyle name="Accent3 - 60%" xfId="24"/>
    <cellStyle name="Accent4 - 20%" xfId="25"/>
    <cellStyle name="Accent4 - 40%" xfId="26"/>
    <cellStyle name="Accent4 - 60%" xfId="27"/>
    <cellStyle name="Accent5 - 20%" xfId="28"/>
    <cellStyle name="Accent5 - 40%" xfId="29"/>
    <cellStyle name="Accent5 - 60%" xfId="30"/>
    <cellStyle name="Accent6 - 20%" xfId="31"/>
    <cellStyle name="Accent6 - 40%" xfId="32"/>
    <cellStyle name="Accent6 - 60%" xfId="33"/>
    <cellStyle name="bill" xfId="34"/>
    <cellStyle name="Bold 10" xfId="4"/>
    <cellStyle name="Bold 12" xfId="5"/>
    <cellStyle name="Bold 8" xfId="6"/>
    <cellStyle name="Bold Italic 10" xfId="7"/>
    <cellStyle name="Bold Italic 12" xfId="8"/>
    <cellStyle name="Bold Italic 8" xfId="9"/>
    <cellStyle name="Cash (0dp)" xfId="35"/>
    <cellStyle name="Cash (0dp+NZ)" xfId="36"/>
    <cellStyle name="Cash (2dp)" xfId="37"/>
    <cellStyle name="Cash (2dp+NZ)" xfId="38"/>
    <cellStyle name="CheckBox" xfId="39"/>
    <cellStyle name="Column headings" xfId="40"/>
    <cellStyle name="Comma" xfId="180" builtinId="3"/>
    <cellStyle name="Comma (0dp)" xfId="41"/>
    <cellStyle name="Comma (0dp+NZ)" xfId="42"/>
    <cellStyle name="Comma (2dp)" xfId="43"/>
    <cellStyle name="Comma (2dp) Dashed" xfId="44"/>
    <cellStyle name="Comma (2dp) Nil" xfId="45"/>
    <cellStyle name="Comma (2dp)_Costplan C 8.1.02" xfId="46"/>
    <cellStyle name="Comma (2dp+NZ)" xfId="47"/>
    <cellStyle name="Comma (nz)" xfId="48"/>
    <cellStyle name="Comma 2" xfId="49"/>
    <cellStyle name="Comma 3" xfId="50"/>
    <cellStyle name="Comma 4" xfId="51"/>
    <cellStyle name="Comma 5" xfId="52"/>
    <cellStyle name="Comma 6" xfId="53"/>
    <cellStyle name="Comma 7" xfId="54"/>
    <cellStyle name="Comma 8" xfId="55"/>
    <cellStyle name="Comma 9" xfId="56"/>
    <cellStyle name="Comma Dashed" xfId="57"/>
    <cellStyle name="Comma Nil" xfId="58"/>
    <cellStyle name="Comma0" xfId="59"/>
    <cellStyle name="Cost plan body" xfId="60"/>
    <cellStyle name="Cost plan sub heading" xfId="61"/>
    <cellStyle name="Cost plan sub total" xfId="62"/>
    <cellStyle name="Currency (2dp)" xfId="63"/>
    <cellStyle name="Currency (2dp) Dashed" xfId="64"/>
    <cellStyle name="Currency (2dp) Nil" xfId="65"/>
    <cellStyle name="Currency (2dp+nz)" xfId="66"/>
    <cellStyle name="Currency (nz)" xfId="67"/>
    <cellStyle name="Currency 10" xfId="179"/>
    <cellStyle name="Currency 2" xfId="68"/>
    <cellStyle name="Currency 3" xfId="69"/>
    <cellStyle name="Currency 4" xfId="70"/>
    <cellStyle name="Currency 5" xfId="71"/>
    <cellStyle name="Currency 6" xfId="72"/>
    <cellStyle name="Currency 7" xfId="73"/>
    <cellStyle name="Currency 8" xfId="74"/>
    <cellStyle name="Currency 9" xfId="75"/>
    <cellStyle name="Currency Dashed" xfId="76"/>
    <cellStyle name="Currency Nil" xfId="77"/>
    <cellStyle name="Currency0" xfId="78"/>
    <cellStyle name="DataEntry" xfId="79"/>
    <cellStyle name="DataEntry 2" xfId="80"/>
    <cellStyle name="DataEntry_R1787 - RBC Riverbank House - Radii Pricing Document" xfId="81"/>
    <cellStyle name="Date" xfId="82"/>
    <cellStyle name="Description" xfId="83"/>
    <cellStyle name="detail" xfId="84"/>
    <cellStyle name="Distribution" xfId="85"/>
    <cellStyle name="Edit field" xfId="86"/>
    <cellStyle name="Emphasis 1" xfId="87"/>
    <cellStyle name="Emphasis 2" xfId="88"/>
    <cellStyle name="Emphasis 3" xfId="89"/>
    <cellStyle name="Euro" xfId="90"/>
    <cellStyle name="EY House" xfId="91"/>
    <cellStyle name="Fixed" xfId="92"/>
    <cellStyle name="General" xfId="93"/>
    <cellStyle name="Heading (12pt)" xfId="94"/>
    <cellStyle name="Heading (14pt)" xfId="95"/>
    <cellStyle name="Hyperlink 2" xfId="96"/>
    <cellStyle name="Hyperlink 3" xfId="97"/>
    <cellStyle name="indent" xfId="98"/>
    <cellStyle name="Index" xfId="99"/>
    <cellStyle name="K (0dp)" xfId="100"/>
    <cellStyle name="K (2dp)" xfId="101"/>
    <cellStyle name="M (0dp)" xfId="102"/>
    <cellStyle name="M (2dp)" xfId="103"/>
    <cellStyle name="m2" xfId="10"/>
    <cellStyle name="Millions£" xfId="104"/>
    <cellStyle name="Millions£ (2dp)" xfId="105"/>
    <cellStyle name="Normal" xfId="0" builtinId="0"/>
    <cellStyle name="Normal - Style1" xfId="106"/>
    <cellStyle name="Normal (0dp)" xfId="107"/>
    <cellStyle name="Normal (0dp+NZ)" xfId="108"/>
    <cellStyle name="Normal (2dp)" xfId="109"/>
    <cellStyle name="Normal (2dp+NZ)" xfId="110"/>
    <cellStyle name="Normal 10" xfId="111"/>
    <cellStyle name="Normal 11" xfId="112"/>
    <cellStyle name="Normal 12" xfId="113"/>
    <cellStyle name="Normal 13" xfId="114"/>
    <cellStyle name="Normal 14" xfId="115"/>
    <cellStyle name="Normal 15" xfId="116"/>
    <cellStyle name="Normal 16" xfId="117"/>
    <cellStyle name="Normal 17" xfId="118"/>
    <cellStyle name="Normal 18" xfId="119"/>
    <cellStyle name="Normal 19" xfId="178"/>
    <cellStyle name="Normal 2" xfId="2"/>
    <cellStyle name="Normal 2 2" xfId="120"/>
    <cellStyle name="Normal 2_10-09-10 - 1-5 BTT - PVV AMS 2160kW TKD Rev 0 (2)" xfId="177"/>
    <cellStyle name="Normal 3" xfId="121"/>
    <cellStyle name="Normal 3 2" xfId="122"/>
    <cellStyle name="Normal 3 3" xfId="123"/>
    <cellStyle name="Normal 3 4" xfId="124"/>
    <cellStyle name="Normal 4" xfId="125"/>
    <cellStyle name="Normal 4 2" xfId="126"/>
    <cellStyle name="Normal 4 3" xfId="127"/>
    <cellStyle name="Normal 4_Client facing cost sheet P91491" xfId="128"/>
    <cellStyle name="Normal 5" xfId="129"/>
    <cellStyle name="Normal 5 2" xfId="130"/>
    <cellStyle name="Normal 5_Client facing cost sheet P91491" xfId="131"/>
    <cellStyle name="Normal 6" xfId="132"/>
    <cellStyle name="Normal 6 2" xfId="133"/>
    <cellStyle name="Normal 6 3" xfId="134"/>
    <cellStyle name="Normal 6_Client facing cost sheet P91491" xfId="135"/>
    <cellStyle name="Normal 7" xfId="136"/>
    <cellStyle name="Normal 7 2" xfId="137"/>
    <cellStyle name="Normal 7 3" xfId="138"/>
    <cellStyle name="Normal 7_Client facing cost sheet P91491" xfId="139"/>
    <cellStyle name="Normal 8" xfId="140"/>
    <cellStyle name="Normal 8 2" xfId="141"/>
    <cellStyle name="Normal 8_Client facing cost sheet P91491" xfId="142"/>
    <cellStyle name="Normal 9" xfId="143"/>
    <cellStyle name="Note 2" xfId="144"/>
    <cellStyle name="Note 3" xfId="145"/>
    <cellStyle name="omitted" xfId="146"/>
    <cellStyle name="Page heading" xfId="147"/>
    <cellStyle name="per m2" xfId="11"/>
    <cellStyle name="Percent" xfId="1" builtinId="5"/>
    <cellStyle name="Percent (2dp)" xfId="148"/>
    <cellStyle name="Percent 2" xfId="3"/>
    <cellStyle name="Percent 3" xfId="149"/>
    <cellStyle name="Percent 4" xfId="150"/>
    <cellStyle name="Percent 5" xfId="151"/>
    <cellStyle name="Percent 6" xfId="152"/>
    <cellStyle name="Percent 7" xfId="153"/>
    <cellStyle name="Product" xfId="154"/>
    <cellStyle name="qualify" xfId="155"/>
    <cellStyle name="Quant" xfId="156"/>
    <cellStyle name="Quantity" xfId="157"/>
    <cellStyle name="Rate" xfId="158"/>
    <cellStyle name="Reviewed" xfId="159"/>
    <cellStyle name="Shade" xfId="160"/>
    <cellStyle name="Sheet Title" xfId="161"/>
    <cellStyle name="Signpost" xfId="162"/>
    <cellStyle name="Standard_MAY neu mit Kalk" xfId="163"/>
    <cellStyle name="Style 1" xfId="164"/>
    <cellStyle name="Sub heading" xfId="165"/>
    <cellStyle name="Thousands£" xfId="166"/>
    <cellStyle name="Thousands£ (2dp)" xfId="167"/>
    <cellStyle name="Timesing" xfId="168"/>
    <cellStyle name="To check" xfId="169"/>
    <cellStyle name="Unit" xfId="170"/>
    <cellStyle name="Valuation" xfId="171"/>
    <cellStyle name="콤마 [0]_laroux" xfId="172"/>
    <cellStyle name="콤마_laroux" xfId="173"/>
    <cellStyle name="통화 [0]_laroux" xfId="174"/>
    <cellStyle name="통화_laroux" xfId="175"/>
    <cellStyle name="표준_laroux" xfId="176"/>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8A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733425</xdr:colOff>
      <xdr:row>3</xdr:row>
      <xdr:rowOff>9525</xdr:rowOff>
    </xdr:from>
    <xdr:to>
      <xdr:col>7</xdr:col>
      <xdr:colOff>19050</xdr:colOff>
      <xdr:row>5</xdr:row>
      <xdr:rowOff>152400</xdr:rowOff>
    </xdr:to>
    <xdr:sp macro="" textlink="">
      <xdr:nvSpPr>
        <xdr:cNvPr id="4" name="TextBox 3"/>
        <xdr:cNvSpPr txBox="1"/>
      </xdr:nvSpPr>
      <xdr:spPr>
        <a:xfrm>
          <a:off x="1419225" y="438150"/>
          <a:ext cx="2276475" cy="485775"/>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000" b="1" i="0" u="none" strike="noStrike" kern="0" cap="none" spc="0" normalizeH="0" baseline="0" noProof="0">
              <a:ln>
                <a:noFill/>
              </a:ln>
              <a:solidFill>
                <a:sysClr val="windowText" lastClr="000000"/>
              </a:solidFill>
              <a:effectLst/>
              <a:uLnTx/>
              <a:uFillTx/>
              <a:latin typeface="Calibri"/>
              <a:ea typeface="+mn-ea"/>
              <a:cs typeface="+mn-cs"/>
            </a:rPr>
            <a:t>All cells on this sheet are locked, enter all data on breakdown sheets</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xdr:col>
      <xdr:colOff>354330</xdr:colOff>
      <xdr:row>4</xdr:row>
      <xdr:rowOff>26670</xdr:rowOff>
    </xdr:from>
    <xdr:to>
      <xdr:col>1</xdr:col>
      <xdr:colOff>2411730</xdr:colOff>
      <xdr:row>6</xdr:row>
      <xdr:rowOff>89535</xdr:rowOff>
    </xdr:to>
    <xdr:sp macro="" textlink="">
      <xdr:nvSpPr>
        <xdr:cNvPr id="2" name="TextBox 1"/>
        <xdr:cNvSpPr txBox="1"/>
      </xdr:nvSpPr>
      <xdr:spPr>
        <a:xfrm>
          <a:off x="668655" y="626745"/>
          <a:ext cx="2057400" cy="40576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 the</a:t>
          </a:r>
          <a:r>
            <a:rPr lang="en-GB" sz="1000" b="1" baseline="0"/>
            <a:t> appropriate heading, insert rows if necessary</a:t>
          </a:r>
          <a:endParaRPr lang="en-GB" sz="1000" b="1"/>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xdr:col>
      <xdr:colOff>354330</xdr:colOff>
      <xdr:row>4</xdr:row>
      <xdr:rowOff>26670</xdr:rowOff>
    </xdr:from>
    <xdr:to>
      <xdr:col>1</xdr:col>
      <xdr:colOff>2411730</xdr:colOff>
      <xdr:row>6</xdr:row>
      <xdr:rowOff>89535</xdr:rowOff>
    </xdr:to>
    <xdr:sp macro="" textlink="">
      <xdr:nvSpPr>
        <xdr:cNvPr id="2" name="TextBox 1"/>
        <xdr:cNvSpPr txBox="1"/>
      </xdr:nvSpPr>
      <xdr:spPr>
        <a:xfrm>
          <a:off x="668655" y="626745"/>
          <a:ext cx="2057400" cy="40576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 the</a:t>
          </a:r>
          <a:r>
            <a:rPr lang="en-GB" sz="1000" b="1" baseline="0"/>
            <a:t> appropriate heading, insert rows if necessary</a:t>
          </a:r>
          <a:endParaRPr lang="en-GB" sz="1000" b="1"/>
        </a:p>
      </xdr:txBody>
    </xdr:sp>
    <xdr:clientData fPrintsWithSheet="0"/>
  </xdr:twoCellAnchor>
  <xdr:twoCellAnchor>
    <xdr:from>
      <xdr:col>8</xdr:col>
      <xdr:colOff>1</xdr:colOff>
      <xdr:row>4</xdr:row>
      <xdr:rowOff>114299</xdr:rowOff>
    </xdr:from>
    <xdr:to>
      <xdr:col>9</xdr:col>
      <xdr:colOff>1209675</xdr:colOff>
      <xdr:row>10</xdr:row>
      <xdr:rowOff>123824</xdr:rowOff>
    </xdr:to>
    <xdr:sp macro="" textlink="">
      <xdr:nvSpPr>
        <xdr:cNvPr id="3" name="TextBox 2"/>
        <xdr:cNvSpPr txBox="1"/>
      </xdr:nvSpPr>
      <xdr:spPr>
        <a:xfrm>
          <a:off x="6581776" y="714374"/>
          <a:ext cx="1800224" cy="9620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u="sng"/>
            <a:t>NOTE</a:t>
          </a:r>
        </a:p>
        <a:p>
          <a:pPr algn="ctr"/>
          <a:r>
            <a:rPr lang="en-GB" sz="1000" b="1"/>
            <a:t>For</a:t>
          </a:r>
          <a:r>
            <a:rPr lang="en-GB" sz="1000" b="1" baseline="0"/>
            <a:t> refurbishment and fit out projects, all works should be included the appropriate building element.</a:t>
          </a:r>
          <a:endParaRPr lang="en-GB" sz="1000" b="1"/>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xdr:col>
      <xdr:colOff>354330</xdr:colOff>
      <xdr:row>4</xdr:row>
      <xdr:rowOff>26670</xdr:rowOff>
    </xdr:from>
    <xdr:to>
      <xdr:col>1</xdr:col>
      <xdr:colOff>2411730</xdr:colOff>
      <xdr:row>6</xdr:row>
      <xdr:rowOff>89535</xdr:rowOff>
    </xdr:to>
    <xdr:sp macro="" textlink="">
      <xdr:nvSpPr>
        <xdr:cNvPr id="2" name="TextBox 1"/>
        <xdr:cNvSpPr txBox="1"/>
      </xdr:nvSpPr>
      <xdr:spPr>
        <a:xfrm>
          <a:off x="668655" y="626745"/>
          <a:ext cx="2057400" cy="40576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 the</a:t>
          </a:r>
          <a:r>
            <a:rPr lang="en-GB" sz="1000" b="1" baseline="0"/>
            <a:t> appropriate heading, insert rows if necessary</a:t>
          </a:r>
          <a:endParaRPr lang="en-GB" sz="1000" b="1"/>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354330</xdr:colOff>
      <xdr:row>4</xdr:row>
      <xdr:rowOff>26670</xdr:rowOff>
    </xdr:from>
    <xdr:to>
      <xdr:col>1</xdr:col>
      <xdr:colOff>2411730</xdr:colOff>
      <xdr:row>6</xdr:row>
      <xdr:rowOff>89535</xdr:rowOff>
    </xdr:to>
    <xdr:sp macro="" textlink="">
      <xdr:nvSpPr>
        <xdr:cNvPr id="2" name="TextBox 1"/>
        <xdr:cNvSpPr txBox="1"/>
      </xdr:nvSpPr>
      <xdr:spPr>
        <a:xfrm>
          <a:off x="668655" y="626745"/>
          <a:ext cx="2057400" cy="40576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 the</a:t>
          </a:r>
          <a:r>
            <a:rPr lang="en-GB" sz="1000" b="1" baseline="0"/>
            <a:t> appropriate heading, insert rows if necessary</a:t>
          </a:r>
          <a:endParaRPr lang="en-GB"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1</xdr:col>
      <xdr:colOff>354330</xdr:colOff>
      <xdr:row>4</xdr:row>
      <xdr:rowOff>26670</xdr:rowOff>
    </xdr:from>
    <xdr:to>
      <xdr:col>1</xdr:col>
      <xdr:colOff>2411730</xdr:colOff>
      <xdr:row>6</xdr:row>
      <xdr:rowOff>89535</xdr:rowOff>
    </xdr:to>
    <xdr:sp macro="" textlink="">
      <xdr:nvSpPr>
        <xdr:cNvPr id="2" name="TextBox 1"/>
        <xdr:cNvSpPr txBox="1"/>
      </xdr:nvSpPr>
      <xdr:spPr>
        <a:xfrm>
          <a:off x="668655" y="626745"/>
          <a:ext cx="2057400" cy="40576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costs against the</a:t>
          </a:r>
          <a:r>
            <a:rPr lang="en-GB" sz="1000" b="1" baseline="0"/>
            <a:t> appropriate items, insert items if necessary</a:t>
          </a:r>
          <a:endParaRPr lang="en-GB" sz="1000" b="1"/>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457200"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457200"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457200"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53"/>
  <sheetViews>
    <sheetView zoomScaleNormal="100" workbookViewId="0">
      <selection activeCell="B34" sqref="B34"/>
    </sheetView>
  </sheetViews>
  <sheetFormatPr defaultColWidth="8.85546875" defaultRowHeight="14.25"/>
  <cols>
    <col min="1" max="1" width="11.140625" style="2" customWidth="1"/>
    <col min="2" max="2" width="8.85546875" style="2"/>
    <col min="3" max="3" width="7.28515625" style="2" customWidth="1"/>
    <col min="4" max="4" width="12.7109375" style="2" bestFit="1" customWidth="1"/>
    <col min="5" max="7" width="8.85546875" style="2"/>
    <col min="8" max="8" width="21.7109375" style="2" customWidth="1"/>
    <col min="9" max="9" width="15.7109375" style="2" customWidth="1"/>
    <col min="10" max="16384" width="8.85546875" style="2"/>
  </cols>
  <sheetData>
    <row r="2" spans="1:8" ht="26.25">
      <c r="A2" s="1" t="s">
        <v>176</v>
      </c>
    </row>
    <row r="3" spans="1:8" ht="26.45" customHeight="1" thickBot="1">
      <c r="A3" s="3"/>
      <c r="B3" s="3"/>
      <c r="C3" s="3"/>
      <c r="D3" s="3"/>
      <c r="E3" s="3"/>
      <c r="F3" s="3"/>
      <c r="G3" s="3"/>
      <c r="H3" s="3"/>
    </row>
    <row r="4" spans="1:8" ht="3" customHeight="1" thickTop="1"/>
    <row r="5" spans="1:8" ht="18" customHeight="1">
      <c r="A5" s="246"/>
      <c r="B5" s="246"/>
      <c r="C5" s="246"/>
      <c r="D5" s="246"/>
      <c r="E5" s="246"/>
      <c r="F5" s="246"/>
      <c r="G5" s="246"/>
      <c r="H5" s="246"/>
    </row>
    <row r="6" spans="1:8" ht="13.9" customHeight="1"/>
    <row r="8" spans="1:8" ht="13.9" customHeight="1"/>
    <row r="17" spans="1:2" ht="23.25">
      <c r="A17" s="5" t="s">
        <v>590</v>
      </c>
    </row>
    <row r="19" spans="1:2">
      <c r="A19" s="2" t="s">
        <v>0</v>
      </c>
    </row>
    <row r="21" spans="1:2" ht="20.25">
      <c r="A21" s="6" t="s">
        <v>591</v>
      </c>
    </row>
    <row r="31" spans="1:2">
      <c r="A31" s="2" t="s">
        <v>178</v>
      </c>
      <c r="B31" s="8">
        <v>1</v>
      </c>
    </row>
    <row r="33" spans="1:7">
      <c r="A33" s="8" t="s">
        <v>4</v>
      </c>
      <c r="B33" s="262">
        <v>43191</v>
      </c>
      <c r="C33" s="263"/>
      <c r="D33" s="263"/>
    </row>
    <row r="44" spans="1:7">
      <c r="A44" s="9" t="s">
        <v>172</v>
      </c>
      <c r="B44" s="9"/>
    </row>
    <row r="46" spans="1:7" ht="10.5" customHeight="1">
      <c r="A46" s="9" t="s">
        <v>115</v>
      </c>
      <c r="B46" s="9" t="s">
        <v>173</v>
      </c>
    </row>
    <row r="47" spans="1:7" ht="10.5" customHeight="1">
      <c r="A47" s="9"/>
      <c r="B47" s="9"/>
    </row>
    <row r="48" spans="1:7" ht="11.25" customHeight="1">
      <c r="A48" s="9" t="s">
        <v>461</v>
      </c>
      <c r="B48" s="9" t="s">
        <v>173</v>
      </c>
      <c r="G48" s="9" t="s">
        <v>114</v>
      </c>
    </row>
    <row r="49" spans="1:9" ht="11.25" customHeight="1">
      <c r="A49" s="9"/>
      <c r="B49" s="9"/>
      <c r="G49" s="9" t="s">
        <v>170</v>
      </c>
    </row>
    <row r="50" spans="1:9" ht="11.25" customHeight="1">
      <c r="A50" s="9" t="s">
        <v>174</v>
      </c>
      <c r="B50" s="9"/>
      <c r="G50" s="9" t="s">
        <v>113</v>
      </c>
    </row>
    <row r="51" spans="1:9" ht="11.25" customHeight="1">
      <c r="A51" s="9"/>
      <c r="B51" s="9"/>
      <c r="G51" s="9" t="s">
        <v>171</v>
      </c>
    </row>
    <row r="52" spans="1:9" ht="11.25" customHeight="1">
      <c r="G52" s="9" t="s">
        <v>175</v>
      </c>
    </row>
    <row r="53" spans="1:9" ht="17.45" customHeight="1">
      <c r="A53" s="10"/>
      <c r="B53" s="10"/>
      <c r="C53" s="10"/>
      <c r="D53" s="10"/>
      <c r="E53" s="10"/>
      <c r="F53" s="10"/>
      <c r="G53" s="10"/>
      <c r="H53" s="10"/>
      <c r="I53" s="17"/>
    </row>
  </sheetData>
  <mergeCells count="1">
    <mergeCell ref="B33:D33"/>
  </mergeCell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0"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203</v>
      </c>
      <c r="B4" s="201" t="s">
        <v>125</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External walls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2"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0"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204</v>
      </c>
      <c r="B4" s="201" t="s">
        <v>50</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Windows and external doors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formatCells="0" formatColumns="0" formatRows="0" insertColumns="0" insertRows="0" insertHyperlinks="0" selectLockedCells="1" sort="0" autoFilter="0" pivotTables="0"/>
  <mergeCells count="1">
    <mergeCell ref="E4:F4"/>
  </mergeCells>
  <conditionalFormatting sqref="F7:F60">
    <cfRule type="containsBlanks" dxfId="11"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E30" sqref="E30"/>
    </sheetView>
  </sheetViews>
  <sheetFormatPr defaultColWidth="8.85546875" defaultRowHeight="14.25"/>
  <cols>
    <col min="1" max="1" width="6.28515625" style="80" customWidth="1"/>
    <col min="2" max="2" width="40.28515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205</v>
      </c>
      <c r="B4" s="201" t="s">
        <v>48</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24">
      <c r="A9" s="120" t="s">
        <v>462</v>
      </c>
      <c r="B9" s="247" t="s">
        <v>568</v>
      </c>
      <c r="C9" s="256">
        <v>4</v>
      </c>
      <c r="D9" s="250" t="s">
        <v>477</v>
      </c>
      <c r="F9" s="115">
        <f>C9*E9</f>
        <v>0</v>
      </c>
      <c r="G9" s="119"/>
      <c r="H9" s="119"/>
      <c r="I9" s="119"/>
      <c r="J9" s="119"/>
    </row>
    <row r="10" spans="1:10" s="120" customFormat="1" ht="24">
      <c r="A10" s="121" t="s">
        <v>464</v>
      </c>
      <c r="B10" s="253" t="s">
        <v>567</v>
      </c>
      <c r="C10" s="122">
        <v>5</v>
      </c>
      <c r="D10" s="123" t="s">
        <v>477</v>
      </c>
      <c r="E10" s="115"/>
      <c r="F10" s="115">
        <f>C10*E10</f>
        <v>0</v>
      </c>
      <c r="G10" s="119"/>
      <c r="H10" s="119"/>
      <c r="I10" s="119"/>
      <c r="J10" s="119"/>
    </row>
    <row r="11" spans="1:10" s="120" customFormat="1" ht="24">
      <c r="A11" s="120" t="s">
        <v>464</v>
      </c>
      <c r="B11" s="247" t="s">
        <v>463</v>
      </c>
      <c r="C11" s="256">
        <v>7</v>
      </c>
      <c r="D11" s="250" t="s">
        <v>477</v>
      </c>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60">
      <c r="A13" s="121" t="s">
        <v>531</v>
      </c>
      <c r="B13" s="122" t="s">
        <v>551</v>
      </c>
      <c r="C13" s="257">
        <v>244</v>
      </c>
      <c r="D13" s="123" t="s">
        <v>471</v>
      </c>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24">
      <c r="A15" s="121" t="s">
        <v>533</v>
      </c>
      <c r="B15" s="122" t="s">
        <v>532</v>
      </c>
      <c r="C15" s="257">
        <v>100</v>
      </c>
      <c r="D15" s="123" t="s">
        <v>471</v>
      </c>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36">
      <c r="A17" s="121" t="s">
        <v>561</v>
      </c>
      <c r="B17" s="254" t="s">
        <v>562</v>
      </c>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t="s">
        <v>563</v>
      </c>
      <c r="C19" s="122">
        <v>1</v>
      </c>
      <c r="D19" s="123" t="s">
        <v>477</v>
      </c>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t="s">
        <v>564</v>
      </c>
      <c r="C21" s="122">
        <v>1</v>
      </c>
      <c r="D21" s="123" t="s">
        <v>477</v>
      </c>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24">
      <c r="A23" s="121" t="s">
        <v>565</v>
      </c>
      <c r="B23" s="122" t="s">
        <v>566</v>
      </c>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254" t="s">
        <v>563</v>
      </c>
      <c r="C25" s="122">
        <v>1</v>
      </c>
      <c r="D25" s="123" t="s">
        <v>477</v>
      </c>
      <c r="E25" s="115"/>
      <c r="F25" s="115">
        <f t="shared" si="1"/>
        <v>0</v>
      </c>
      <c r="G25" s="119"/>
      <c r="H25" s="119"/>
      <c r="I25" s="132"/>
      <c r="J25" s="133"/>
    </row>
    <row r="26" spans="1:10" s="120" customFormat="1" ht="12" customHeight="1">
      <c r="A26" s="121"/>
      <c r="B26" s="254"/>
      <c r="C26" s="122"/>
      <c r="D26" s="123"/>
      <c r="E26" s="115"/>
      <c r="F26" s="115">
        <f t="shared" si="1"/>
        <v>0</v>
      </c>
      <c r="G26" s="119"/>
      <c r="H26" s="119"/>
      <c r="I26" s="132"/>
      <c r="J26" s="133"/>
    </row>
    <row r="27" spans="1:10" s="117" customFormat="1" ht="12" customHeight="1">
      <c r="A27" s="121"/>
      <c r="B27" s="254" t="s">
        <v>564</v>
      </c>
      <c r="C27" s="122">
        <v>1</v>
      </c>
      <c r="D27" s="123" t="s">
        <v>477</v>
      </c>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24">
      <c r="A29" s="121" t="s">
        <v>565</v>
      </c>
      <c r="B29" s="122" t="s">
        <v>594</v>
      </c>
      <c r="C29" s="122">
        <v>1</v>
      </c>
      <c r="D29" s="123" t="s">
        <v>499</v>
      </c>
      <c r="E29" s="115">
        <v>500</v>
      </c>
      <c r="F29" s="115">
        <f t="shared" si="1"/>
        <v>500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Internal walls and partitions</v>
      </c>
      <c r="C61" s="88"/>
      <c r="D61" s="93"/>
      <c r="E61" s="89" t="s">
        <v>210</v>
      </c>
      <c r="F61" s="90">
        <f>SUM(F7:F60)</f>
        <v>500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0"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A29" sqref="A29"/>
    </sheetView>
  </sheetViews>
  <sheetFormatPr defaultColWidth="8.85546875" defaultRowHeight="14.25"/>
  <cols>
    <col min="1" max="1" width="6.28515625" style="80" customWidth="1"/>
    <col min="2" max="2" width="40.28515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206</v>
      </c>
      <c r="B4" s="201" t="s">
        <v>49</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72">
      <c r="A8" s="121" t="s">
        <v>476</v>
      </c>
      <c r="B8" s="122" t="s">
        <v>541</v>
      </c>
      <c r="C8" s="257">
        <v>5</v>
      </c>
      <c r="D8" s="123" t="s">
        <v>477</v>
      </c>
      <c r="E8" s="115"/>
      <c r="F8" s="115">
        <f>C8*E8</f>
        <v>0</v>
      </c>
      <c r="G8" s="116"/>
      <c r="H8" s="116"/>
      <c r="I8" s="116"/>
      <c r="J8" s="116"/>
    </row>
    <row r="9" spans="1:10" s="120" customFormat="1" ht="12" customHeight="1">
      <c r="D9" s="250"/>
      <c r="F9" s="115">
        <f>C9*E9</f>
        <v>0</v>
      </c>
      <c r="G9" s="119"/>
      <c r="H9" s="119"/>
      <c r="I9" s="119"/>
      <c r="J9" s="119"/>
    </row>
    <row r="10" spans="1:10" s="120" customFormat="1" ht="72">
      <c r="A10" s="121" t="s">
        <v>478</v>
      </c>
      <c r="B10" s="254" t="s">
        <v>558</v>
      </c>
      <c r="C10" s="257">
        <v>6</v>
      </c>
      <c r="D10" s="123" t="s">
        <v>477</v>
      </c>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 r="A12" s="121" t="s">
        <v>486</v>
      </c>
      <c r="B12" s="249" t="s">
        <v>542</v>
      </c>
      <c r="C12" s="257">
        <v>11</v>
      </c>
      <c r="D12" s="123" t="s">
        <v>477</v>
      </c>
      <c r="E12" s="115"/>
      <c r="F12" s="115">
        <f>C12*E12</f>
        <v>0</v>
      </c>
      <c r="G12" s="119"/>
      <c r="H12" s="119"/>
      <c r="I12" s="119"/>
      <c r="J12" s="119"/>
    </row>
    <row r="13" spans="1:10" s="120" customFormat="1" ht="12" customHeight="1">
      <c r="A13" s="121"/>
      <c r="B13" s="122"/>
      <c r="C13" s="122"/>
      <c r="D13" s="123"/>
      <c r="E13" s="115"/>
      <c r="F13" s="115">
        <f>C13*E13</f>
        <v>0</v>
      </c>
      <c r="G13" s="119"/>
      <c r="H13" s="119"/>
      <c r="I13" s="119"/>
      <c r="J13" s="119"/>
    </row>
    <row r="14" spans="1:10" s="120" customFormat="1" ht="24">
      <c r="A14" s="121" t="s">
        <v>487</v>
      </c>
      <c r="B14" s="249" t="s">
        <v>479</v>
      </c>
      <c r="C14" s="256">
        <v>11</v>
      </c>
      <c r="D14" s="250" t="s">
        <v>477</v>
      </c>
      <c r="E14" s="115"/>
      <c r="F14" s="115">
        <f>C16*E14</f>
        <v>0</v>
      </c>
      <c r="G14" s="119"/>
      <c r="H14" s="119"/>
      <c r="I14" s="119"/>
      <c r="J14" s="119"/>
    </row>
    <row r="15" spans="1:10" s="120" customFormat="1" ht="12" customHeight="1">
      <c r="A15" s="121"/>
      <c r="B15" s="122"/>
      <c r="D15" s="250"/>
      <c r="E15" s="115"/>
      <c r="F15" s="115">
        <f t="shared" ref="F15:F40" si="2">C17*E15</f>
        <v>0</v>
      </c>
      <c r="G15" s="119"/>
      <c r="H15" s="119"/>
      <c r="I15" s="119"/>
      <c r="J15" s="119"/>
    </row>
    <row r="16" spans="1:10" s="120" customFormat="1" ht="12" customHeight="1">
      <c r="A16" s="121" t="s">
        <v>488</v>
      </c>
      <c r="B16" s="122" t="s">
        <v>480</v>
      </c>
      <c r="C16" s="257">
        <v>11</v>
      </c>
      <c r="D16" s="123" t="s">
        <v>477</v>
      </c>
      <c r="E16" s="115"/>
      <c r="F16" s="115">
        <f t="shared" si="2"/>
        <v>0</v>
      </c>
      <c r="G16" s="119"/>
      <c r="H16" s="119"/>
      <c r="I16" s="119"/>
      <c r="J16" s="119"/>
    </row>
    <row r="17" spans="1:10" s="120" customFormat="1" ht="12" customHeight="1">
      <c r="A17" s="121"/>
      <c r="B17" s="122"/>
      <c r="C17" s="257"/>
      <c r="D17" s="123"/>
      <c r="E17" s="115"/>
      <c r="F17" s="115">
        <f t="shared" si="2"/>
        <v>0</v>
      </c>
      <c r="G17" s="119"/>
      <c r="H17" s="119"/>
      <c r="I17" s="119"/>
      <c r="J17" s="119"/>
    </row>
    <row r="18" spans="1:10" s="117" customFormat="1" ht="12" customHeight="1">
      <c r="A18" s="121" t="s">
        <v>490</v>
      </c>
      <c r="B18" s="122" t="s">
        <v>481</v>
      </c>
      <c r="C18" s="257">
        <v>17</v>
      </c>
      <c r="D18" s="123" t="s">
        <v>477</v>
      </c>
      <c r="E18" s="115"/>
      <c r="F18" s="115">
        <f>C20*E18</f>
        <v>0</v>
      </c>
      <c r="G18" s="116"/>
      <c r="H18" s="116"/>
      <c r="I18" s="130"/>
      <c r="J18" s="131"/>
    </row>
    <row r="19" spans="1:10" s="120" customFormat="1" ht="12" customHeight="1">
      <c r="A19" s="121"/>
      <c r="B19" s="122"/>
      <c r="C19" s="122"/>
      <c r="D19" s="123"/>
      <c r="E19" s="115"/>
      <c r="F19" s="115">
        <f>C21*E19</f>
        <v>0</v>
      </c>
      <c r="G19" s="119"/>
      <c r="H19" s="119"/>
      <c r="I19" s="132"/>
      <c r="J19" s="133"/>
    </row>
    <row r="20" spans="1:10" s="120" customFormat="1" ht="12">
      <c r="A20" s="121" t="s">
        <v>489</v>
      </c>
      <c r="B20" s="122" t="s">
        <v>482</v>
      </c>
      <c r="C20" s="257">
        <v>17</v>
      </c>
      <c r="D20" s="123" t="s">
        <v>477</v>
      </c>
      <c r="E20" s="115"/>
      <c r="F20" s="115">
        <f>C22*E20</f>
        <v>0</v>
      </c>
      <c r="G20" s="119"/>
      <c r="H20" s="119"/>
      <c r="I20" s="132"/>
      <c r="J20" s="133"/>
    </row>
    <row r="21" spans="1:10" s="120" customFormat="1" ht="12" customHeight="1">
      <c r="A21" s="121"/>
      <c r="B21" s="122"/>
      <c r="C21" s="122"/>
      <c r="D21" s="123"/>
      <c r="E21" s="115"/>
      <c r="F21" s="115">
        <f>C23*E21</f>
        <v>0</v>
      </c>
      <c r="G21" s="119"/>
      <c r="H21" s="119"/>
      <c r="I21" s="132"/>
      <c r="J21" s="133"/>
    </row>
    <row r="22" spans="1:10" s="120" customFormat="1" ht="24">
      <c r="A22" s="121" t="s">
        <v>491</v>
      </c>
      <c r="B22" s="122" t="s">
        <v>483</v>
      </c>
      <c r="C22" s="257">
        <v>5</v>
      </c>
      <c r="D22" s="123" t="s">
        <v>477</v>
      </c>
      <c r="E22" s="115"/>
      <c r="F22" s="115">
        <f>C24*E22</f>
        <v>0</v>
      </c>
      <c r="G22" s="119"/>
      <c r="H22" s="119"/>
      <c r="I22" s="132"/>
      <c r="J22" s="133"/>
    </row>
    <row r="23" spans="1:10" s="120" customFormat="1" ht="12" customHeight="1">
      <c r="A23" s="121"/>
      <c r="B23" s="122"/>
      <c r="C23" s="122"/>
      <c r="D23" s="123"/>
      <c r="E23" s="115"/>
      <c r="F23" s="115">
        <f t="shared" si="2"/>
        <v>0</v>
      </c>
      <c r="G23" s="119"/>
      <c r="H23" s="119"/>
      <c r="I23" s="132"/>
      <c r="J23" s="133"/>
    </row>
    <row r="24" spans="1:10" s="120" customFormat="1" ht="24">
      <c r="A24" s="121" t="s">
        <v>492</v>
      </c>
      <c r="B24" s="254" t="s">
        <v>484</v>
      </c>
      <c r="C24" s="257">
        <v>12</v>
      </c>
      <c r="D24" s="123" t="s">
        <v>477</v>
      </c>
      <c r="E24" s="115"/>
      <c r="F24" s="115">
        <f t="shared" si="2"/>
        <v>0</v>
      </c>
      <c r="G24" s="119"/>
      <c r="H24" s="119"/>
      <c r="I24" s="132"/>
      <c r="J24" s="133"/>
    </row>
    <row r="25" spans="1:10" s="120" customFormat="1" ht="12" customHeight="1">
      <c r="A25" s="121"/>
      <c r="B25" s="122"/>
      <c r="C25" s="122"/>
      <c r="D25" s="123"/>
      <c r="E25" s="115"/>
      <c r="F25" s="115">
        <f t="shared" si="2"/>
        <v>0</v>
      </c>
      <c r="G25" s="119"/>
      <c r="H25" s="119"/>
      <c r="I25" s="132"/>
      <c r="J25" s="133"/>
    </row>
    <row r="26" spans="1:10" s="120" customFormat="1" ht="12">
      <c r="A26" s="121" t="s">
        <v>493</v>
      </c>
      <c r="B26" s="122" t="s">
        <v>559</v>
      </c>
      <c r="C26" s="257">
        <v>12</v>
      </c>
      <c r="D26" s="123" t="s">
        <v>477</v>
      </c>
      <c r="E26" s="115"/>
      <c r="F26" s="115">
        <f t="shared" si="2"/>
        <v>0</v>
      </c>
      <c r="G26" s="119"/>
      <c r="H26" s="119"/>
      <c r="I26" s="132"/>
      <c r="J26" s="133"/>
    </row>
    <row r="27" spans="1:10" s="117" customFormat="1" ht="12" customHeight="1">
      <c r="A27" s="121"/>
      <c r="B27" s="122"/>
      <c r="C27" s="122"/>
      <c r="D27" s="123"/>
      <c r="E27" s="115"/>
      <c r="F27" s="115">
        <f t="shared" si="2"/>
        <v>0</v>
      </c>
      <c r="G27" s="116"/>
      <c r="H27" s="116"/>
      <c r="I27" s="116"/>
      <c r="J27" s="116"/>
    </row>
    <row r="28" spans="1:10" s="120" customFormat="1" ht="14.25" customHeight="1">
      <c r="A28" s="121" t="s">
        <v>494</v>
      </c>
      <c r="B28" s="122" t="s">
        <v>543</v>
      </c>
      <c r="C28" s="257">
        <v>12</v>
      </c>
      <c r="D28" s="258" t="s">
        <v>477</v>
      </c>
      <c r="E28" s="115"/>
      <c r="F28" s="115">
        <f t="shared" si="2"/>
        <v>0</v>
      </c>
      <c r="G28" s="119"/>
      <c r="H28" s="119"/>
      <c r="I28" s="119"/>
      <c r="J28" s="119"/>
    </row>
    <row r="29" spans="1:10" s="120" customFormat="1" ht="12" customHeight="1">
      <c r="C29" s="122"/>
      <c r="D29" s="123"/>
      <c r="E29" s="115"/>
      <c r="F29" s="115">
        <f t="shared" si="2"/>
        <v>0</v>
      </c>
      <c r="G29" s="119"/>
      <c r="H29" s="119"/>
      <c r="I29" s="119"/>
      <c r="J29" s="119"/>
    </row>
    <row r="30" spans="1:10" s="120" customFormat="1" ht="12" customHeight="1">
      <c r="C30" s="257"/>
      <c r="D30" s="123"/>
      <c r="E30" s="115"/>
      <c r="F30" s="115">
        <f t="shared" si="2"/>
        <v>0</v>
      </c>
      <c r="G30" s="119"/>
      <c r="H30" s="119"/>
      <c r="I30" s="119"/>
      <c r="J30" s="119"/>
    </row>
    <row r="31" spans="1:10" s="120" customFormat="1" ht="12" customHeight="1">
      <c r="A31" s="121"/>
      <c r="B31" s="122"/>
      <c r="C31" s="122"/>
      <c r="D31" s="123"/>
      <c r="E31" s="115"/>
      <c r="F31" s="115">
        <f t="shared" si="2"/>
        <v>0</v>
      </c>
      <c r="G31" s="119"/>
      <c r="H31" s="119"/>
      <c r="I31" s="119"/>
      <c r="J31" s="119"/>
    </row>
    <row r="32" spans="1:10" s="120" customFormat="1" ht="12" customHeight="1">
      <c r="C32" s="257"/>
      <c r="D32" s="123"/>
      <c r="E32" s="115"/>
      <c r="F32" s="115">
        <f t="shared" si="2"/>
        <v>0</v>
      </c>
      <c r="G32" s="119"/>
      <c r="H32" s="119"/>
      <c r="I32" s="119"/>
      <c r="J32" s="119"/>
    </row>
    <row r="33" spans="1:10" s="120" customFormat="1" ht="12" customHeight="1">
      <c r="C33" s="122"/>
      <c r="D33" s="123"/>
      <c r="E33" s="115"/>
      <c r="F33" s="115">
        <f t="shared" si="2"/>
        <v>0</v>
      </c>
      <c r="G33" s="119"/>
      <c r="H33" s="119"/>
      <c r="I33" s="119"/>
      <c r="J33" s="119"/>
    </row>
    <row r="34" spans="1:10" s="120" customFormat="1" ht="12">
      <c r="C34" s="257"/>
      <c r="D34" s="123"/>
      <c r="E34" s="115"/>
      <c r="F34" s="115">
        <f t="shared" si="2"/>
        <v>0</v>
      </c>
      <c r="G34" s="119"/>
      <c r="H34" s="119"/>
      <c r="I34" s="119"/>
      <c r="J34" s="119"/>
    </row>
    <row r="35" spans="1:10" s="120" customFormat="1" ht="12" customHeight="1">
      <c r="C35" s="122"/>
      <c r="D35" s="123"/>
      <c r="E35" s="115"/>
      <c r="F35" s="115">
        <f t="shared" si="2"/>
        <v>0</v>
      </c>
      <c r="G35" s="119"/>
      <c r="H35" s="119"/>
      <c r="I35" s="119"/>
      <c r="J35" s="119"/>
    </row>
    <row r="36" spans="1:10" s="117" customFormat="1" ht="12">
      <c r="C36" s="257"/>
      <c r="D36" s="123"/>
      <c r="E36" s="115"/>
      <c r="F36" s="115">
        <f t="shared" si="2"/>
        <v>0</v>
      </c>
      <c r="G36" s="116"/>
      <c r="H36" s="116"/>
      <c r="I36" s="116"/>
      <c r="J36" s="116"/>
    </row>
    <row r="37" spans="1:10" s="120" customFormat="1" ht="12" customHeight="1">
      <c r="C37" s="122"/>
      <c r="D37" s="123"/>
      <c r="E37" s="115"/>
      <c r="F37" s="115">
        <f t="shared" si="2"/>
        <v>0</v>
      </c>
      <c r="G37" s="119"/>
      <c r="H37" s="119"/>
      <c r="I37" s="132"/>
      <c r="J37" s="133"/>
    </row>
    <row r="38" spans="1:10" s="120" customFormat="1" ht="12">
      <c r="C38" s="257"/>
      <c r="D38" s="258"/>
      <c r="E38" s="115"/>
      <c r="F38" s="115">
        <f t="shared" si="2"/>
        <v>0</v>
      </c>
      <c r="G38" s="119"/>
      <c r="H38" s="119"/>
      <c r="I38" s="132"/>
      <c r="J38" s="133"/>
    </row>
    <row r="39" spans="1:10" s="120" customFormat="1" ht="12" customHeight="1">
      <c r="C39" s="122"/>
      <c r="D39" s="123"/>
      <c r="E39" s="115"/>
      <c r="F39" s="115">
        <f t="shared" si="2"/>
        <v>0</v>
      </c>
      <c r="G39" s="119"/>
      <c r="H39" s="119"/>
      <c r="I39" s="132"/>
      <c r="J39" s="133"/>
    </row>
    <row r="40" spans="1:10" s="120" customFormat="1" ht="12">
      <c r="C40" s="257"/>
      <c r="D40" s="123"/>
      <c r="E40" s="115"/>
      <c r="F40" s="115">
        <f t="shared" si="2"/>
        <v>0</v>
      </c>
      <c r="G40" s="119"/>
      <c r="H40" s="119"/>
      <c r="I40" s="132"/>
      <c r="J40" s="133"/>
    </row>
    <row r="41" spans="1:10" s="120" customFormat="1" ht="12" customHeight="1">
      <c r="C41" s="122"/>
      <c r="D41" s="123"/>
      <c r="E41" s="115"/>
      <c r="F41" s="115" t="s">
        <v>485</v>
      </c>
      <c r="G41" s="119"/>
      <c r="H41" s="119"/>
      <c r="I41" s="132"/>
      <c r="J41" s="133"/>
    </row>
    <row r="42" spans="1:10" s="120" customFormat="1" ht="12" customHeight="1">
      <c r="C42" s="257"/>
      <c r="D42" s="123"/>
      <c r="E42" s="115"/>
      <c r="F42" s="252" t="s">
        <v>485</v>
      </c>
      <c r="G42" s="119"/>
      <c r="H42" s="119"/>
      <c r="I42" s="132"/>
      <c r="J42" s="133"/>
    </row>
    <row r="43" spans="1:10" s="120" customFormat="1" ht="12" customHeight="1">
      <c r="C43" s="122"/>
      <c r="D43" s="123"/>
      <c r="E43" s="115"/>
      <c r="F43" s="115">
        <f t="shared" si="1"/>
        <v>0</v>
      </c>
      <c r="G43" s="119"/>
      <c r="H43" s="119"/>
      <c r="I43" s="119"/>
      <c r="J43" s="119"/>
    </row>
    <row r="44" spans="1:10" s="120" customFormat="1" ht="27.75" customHeight="1">
      <c r="C44" s="257"/>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88" t="str">
        <f>"Total of "&amp;B4</f>
        <v>Total of Internal doors</v>
      </c>
      <c r="C48" s="88"/>
      <c r="D48" s="93"/>
      <c r="E48" s="89" t="s">
        <v>210</v>
      </c>
      <c r="F48" s="90">
        <f>SUM(F7:F47)</f>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47 F49:F60">
    <cfRule type="containsBlanks" dxfId="9" priority="1">
      <formula>LEN(TRIM(F7))=0</formula>
    </cfRule>
  </conditionalFormatting>
  <dataValidations count="1">
    <dataValidation allowBlank="1" showErrorMessage="1" sqref="E7:E8 E10:E47 E49: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Zeros="0" zoomScaleNormal="100" workbookViewId="0">
      <selection activeCell="E9" sqref="E9"/>
    </sheetView>
  </sheetViews>
  <sheetFormatPr defaultColWidth="8.85546875" defaultRowHeight="14.25"/>
  <cols>
    <col min="1" max="1" width="6.28515625" style="80" customWidth="1"/>
    <col min="2" max="2" width="40.140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207</v>
      </c>
      <c r="B4" s="201" t="s">
        <v>143</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24">
      <c r="A9" s="120" t="s">
        <v>580</v>
      </c>
      <c r="B9" s="253" t="s">
        <v>579</v>
      </c>
      <c r="C9" s="120">
        <v>21</v>
      </c>
      <c r="D9" s="250" t="s">
        <v>471</v>
      </c>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24">
      <c r="A11" s="121" t="s">
        <v>582</v>
      </c>
      <c r="B11" s="122" t="s">
        <v>581</v>
      </c>
      <c r="C11" s="122">
        <v>746</v>
      </c>
      <c r="D11" s="123" t="s">
        <v>471</v>
      </c>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1" s="120" customFormat="1" ht="12" customHeight="1">
      <c r="A17" s="121"/>
      <c r="B17" s="122"/>
      <c r="C17" s="122"/>
      <c r="D17" s="123"/>
      <c r="E17" s="115"/>
      <c r="F17" s="115">
        <f t="shared" si="1"/>
        <v>0</v>
      </c>
      <c r="G17" s="119"/>
      <c r="H17" s="119"/>
      <c r="I17" s="119"/>
      <c r="J17" s="119"/>
    </row>
    <row r="18" spans="1:11" s="117" customFormat="1" ht="12" customHeight="1">
      <c r="A18" s="121"/>
      <c r="B18" s="122"/>
      <c r="C18" s="122"/>
      <c r="D18" s="123"/>
      <c r="E18" s="115"/>
      <c r="F18" s="115">
        <f t="shared" si="1"/>
        <v>0</v>
      </c>
      <c r="G18" s="116"/>
      <c r="H18" s="116"/>
      <c r="I18" s="130"/>
      <c r="J18" s="131"/>
    </row>
    <row r="19" spans="1:11" s="120" customFormat="1" ht="12" customHeight="1">
      <c r="A19" s="121"/>
      <c r="B19" s="122"/>
      <c r="C19" s="122"/>
      <c r="D19" s="123"/>
      <c r="E19" s="115"/>
      <c r="F19" s="115">
        <f t="shared" si="1"/>
        <v>0</v>
      </c>
      <c r="G19" s="119"/>
      <c r="H19" s="119"/>
      <c r="I19" s="132"/>
      <c r="J19" s="133"/>
    </row>
    <row r="20" spans="1:11" s="120" customFormat="1" ht="12" customHeight="1">
      <c r="A20" s="121"/>
      <c r="B20" s="122"/>
      <c r="C20" s="122"/>
      <c r="D20" s="123"/>
      <c r="E20" s="115"/>
      <c r="F20" s="115">
        <f t="shared" si="1"/>
        <v>0</v>
      </c>
      <c r="G20" s="119"/>
      <c r="H20" s="119"/>
      <c r="I20" s="132"/>
      <c r="J20" s="133"/>
    </row>
    <row r="21" spans="1:11" s="120" customFormat="1" ht="12" customHeight="1">
      <c r="A21" s="121"/>
      <c r="B21" s="122"/>
      <c r="C21" s="122"/>
      <c r="D21" s="123"/>
      <c r="E21" s="115"/>
      <c r="F21" s="115">
        <f t="shared" si="1"/>
        <v>0</v>
      </c>
      <c r="G21" s="119"/>
      <c r="H21" s="119"/>
      <c r="I21" s="132"/>
      <c r="J21" s="133"/>
    </row>
    <row r="22" spans="1:11" s="120" customFormat="1" ht="12" customHeight="1">
      <c r="A22" s="121"/>
      <c r="B22" s="122"/>
      <c r="C22" s="122"/>
      <c r="D22" s="123"/>
      <c r="E22" s="115"/>
      <c r="F22" s="115">
        <f t="shared" si="1"/>
        <v>0</v>
      </c>
      <c r="G22" s="119"/>
      <c r="H22" s="119"/>
      <c r="I22" s="132"/>
      <c r="J22" s="133"/>
    </row>
    <row r="23" spans="1:11" s="120" customFormat="1" ht="12" customHeight="1">
      <c r="A23" s="121"/>
      <c r="B23" s="122"/>
      <c r="C23" s="122"/>
      <c r="D23" s="123"/>
      <c r="E23" s="115"/>
      <c r="F23" s="115">
        <f t="shared" si="1"/>
        <v>0</v>
      </c>
      <c r="G23" s="119"/>
      <c r="H23" s="119"/>
      <c r="I23" s="132"/>
      <c r="J23" s="133"/>
    </row>
    <row r="24" spans="1:11" s="120" customFormat="1" ht="12" customHeight="1">
      <c r="A24" s="121"/>
      <c r="B24" s="122"/>
      <c r="C24" s="122"/>
      <c r="D24" s="123"/>
      <c r="E24" s="115"/>
      <c r="F24" s="115">
        <f t="shared" si="1"/>
        <v>0</v>
      </c>
      <c r="G24" s="119"/>
      <c r="H24" s="119"/>
      <c r="I24" s="132"/>
      <c r="J24" s="133"/>
    </row>
    <row r="25" spans="1:11" s="120" customFormat="1" ht="12" customHeight="1">
      <c r="A25" s="121"/>
      <c r="B25" s="122"/>
      <c r="C25" s="122"/>
      <c r="D25" s="123"/>
      <c r="E25" s="115"/>
      <c r="F25" s="115">
        <f t="shared" si="1"/>
        <v>0</v>
      </c>
      <c r="G25" s="119"/>
      <c r="H25" s="119"/>
      <c r="I25" s="132"/>
      <c r="J25" s="133"/>
    </row>
    <row r="26" spans="1:11" s="120" customFormat="1" ht="12" customHeight="1">
      <c r="A26" s="121"/>
      <c r="B26" s="122"/>
      <c r="C26" s="122"/>
      <c r="D26" s="123"/>
      <c r="E26" s="115"/>
      <c r="F26" s="115">
        <f t="shared" si="1"/>
        <v>0</v>
      </c>
      <c r="G26" s="119"/>
      <c r="H26" s="119"/>
      <c r="I26" s="132"/>
      <c r="J26" s="133"/>
    </row>
    <row r="27" spans="1:11" s="117" customFormat="1" ht="12" customHeight="1">
      <c r="A27" s="121"/>
      <c r="B27" s="122"/>
      <c r="C27" s="122"/>
      <c r="D27" s="123"/>
      <c r="E27" s="115"/>
      <c r="F27" s="115">
        <f t="shared" si="1"/>
        <v>0</v>
      </c>
      <c r="G27" s="116"/>
      <c r="H27" s="116"/>
      <c r="I27" s="116"/>
      <c r="J27" s="116"/>
      <c r="K27" s="259"/>
    </row>
    <row r="28" spans="1:11" s="120" customFormat="1" ht="12" customHeight="1">
      <c r="A28" s="121"/>
      <c r="B28" s="122"/>
      <c r="C28" s="122"/>
      <c r="D28" s="123"/>
      <c r="E28" s="115"/>
      <c r="F28" s="115">
        <f t="shared" si="1"/>
        <v>0</v>
      </c>
      <c r="G28" s="119"/>
      <c r="H28" s="119"/>
      <c r="I28" s="119"/>
      <c r="J28" s="119"/>
    </row>
    <row r="29" spans="1:11" s="120" customFormat="1" ht="12" customHeight="1">
      <c r="A29" s="121"/>
      <c r="B29" s="122"/>
      <c r="C29" s="122"/>
      <c r="D29" s="123"/>
      <c r="E29" s="115"/>
      <c r="F29" s="115">
        <f t="shared" si="1"/>
        <v>0</v>
      </c>
      <c r="G29" s="119"/>
      <c r="H29" s="119"/>
      <c r="I29" s="119"/>
      <c r="J29" s="119"/>
    </row>
    <row r="30" spans="1:11" s="120" customFormat="1" ht="12" customHeight="1">
      <c r="A30" s="121"/>
      <c r="B30" s="122"/>
      <c r="C30" s="122"/>
      <c r="D30" s="123"/>
      <c r="E30" s="115"/>
      <c r="F30" s="115">
        <f t="shared" si="1"/>
        <v>0</v>
      </c>
      <c r="G30" s="119"/>
      <c r="H30" s="119"/>
      <c r="I30" s="119"/>
      <c r="J30" s="119"/>
    </row>
    <row r="31" spans="1:11" s="120" customFormat="1" ht="12" customHeight="1">
      <c r="A31" s="121"/>
      <c r="B31" s="122"/>
      <c r="C31" s="122"/>
      <c r="D31" s="123"/>
      <c r="E31" s="115"/>
      <c r="F31" s="115">
        <f t="shared" si="1"/>
        <v>0</v>
      </c>
      <c r="G31" s="119"/>
      <c r="H31" s="119"/>
      <c r="I31" s="119"/>
      <c r="J31" s="119"/>
    </row>
    <row r="32" spans="1:11"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Wall finishes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8"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18" sqref="D18"/>
    </sheetView>
  </sheetViews>
  <sheetFormatPr defaultColWidth="8.85546875" defaultRowHeight="14.25"/>
  <cols>
    <col min="1" max="1" width="6.28515625" style="80" customWidth="1"/>
    <col min="2" max="2" width="40.140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208</v>
      </c>
      <c r="B4" s="201" t="s">
        <v>144</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A9" s="120" t="s">
        <v>465</v>
      </c>
      <c r="B9" s="120" t="s">
        <v>466</v>
      </c>
      <c r="C9" s="256">
        <v>530</v>
      </c>
      <c r="D9" s="250" t="s">
        <v>471</v>
      </c>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t="s">
        <v>467</v>
      </c>
      <c r="B11" s="122" t="s">
        <v>468</v>
      </c>
      <c r="C11" s="257">
        <f>76+60+9+25</f>
        <v>170</v>
      </c>
      <c r="D11" s="123" t="s">
        <v>471</v>
      </c>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t="s">
        <v>469</v>
      </c>
      <c r="B13" s="122" t="s">
        <v>584</v>
      </c>
      <c r="C13" s="257">
        <f>63+57+64+52+18+49+52</f>
        <v>355</v>
      </c>
      <c r="D13" s="123" t="s">
        <v>471</v>
      </c>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24">
      <c r="A15" s="121" t="s">
        <v>470</v>
      </c>
      <c r="B15" s="122" t="s">
        <v>586</v>
      </c>
      <c r="C15" s="257">
        <v>60</v>
      </c>
      <c r="D15" s="123" t="s">
        <v>472</v>
      </c>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17" customFormat="1" ht="24">
      <c r="A17" s="121" t="s">
        <v>585</v>
      </c>
      <c r="B17" s="255" t="s">
        <v>552</v>
      </c>
      <c r="C17" s="122">
        <v>20</v>
      </c>
      <c r="D17" s="123" t="s">
        <v>472</v>
      </c>
      <c r="E17" s="115"/>
      <c r="F17" s="115">
        <f t="shared" si="1"/>
        <v>0</v>
      </c>
      <c r="G17" s="116"/>
      <c r="H17" s="116"/>
      <c r="I17" s="130"/>
      <c r="J17" s="131"/>
    </row>
    <row r="18" spans="1:10" s="120" customFormat="1" ht="12" customHeight="1">
      <c r="A18" s="121"/>
      <c r="B18" s="122"/>
      <c r="C18" s="122"/>
      <c r="D18" s="123"/>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21"/>
      <c r="B26" s="122"/>
      <c r="C26" s="122"/>
      <c r="D26" s="123"/>
      <c r="E26" s="115"/>
      <c r="F26" s="115">
        <f t="shared" si="1"/>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17" customFormat="1" ht="12" customHeight="1">
      <c r="A35" s="121"/>
      <c r="B35" s="122"/>
      <c r="C35" s="122"/>
      <c r="D35" s="123"/>
      <c r="E35" s="115"/>
      <c r="F35" s="115">
        <f t="shared" si="1"/>
        <v>0</v>
      </c>
      <c r="G35" s="116"/>
      <c r="H35" s="116"/>
      <c r="I35" s="116"/>
      <c r="J35" s="116"/>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Floor finishes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7"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H28" sqref="H28"/>
    </sheetView>
  </sheetViews>
  <sheetFormatPr defaultColWidth="8.85546875" defaultRowHeight="14.25"/>
  <cols>
    <col min="1" max="1" width="6.28515625" style="80" customWidth="1"/>
    <col min="2" max="2" width="40.28515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209</v>
      </c>
      <c r="B4" s="201" t="s">
        <v>145</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t="s">
        <v>473</v>
      </c>
      <c r="B8" s="122" t="s">
        <v>474</v>
      </c>
      <c r="C8" s="122"/>
      <c r="D8" s="123"/>
      <c r="E8" s="115"/>
      <c r="F8" s="115">
        <f>C8*E8</f>
        <v>0</v>
      </c>
      <c r="G8" s="116"/>
      <c r="H8" s="116"/>
      <c r="I8" s="116"/>
      <c r="J8" s="116"/>
    </row>
    <row r="9" spans="1:10" s="120" customFormat="1" ht="12" customHeight="1">
      <c r="B9" s="120" t="s">
        <v>475</v>
      </c>
      <c r="F9" s="115">
        <f>C9*E9</f>
        <v>0</v>
      </c>
      <c r="G9" s="119"/>
      <c r="H9" s="119"/>
      <c r="I9" s="119"/>
      <c r="J9" s="119"/>
    </row>
    <row r="10" spans="1:10" s="120" customFormat="1" ht="24">
      <c r="A10" s="121"/>
      <c r="B10" s="122" t="s">
        <v>540</v>
      </c>
      <c r="C10" s="257">
        <v>530</v>
      </c>
      <c r="D10" s="123" t="s">
        <v>471</v>
      </c>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21"/>
      <c r="B26" s="122"/>
      <c r="C26" s="122"/>
      <c r="D26" s="123"/>
      <c r="E26" s="115"/>
      <c r="F26" s="115">
        <f t="shared" si="1"/>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17" customFormat="1" ht="12" customHeight="1">
      <c r="A35" s="121"/>
      <c r="B35" s="122"/>
      <c r="C35" s="122"/>
      <c r="D35" s="123"/>
      <c r="E35" s="115"/>
      <c r="F35" s="115">
        <f t="shared" si="1"/>
        <v>0</v>
      </c>
      <c r="G35" s="116"/>
      <c r="H35" s="116"/>
      <c r="I35" s="116"/>
      <c r="J35" s="116"/>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Ceiling finishes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6"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topLeftCell="A4" zoomScaleNormal="100" workbookViewId="0">
      <selection activeCell="A12" sqref="A12:D13"/>
    </sheetView>
  </sheetViews>
  <sheetFormatPr defaultColWidth="8.85546875" defaultRowHeight="14.25"/>
  <cols>
    <col min="1" max="1" width="6.28515625" style="80" customWidth="1"/>
    <col min="2" max="2" width="40.28515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183</v>
      </c>
      <c r="B4" s="201" t="s">
        <v>52</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77.25" customHeight="1">
      <c r="A8" s="121" t="s">
        <v>495</v>
      </c>
      <c r="B8" s="122" t="s">
        <v>496</v>
      </c>
      <c r="C8" s="257">
        <v>1</v>
      </c>
      <c r="D8" s="123" t="s">
        <v>477</v>
      </c>
      <c r="E8" s="115"/>
      <c r="F8" s="115">
        <f>C8*E8</f>
        <v>0</v>
      </c>
      <c r="G8" s="116"/>
      <c r="H8" s="116"/>
      <c r="I8" s="116"/>
      <c r="J8" s="116"/>
    </row>
    <row r="9" spans="1:10" s="120" customFormat="1" ht="12" customHeight="1">
      <c r="A9" s="121"/>
      <c r="B9" s="122"/>
      <c r="C9" s="122"/>
      <c r="D9" s="123"/>
      <c r="E9" s="115"/>
      <c r="F9" s="115">
        <f>C9*E9</f>
        <v>0</v>
      </c>
      <c r="G9" s="119"/>
      <c r="H9" s="119"/>
      <c r="I9" s="119"/>
      <c r="J9" s="119"/>
    </row>
    <row r="10" spans="1:10" s="120" customFormat="1" ht="36">
      <c r="A10" s="261">
        <v>4.2</v>
      </c>
      <c r="B10" s="253" t="s">
        <v>560</v>
      </c>
      <c r="C10" s="120">
        <v>4</v>
      </c>
      <c r="D10" s="250" t="s">
        <v>477</v>
      </c>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17" customFormat="1" ht="12" customHeight="1">
      <c r="A17" s="121"/>
      <c r="B17" s="122"/>
      <c r="C17" s="122"/>
      <c r="D17" s="123"/>
      <c r="E17" s="115"/>
      <c r="F17" s="115">
        <f t="shared" si="1"/>
        <v>0</v>
      </c>
      <c r="G17" s="116"/>
      <c r="H17" s="116"/>
      <c r="I17" s="130"/>
      <c r="J17" s="131"/>
    </row>
    <row r="18" spans="1:10" s="120" customFormat="1" ht="12" customHeight="1">
      <c r="A18" s="121"/>
      <c r="B18" s="122"/>
      <c r="C18" s="122"/>
      <c r="D18" s="123"/>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21"/>
      <c r="B26" s="122"/>
      <c r="C26" s="122"/>
      <c r="D26" s="123"/>
      <c r="E26" s="115"/>
      <c r="F26" s="115">
        <f t="shared" si="1"/>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17" customFormat="1" ht="12" customHeight="1">
      <c r="A35" s="121"/>
      <c r="B35" s="122"/>
      <c r="C35" s="122"/>
      <c r="D35" s="123"/>
      <c r="E35" s="115"/>
      <c r="F35" s="115">
        <f t="shared" si="1"/>
        <v>0</v>
      </c>
      <c r="G35" s="116"/>
      <c r="H35" s="116"/>
      <c r="I35" s="116"/>
      <c r="J35" s="116"/>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Fittings, furnishings and equipment</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5" priority="2">
      <formula>LEN(TRIM(F7))=0</formula>
    </cfRule>
  </conditionalFormatting>
  <dataValidations count="1">
    <dataValidation allowBlank="1" showErrorMessage="1" sqref="E7:E9 E11: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1"/>
  <sheetViews>
    <sheetView showZeros="0" tabSelected="1" zoomScaleNormal="100" workbookViewId="0">
      <selection activeCell="H26" sqref="H26"/>
    </sheetView>
  </sheetViews>
  <sheetFormatPr defaultColWidth="8.85546875" defaultRowHeight="14.25"/>
  <cols>
    <col min="1" max="1" width="6.140625" style="80" customWidth="1"/>
    <col min="2" max="2" width="41.140625" style="81" customWidth="1"/>
    <col min="3" max="3" width="8.7109375" style="81" customWidth="1"/>
    <col min="4" max="4" width="7.140625" style="92" customWidth="1"/>
    <col min="5" max="5" width="10.85546875" style="79" customWidth="1"/>
    <col min="6" max="6" width="14.42578125" style="79" customWidth="1"/>
    <col min="7" max="7" width="8.85546875" style="79" hidden="1" customWidth="1"/>
    <col min="8"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184</v>
      </c>
      <c r="B4" s="201" t="s">
        <v>163</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07"/>
      <c r="B7" s="108"/>
      <c r="C7" s="108"/>
      <c r="D7" s="109"/>
      <c r="E7" s="110"/>
      <c r="F7" s="115">
        <f t="shared" ref="F7" si="0">C7*E7</f>
        <v>0</v>
      </c>
      <c r="G7" s="110"/>
      <c r="H7" s="110"/>
      <c r="I7" s="110"/>
      <c r="J7" s="110"/>
    </row>
    <row r="8" spans="1:10" s="120" customFormat="1" ht="12" customHeight="1">
      <c r="A8" s="112" t="s">
        <v>211</v>
      </c>
      <c r="B8" s="113" t="s">
        <v>131</v>
      </c>
      <c r="C8" s="113"/>
      <c r="D8" s="114"/>
      <c r="E8" s="115"/>
      <c r="F8" s="155">
        <f>SUBTOTAL(9,F9:F16)</f>
        <v>0</v>
      </c>
      <c r="G8" s="119"/>
      <c r="H8" s="119"/>
      <c r="I8" s="119"/>
      <c r="J8" s="119"/>
    </row>
    <row r="9" spans="1:10" s="120" customFormat="1" ht="24">
      <c r="A9" s="121" t="s">
        <v>504</v>
      </c>
      <c r="B9" s="122" t="s">
        <v>575</v>
      </c>
      <c r="C9" s="122">
        <v>1</v>
      </c>
      <c r="D9" s="123" t="s">
        <v>477</v>
      </c>
      <c r="E9" s="115"/>
      <c r="F9" s="115">
        <f>C9*E9</f>
        <v>0</v>
      </c>
      <c r="G9" s="119"/>
      <c r="H9" s="119"/>
      <c r="I9" s="119"/>
      <c r="J9" s="119"/>
    </row>
    <row r="10" spans="1:10" s="120" customFormat="1" ht="24">
      <c r="A10" s="121" t="s">
        <v>505</v>
      </c>
      <c r="B10" s="122" t="s">
        <v>576</v>
      </c>
      <c r="C10" s="122">
        <v>1</v>
      </c>
      <c r="D10" s="123" t="s">
        <v>477</v>
      </c>
      <c r="E10" s="115"/>
      <c r="F10" s="115">
        <f t="shared" ref="F10:F117" si="1">C10*E10</f>
        <v>0</v>
      </c>
      <c r="G10" s="119"/>
      <c r="H10" s="119"/>
      <c r="I10" s="119"/>
      <c r="J10" s="119"/>
    </row>
    <row r="11" spans="1:10" s="120" customFormat="1" ht="12">
      <c r="A11" s="121"/>
      <c r="B11" s="122"/>
      <c r="C11" s="122"/>
      <c r="D11" s="123"/>
      <c r="E11" s="115"/>
      <c r="F11" s="115">
        <f t="shared" si="1"/>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12" t="s">
        <v>212</v>
      </c>
      <c r="B13" s="113" t="s">
        <v>132</v>
      </c>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12" t="s">
        <v>213</v>
      </c>
      <c r="B15" s="113" t="s">
        <v>133</v>
      </c>
      <c r="C15" s="122"/>
      <c r="D15" s="123"/>
      <c r="E15" s="115"/>
      <c r="F15" s="115">
        <f t="shared" si="1"/>
        <v>0</v>
      </c>
      <c r="G15" s="119"/>
      <c r="H15" s="119"/>
      <c r="I15" s="119"/>
      <c r="J15" s="119"/>
    </row>
    <row r="16" spans="1:10" s="120" customFormat="1" ht="48">
      <c r="A16" s="121" t="s">
        <v>577</v>
      </c>
      <c r="B16" s="122" t="s">
        <v>578</v>
      </c>
      <c r="C16" s="122"/>
      <c r="D16" s="123" t="s">
        <v>499</v>
      </c>
      <c r="E16" s="115"/>
      <c r="F16" s="115">
        <f t="shared" si="1"/>
        <v>0</v>
      </c>
      <c r="G16" s="119"/>
      <c r="H16" s="119"/>
      <c r="I16" s="119"/>
      <c r="J16" s="119"/>
    </row>
    <row r="17" spans="1:10" s="117" customFormat="1" ht="12" customHeight="1">
      <c r="A17" s="112" t="s">
        <v>214</v>
      </c>
      <c r="B17" s="113" t="s">
        <v>134</v>
      </c>
      <c r="C17" s="113"/>
      <c r="D17" s="114"/>
      <c r="E17" s="115"/>
      <c r="F17" s="155">
        <f>SUBTOTAL(9,F18:F25)</f>
        <v>0</v>
      </c>
      <c r="G17" s="116"/>
      <c r="H17" s="116"/>
      <c r="I17" s="130"/>
      <c r="J17" s="131"/>
    </row>
    <row r="18" spans="1:10" s="120" customFormat="1" ht="12" customHeight="1">
      <c r="A18" s="121" t="s">
        <v>498</v>
      </c>
      <c r="B18" s="122" t="s">
        <v>497</v>
      </c>
      <c r="C18" s="122"/>
      <c r="D18" s="123" t="s">
        <v>499</v>
      </c>
      <c r="E18" s="115"/>
      <c r="F18" s="115">
        <f>C18*E18</f>
        <v>0</v>
      </c>
      <c r="G18" s="119"/>
      <c r="H18" s="119"/>
      <c r="I18" s="132"/>
      <c r="J18" s="133"/>
    </row>
    <row r="19" spans="1:10" s="120" customFormat="1" ht="12" customHeight="1">
      <c r="A19" s="121" t="s">
        <v>506</v>
      </c>
      <c r="B19" s="122" t="s">
        <v>507</v>
      </c>
      <c r="C19" s="122"/>
      <c r="D19" s="123" t="s">
        <v>499</v>
      </c>
      <c r="E19" s="115"/>
      <c r="F19" s="115">
        <f>C19*E19</f>
        <v>0</v>
      </c>
      <c r="G19" s="119"/>
      <c r="H19" s="119"/>
      <c r="I19" s="132"/>
      <c r="J19" s="133"/>
    </row>
    <row r="20" spans="1:10" s="120" customFormat="1" ht="12" customHeight="1">
      <c r="A20" s="121" t="s">
        <v>508</v>
      </c>
      <c r="B20" s="122" t="s">
        <v>509</v>
      </c>
      <c r="C20" s="122"/>
      <c r="D20" s="123" t="s">
        <v>499</v>
      </c>
      <c r="E20" s="115"/>
      <c r="F20" s="115">
        <f>C20*E20</f>
        <v>0</v>
      </c>
      <c r="G20" s="119"/>
      <c r="H20" s="119"/>
      <c r="I20" s="132"/>
      <c r="J20" s="133"/>
    </row>
    <row r="21" spans="1:10" s="120" customFormat="1" ht="12" customHeight="1">
      <c r="A21" s="121" t="s">
        <v>510</v>
      </c>
      <c r="B21" s="122" t="s">
        <v>511</v>
      </c>
      <c r="C21" s="122"/>
      <c r="D21" s="123" t="s">
        <v>499</v>
      </c>
      <c r="E21" s="115"/>
      <c r="F21" s="115">
        <f>C21*E21</f>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12" t="s">
        <v>126</v>
      </c>
      <c r="B23" s="113" t="s">
        <v>135</v>
      </c>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48">
      <c r="A25" s="121" t="s">
        <v>500</v>
      </c>
      <c r="B25" s="122" t="s">
        <v>571</v>
      </c>
      <c r="C25" s="122">
        <v>8</v>
      </c>
      <c r="D25" s="123" t="s">
        <v>477</v>
      </c>
      <c r="E25" s="115"/>
      <c r="F25" s="115">
        <f t="shared" si="1"/>
        <v>0</v>
      </c>
      <c r="G25" s="119"/>
      <c r="H25" s="119"/>
      <c r="I25" s="132"/>
      <c r="J25" s="133"/>
    </row>
    <row r="26" spans="1:10" s="117" customFormat="1" ht="24">
      <c r="A26" s="121" t="s">
        <v>501</v>
      </c>
      <c r="B26" s="122" t="s">
        <v>572</v>
      </c>
      <c r="C26" s="249">
        <v>10</v>
      </c>
      <c r="D26" s="123" t="s">
        <v>477</v>
      </c>
      <c r="E26" s="115"/>
      <c r="F26" s="155">
        <f>SUBTOTAL(9,F27:F34)</f>
        <v>0</v>
      </c>
      <c r="G26" s="116"/>
      <c r="H26" s="116"/>
      <c r="I26" s="116"/>
      <c r="J26" s="116"/>
    </row>
    <row r="27" spans="1:10" s="120" customFormat="1" ht="48">
      <c r="A27" s="121" t="s">
        <v>502</v>
      </c>
      <c r="B27" s="122" t="s">
        <v>573</v>
      </c>
      <c r="C27" s="122">
        <v>4</v>
      </c>
      <c r="D27" s="123" t="s">
        <v>477</v>
      </c>
      <c r="E27" s="115"/>
      <c r="F27" s="115">
        <f t="shared" si="1"/>
        <v>0</v>
      </c>
      <c r="G27" s="119"/>
      <c r="H27" s="119"/>
      <c r="I27" s="119"/>
      <c r="J27" s="119"/>
    </row>
    <row r="28" spans="1:10" s="120" customFormat="1" ht="12">
      <c r="A28" s="121"/>
      <c r="B28" s="122"/>
      <c r="C28" s="122"/>
      <c r="D28" s="123"/>
      <c r="E28" s="115"/>
      <c r="F28" s="115">
        <f t="shared" si="1"/>
        <v>0</v>
      </c>
      <c r="G28" s="119"/>
      <c r="H28" s="119"/>
      <c r="I28" s="119"/>
      <c r="J28" s="119"/>
    </row>
    <row r="29" spans="1:10" s="120" customFormat="1" ht="24">
      <c r="A29" s="121"/>
      <c r="B29" s="122" t="s">
        <v>583</v>
      </c>
      <c r="C29" s="122">
        <v>4</v>
      </c>
      <c r="D29" s="123" t="s">
        <v>477</v>
      </c>
      <c r="E29" s="115"/>
      <c r="F29" s="115">
        <f t="shared" si="1"/>
        <v>0</v>
      </c>
      <c r="G29" s="119"/>
      <c r="H29" s="119"/>
      <c r="I29" s="119"/>
      <c r="J29" s="119"/>
    </row>
    <row r="30" spans="1:10" s="120" customFormat="1" ht="24">
      <c r="A30" s="121" t="s">
        <v>503</v>
      </c>
      <c r="B30" s="122" t="s">
        <v>574</v>
      </c>
      <c r="C30" s="122"/>
      <c r="D30" s="123" t="s">
        <v>499</v>
      </c>
      <c r="E30" s="115"/>
      <c r="F30" s="115">
        <f t="shared" si="1"/>
        <v>0</v>
      </c>
      <c r="G30" s="119"/>
      <c r="H30" s="119"/>
      <c r="I30" s="119"/>
      <c r="J30" s="119"/>
    </row>
    <row r="31" spans="1:10" s="120" customFormat="1" ht="12">
      <c r="A31" s="121"/>
      <c r="B31" s="122"/>
      <c r="C31" s="122"/>
      <c r="D31" s="123"/>
      <c r="E31" s="115"/>
      <c r="F31" s="115">
        <f t="shared" si="1"/>
        <v>0</v>
      </c>
      <c r="G31" s="119"/>
      <c r="H31" s="119"/>
      <c r="I31" s="119"/>
      <c r="J31" s="119"/>
    </row>
    <row r="32" spans="1:10" s="120" customFormat="1" ht="12">
      <c r="B32" s="248"/>
      <c r="C32" s="122"/>
      <c r="D32" s="123"/>
      <c r="E32" s="115"/>
      <c r="F32" s="115">
        <f t="shared" si="1"/>
        <v>0</v>
      </c>
      <c r="G32" s="119"/>
      <c r="H32" s="119"/>
      <c r="I32" s="119"/>
      <c r="J32" s="119"/>
    </row>
    <row r="33" spans="1:10" s="120" customFormat="1" ht="12" customHeight="1">
      <c r="C33" s="122"/>
      <c r="D33" s="123"/>
      <c r="E33" s="115"/>
      <c r="F33" s="115">
        <f t="shared" si="1"/>
        <v>0</v>
      </c>
      <c r="G33" s="119"/>
      <c r="H33" s="119"/>
      <c r="I33" s="119"/>
      <c r="J33" s="119"/>
    </row>
    <row r="34" spans="1:10" s="120" customFormat="1" ht="12" customHeight="1">
      <c r="A34" s="112" t="s">
        <v>215</v>
      </c>
      <c r="B34" s="113" t="s">
        <v>136</v>
      </c>
      <c r="C34" s="122"/>
      <c r="D34" s="123"/>
      <c r="E34" s="115"/>
      <c r="F34" s="115">
        <f t="shared" si="1"/>
        <v>0</v>
      </c>
      <c r="G34" s="119"/>
      <c r="H34" s="119"/>
      <c r="I34" s="119"/>
      <c r="J34" s="119"/>
    </row>
    <row r="35" spans="1:10" s="117" customFormat="1" ht="36">
      <c r="A35" s="121" t="s">
        <v>512</v>
      </c>
      <c r="B35" s="122" t="s">
        <v>513</v>
      </c>
      <c r="C35" s="113"/>
      <c r="D35" s="123" t="s">
        <v>499</v>
      </c>
      <c r="E35" s="115"/>
      <c r="F35" s="155">
        <f>SUBTOTAL(9,F36:F43)</f>
        <v>0</v>
      </c>
      <c r="G35" s="116"/>
      <c r="H35" s="116"/>
      <c r="I35" s="116"/>
      <c r="J35" s="116"/>
    </row>
    <row r="36" spans="1:10" s="120" customFormat="1" ht="72">
      <c r="A36" s="121" t="s">
        <v>514</v>
      </c>
      <c r="B36" s="122" t="s">
        <v>570</v>
      </c>
      <c r="C36" s="122"/>
      <c r="D36" s="123" t="s">
        <v>499</v>
      </c>
      <c r="E36" s="115"/>
      <c r="F36" s="115">
        <f>C36*E36</f>
        <v>0</v>
      </c>
      <c r="G36" s="119"/>
      <c r="H36" s="119"/>
      <c r="I36" s="132"/>
      <c r="J36" s="133"/>
    </row>
    <row r="37" spans="1:10" s="120" customFormat="1" ht="12">
      <c r="A37" s="121"/>
      <c r="B37" s="122"/>
      <c r="C37" s="122"/>
      <c r="D37" s="123"/>
      <c r="E37" s="115"/>
      <c r="F37" s="115">
        <f>C37*E37</f>
        <v>0</v>
      </c>
      <c r="G37" s="119"/>
      <c r="H37" s="119"/>
      <c r="I37" s="132"/>
      <c r="J37" s="133"/>
    </row>
    <row r="38" spans="1:10" s="120" customFormat="1" ht="12">
      <c r="A38" s="121"/>
      <c r="B38" s="249"/>
      <c r="C38" s="122"/>
      <c r="D38" s="123"/>
      <c r="E38" s="115"/>
      <c r="F38" s="115">
        <f>C38*E38</f>
        <v>0</v>
      </c>
      <c r="G38" s="119"/>
      <c r="H38" s="119"/>
      <c r="I38" s="132"/>
      <c r="J38" s="133"/>
    </row>
    <row r="39" spans="1:10" s="120" customFormat="1" ht="12">
      <c r="A39" s="121"/>
      <c r="B39" s="249"/>
      <c r="C39" s="122"/>
      <c r="D39" s="123"/>
      <c r="E39" s="115"/>
      <c r="F39" s="115">
        <f>C39*E39</f>
        <v>0</v>
      </c>
      <c r="G39" s="119"/>
      <c r="H39" s="119"/>
      <c r="I39" s="132"/>
      <c r="J39" s="133"/>
    </row>
    <row r="40" spans="1:10" s="120" customFormat="1" ht="12">
      <c r="A40" s="121"/>
      <c r="B40" s="249"/>
      <c r="C40" s="122"/>
      <c r="D40" s="123"/>
      <c r="E40" s="115"/>
      <c r="F40" s="115">
        <f t="shared" si="1"/>
        <v>0</v>
      </c>
      <c r="G40" s="119"/>
      <c r="H40" s="119"/>
      <c r="I40" s="132"/>
      <c r="J40" s="133"/>
    </row>
    <row r="41" spans="1:10" s="120" customFormat="1" ht="12">
      <c r="A41" s="121"/>
      <c r="B41" s="249"/>
      <c r="C41" s="122"/>
      <c r="D41" s="123"/>
      <c r="E41" s="115"/>
      <c r="F41" s="115">
        <f t="shared" si="1"/>
        <v>0</v>
      </c>
      <c r="G41" s="119"/>
      <c r="H41" s="119"/>
      <c r="I41" s="132"/>
      <c r="J41" s="133"/>
    </row>
    <row r="42" spans="1:10" s="120" customFormat="1" ht="12">
      <c r="A42" s="121"/>
      <c r="B42" s="249"/>
      <c r="C42" s="122"/>
      <c r="D42" s="123"/>
      <c r="E42" s="115"/>
      <c r="F42" s="115">
        <f t="shared" si="1"/>
        <v>0</v>
      </c>
      <c r="G42" s="119"/>
      <c r="H42" s="119"/>
      <c r="I42" s="119"/>
      <c r="J42" s="119"/>
    </row>
    <row r="43" spans="1:10" s="120" customFormat="1" ht="12">
      <c r="A43" s="121"/>
      <c r="B43" s="249"/>
      <c r="C43" s="122"/>
      <c r="D43" s="123"/>
      <c r="E43" s="115"/>
      <c r="F43" s="115">
        <f t="shared" si="1"/>
        <v>0</v>
      </c>
      <c r="G43" s="119"/>
      <c r="H43" s="119"/>
      <c r="I43" s="138"/>
      <c r="J43" s="119"/>
    </row>
    <row r="44" spans="1:10" s="117" customFormat="1" ht="12">
      <c r="A44" s="121"/>
      <c r="B44" s="122"/>
      <c r="C44" s="113"/>
      <c r="D44" s="123"/>
      <c r="E44" s="115"/>
      <c r="F44" s="155">
        <f>SUBTOTAL(9,F45:F52)</f>
        <v>0</v>
      </c>
      <c r="G44" s="116"/>
      <c r="H44" s="116"/>
      <c r="I44" s="116"/>
      <c r="J44" s="116"/>
    </row>
    <row r="45" spans="1:10" s="120" customFormat="1" ht="12">
      <c r="A45" s="121"/>
      <c r="B45" s="249"/>
      <c r="C45" s="122"/>
      <c r="D45" s="123"/>
      <c r="E45" s="115"/>
      <c r="F45" s="115">
        <f t="shared" si="1"/>
        <v>0</v>
      </c>
      <c r="G45" s="119"/>
      <c r="H45" s="119"/>
      <c r="I45" s="119"/>
      <c r="J45" s="119"/>
    </row>
    <row r="46" spans="1:10" s="120" customFormat="1" ht="12">
      <c r="A46" s="121" t="s">
        <v>515</v>
      </c>
      <c r="B46" s="122" t="s">
        <v>516</v>
      </c>
      <c r="C46" s="122"/>
      <c r="D46" s="123" t="s">
        <v>499</v>
      </c>
      <c r="E46" s="115"/>
      <c r="F46" s="115">
        <f t="shared" si="1"/>
        <v>0</v>
      </c>
      <c r="G46" s="119"/>
      <c r="H46" s="119"/>
      <c r="I46" s="119"/>
      <c r="J46" s="119"/>
    </row>
    <row r="47" spans="1:10" s="120" customFormat="1" ht="12">
      <c r="A47" s="121" t="s">
        <v>518</v>
      </c>
      <c r="B47" s="120" t="s">
        <v>517</v>
      </c>
      <c r="C47" s="122"/>
      <c r="D47" s="123" t="s">
        <v>499</v>
      </c>
      <c r="E47" s="115"/>
      <c r="F47" s="115">
        <f t="shared" si="1"/>
        <v>0</v>
      </c>
      <c r="G47" s="119"/>
      <c r="H47" s="119"/>
      <c r="I47" s="119"/>
      <c r="J47" s="119"/>
    </row>
    <row r="48" spans="1:10" s="120" customFormat="1" ht="24">
      <c r="A48" s="121" t="s">
        <v>519</v>
      </c>
      <c r="B48" s="122" t="s">
        <v>569</v>
      </c>
      <c r="C48" s="122">
        <v>66</v>
      </c>
      <c r="D48" s="123" t="s">
        <v>477</v>
      </c>
      <c r="E48" s="115"/>
      <c r="F48" s="115">
        <f t="shared" si="1"/>
        <v>0</v>
      </c>
      <c r="G48" s="119"/>
      <c r="H48" s="119"/>
      <c r="I48" s="119"/>
      <c r="J48" s="119"/>
    </row>
    <row r="49" spans="1:10" s="120" customFormat="1" ht="12">
      <c r="B49" s="248"/>
      <c r="C49" s="122"/>
      <c r="D49" s="123"/>
      <c r="E49" s="115"/>
      <c r="F49" s="115">
        <f t="shared" si="1"/>
        <v>0</v>
      </c>
      <c r="G49" s="119"/>
      <c r="H49" s="119"/>
      <c r="I49" s="119"/>
      <c r="J49" s="119"/>
    </row>
    <row r="50" spans="1:10" s="120" customFormat="1" ht="24">
      <c r="A50" s="120" t="s">
        <v>520</v>
      </c>
      <c r="B50" s="248" t="s">
        <v>525</v>
      </c>
      <c r="C50" s="122">
        <v>1</v>
      </c>
      <c r="D50" s="123" t="s">
        <v>477</v>
      </c>
      <c r="E50" s="115"/>
      <c r="F50" s="115">
        <f t="shared" si="1"/>
        <v>0</v>
      </c>
      <c r="G50" s="119"/>
      <c r="H50" s="119"/>
      <c r="I50" s="119"/>
      <c r="J50" s="119"/>
    </row>
    <row r="51" spans="1:10" s="120" customFormat="1" ht="24">
      <c r="A51" s="120" t="s">
        <v>521</v>
      </c>
      <c r="B51" s="248" t="s">
        <v>526</v>
      </c>
      <c r="C51" s="122">
        <v>51</v>
      </c>
      <c r="D51" s="123" t="s">
        <v>477</v>
      </c>
      <c r="E51" s="115"/>
      <c r="F51" s="115">
        <f t="shared" si="1"/>
        <v>0</v>
      </c>
      <c r="G51" s="119"/>
      <c r="H51" s="119"/>
      <c r="I51" s="119"/>
      <c r="J51" s="119"/>
    </row>
    <row r="52" spans="1:10" s="120" customFormat="1" ht="12">
      <c r="A52" s="120" t="s">
        <v>522</v>
      </c>
      <c r="B52" s="120" t="s">
        <v>527</v>
      </c>
      <c r="C52" s="122">
        <v>8</v>
      </c>
      <c r="D52" s="123" t="s">
        <v>477</v>
      </c>
      <c r="E52" s="115"/>
      <c r="F52" s="115">
        <f t="shared" si="1"/>
        <v>0</v>
      </c>
      <c r="G52" s="119"/>
      <c r="H52" s="119"/>
      <c r="I52" s="119"/>
      <c r="J52" s="119"/>
    </row>
    <row r="53" spans="1:10" s="117" customFormat="1" ht="12">
      <c r="A53" s="120" t="s">
        <v>523</v>
      </c>
      <c r="B53" s="120" t="s">
        <v>386</v>
      </c>
      <c r="C53" s="249"/>
      <c r="D53" s="123" t="s">
        <v>499</v>
      </c>
      <c r="E53" s="115"/>
      <c r="F53" s="115">
        <f>SUBTOTAL(9,F54:F61)</f>
        <v>0</v>
      </c>
      <c r="G53" s="119"/>
      <c r="H53" s="119"/>
      <c r="I53" s="138"/>
      <c r="J53" s="116"/>
    </row>
    <row r="54" spans="1:10" s="120" customFormat="1" ht="12" customHeight="1">
      <c r="A54" s="120" t="s">
        <v>524</v>
      </c>
      <c r="B54" s="120" t="s">
        <v>528</v>
      </c>
      <c r="C54" s="122"/>
      <c r="D54" s="123" t="s">
        <v>499</v>
      </c>
      <c r="E54" s="115"/>
      <c r="F54" s="115">
        <f t="shared" si="1"/>
        <v>0</v>
      </c>
      <c r="G54" s="119"/>
      <c r="H54" s="119"/>
      <c r="I54" s="138"/>
      <c r="J54" s="119"/>
    </row>
    <row r="55" spans="1:10" s="120" customFormat="1" ht="12" customHeight="1">
      <c r="C55" s="122"/>
      <c r="D55" s="123"/>
      <c r="E55" s="115"/>
      <c r="F55" s="115">
        <f t="shared" si="1"/>
        <v>0</v>
      </c>
      <c r="G55" s="119"/>
      <c r="H55" s="119"/>
      <c r="I55" s="138"/>
      <c r="J55" s="119"/>
    </row>
    <row r="56" spans="1:10" s="120" customFormat="1" ht="12">
      <c r="A56" s="112" t="s">
        <v>216</v>
      </c>
      <c r="B56" s="113" t="s">
        <v>137</v>
      </c>
      <c r="C56" s="122"/>
      <c r="D56" s="123"/>
      <c r="E56" s="115"/>
      <c r="F56" s="115">
        <f t="shared" si="1"/>
        <v>0</v>
      </c>
      <c r="G56" s="119"/>
      <c r="H56" s="119"/>
      <c r="I56" s="138"/>
      <c r="J56" s="119"/>
    </row>
    <row r="57" spans="1:10" s="120" customFormat="1" ht="12">
      <c r="A57" s="121"/>
      <c r="B57" s="122"/>
      <c r="C57" s="122"/>
      <c r="D57" s="123"/>
      <c r="E57" s="115"/>
      <c r="F57" s="115">
        <f t="shared" si="1"/>
        <v>0</v>
      </c>
      <c r="G57" s="119"/>
      <c r="H57" s="119"/>
      <c r="I57" s="138"/>
      <c r="J57" s="119"/>
    </row>
    <row r="58" spans="1:10" s="120" customFormat="1" ht="12">
      <c r="A58" s="112" t="s">
        <v>51</v>
      </c>
      <c r="B58" s="113" t="s">
        <v>233</v>
      </c>
      <c r="C58" s="122"/>
      <c r="D58" s="123"/>
      <c r="E58" s="115"/>
      <c r="F58" s="115">
        <f t="shared" si="1"/>
        <v>0</v>
      </c>
      <c r="G58" s="119"/>
      <c r="H58" s="119"/>
      <c r="I58" s="138"/>
      <c r="J58" s="119"/>
    </row>
    <row r="59" spans="1:10" s="120" customFormat="1" ht="36">
      <c r="A59" s="121" t="s">
        <v>556</v>
      </c>
      <c r="B59" s="122" t="s">
        <v>557</v>
      </c>
      <c r="C59" s="122"/>
      <c r="D59" s="123" t="s">
        <v>499</v>
      </c>
      <c r="E59" s="115"/>
      <c r="F59" s="115">
        <f t="shared" si="1"/>
        <v>0</v>
      </c>
      <c r="G59" s="119"/>
      <c r="H59" s="119"/>
      <c r="I59" s="138"/>
      <c r="J59" s="119"/>
    </row>
    <row r="60" spans="1:10" s="120" customFormat="1" ht="12">
      <c r="C60" s="122"/>
      <c r="D60" s="123"/>
      <c r="E60" s="115"/>
      <c r="F60" s="115">
        <f t="shared" ref="F60:F65" si="2">C60*E60</f>
        <v>0</v>
      </c>
      <c r="G60" s="119"/>
      <c r="H60" s="119"/>
      <c r="I60" s="138"/>
      <c r="J60" s="119"/>
    </row>
    <row r="61" spans="1:10" s="120" customFormat="1" ht="12">
      <c r="A61" s="112" t="s">
        <v>127</v>
      </c>
      <c r="B61" s="113" t="s">
        <v>139</v>
      </c>
      <c r="C61" s="122"/>
      <c r="D61" s="123"/>
      <c r="E61" s="115"/>
      <c r="F61" s="115">
        <f t="shared" si="2"/>
        <v>0</v>
      </c>
      <c r="G61" s="119"/>
      <c r="H61" s="119"/>
      <c r="I61" s="138"/>
      <c r="J61" s="119"/>
    </row>
    <row r="62" spans="1:10" s="120" customFormat="1" ht="12">
      <c r="A62" s="121"/>
      <c r="B62" s="122"/>
      <c r="C62" s="122"/>
      <c r="D62" s="123"/>
      <c r="E62" s="115"/>
      <c r="F62" s="115">
        <f t="shared" si="2"/>
        <v>0</v>
      </c>
      <c r="G62" s="119"/>
      <c r="H62" s="119"/>
      <c r="I62" s="138"/>
      <c r="J62" s="119"/>
    </row>
    <row r="63" spans="1:10" s="120" customFormat="1" ht="12">
      <c r="A63" s="112" t="s">
        <v>128</v>
      </c>
      <c r="B63" s="113" t="s">
        <v>140</v>
      </c>
      <c r="C63" s="122"/>
      <c r="D63" s="123"/>
      <c r="E63" s="115"/>
      <c r="F63" s="115">
        <f t="shared" si="2"/>
        <v>0</v>
      </c>
      <c r="G63" s="119"/>
      <c r="H63" s="119"/>
      <c r="I63" s="138"/>
      <c r="J63" s="119"/>
    </row>
    <row r="64" spans="1:10" s="120" customFormat="1" ht="12">
      <c r="C64" s="122"/>
      <c r="D64" s="123"/>
      <c r="E64" s="115"/>
      <c r="F64" s="115">
        <f t="shared" si="2"/>
        <v>0</v>
      </c>
      <c r="G64" s="119"/>
      <c r="H64" s="119"/>
      <c r="I64" s="138"/>
      <c r="J64" s="119"/>
    </row>
    <row r="65" spans="1:10" s="120" customFormat="1" ht="12">
      <c r="A65" s="244" t="s">
        <v>129</v>
      </c>
      <c r="B65" s="245" t="s">
        <v>141</v>
      </c>
      <c r="C65" s="122"/>
      <c r="D65" s="123"/>
      <c r="E65" s="115"/>
      <c r="F65" s="115">
        <f t="shared" si="2"/>
        <v>0</v>
      </c>
      <c r="G65" s="119"/>
      <c r="H65" s="119"/>
      <c r="I65" s="138"/>
      <c r="J65" s="119"/>
    </row>
    <row r="66" spans="1:10" s="117" customFormat="1" ht="12">
      <c r="A66" s="120"/>
      <c r="B66" s="120"/>
      <c r="C66" s="113"/>
      <c r="D66" s="123"/>
      <c r="E66" s="155"/>
      <c r="F66" s="155">
        <f>SUBTOTAL(9,F67:F74)</f>
        <v>0</v>
      </c>
      <c r="G66" s="116"/>
      <c r="H66" s="116"/>
      <c r="I66" s="137"/>
      <c r="J66" s="116"/>
    </row>
    <row r="67" spans="1:10" s="120" customFormat="1" ht="12" customHeight="1">
      <c r="A67" s="244" t="s">
        <v>130</v>
      </c>
      <c r="B67" s="245" t="s">
        <v>142</v>
      </c>
      <c r="C67" s="122"/>
      <c r="D67" s="123"/>
      <c r="E67" s="115"/>
      <c r="F67" s="115">
        <f>C67*E67</f>
        <v>0</v>
      </c>
      <c r="G67" s="119"/>
      <c r="H67" s="119"/>
      <c r="I67" s="138"/>
      <c r="J67" s="119"/>
    </row>
    <row r="68" spans="1:10" s="120" customFormat="1" ht="12" customHeight="1">
      <c r="A68" s="121" t="s">
        <v>529</v>
      </c>
      <c r="B68" s="122" t="s">
        <v>530</v>
      </c>
      <c r="C68" s="122"/>
      <c r="D68" s="123" t="s">
        <v>499</v>
      </c>
      <c r="E68" s="115"/>
      <c r="F68" s="115">
        <f>C68*E68</f>
        <v>0</v>
      </c>
      <c r="G68" s="119"/>
      <c r="H68" s="119"/>
      <c r="I68" s="138"/>
      <c r="J68" s="119"/>
    </row>
    <row r="69" spans="1:10" s="120" customFormat="1" ht="12">
      <c r="C69" s="122"/>
      <c r="D69" s="123"/>
      <c r="E69" s="115"/>
      <c r="F69" s="115">
        <f t="shared" si="1"/>
        <v>0</v>
      </c>
      <c r="G69" s="119"/>
      <c r="H69" s="119"/>
      <c r="I69" s="138"/>
      <c r="J69" s="119"/>
    </row>
    <row r="70" spans="1:10" s="120" customFormat="1" ht="27.95" customHeight="1">
      <c r="B70" s="88" t="str">
        <f>"Total of "&amp;B4</f>
        <v>Total of Services</v>
      </c>
      <c r="C70" s="88"/>
      <c r="D70" s="93"/>
      <c r="E70" s="89" t="s">
        <v>210</v>
      </c>
      <c r="F70" s="90"/>
      <c r="G70" s="119"/>
      <c r="H70" s="119"/>
      <c r="I70" s="138"/>
      <c r="J70" s="119"/>
    </row>
    <row r="71" spans="1:10" s="120" customFormat="1" ht="12" customHeight="1">
      <c r="C71" s="122"/>
      <c r="D71" s="123"/>
      <c r="E71" s="115"/>
      <c r="F71" s="115">
        <f t="shared" si="1"/>
        <v>0</v>
      </c>
      <c r="G71" s="119"/>
      <c r="H71" s="119"/>
      <c r="I71" s="138"/>
      <c r="J71" s="119"/>
    </row>
    <row r="72" spans="1:10" s="120" customFormat="1" ht="12">
      <c r="C72" s="122"/>
      <c r="D72" s="123"/>
      <c r="E72" s="115"/>
      <c r="F72" s="115">
        <f t="shared" si="1"/>
        <v>0</v>
      </c>
      <c r="G72" s="119"/>
      <c r="H72" s="119"/>
      <c r="I72" s="138"/>
      <c r="J72" s="119"/>
    </row>
    <row r="73" spans="1:10" s="120" customFormat="1" ht="12" customHeight="1">
      <c r="C73" s="122"/>
      <c r="D73" s="123"/>
      <c r="E73" s="115"/>
      <c r="F73" s="115">
        <f t="shared" si="1"/>
        <v>0</v>
      </c>
      <c r="G73" s="119"/>
      <c r="H73" s="119"/>
      <c r="I73" s="138"/>
      <c r="J73" s="119"/>
    </row>
    <row r="74" spans="1:10" s="120" customFormat="1" ht="12" customHeight="1">
      <c r="C74" s="122"/>
      <c r="D74" s="123"/>
      <c r="E74" s="115"/>
      <c r="F74" s="115">
        <f t="shared" si="1"/>
        <v>0</v>
      </c>
      <c r="G74" s="119"/>
      <c r="H74" s="119"/>
      <c r="I74" s="138"/>
      <c r="J74" s="119"/>
    </row>
    <row r="75" spans="1:10" s="117" customFormat="1" ht="12" customHeight="1">
      <c r="C75" s="113"/>
      <c r="D75" s="114"/>
      <c r="E75" s="155"/>
      <c r="F75" s="155">
        <f>SUBTOTAL(9,F76:F83)</f>
        <v>0</v>
      </c>
      <c r="G75" s="116"/>
      <c r="H75" s="116"/>
      <c r="I75" s="137"/>
      <c r="J75" s="116"/>
    </row>
    <row r="76" spans="1:10" s="120" customFormat="1" ht="12" customHeight="1">
      <c r="C76" s="122"/>
      <c r="D76" s="123"/>
      <c r="E76" s="115"/>
      <c r="F76" s="115">
        <f t="shared" si="1"/>
        <v>0</v>
      </c>
      <c r="G76" s="119"/>
      <c r="H76" s="119"/>
      <c r="I76" s="138"/>
      <c r="J76" s="119"/>
    </row>
    <row r="77" spans="1:10" s="120" customFormat="1" ht="12" customHeight="1">
      <c r="C77" s="122"/>
      <c r="D77" s="123"/>
      <c r="E77" s="115"/>
      <c r="F77" s="115">
        <f t="shared" si="1"/>
        <v>0</v>
      </c>
      <c r="G77" s="119"/>
      <c r="H77" s="119"/>
      <c r="I77" s="138"/>
      <c r="J77" s="119"/>
    </row>
    <row r="78" spans="1:10" s="120" customFormat="1" ht="12" customHeight="1">
      <c r="C78" s="122"/>
      <c r="D78" s="123"/>
      <c r="E78" s="115"/>
      <c r="F78" s="115">
        <f t="shared" si="1"/>
        <v>0</v>
      </c>
      <c r="G78" s="119"/>
      <c r="H78" s="119"/>
      <c r="I78" s="138"/>
      <c r="J78" s="119"/>
    </row>
    <row r="79" spans="1:10" s="120" customFormat="1" ht="12" customHeight="1">
      <c r="C79" s="122"/>
      <c r="D79" s="123"/>
      <c r="E79" s="115"/>
      <c r="F79" s="115">
        <f t="shared" si="1"/>
        <v>0</v>
      </c>
      <c r="G79" s="119"/>
      <c r="H79" s="119"/>
      <c r="I79" s="138"/>
      <c r="J79" s="119"/>
    </row>
    <row r="80" spans="1:10" s="120" customFormat="1" ht="12" customHeight="1">
      <c r="C80" s="122"/>
      <c r="D80" s="123"/>
      <c r="E80" s="115"/>
      <c r="F80" s="115">
        <f t="shared" si="1"/>
        <v>0</v>
      </c>
      <c r="G80" s="119"/>
      <c r="H80" s="119"/>
      <c r="I80" s="138"/>
      <c r="J80" s="119"/>
    </row>
    <row r="81" spans="1:10" s="120" customFormat="1" ht="12" customHeight="1">
      <c r="C81" s="122"/>
      <c r="D81" s="123"/>
      <c r="E81" s="115"/>
      <c r="F81" s="115">
        <f t="shared" si="1"/>
        <v>0</v>
      </c>
      <c r="G81" s="119"/>
      <c r="H81" s="119"/>
      <c r="I81" s="138"/>
      <c r="J81" s="119"/>
    </row>
    <row r="82" spans="1:10" s="120" customFormat="1" ht="12" customHeight="1">
      <c r="C82" s="122"/>
      <c r="D82" s="123"/>
      <c r="E82" s="115"/>
      <c r="F82" s="115">
        <f t="shared" si="1"/>
        <v>0</v>
      </c>
      <c r="G82" s="119"/>
      <c r="H82" s="119"/>
      <c r="I82" s="138"/>
      <c r="J82" s="119"/>
    </row>
    <row r="83" spans="1:10" s="120" customFormat="1" ht="12" customHeight="1">
      <c r="C83" s="122"/>
      <c r="D83" s="123"/>
      <c r="E83" s="115"/>
      <c r="F83" s="115">
        <f t="shared" si="1"/>
        <v>0</v>
      </c>
      <c r="G83" s="119"/>
      <c r="H83" s="119"/>
      <c r="I83" s="138"/>
      <c r="J83" s="119"/>
    </row>
    <row r="84" spans="1:10" s="117" customFormat="1" ht="12" customHeight="1">
      <c r="C84" s="113"/>
      <c r="D84" s="114"/>
      <c r="E84" s="155"/>
      <c r="F84" s="155">
        <f>SUBTOTAL(9,F85:F92)</f>
        <v>0</v>
      </c>
      <c r="G84" s="116"/>
      <c r="H84" s="116"/>
      <c r="I84" s="137"/>
      <c r="J84" s="116"/>
    </row>
    <row r="85" spans="1:10" s="120" customFormat="1" ht="12" customHeight="1">
      <c r="A85" s="121"/>
      <c r="B85" s="122"/>
      <c r="C85" s="122"/>
      <c r="D85" s="123"/>
      <c r="E85" s="115"/>
      <c r="F85" s="115">
        <f t="shared" si="1"/>
        <v>0</v>
      </c>
      <c r="G85" s="119"/>
      <c r="H85" s="119"/>
      <c r="I85" s="138"/>
      <c r="J85" s="119"/>
    </row>
    <row r="86" spans="1:10" s="120" customFormat="1" ht="12" customHeight="1">
      <c r="A86" s="121"/>
      <c r="B86" s="122"/>
      <c r="C86" s="122"/>
      <c r="D86" s="123"/>
      <c r="E86" s="115"/>
      <c r="F86" s="115">
        <f t="shared" si="1"/>
        <v>0</v>
      </c>
      <c r="G86" s="119"/>
      <c r="H86" s="119"/>
      <c r="I86" s="138"/>
      <c r="J86" s="119"/>
    </row>
    <row r="87" spans="1:10" s="120" customFormat="1" ht="12" customHeight="1">
      <c r="A87" s="121"/>
      <c r="B87" s="122"/>
      <c r="C87" s="122"/>
      <c r="D87" s="123"/>
      <c r="E87" s="115"/>
      <c r="F87" s="115">
        <f t="shared" si="1"/>
        <v>0</v>
      </c>
      <c r="G87" s="119"/>
      <c r="H87" s="119"/>
      <c r="I87" s="138"/>
      <c r="J87" s="119"/>
    </row>
    <row r="88" spans="1:10" s="120" customFormat="1" ht="12" customHeight="1">
      <c r="A88" s="121"/>
      <c r="B88" s="122"/>
      <c r="C88" s="122"/>
      <c r="D88" s="123"/>
      <c r="E88" s="115"/>
      <c r="F88" s="115">
        <f t="shared" si="1"/>
        <v>0</v>
      </c>
      <c r="G88" s="119"/>
      <c r="H88" s="119"/>
      <c r="I88" s="138"/>
      <c r="J88" s="119"/>
    </row>
    <row r="89" spans="1:10" s="120" customFormat="1" ht="12" customHeight="1">
      <c r="A89" s="121"/>
      <c r="B89" s="122"/>
      <c r="C89" s="122"/>
      <c r="D89" s="123"/>
      <c r="E89" s="115"/>
      <c r="F89" s="115">
        <f t="shared" si="1"/>
        <v>0</v>
      </c>
      <c r="G89" s="119"/>
      <c r="H89" s="119"/>
      <c r="I89" s="138"/>
      <c r="J89" s="119"/>
    </row>
    <row r="90" spans="1:10" s="120" customFormat="1" ht="12" customHeight="1">
      <c r="A90" s="121"/>
      <c r="B90" s="122"/>
      <c r="C90" s="122"/>
      <c r="D90" s="123"/>
      <c r="E90" s="115"/>
      <c r="F90" s="115">
        <f t="shared" si="1"/>
        <v>0</v>
      </c>
      <c r="G90" s="119"/>
      <c r="H90" s="119"/>
      <c r="I90" s="138"/>
      <c r="J90" s="119"/>
    </row>
    <row r="91" spans="1:10" s="120" customFormat="1" ht="12" customHeight="1">
      <c r="A91" s="121"/>
      <c r="B91" s="122"/>
      <c r="C91" s="122"/>
      <c r="D91" s="123"/>
      <c r="E91" s="115"/>
      <c r="F91" s="115">
        <f t="shared" si="1"/>
        <v>0</v>
      </c>
      <c r="G91" s="119"/>
      <c r="H91" s="119"/>
      <c r="I91" s="138"/>
      <c r="J91" s="119"/>
    </row>
    <row r="92" spans="1:10" s="120" customFormat="1" ht="12" customHeight="1">
      <c r="A92" s="121"/>
      <c r="B92" s="122"/>
      <c r="C92" s="122"/>
      <c r="D92" s="123"/>
      <c r="E92" s="115"/>
      <c r="F92" s="115">
        <f t="shared" si="1"/>
        <v>0</v>
      </c>
      <c r="G92" s="119"/>
      <c r="H92" s="119"/>
      <c r="I92" s="138"/>
      <c r="J92" s="119"/>
    </row>
    <row r="93" spans="1:10" s="117" customFormat="1" ht="12" customHeight="1">
      <c r="C93" s="113"/>
      <c r="D93" s="114"/>
      <c r="E93" s="155"/>
      <c r="F93" s="155">
        <f>SUBTOTAL(9,F94:F101)</f>
        <v>0</v>
      </c>
      <c r="G93" s="116"/>
      <c r="H93" s="116"/>
      <c r="I93" s="137"/>
      <c r="J93" s="116"/>
    </row>
    <row r="94" spans="1:10" s="120" customFormat="1" ht="12" customHeight="1">
      <c r="A94" s="121"/>
      <c r="B94" s="122"/>
      <c r="C94" s="122"/>
      <c r="D94" s="123"/>
      <c r="E94" s="115"/>
      <c r="F94" s="115">
        <f t="shared" si="1"/>
        <v>0</v>
      </c>
      <c r="G94" s="119"/>
      <c r="H94" s="119"/>
      <c r="I94" s="138"/>
      <c r="J94" s="119"/>
    </row>
    <row r="95" spans="1:10" s="120" customFormat="1" ht="12" customHeight="1">
      <c r="A95" s="121"/>
      <c r="B95" s="122"/>
      <c r="C95" s="122"/>
      <c r="D95" s="123"/>
      <c r="E95" s="115"/>
      <c r="F95" s="115">
        <f t="shared" si="1"/>
        <v>0</v>
      </c>
      <c r="G95" s="119"/>
      <c r="H95" s="119"/>
      <c r="I95" s="138"/>
      <c r="J95" s="119"/>
    </row>
    <row r="96" spans="1:10" s="120" customFormat="1" ht="12" customHeight="1">
      <c r="A96" s="121"/>
      <c r="B96" s="122"/>
      <c r="C96" s="122"/>
      <c r="D96" s="123"/>
      <c r="E96" s="115"/>
      <c r="F96" s="115">
        <f t="shared" si="1"/>
        <v>0</v>
      </c>
      <c r="G96" s="119"/>
      <c r="H96" s="119"/>
      <c r="I96" s="138"/>
      <c r="J96" s="119"/>
    </row>
    <row r="97" spans="1:10" s="120" customFormat="1" ht="12" customHeight="1">
      <c r="A97" s="121"/>
      <c r="B97" s="122"/>
      <c r="C97" s="122"/>
      <c r="D97" s="123"/>
      <c r="E97" s="115"/>
      <c r="F97" s="115">
        <f t="shared" si="1"/>
        <v>0</v>
      </c>
      <c r="G97" s="119"/>
      <c r="H97" s="119"/>
      <c r="I97" s="138"/>
      <c r="J97" s="119"/>
    </row>
    <row r="98" spans="1:10" s="120" customFormat="1" ht="12" customHeight="1">
      <c r="A98" s="121"/>
      <c r="B98" s="122"/>
      <c r="C98" s="122"/>
      <c r="D98" s="123"/>
      <c r="E98" s="115"/>
      <c r="F98" s="115">
        <f t="shared" si="1"/>
        <v>0</v>
      </c>
      <c r="G98" s="119"/>
      <c r="H98" s="119"/>
      <c r="I98" s="138"/>
      <c r="J98" s="119"/>
    </row>
    <row r="99" spans="1:10" s="120" customFormat="1" ht="12" customHeight="1">
      <c r="A99" s="121"/>
      <c r="B99" s="122"/>
      <c r="C99" s="122"/>
      <c r="D99" s="123"/>
      <c r="E99" s="115"/>
      <c r="F99" s="115">
        <f t="shared" si="1"/>
        <v>0</v>
      </c>
      <c r="G99" s="119"/>
      <c r="H99" s="119"/>
      <c r="I99" s="138"/>
      <c r="J99" s="119"/>
    </row>
    <row r="100" spans="1:10" s="120" customFormat="1" ht="12" customHeight="1">
      <c r="A100" s="121"/>
      <c r="B100" s="122"/>
      <c r="C100" s="122"/>
      <c r="D100" s="123"/>
      <c r="E100" s="115"/>
      <c r="F100" s="115">
        <f t="shared" si="1"/>
        <v>0</v>
      </c>
      <c r="G100" s="119"/>
      <c r="H100" s="119"/>
      <c r="I100" s="138"/>
      <c r="J100" s="119"/>
    </row>
    <row r="101" spans="1:10" s="120" customFormat="1" ht="12" customHeight="1">
      <c r="A101" s="121"/>
      <c r="B101" s="122"/>
      <c r="C101" s="122"/>
      <c r="D101" s="123"/>
      <c r="E101" s="115"/>
      <c r="F101" s="115">
        <f t="shared" si="1"/>
        <v>0</v>
      </c>
      <c r="G101" s="119"/>
      <c r="H101" s="119"/>
      <c r="I101" s="138"/>
      <c r="J101" s="119"/>
    </row>
    <row r="102" spans="1:10" s="117" customFormat="1" ht="12" customHeight="1">
      <c r="C102" s="113"/>
      <c r="D102" s="114"/>
      <c r="E102" s="155"/>
      <c r="F102" s="155">
        <f>SUBTOTAL(9,F103:F110)</f>
        <v>0</v>
      </c>
      <c r="G102" s="116"/>
      <c r="H102" s="116"/>
      <c r="I102" s="137"/>
      <c r="J102" s="116"/>
    </row>
    <row r="103" spans="1:10" s="120" customFormat="1" ht="12" customHeight="1">
      <c r="A103" s="121"/>
      <c r="B103" s="122"/>
      <c r="C103" s="122"/>
      <c r="D103" s="123"/>
      <c r="E103" s="115"/>
      <c r="F103" s="115">
        <f t="shared" si="1"/>
        <v>0</v>
      </c>
      <c r="G103" s="119"/>
      <c r="H103" s="119"/>
      <c r="I103" s="138"/>
      <c r="J103" s="119"/>
    </row>
    <row r="104" spans="1:10" s="120" customFormat="1" ht="12" customHeight="1">
      <c r="A104" s="121"/>
      <c r="B104" s="122"/>
      <c r="C104" s="122"/>
      <c r="D104" s="123"/>
      <c r="E104" s="115"/>
      <c r="F104" s="115">
        <f t="shared" si="1"/>
        <v>0</v>
      </c>
      <c r="G104" s="119"/>
      <c r="H104" s="119"/>
      <c r="I104" s="138"/>
      <c r="J104" s="119"/>
    </row>
    <row r="105" spans="1:10" s="120" customFormat="1" ht="12" customHeight="1">
      <c r="A105" s="121"/>
      <c r="B105" s="122"/>
      <c r="C105" s="122"/>
      <c r="D105" s="123"/>
      <c r="E105" s="115"/>
      <c r="F105" s="115">
        <f t="shared" si="1"/>
        <v>0</v>
      </c>
      <c r="G105" s="119"/>
      <c r="H105" s="119"/>
      <c r="I105" s="138"/>
      <c r="J105" s="119"/>
    </row>
    <row r="106" spans="1:10" s="120" customFormat="1" ht="12" customHeight="1">
      <c r="A106" s="121"/>
      <c r="B106" s="122"/>
      <c r="C106" s="122"/>
      <c r="D106" s="123"/>
      <c r="E106" s="115"/>
      <c r="F106" s="115">
        <f t="shared" si="1"/>
        <v>0</v>
      </c>
      <c r="G106" s="119"/>
      <c r="H106" s="119"/>
      <c r="I106" s="138"/>
      <c r="J106" s="119"/>
    </row>
    <row r="107" spans="1:10" s="120" customFormat="1" ht="12" customHeight="1">
      <c r="A107" s="121"/>
      <c r="B107" s="122"/>
      <c r="C107" s="122"/>
      <c r="D107" s="123"/>
      <c r="E107" s="115"/>
      <c r="F107" s="115">
        <f t="shared" si="1"/>
        <v>0</v>
      </c>
      <c r="G107" s="119"/>
      <c r="H107" s="119"/>
      <c r="I107" s="138"/>
      <c r="J107" s="119"/>
    </row>
    <row r="108" spans="1:10" s="120" customFormat="1" ht="12" customHeight="1">
      <c r="A108" s="121"/>
      <c r="B108" s="122"/>
      <c r="C108" s="122"/>
      <c r="D108" s="123"/>
      <c r="E108" s="115"/>
      <c r="F108" s="115">
        <f t="shared" si="1"/>
        <v>0</v>
      </c>
      <c r="G108" s="119"/>
      <c r="H108" s="119"/>
      <c r="I108" s="138"/>
      <c r="J108" s="119"/>
    </row>
    <row r="109" spans="1:10" s="120" customFormat="1" ht="12" customHeight="1">
      <c r="A109" s="121"/>
      <c r="B109" s="122"/>
      <c r="C109" s="122"/>
      <c r="D109" s="123"/>
      <c r="E109" s="115"/>
      <c r="F109" s="115">
        <f t="shared" si="1"/>
        <v>0</v>
      </c>
      <c r="G109" s="119"/>
      <c r="H109" s="119"/>
      <c r="I109" s="138"/>
      <c r="J109" s="119"/>
    </row>
    <row r="110" spans="1:10" s="120" customFormat="1" ht="12" customHeight="1">
      <c r="A110" s="121"/>
      <c r="B110" s="122"/>
      <c r="C110" s="122"/>
      <c r="D110" s="123"/>
      <c r="E110" s="115"/>
      <c r="F110" s="115">
        <f t="shared" si="1"/>
        <v>0</v>
      </c>
      <c r="G110" s="119"/>
      <c r="H110" s="119"/>
      <c r="I110" s="138"/>
      <c r="J110" s="119"/>
    </row>
    <row r="111" spans="1:10" s="117" customFormat="1" ht="12" customHeight="1">
      <c r="C111" s="113"/>
      <c r="D111" s="114"/>
      <c r="E111" s="155"/>
      <c r="F111" s="155">
        <f>SUBTOTAL(9,F112:F117)</f>
        <v>0</v>
      </c>
      <c r="G111" s="116"/>
      <c r="H111" s="116"/>
      <c r="I111" s="137"/>
      <c r="J111" s="116"/>
    </row>
    <row r="112" spans="1:10" s="120" customFormat="1" ht="12" customHeight="1">
      <c r="C112" s="122"/>
      <c r="D112" s="123"/>
      <c r="E112" s="115"/>
      <c r="F112" s="115">
        <f>C112*E112</f>
        <v>0</v>
      </c>
      <c r="G112" s="119"/>
      <c r="H112" s="119"/>
      <c r="I112" s="138"/>
      <c r="J112" s="119"/>
    </row>
    <row r="113" spans="1:10" s="120" customFormat="1" ht="12" customHeight="1">
      <c r="A113" s="121"/>
      <c r="B113" s="122"/>
      <c r="C113" s="122"/>
      <c r="D113" s="123"/>
      <c r="E113" s="115"/>
      <c r="F113" s="115">
        <f t="shared" si="1"/>
        <v>0</v>
      </c>
      <c r="G113" s="119"/>
      <c r="H113" s="119"/>
      <c r="I113" s="138"/>
      <c r="J113" s="119"/>
    </row>
    <row r="114" spans="1:10" s="120" customFormat="1" ht="12" customHeight="1">
      <c r="A114" s="121"/>
      <c r="B114" s="122"/>
      <c r="C114" s="122"/>
      <c r="D114" s="123"/>
      <c r="E114" s="115"/>
      <c r="F114" s="115">
        <f t="shared" si="1"/>
        <v>0</v>
      </c>
      <c r="G114" s="119"/>
      <c r="H114" s="119"/>
      <c r="I114" s="138"/>
      <c r="J114" s="119"/>
    </row>
    <row r="115" spans="1:10" s="120" customFormat="1" ht="12" customHeight="1">
      <c r="A115" s="121"/>
      <c r="B115" s="122"/>
      <c r="C115" s="122"/>
      <c r="D115" s="123"/>
      <c r="E115" s="115"/>
      <c r="F115" s="115">
        <f t="shared" si="1"/>
        <v>0</v>
      </c>
      <c r="G115" s="119"/>
      <c r="H115" s="119"/>
      <c r="I115" s="138"/>
      <c r="J115" s="119"/>
    </row>
    <row r="116" spans="1:10" s="120" customFormat="1" ht="12" customHeight="1">
      <c r="A116" s="121"/>
      <c r="B116" s="122"/>
      <c r="C116" s="122"/>
      <c r="D116" s="123"/>
      <c r="E116" s="115"/>
      <c r="F116" s="115">
        <f t="shared" si="1"/>
        <v>0</v>
      </c>
      <c r="G116" s="119"/>
      <c r="H116" s="119"/>
      <c r="I116" s="138"/>
      <c r="J116" s="119"/>
    </row>
    <row r="117" spans="1:10" s="111" customFormat="1" ht="12" customHeight="1">
      <c r="A117" s="242"/>
      <c r="B117" s="188"/>
      <c r="C117" s="188"/>
      <c r="D117" s="243"/>
      <c r="E117" s="115"/>
      <c r="F117" s="115">
        <f t="shared" si="1"/>
        <v>0</v>
      </c>
      <c r="G117" s="139"/>
      <c r="H117" s="110"/>
      <c r="I117" s="140"/>
      <c r="J117" s="110"/>
    </row>
    <row r="118" spans="1:10" s="86" customFormat="1" ht="24" customHeight="1">
      <c r="A118" s="84"/>
      <c r="G118" s="148">
        <f>SUM(F7:F117)-F8-F17-F26-F35-F44-F53</f>
        <v>0</v>
      </c>
    </row>
    <row r="119" spans="1:10" ht="16.5" customHeight="1">
      <c r="A119" s="84"/>
      <c r="B119" s="149" t="str">
        <f>IF(G118-F70=0,"","Error - column totals not equal, check formulas")</f>
        <v/>
      </c>
      <c r="C119" s="149"/>
      <c r="D119" s="149"/>
    </row>
    <row r="120" spans="1:10" ht="10.9" customHeight="1"/>
    <row r="121" spans="1:10" ht="10.9" customHeight="1"/>
    <row r="122" spans="1:10" ht="12" customHeight="1"/>
    <row r="123" spans="1:10" ht="12" customHeight="1"/>
    <row r="125" spans="1:10">
      <c r="A125" s="79"/>
      <c r="B125" s="79"/>
      <c r="C125" s="79"/>
      <c r="D125" s="94"/>
    </row>
    <row r="126" spans="1:10">
      <c r="A126" s="85"/>
    </row>
    <row r="127" spans="1:10">
      <c r="A127" s="85"/>
    </row>
    <row r="128" spans="1:10">
      <c r="A128" s="85"/>
    </row>
    <row r="129" spans="1:1">
      <c r="A129" s="85"/>
    </row>
    <row r="130" spans="1:1">
      <c r="A130" s="85"/>
    </row>
    <row r="131" spans="1:1">
      <c r="A131" s="85"/>
    </row>
  </sheetData>
  <sheetProtection sheet="1" objects="1" scenarios="1" formatCells="0" formatColumns="0" formatRows="0" insertColumns="0" insertRows="0" insertHyperlinks="0" selectLockedCells="1" sort="0" autoFilter="0" pivotTables="0"/>
  <mergeCells count="1">
    <mergeCell ref="E4:F4"/>
  </mergeCells>
  <conditionalFormatting sqref="F7:F69 F71:F117">
    <cfRule type="containsBlanks" dxfId="4"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0.140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185</v>
      </c>
      <c r="B4" s="201" t="s">
        <v>146</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A9" s="121"/>
      <c r="B9" s="122"/>
      <c r="C9" s="122"/>
      <c r="D9" s="123"/>
      <c r="E9" s="115"/>
      <c r="F9" s="115">
        <f>C9*E9</f>
        <v>0</v>
      </c>
      <c r="G9" s="119"/>
      <c r="H9" s="119"/>
      <c r="I9" s="119"/>
      <c r="J9" s="119"/>
    </row>
    <row r="10" spans="1:10" s="120" customFormat="1" ht="12" customHeight="1">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17" customFormat="1" ht="12" customHeight="1">
      <c r="A17" s="121"/>
      <c r="B17" s="122"/>
      <c r="C17" s="122"/>
      <c r="D17" s="123"/>
      <c r="E17" s="115"/>
      <c r="F17" s="115">
        <f t="shared" si="1"/>
        <v>0</v>
      </c>
      <c r="G17" s="116"/>
      <c r="H17" s="116"/>
      <c r="I17" s="130"/>
      <c r="J17" s="131"/>
    </row>
    <row r="18" spans="1:10" s="120" customFormat="1" ht="12" customHeight="1">
      <c r="A18" s="121"/>
      <c r="B18" s="122"/>
      <c r="C18" s="122"/>
      <c r="D18" s="123"/>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21"/>
      <c r="B26" s="122"/>
      <c r="C26" s="122"/>
      <c r="D26" s="123"/>
      <c r="E26" s="115"/>
      <c r="F26" s="115">
        <f t="shared" si="1"/>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17" customFormat="1" ht="12" customHeight="1">
      <c r="A35" s="121"/>
      <c r="B35" s="122"/>
      <c r="C35" s="122"/>
      <c r="D35" s="123"/>
      <c r="E35" s="115"/>
      <c r="F35" s="115">
        <f t="shared" si="1"/>
        <v>0</v>
      </c>
      <c r="G35" s="116"/>
      <c r="H35" s="116"/>
      <c r="I35" s="116"/>
      <c r="J35" s="116"/>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Prefabricated buildings and building units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3" priority="1">
      <formula>LEN(TRIM(F7))=0</formula>
    </cfRule>
  </conditionalFormatting>
  <dataValidations count="1">
    <dataValidation allowBlank="1" showErrorMessage="1" sqref="E7:E9 E11: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76"/>
  <sheetViews>
    <sheetView zoomScaleNormal="100" workbookViewId="0">
      <selection activeCell="D57" sqref="D57"/>
    </sheetView>
  </sheetViews>
  <sheetFormatPr defaultColWidth="8.85546875" defaultRowHeight="14.25"/>
  <cols>
    <col min="1" max="1" width="3.28515625" style="2" customWidth="1"/>
    <col min="2" max="2" width="4.7109375" style="2" customWidth="1"/>
    <col min="3" max="3" width="11.7109375" style="2" customWidth="1"/>
    <col min="4" max="9" width="8.85546875" style="2" customWidth="1"/>
    <col min="10" max="10" width="15.140625" style="2" customWidth="1"/>
    <col min="11" max="13" width="8.85546875" style="2" customWidth="1"/>
    <col min="14" max="14" width="24.85546875" style="2" customWidth="1"/>
    <col min="15" max="16384" width="8.85546875" style="2"/>
  </cols>
  <sheetData>
    <row r="1" spans="1:14" ht="6" customHeight="1"/>
    <row r="2" spans="1:14" ht="20.25">
      <c r="A2" s="11" t="str">
        <f>Cover!A2</f>
        <v>Tender Pricing Document</v>
      </c>
      <c r="B2" s="12"/>
      <c r="J2" s="13" t="str">
        <f>Cover!A17</f>
        <v>Level 1 - Radcliffe Refurbishment</v>
      </c>
    </row>
    <row r="3" spans="1:14" ht="7.9" customHeight="1">
      <c r="A3" s="12"/>
      <c r="B3" s="12"/>
    </row>
    <row r="4" spans="1:14" ht="18">
      <c r="A4" s="7" t="s">
        <v>177</v>
      </c>
      <c r="B4" s="14"/>
      <c r="I4" s="264">
        <f>Cover!B33</f>
        <v>43191</v>
      </c>
      <c r="J4" s="263"/>
      <c r="K4" s="15"/>
      <c r="L4" s="16"/>
    </row>
    <row r="5" spans="1:14" ht="9" customHeight="1">
      <c r="A5" s="17"/>
      <c r="B5" s="17"/>
      <c r="C5" s="17"/>
      <c r="D5" s="17"/>
      <c r="E5" s="17"/>
      <c r="F5" s="17"/>
      <c r="G5" s="17"/>
      <c r="H5" s="17"/>
      <c r="I5" s="17"/>
      <c r="J5" s="17"/>
    </row>
    <row r="6" spans="1:14" ht="18" customHeight="1">
      <c r="A6" s="4"/>
      <c r="B6" s="4"/>
      <c r="C6" s="4"/>
      <c r="D6" s="4"/>
      <c r="E6" s="4"/>
      <c r="F6" s="4"/>
      <c r="G6" s="4"/>
      <c r="H6" s="4"/>
      <c r="I6" s="4"/>
      <c r="J6" s="4"/>
    </row>
    <row r="7" spans="1:14" ht="13.15" customHeight="1">
      <c r="A7" s="42"/>
      <c r="B7" s="43"/>
      <c r="C7" s="43"/>
      <c r="D7" s="43"/>
      <c r="E7" s="43"/>
      <c r="F7" s="43"/>
      <c r="G7" s="44"/>
      <c r="H7" s="43"/>
      <c r="I7" s="43"/>
      <c r="J7" s="43"/>
    </row>
    <row r="8" spans="1:14" ht="13.15" customHeight="1">
      <c r="A8" s="42"/>
      <c r="B8" s="43"/>
      <c r="C8" s="43"/>
      <c r="D8" s="43"/>
      <c r="E8" s="43"/>
      <c r="F8" s="43"/>
      <c r="G8" s="44"/>
      <c r="H8" s="43"/>
      <c r="I8" s="43"/>
      <c r="J8" s="43"/>
    </row>
    <row r="9" spans="1:14" ht="13.15" customHeight="1">
      <c r="A9" s="42"/>
      <c r="B9" s="43"/>
      <c r="C9" s="43"/>
      <c r="D9" s="43"/>
      <c r="E9" s="43"/>
      <c r="F9" s="43"/>
      <c r="G9" s="44"/>
      <c r="H9" s="43"/>
      <c r="I9" s="43"/>
      <c r="J9" s="43"/>
      <c r="K9" s="43"/>
      <c r="L9" s="43"/>
      <c r="M9" s="43"/>
      <c r="N9" s="43"/>
    </row>
    <row r="10" spans="1:14" s="18" customFormat="1" ht="13.15" customHeight="1">
      <c r="A10" s="42"/>
      <c r="B10" s="43"/>
      <c r="C10" s="43"/>
      <c r="D10" s="43"/>
      <c r="E10" s="43"/>
      <c r="F10" s="43"/>
      <c r="G10" s="45"/>
      <c r="H10" s="43"/>
      <c r="I10" s="43"/>
      <c r="J10" s="43"/>
      <c r="K10" s="43"/>
      <c r="L10" s="43"/>
      <c r="M10" s="43"/>
      <c r="N10" s="43"/>
    </row>
    <row r="11" spans="1:14" ht="13.15" customHeight="1">
      <c r="A11" s="19"/>
      <c r="B11" s="36" t="s">
        <v>191</v>
      </c>
      <c r="C11" s="26"/>
      <c r="D11" s="26"/>
      <c r="E11" s="27"/>
      <c r="F11" s="28"/>
      <c r="G11" s="29"/>
      <c r="H11" s="28"/>
      <c r="I11" s="28"/>
      <c r="J11" s="26"/>
      <c r="K11" s="28"/>
      <c r="L11" s="28"/>
      <c r="M11" s="28"/>
      <c r="N11" s="28"/>
    </row>
    <row r="12" spans="1:14" ht="13.15" customHeight="1">
      <c r="A12" s="20"/>
      <c r="B12" s="28"/>
      <c r="C12" s="28"/>
      <c r="D12" s="28"/>
      <c r="E12" s="28"/>
      <c r="F12" s="28"/>
      <c r="G12" s="29"/>
      <c r="H12" s="28"/>
      <c r="I12" s="28"/>
      <c r="J12" s="28"/>
      <c r="K12" s="28"/>
      <c r="L12" s="28"/>
      <c r="M12" s="28"/>
      <c r="N12" s="28"/>
    </row>
    <row r="13" spans="1:14" ht="13.15" customHeight="1">
      <c r="A13" s="20"/>
      <c r="B13" s="36" t="s">
        <v>437</v>
      </c>
      <c r="C13" s="46"/>
      <c r="D13" s="46"/>
      <c r="E13" s="46"/>
      <c r="F13" s="46"/>
      <c r="G13" s="46"/>
      <c r="H13" s="28"/>
      <c r="I13" s="28"/>
      <c r="J13" s="28"/>
      <c r="K13" s="47"/>
      <c r="L13" s="28"/>
      <c r="M13" s="40"/>
      <c r="N13" s="41"/>
    </row>
    <row r="14" spans="1:14" ht="6" customHeight="1">
      <c r="A14" s="20"/>
      <c r="B14" s="36"/>
      <c r="C14" s="46"/>
      <c r="D14" s="46"/>
      <c r="E14" s="46"/>
      <c r="F14" s="46"/>
      <c r="G14" s="46"/>
      <c r="H14" s="28"/>
      <c r="I14" s="28"/>
      <c r="J14" s="28"/>
      <c r="K14" s="47"/>
      <c r="L14" s="28"/>
      <c r="M14" s="40"/>
      <c r="N14" s="41"/>
    </row>
    <row r="15" spans="1:14" ht="13.15" customHeight="1">
      <c r="A15" s="20"/>
      <c r="B15" s="48" t="s">
        <v>179</v>
      </c>
      <c r="C15" s="28" t="s">
        <v>192</v>
      </c>
      <c r="D15" s="46"/>
      <c r="E15" s="46"/>
      <c r="F15" s="46"/>
      <c r="G15" s="46"/>
      <c r="H15" s="28"/>
      <c r="I15" s="28"/>
      <c r="J15" s="28"/>
      <c r="K15" s="47"/>
      <c r="L15" s="28"/>
      <c r="M15" s="28"/>
      <c r="N15" s="28"/>
    </row>
    <row r="16" spans="1:14" ht="13.15" customHeight="1">
      <c r="A16" s="20"/>
      <c r="B16" s="48" t="s">
        <v>180</v>
      </c>
      <c r="C16" s="28" t="s">
        <v>53</v>
      </c>
      <c r="D16" s="46"/>
      <c r="E16" s="46"/>
      <c r="F16" s="46"/>
      <c r="G16" s="46"/>
      <c r="H16" s="28"/>
      <c r="I16" s="28"/>
      <c r="J16" s="28"/>
      <c r="K16" s="47"/>
      <c r="L16" s="28"/>
      <c r="M16" s="28"/>
      <c r="N16" s="28"/>
    </row>
    <row r="17" spans="1:14" ht="13.15" customHeight="1">
      <c r="A17" s="20"/>
      <c r="B17" s="48" t="s">
        <v>181</v>
      </c>
      <c r="C17" s="28" t="s">
        <v>161</v>
      </c>
      <c r="D17" s="46"/>
      <c r="E17" s="46"/>
      <c r="F17" s="46"/>
      <c r="G17" s="46"/>
      <c r="H17" s="28"/>
      <c r="I17" s="28"/>
      <c r="J17" s="28"/>
      <c r="K17" s="47"/>
      <c r="L17" s="28"/>
      <c r="M17" s="40"/>
      <c r="N17" s="41"/>
    </row>
    <row r="18" spans="1:14" ht="13.15" customHeight="1">
      <c r="A18" s="19"/>
      <c r="B18" s="48" t="s">
        <v>182</v>
      </c>
      <c r="C18" s="28" t="s">
        <v>162</v>
      </c>
      <c r="D18" s="46"/>
      <c r="E18" s="46"/>
      <c r="F18" s="46"/>
      <c r="G18" s="46"/>
      <c r="H18" s="28"/>
      <c r="I18" s="28"/>
      <c r="J18" s="28"/>
      <c r="K18" s="47"/>
      <c r="L18" s="28"/>
      <c r="M18" s="28"/>
      <c r="N18" s="28"/>
    </row>
    <row r="19" spans="1:14" ht="13.15" customHeight="1">
      <c r="A19" s="20"/>
      <c r="B19" s="48" t="s">
        <v>183</v>
      </c>
      <c r="C19" s="28" t="s">
        <v>190</v>
      </c>
      <c r="D19" s="30"/>
      <c r="E19" s="46"/>
      <c r="F19" s="46"/>
      <c r="G19" s="46"/>
      <c r="H19" s="28"/>
      <c r="I19" s="28"/>
      <c r="J19" s="28"/>
      <c r="K19" s="47"/>
      <c r="L19" s="28"/>
      <c r="M19" s="31"/>
      <c r="N19" s="28"/>
    </row>
    <row r="20" spans="1:14" ht="13.15" customHeight="1">
      <c r="A20" s="19"/>
      <c r="B20" s="48" t="s">
        <v>184</v>
      </c>
      <c r="C20" s="28" t="s">
        <v>163</v>
      </c>
      <c r="D20" s="46"/>
      <c r="E20" s="46"/>
      <c r="F20" s="46"/>
      <c r="G20" s="46"/>
      <c r="H20" s="28"/>
      <c r="I20" s="28"/>
      <c r="J20" s="28"/>
      <c r="K20" s="47"/>
      <c r="L20" s="28"/>
      <c r="M20" s="28"/>
      <c r="N20" s="28"/>
    </row>
    <row r="21" spans="1:14" ht="13.15" customHeight="1">
      <c r="A21" s="20"/>
      <c r="B21" s="48" t="s">
        <v>185</v>
      </c>
      <c r="C21" s="28" t="s">
        <v>166</v>
      </c>
      <c r="D21" s="46"/>
      <c r="E21" s="46"/>
      <c r="F21" s="46"/>
      <c r="G21" s="46"/>
      <c r="H21" s="28"/>
      <c r="I21" s="28"/>
      <c r="J21" s="28"/>
      <c r="K21" s="47"/>
      <c r="L21" s="28"/>
      <c r="M21" s="31"/>
      <c r="N21" s="28"/>
    </row>
    <row r="22" spans="1:14" ht="13.15" customHeight="1">
      <c r="A22" s="20"/>
      <c r="B22" s="48" t="s">
        <v>186</v>
      </c>
      <c r="C22" s="28" t="s">
        <v>167</v>
      </c>
      <c r="D22" s="46"/>
      <c r="E22" s="46"/>
      <c r="F22" s="46"/>
      <c r="G22" s="46"/>
      <c r="H22" s="28"/>
      <c r="I22" s="28"/>
      <c r="J22" s="28"/>
      <c r="K22" s="47"/>
      <c r="L22" s="28"/>
      <c r="M22" s="28"/>
      <c r="N22" s="28"/>
    </row>
    <row r="23" spans="1:14" ht="13.15" customHeight="1">
      <c r="A23" s="20"/>
      <c r="B23" s="48" t="s">
        <v>187</v>
      </c>
      <c r="C23" s="186" t="s">
        <v>164</v>
      </c>
      <c r="D23" s="46"/>
      <c r="E23" s="46"/>
      <c r="F23" s="46"/>
      <c r="G23" s="46"/>
      <c r="H23" s="28"/>
      <c r="I23" s="28"/>
      <c r="J23" s="28"/>
      <c r="K23" s="47"/>
      <c r="L23" s="28"/>
      <c r="M23" s="40"/>
      <c r="N23" s="41"/>
    </row>
    <row r="24" spans="1:14" ht="13.15" customHeight="1">
      <c r="A24" s="20"/>
      <c r="B24" s="48" t="s">
        <v>188</v>
      </c>
      <c r="C24" s="28" t="s">
        <v>409</v>
      </c>
      <c r="D24" s="46"/>
      <c r="E24" s="46"/>
      <c r="F24" s="46"/>
      <c r="G24" s="46"/>
      <c r="H24" s="28"/>
      <c r="I24" s="28"/>
      <c r="J24" s="28"/>
      <c r="K24" s="47"/>
      <c r="L24" s="28"/>
      <c r="M24" s="28"/>
      <c r="N24" s="28"/>
    </row>
    <row r="25" spans="1:14" ht="13.15" customHeight="1">
      <c r="A25" s="20"/>
      <c r="B25" s="48" t="s">
        <v>189</v>
      </c>
      <c r="C25" s="28" t="s">
        <v>405</v>
      </c>
      <c r="D25" s="46"/>
      <c r="E25" s="46"/>
      <c r="F25" s="46"/>
      <c r="G25" s="46"/>
      <c r="H25" s="28"/>
      <c r="I25" s="28"/>
      <c r="J25" s="28"/>
      <c r="K25" s="47"/>
      <c r="L25" s="28"/>
      <c r="M25" s="28"/>
      <c r="N25" s="28"/>
    </row>
    <row r="26" spans="1:14" ht="13.15" customHeight="1">
      <c r="A26" s="20"/>
      <c r="B26" s="48"/>
      <c r="C26" s="28"/>
      <c r="D26" s="46"/>
      <c r="E26" s="46"/>
      <c r="F26" s="46"/>
      <c r="G26" s="46"/>
      <c r="H26" s="28"/>
      <c r="I26" s="28"/>
      <c r="J26" s="28"/>
      <c r="K26" s="47"/>
      <c r="L26" s="28"/>
      <c r="M26" s="28"/>
      <c r="N26" s="28"/>
    </row>
    <row r="27" spans="1:14" ht="13.15" customHeight="1">
      <c r="A27" s="20"/>
      <c r="B27" s="36" t="s">
        <v>169</v>
      </c>
      <c r="D27" s="46"/>
      <c r="E27" s="46"/>
      <c r="F27" s="46"/>
      <c r="G27" s="46"/>
      <c r="H27" s="28"/>
      <c r="I27" s="28"/>
      <c r="J27" s="28"/>
      <c r="K27" s="47"/>
      <c r="L27" s="28"/>
      <c r="M27" s="28"/>
      <c r="N27" s="28"/>
    </row>
    <row r="28" spans="1:14" ht="13.15" customHeight="1">
      <c r="A28" s="20"/>
      <c r="D28" s="46"/>
      <c r="E28" s="46"/>
      <c r="F28" s="46"/>
      <c r="G28" s="46"/>
      <c r="H28" s="28"/>
      <c r="I28" s="28"/>
      <c r="J28" s="28"/>
      <c r="K28" s="47"/>
      <c r="L28" s="28"/>
      <c r="M28" s="32"/>
      <c r="N28" s="28"/>
    </row>
    <row r="29" spans="1:14" ht="13.15" customHeight="1">
      <c r="A29" s="20"/>
      <c r="B29" s="36" t="s">
        <v>165</v>
      </c>
      <c r="D29" s="46"/>
      <c r="E29" s="46"/>
      <c r="F29" s="46"/>
      <c r="G29" s="46"/>
      <c r="H29" s="28"/>
      <c r="I29" s="28"/>
      <c r="J29" s="28"/>
      <c r="K29" s="28"/>
      <c r="L29" s="28"/>
      <c r="M29" s="28"/>
      <c r="N29" s="28"/>
    </row>
    <row r="30" spans="1:14" ht="13.15" customHeight="1">
      <c r="A30" s="21"/>
      <c r="B30" s="28"/>
      <c r="C30" s="28"/>
      <c r="D30" s="46"/>
      <c r="E30" s="46"/>
      <c r="F30" s="46"/>
      <c r="G30" s="46"/>
      <c r="H30" s="28"/>
      <c r="I30" s="28"/>
      <c r="J30" s="26"/>
      <c r="K30" s="28"/>
      <c r="L30" s="28"/>
      <c r="M30" s="28"/>
      <c r="N30" s="28"/>
    </row>
    <row r="31" spans="1:14" ht="13.15" customHeight="1">
      <c r="A31" s="20"/>
      <c r="B31" s="36" t="s">
        <v>38</v>
      </c>
      <c r="C31" s="28"/>
      <c r="D31" s="46"/>
      <c r="E31" s="46"/>
      <c r="F31" s="46"/>
      <c r="G31" s="46"/>
      <c r="H31" s="28"/>
      <c r="I31" s="28"/>
      <c r="J31" s="28"/>
      <c r="K31" s="28"/>
      <c r="L31" s="28"/>
      <c r="M31" s="28"/>
      <c r="N31" s="28"/>
    </row>
    <row r="32" spans="1:14" ht="13.15" customHeight="1">
      <c r="A32" s="19"/>
      <c r="B32" s="28"/>
      <c r="C32" s="28"/>
      <c r="D32" s="46"/>
      <c r="E32" s="46"/>
      <c r="F32" s="46"/>
      <c r="G32" s="46"/>
      <c r="H32" s="28"/>
      <c r="I32" s="28"/>
      <c r="J32" s="28"/>
      <c r="K32" s="47"/>
      <c r="L32" s="28"/>
      <c r="M32" s="33"/>
      <c r="N32" s="34"/>
    </row>
    <row r="33" spans="1:14" ht="13.15" customHeight="1">
      <c r="A33" s="20"/>
      <c r="B33" s="36"/>
      <c r="C33" s="28"/>
      <c r="D33" s="46"/>
      <c r="E33" s="46"/>
      <c r="F33" s="46"/>
      <c r="G33" s="46"/>
      <c r="H33" s="28"/>
      <c r="I33" s="28"/>
      <c r="J33" s="28"/>
      <c r="K33" s="47"/>
      <c r="L33" s="28"/>
      <c r="M33" s="28"/>
      <c r="N33" s="28"/>
    </row>
    <row r="34" spans="1:14" ht="13.15" customHeight="1">
      <c r="A34" s="20"/>
      <c r="B34" s="36"/>
      <c r="C34" s="28"/>
      <c r="D34" s="46"/>
      <c r="E34" s="46"/>
      <c r="F34" s="46"/>
      <c r="G34" s="46"/>
      <c r="H34" s="28"/>
      <c r="I34" s="28"/>
      <c r="J34" s="28"/>
      <c r="K34" s="47"/>
      <c r="L34" s="28"/>
      <c r="M34" s="28"/>
      <c r="N34" s="28"/>
    </row>
    <row r="35" spans="1:14" ht="13.15" customHeight="1">
      <c r="A35" s="20"/>
      <c r="B35" s="36"/>
      <c r="C35" s="28"/>
      <c r="D35" s="46"/>
      <c r="E35" s="46"/>
      <c r="F35" s="46"/>
      <c r="G35" s="46"/>
      <c r="H35" s="28"/>
      <c r="I35" s="28"/>
      <c r="J35" s="28"/>
      <c r="K35" s="47"/>
      <c r="L35" s="28"/>
      <c r="M35" s="28"/>
      <c r="N35" s="28"/>
    </row>
    <row r="36" spans="1:14" ht="13.15" customHeight="1">
      <c r="A36" s="20"/>
      <c r="B36" s="36"/>
      <c r="C36" s="28"/>
      <c r="D36" s="46"/>
      <c r="E36" s="46"/>
      <c r="F36" s="46"/>
      <c r="G36" s="46"/>
      <c r="H36" s="28"/>
      <c r="I36" s="28"/>
      <c r="J36" s="28"/>
      <c r="K36" s="47"/>
      <c r="L36" s="28"/>
      <c r="M36" s="28"/>
      <c r="N36" s="28"/>
    </row>
    <row r="37" spans="1:14" ht="13.15" customHeight="1">
      <c r="A37" s="20"/>
      <c r="B37" s="36"/>
      <c r="C37" s="28"/>
      <c r="D37" s="46"/>
      <c r="E37" s="46"/>
      <c r="F37" s="46"/>
      <c r="G37" s="46"/>
      <c r="H37" s="28"/>
      <c r="I37" s="28"/>
      <c r="J37" s="28"/>
      <c r="K37" s="47"/>
      <c r="L37" s="28"/>
      <c r="M37" s="28"/>
      <c r="N37" s="28"/>
    </row>
    <row r="38" spans="1:14" ht="13.15" customHeight="1">
      <c r="A38" s="20"/>
      <c r="B38" s="36"/>
      <c r="C38" s="28"/>
      <c r="D38" s="46"/>
      <c r="E38" s="46"/>
      <c r="F38" s="46"/>
      <c r="G38" s="46"/>
      <c r="H38" s="28"/>
      <c r="I38" s="28"/>
      <c r="J38" s="28"/>
      <c r="K38" s="47"/>
      <c r="L38" s="28"/>
      <c r="M38" s="28"/>
      <c r="N38" s="28"/>
    </row>
    <row r="39" spans="1:14" ht="13.15" customHeight="1">
      <c r="A39" s="20"/>
      <c r="B39" s="36"/>
      <c r="C39" s="28"/>
      <c r="D39" s="46"/>
      <c r="E39" s="46"/>
      <c r="F39" s="46"/>
      <c r="G39" s="46"/>
      <c r="H39" s="28"/>
      <c r="I39" s="28"/>
      <c r="J39" s="28"/>
      <c r="K39" s="47"/>
      <c r="L39" s="28"/>
      <c r="M39" s="28"/>
      <c r="N39" s="28"/>
    </row>
    <row r="40" spans="1:14" ht="13.15" customHeight="1">
      <c r="A40" s="20"/>
      <c r="B40" s="36"/>
      <c r="C40" s="28"/>
      <c r="D40" s="46"/>
      <c r="E40" s="46"/>
      <c r="F40" s="46"/>
      <c r="G40" s="46"/>
      <c r="H40" s="28"/>
      <c r="I40" s="28"/>
      <c r="J40" s="28"/>
      <c r="K40" s="47"/>
      <c r="L40" s="28"/>
      <c r="M40" s="28"/>
      <c r="N40" s="28"/>
    </row>
    <row r="41" spans="1:14" ht="13.15" customHeight="1">
      <c r="A41" s="20"/>
      <c r="B41" s="36"/>
      <c r="C41" s="28"/>
      <c r="D41" s="46"/>
      <c r="E41" s="46"/>
      <c r="F41" s="46"/>
      <c r="G41" s="46"/>
      <c r="H41" s="28"/>
      <c r="I41" s="28"/>
      <c r="J41" s="28"/>
      <c r="K41" s="47"/>
      <c r="L41" s="28"/>
      <c r="M41" s="28"/>
      <c r="N41" s="28"/>
    </row>
    <row r="42" spans="1:14" ht="13.15" customHeight="1">
      <c r="A42" s="20"/>
      <c r="B42" s="36"/>
      <c r="C42" s="28"/>
      <c r="D42" s="46"/>
      <c r="E42" s="46"/>
      <c r="F42" s="46"/>
      <c r="G42" s="46"/>
      <c r="H42" s="28"/>
      <c r="I42" s="28"/>
      <c r="J42" s="28"/>
      <c r="K42" s="47"/>
      <c r="L42" s="28"/>
      <c r="M42" s="28"/>
      <c r="N42" s="28"/>
    </row>
    <row r="43" spans="1:14" ht="13.15" customHeight="1">
      <c r="A43" s="20"/>
      <c r="B43" s="36"/>
      <c r="C43" s="28"/>
      <c r="D43" s="46"/>
      <c r="E43" s="46"/>
      <c r="F43" s="46"/>
      <c r="G43" s="46"/>
      <c r="H43" s="28"/>
      <c r="I43" s="28"/>
      <c r="J43" s="28"/>
      <c r="K43" s="47"/>
      <c r="L43" s="28"/>
      <c r="M43" s="28"/>
      <c r="N43" s="28"/>
    </row>
    <row r="44" spans="1:14" ht="13.15" customHeight="1">
      <c r="A44" s="20"/>
      <c r="B44" s="36"/>
      <c r="C44" s="28"/>
      <c r="D44" s="46"/>
      <c r="E44" s="46"/>
      <c r="F44" s="46"/>
      <c r="G44" s="46"/>
      <c r="H44" s="28"/>
      <c r="I44" s="28"/>
      <c r="J44" s="28"/>
      <c r="K44" s="47"/>
      <c r="L44" s="28"/>
      <c r="M44" s="28"/>
      <c r="N44" s="28"/>
    </row>
    <row r="45" spans="1:14" ht="13.15" customHeight="1">
      <c r="A45" s="20"/>
      <c r="B45" s="36"/>
      <c r="C45" s="28"/>
      <c r="D45" s="46"/>
      <c r="E45" s="46"/>
      <c r="F45" s="46"/>
      <c r="G45" s="46"/>
      <c r="H45" s="28"/>
      <c r="I45" s="28"/>
      <c r="J45" s="28"/>
      <c r="K45" s="47"/>
      <c r="L45" s="28"/>
      <c r="M45" s="28"/>
      <c r="N45" s="28"/>
    </row>
    <row r="46" spans="1:14" ht="13.15" customHeight="1">
      <c r="A46" s="20"/>
      <c r="B46" s="36"/>
      <c r="C46" s="28"/>
      <c r="D46" s="46"/>
      <c r="E46" s="46"/>
      <c r="F46" s="46"/>
      <c r="G46" s="46"/>
      <c r="H46" s="28"/>
      <c r="I46" s="28"/>
      <c r="J46" s="28"/>
      <c r="K46" s="47"/>
      <c r="L46" s="28"/>
      <c r="M46" s="28"/>
      <c r="N46" s="28"/>
    </row>
    <row r="47" spans="1:14" ht="13.15" customHeight="1">
      <c r="A47" s="20"/>
      <c r="B47" s="36"/>
      <c r="C47" s="28"/>
      <c r="D47" s="46"/>
      <c r="E47" s="46"/>
      <c r="F47" s="46"/>
      <c r="G47" s="46"/>
      <c r="H47" s="28"/>
      <c r="I47" s="28"/>
      <c r="J47" s="28"/>
      <c r="K47" s="47"/>
      <c r="L47" s="28"/>
      <c r="M47" s="28"/>
      <c r="N47" s="28"/>
    </row>
    <row r="48" spans="1:14" ht="13.15" customHeight="1">
      <c r="A48" s="20"/>
      <c r="B48" s="36"/>
      <c r="C48" s="28"/>
      <c r="D48" s="46"/>
      <c r="E48" s="46"/>
      <c r="F48" s="46"/>
      <c r="G48" s="46"/>
      <c r="H48" s="28"/>
      <c r="I48" s="28"/>
      <c r="J48" s="28"/>
      <c r="K48" s="47"/>
      <c r="L48" s="28"/>
      <c r="M48" s="28"/>
      <c r="N48" s="28"/>
    </row>
    <row r="49" spans="1:14" ht="13.15" customHeight="1">
      <c r="A49" s="20"/>
      <c r="B49" s="28"/>
      <c r="C49" s="28"/>
      <c r="D49" s="46"/>
      <c r="E49" s="46"/>
      <c r="F49" s="46"/>
      <c r="G49" s="46"/>
      <c r="H49" s="28"/>
      <c r="I49" s="28"/>
      <c r="J49" s="28"/>
      <c r="K49" s="47"/>
      <c r="L49" s="28"/>
      <c r="M49" s="33"/>
      <c r="N49" s="28"/>
    </row>
    <row r="50" spans="1:14" ht="13.15" customHeight="1">
      <c r="A50" s="20"/>
      <c r="B50" s="28"/>
      <c r="C50" s="28"/>
      <c r="D50" s="46"/>
      <c r="E50" s="46"/>
      <c r="F50" s="46"/>
      <c r="G50" s="46"/>
      <c r="H50" s="28"/>
      <c r="I50" s="28"/>
      <c r="J50" s="28"/>
      <c r="K50" s="47"/>
      <c r="L50" s="28"/>
      <c r="M50" s="33"/>
      <c r="N50" s="28"/>
    </row>
    <row r="51" spans="1:14" ht="13.15" customHeight="1">
      <c r="A51" s="19"/>
      <c r="B51" s="28"/>
      <c r="C51" s="28"/>
      <c r="D51" s="46"/>
      <c r="E51" s="46"/>
      <c r="F51" s="46"/>
      <c r="G51" s="46"/>
      <c r="H51" s="28"/>
      <c r="I51" s="28"/>
      <c r="J51" s="28"/>
      <c r="K51" s="47"/>
      <c r="L51" s="28"/>
      <c r="M51" s="28"/>
      <c r="N51" s="28"/>
    </row>
    <row r="52" spans="1:14" ht="13.15" customHeight="1">
      <c r="A52" s="22"/>
      <c r="B52" s="28"/>
      <c r="C52" s="28"/>
      <c r="D52" s="46"/>
      <c r="E52" s="46"/>
      <c r="F52" s="46"/>
      <c r="G52" s="46"/>
      <c r="H52" s="28"/>
      <c r="I52" s="28"/>
      <c r="J52" s="28"/>
      <c r="K52" s="47"/>
      <c r="L52" s="28"/>
      <c r="M52" s="35"/>
      <c r="N52" s="28"/>
    </row>
    <row r="53" spans="1:14" ht="13.15" customHeight="1">
      <c r="A53" s="22"/>
      <c r="B53" s="28"/>
      <c r="C53" s="28"/>
      <c r="D53" s="46"/>
      <c r="E53" s="46"/>
      <c r="F53" s="46"/>
      <c r="G53" s="46"/>
      <c r="H53" s="28"/>
      <c r="I53" s="28"/>
      <c r="J53" s="28"/>
      <c r="K53" s="47"/>
      <c r="L53" s="28"/>
      <c r="M53" s="28"/>
      <c r="N53" s="28"/>
    </row>
    <row r="54" spans="1:14" s="23" customFormat="1" ht="13.15" customHeight="1">
      <c r="A54" s="22"/>
      <c r="B54" s="28"/>
      <c r="C54" s="28"/>
      <c r="D54" s="46"/>
      <c r="E54" s="46"/>
      <c r="F54" s="46"/>
      <c r="G54" s="46"/>
      <c r="H54" s="28"/>
      <c r="I54" s="28"/>
      <c r="J54" s="28"/>
      <c r="K54" s="36"/>
      <c r="L54" s="28"/>
      <c r="M54" s="37"/>
      <c r="N54" s="28"/>
    </row>
    <row r="55" spans="1:14" s="23" customFormat="1" ht="13.15" customHeight="1">
      <c r="A55" s="22"/>
      <c r="B55" s="28"/>
      <c r="C55" s="28"/>
      <c r="D55" s="46"/>
      <c r="E55" s="46"/>
      <c r="F55" s="46"/>
      <c r="G55" s="46"/>
      <c r="H55" s="28"/>
      <c r="I55" s="28"/>
      <c r="J55" s="28"/>
      <c r="K55" s="36"/>
      <c r="L55" s="28"/>
      <c r="M55" s="37"/>
      <c r="N55" s="28"/>
    </row>
    <row r="56" spans="1:14" s="23" customFormat="1" ht="13.15" customHeight="1">
      <c r="A56" s="22"/>
      <c r="B56" s="28"/>
      <c r="C56" s="28"/>
      <c r="D56" s="46"/>
      <c r="E56" s="46"/>
      <c r="F56" s="46"/>
      <c r="G56" s="46"/>
      <c r="H56" s="28"/>
      <c r="I56" s="28"/>
      <c r="J56" s="28"/>
      <c r="K56" s="36"/>
      <c r="L56" s="28"/>
      <c r="M56" s="37"/>
      <c r="N56" s="28"/>
    </row>
    <row r="57" spans="1:14" s="23" customFormat="1" ht="13.15" customHeight="1">
      <c r="A57" s="22"/>
      <c r="B57" s="28"/>
      <c r="C57" s="28"/>
      <c r="D57" s="46"/>
      <c r="E57" s="46"/>
      <c r="F57" s="46"/>
      <c r="G57" s="46"/>
      <c r="H57" s="28"/>
      <c r="I57" s="28"/>
      <c r="J57" s="28"/>
      <c r="K57" s="36"/>
      <c r="L57" s="28"/>
      <c r="M57" s="37"/>
      <c r="N57" s="28"/>
    </row>
    <row r="58" spans="1:14" s="23" customFormat="1" ht="13.15" customHeight="1">
      <c r="A58" s="22"/>
      <c r="B58" s="28"/>
      <c r="C58" s="28"/>
      <c r="D58" s="46"/>
      <c r="E58" s="46"/>
      <c r="F58" s="46"/>
      <c r="G58" s="46"/>
      <c r="H58" s="28"/>
      <c r="I58" s="28"/>
      <c r="J58" s="28"/>
      <c r="K58" s="36"/>
      <c r="L58" s="28"/>
      <c r="M58" s="37"/>
      <c r="N58" s="28"/>
    </row>
    <row r="59" spans="1:14" s="23" customFormat="1" ht="13.15" customHeight="1">
      <c r="A59" s="22"/>
      <c r="B59" s="28"/>
      <c r="C59" s="28"/>
      <c r="D59" s="46"/>
      <c r="E59" s="46"/>
      <c r="F59" s="46"/>
      <c r="G59" s="46"/>
      <c r="H59" s="28"/>
      <c r="I59" s="28"/>
      <c r="J59" s="38"/>
      <c r="K59" s="38"/>
      <c r="L59" s="38"/>
      <c r="M59" s="39"/>
      <c r="N59" s="38"/>
    </row>
    <row r="60" spans="1:14" s="23" customFormat="1" ht="13.15" customHeight="1">
      <c r="A60" s="22"/>
      <c r="B60" s="28"/>
      <c r="C60" s="28"/>
      <c r="D60" s="46"/>
      <c r="E60" s="46"/>
      <c r="F60" s="46"/>
      <c r="G60" s="46"/>
      <c r="H60" s="28"/>
      <c r="I60" s="28"/>
      <c r="J60" s="38"/>
      <c r="K60" s="38"/>
      <c r="L60" s="38"/>
      <c r="M60" s="39"/>
      <c r="N60" s="38"/>
    </row>
    <row r="61" spans="1:14" s="23" customFormat="1" ht="13.15" customHeight="1">
      <c r="A61" s="22"/>
      <c r="B61" s="28"/>
      <c r="C61" s="28"/>
      <c r="D61" s="46"/>
      <c r="E61" s="46"/>
      <c r="F61" s="46"/>
      <c r="G61" s="46"/>
      <c r="H61" s="28"/>
      <c r="I61" s="28"/>
      <c r="J61" s="38"/>
      <c r="K61" s="38"/>
      <c r="L61" s="38"/>
      <c r="M61" s="39"/>
      <c r="N61" s="38"/>
    </row>
    <row r="62" spans="1:14" s="23" customFormat="1" ht="13.15" customHeight="1">
      <c r="A62" s="22"/>
      <c r="B62" s="28"/>
      <c r="C62" s="28"/>
      <c r="D62" s="46"/>
      <c r="E62" s="46"/>
      <c r="F62" s="46"/>
      <c r="G62" s="46"/>
      <c r="H62" s="28"/>
      <c r="I62" s="28"/>
      <c r="J62" s="28"/>
      <c r="K62" s="28"/>
      <c r="L62" s="28"/>
      <c r="M62" s="37"/>
      <c r="N62" s="28"/>
    </row>
    <row r="63" spans="1:14" ht="6" customHeight="1"/>
    <row r="70" spans="1:2">
      <c r="A70" s="24"/>
      <c r="B70" s="24"/>
    </row>
    <row r="71" spans="1:2">
      <c r="A71" s="25"/>
      <c r="B71" s="25"/>
    </row>
    <row r="72" spans="1:2">
      <c r="A72" s="25"/>
      <c r="B72" s="25"/>
    </row>
    <row r="73" spans="1:2">
      <c r="A73" s="25"/>
      <c r="B73" s="25"/>
    </row>
    <row r="74" spans="1:2">
      <c r="A74" s="25"/>
      <c r="B74" s="25"/>
    </row>
    <row r="75" spans="1:2">
      <c r="A75" s="25"/>
      <c r="B75" s="25"/>
    </row>
    <row r="76" spans="1:2">
      <c r="A76" s="25"/>
      <c r="B76" s="25"/>
    </row>
  </sheetData>
  <mergeCells count="1">
    <mergeCell ref="I4:J4"/>
  </mergeCells>
  <dataValidations count="1">
    <dataValidation allowBlank="1" showInputMessage="1" showErrorMessage="1" promptTitle="Revised completion date" prompt="Leave this cell blank if there is no extension of time granted in order for elapsed time formula to work" sqref="M23:N23"/>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4.7109375" style="80" customWidth="1"/>
    <col min="2" max="2" width="40.85546875" style="81" customWidth="1"/>
    <col min="3" max="3" width="8.7109375" style="81" customWidth="1"/>
    <col min="4" max="4" width="7.5703125" style="92" customWidth="1"/>
    <col min="5" max="5" width="11.28515625" style="79" customWidth="1"/>
    <col min="6" max="6" width="14.85546875" style="79" customWidth="1"/>
    <col min="7" max="7" width="8.85546875" style="79" hidden="1" customWidth="1"/>
    <col min="8"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186</v>
      </c>
      <c r="B4" s="201" t="s">
        <v>167</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07"/>
      <c r="B7" s="108"/>
      <c r="C7" s="108"/>
      <c r="D7" s="109"/>
      <c r="E7" s="110"/>
      <c r="F7" s="115">
        <f t="shared" ref="F7" si="0">C7*E7</f>
        <v>0</v>
      </c>
      <c r="G7" s="110"/>
      <c r="H7" s="110"/>
      <c r="I7" s="110"/>
      <c r="J7" s="110"/>
    </row>
    <row r="8" spans="1:10" s="120" customFormat="1" ht="12" customHeight="1">
      <c r="A8" s="112" t="s">
        <v>217</v>
      </c>
      <c r="B8" s="113" t="s">
        <v>147</v>
      </c>
      <c r="C8" s="113"/>
      <c r="D8" s="114"/>
      <c r="E8" s="115"/>
      <c r="F8" s="155">
        <f>SUBTOTAL(9,F9:F16)</f>
        <v>0</v>
      </c>
      <c r="G8" s="119"/>
      <c r="H8" s="119"/>
      <c r="I8" s="119"/>
      <c r="J8" s="119"/>
    </row>
    <row r="9" spans="1:10" s="120" customFormat="1" ht="12" customHeight="1">
      <c r="A9" s="121"/>
      <c r="B9" s="122"/>
      <c r="C9" s="122"/>
      <c r="D9" s="123"/>
      <c r="E9" s="115"/>
      <c r="F9" s="115">
        <f>C9*E9</f>
        <v>0</v>
      </c>
      <c r="G9" s="119"/>
      <c r="H9" s="119"/>
      <c r="I9" s="119"/>
      <c r="J9" s="119"/>
    </row>
    <row r="10" spans="1:10" s="120" customFormat="1" ht="12" customHeight="1">
      <c r="A10" s="121"/>
      <c r="B10" s="122"/>
      <c r="C10" s="122"/>
      <c r="D10" s="123"/>
      <c r="E10" s="115"/>
      <c r="F10" s="115">
        <f t="shared" ref="F10:F58" si="1">C10*E10</f>
        <v>0</v>
      </c>
      <c r="G10" s="119"/>
      <c r="H10" s="119"/>
      <c r="I10" s="119"/>
      <c r="J10" s="119"/>
    </row>
    <row r="11" spans="1:10" s="120" customFormat="1" ht="12" customHeight="1">
      <c r="A11" s="121"/>
      <c r="B11" s="122"/>
      <c r="C11" s="122"/>
      <c r="D11" s="123"/>
      <c r="E11" s="115"/>
      <c r="F11" s="115">
        <f t="shared" si="1"/>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17" customFormat="1" ht="12" customHeight="1">
      <c r="A17" s="112" t="s">
        <v>218</v>
      </c>
      <c r="B17" s="113" t="s">
        <v>148</v>
      </c>
      <c r="C17" s="113"/>
      <c r="D17" s="114"/>
      <c r="E17" s="115"/>
      <c r="F17" s="155">
        <f>SUBTOTAL(9,F18:F25)</f>
        <v>0</v>
      </c>
      <c r="G17" s="116"/>
      <c r="H17" s="116"/>
      <c r="I17" s="130"/>
      <c r="J17" s="131"/>
    </row>
    <row r="18" spans="1:10" s="120" customFormat="1" ht="12" customHeight="1">
      <c r="A18" s="121"/>
      <c r="B18" s="122"/>
      <c r="C18" s="122"/>
      <c r="D18" s="123"/>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12" t="s">
        <v>219</v>
      </c>
      <c r="B26" s="113" t="s">
        <v>149</v>
      </c>
      <c r="C26" s="113"/>
      <c r="D26" s="114"/>
      <c r="E26" s="115"/>
      <c r="F26" s="155">
        <f>SUBTOTAL(9,F27:F33)</f>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17" customFormat="1" ht="12" customHeight="1">
      <c r="A34" s="112" t="s">
        <v>220</v>
      </c>
      <c r="B34" s="113" t="s">
        <v>151</v>
      </c>
      <c r="C34" s="113"/>
      <c r="D34" s="114"/>
      <c r="E34" s="115"/>
      <c r="F34" s="155">
        <f>SUBTOTAL(9,F35:F42)</f>
        <v>0</v>
      </c>
      <c r="G34" s="116"/>
      <c r="H34" s="116"/>
      <c r="I34" s="116"/>
      <c r="J34" s="116"/>
    </row>
    <row r="35" spans="1:10" s="120" customFormat="1" ht="12" customHeight="1">
      <c r="A35" s="121"/>
      <c r="B35" s="122"/>
      <c r="C35" s="122"/>
      <c r="D35" s="123"/>
      <c r="E35" s="115"/>
      <c r="F35" s="115">
        <f t="shared" si="1"/>
        <v>0</v>
      </c>
      <c r="G35" s="119"/>
      <c r="H35" s="119"/>
      <c r="I35" s="132"/>
      <c r="J35" s="133"/>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19"/>
      <c r="J41" s="119"/>
    </row>
    <row r="42" spans="1:10" s="120" customFormat="1" ht="12" customHeight="1">
      <c r="A42" s="121"/>
      <c r="B42" s="122"/>
      <c r="C42" s="122"/>
      <c r="D42" s="123"/>
      <c r="E42" s="115"/>
      <c r="F42" s="115">
        <f t="shared" si="1"/>
        <v>0</v>
      </c>
      <c r="G42" s="119"/>
      <c r="H42" s="119"/>
      <c r="I42" s="138"/>
      <c r="J42" s="119"/>
    </row>
    <row r="43" spans="1:10" s="117" customFormat="1" ht="12" customHeight="1">
      <c r="A43" s="112" t="s">
        <v>221</v>
      </c>
      <c r="B43" s="113" t="s">
        <v>150</v>
      </c>
      <c r="C43" s="113"/>
      <c r="D43" s="114"/>
      <c r="E43" s="115"/>
      <c r="F43" s="155">
        <f>SUBTOTAL(9,F44:F51)</f>
        <v>0</v>
      </c>
      <c r="G43" s="116"/>
      <c r="H43" s="116"/>
      <c r="I43" s="116"/>
      <c r="J43" s="116"/>
    </row>
    <row r="44" spans="1:10" s="120" customFormat="1" ht="12" customHeight="1">
      <c r="A44" s="121"/>
      <c r="B44" s="122"/>
      <c r="C44" s="122"/>
      <c r="D44" s="123"/>
      <c r="E44" s="115"/>
      <c r="F44" s="115">
        <f t="shared" si="1"/>
        <v>0</v>
      </c>
      <c r="G44" s="119"/>
      <c r="H44" s="119"/>
      <c r="I44" s="119"/>
      <c r="J44" s="119"/>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17" customFormat="1" ht="12" customHeight="1">
      <c r="A52" s="112" t="s">
        <v>222</v>
      </c>
      <c r="B52" s="113" t="s">
        <v>152</v>
      </c>
      <c r="C52" s="113"/>
      <c r="D52" s="114"/>
      <c r="E52" s="115"/>
      <c r="F52" s="155">
        <f>SUBTOTAL(9,F53:F58)</f>
        <v>0</v>
      </c>
      <c r="G52" s="116"/>
      <c r="H52" s="116"/>
      <c r="I52" s="137"/>
      <c r="J52" s="116"/>
    </row>
    <row r="53" spans="1:10" s="120" customFormat="1" ht="12" customHeight="1">
      <c r="A53" s="121"/>
      <c r="B53" s="122"/>
      <c r="C53" s="122"/>
      <c r="D53" s="123"/>
      <c r="E53" s="115"/>
      <c r="F53" s="115">
        <f t="shared" si="1"/>
        <v>0</v>
      </c>
      <c r="G53" s="119"/>
      <c r="H53" s="119"/>
      <c r="I53" s="138"/>
      <c r="J53" s="119"/>
    </row>
    <row r="54" spans="1:10" s="120" customFormat="1" ht="12" customHeight="1">
      <c r="A54" s="121"/>
      <c r="B54" s="122"/>
      <c r="C54" s="122"/>
      <c r="D54" s="123"/>
      <c r="E54" s="115"/>
      <c r="F54" s="115">
        <f t="shared" si="1"/>
        <v>0</v>
      </c>
      <c r="G54" s="119"/>
      <c r="H54" s="119"/>
      <c r="I54" s="138"/>
      <c r="J54" s="119"/>
    </row>
    <row r="55" spans="1:10" s="120" customFormat="1" ht="12" customHeight="1">
      <c r="A55" s="121"/>
      <c r="B55" s="122"/>
      <c r="C55" s="122"/>
      <c r="D55" s="123"/>
      <c r="E55" s="115"/>
      <c r="F55" s="115">
        <f t="shared" si="1"/>
        <v>0</v>
      </c>
      <c r="G55" s="119"/>
      <c r="H55" s="119"/>
      <c r="I55" s="138"/>
      <c r="J55" s="119"/>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38"/>
      <c r="J57" s="119"/>
    </row>
    <row r="58" spans="1:10" s="120" customFormat="1" ht="12" customHeight="1">
      <c r="A58" s="121"/>
      <c r="B58" s="122"/>
      <c r="C58" s="122"/>
      <c r="D58" s="123"/>
      <c r="E58" s="115"/>
      <c r="F58" s="115">
        <f t="shared" si="1"/>
        <v>0</v>
      </c>
      <c r="G58" s="119"/>
      <c r="H58" s="119"/>
      <c r="I58" s="138"/>
      <c r="J58" s="119"/>
    </row>
    <row r="59" spans="1:10" s="120" customFormat="1" ht="12" customHeight="1">
      <c r="A59" s="121"/>
      <c r="B59" s="122"/>
      <c r="C59" s="122"/>
      <c r="D59" s="123"/>
      <c r="E59" s="115"/>
      <c r="F59" s="115">
        <f t="shared" ref="F59:F60" si="2">C59*E59</f>
        <v>0</v>
      </c>
      <c r="G59" s="119"/>
      <c r="H59" s="119"/>
      <c r="I59" s="138"/>
      <c r="J59" s="119"/>
    </row>
    <row r="60" spans="1:10" s="111" customFormat="1" ht="12" customHeight="1">
      <c r="A60" s="242"/>
      <c r="B60" s="188"/>
      <c r="C60" s="188"/>
      <c r="D60" s="243"/>
      <c r="E60" s="115"/>
      <c r="F60" s="115">
        <f t="shared" si="2"/>
        <v>0</v>
      </c>
      <c r="G60" s="139"/>
      <c r="H60" s="110"/>
      <c r="I60" s="140"/>
      <c r="J60" s="110"/>
    </row>
    <row r="61" spans="1:10" s="86" customFormat="1" ht="24" customHeight="1">
      <c r="A61" s="84"/>
      <c r="B61" s="88" t="str">
        <f>"Total of "&amp;B4</f>
        <v>Total of Work to existing buildings</v>
      </c>
      <c r="C61" s="88"/>
      <c r="D61" s="93"/>
      <c r="E61" s="89" t="s">
        <v>210</v>
      </c>
      <c r="F61" s="90">
        <f>SUBTOTAL(9,F8:F60)</f>
        <v>0</v>
      </c>
      <c r="G61" s="148">
        <f>SUM(F7:F60)-F8-F17-F26-F34-F43-F52</f>
        <v>0</v>
      </c>
    </row>
    <row r="62" spans="1:10" ht="16.5" customHeight="1">
      <c r="A62" s="84"/>
      <c r="B62" s="149" t="str">
        <f>IF(G61-F61=0,"","Error - column totals not equal, check formulas")</f>
        <v/>
      </c>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2"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showZeros="0" zoomScaleNormal="100" workbookViewId="0">
      <selection activeCell="D57" sqref="D57"/>
    </sheetView>
  </sheetViews>
  <sheetFormatPr defaultColWidth="8.85546875" defaultRowHeight="14.25"/>
  <cols>
    <col min="1" max="1" width="4.7109375" style="80" customWidth="1"/>
    <col min="2" max="2" width="41.5703125" style="81" customWidth="1"/>
    <col min="3" max="3" width="8.7109375" style="81" customWidth="1"/>
    <col min="4" max="4" width="7.5703125" style="92" customWidth="1"/>
    <col min="5" max="5" width="11.42578125" style="79" customWidth="1"/>
    <col min="6" max="6" width="14.85546875" style="79" customWidth="1"/>
    <col min="7" max="7" width="8.85546875" style="79" hidden="1" customWidth="1"/>
    <col min="8"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187</v>
      </c>
      <c r="B4" s="201" t="s">
        <v>164</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07"/>
      <c r="B7" s="108"/>
      <c r="C7" s="108"/>
      <c r="D7" s="109"/>
      <c r="E7" s="110"/>
      <c r="F7" s="115">
        <f t="shared" ref="F7" si="0">C7*E7</f>
        <v>0</v>
      </c>
      <c r="G7" s="110"/>
      <c r="H7" s="110"/>
      <c r="I7" s="110"/>
      <c r="J7" s="110"/>
    </row>
    <row r="8" spans="1:10" s="120" customFormat="1" ht="12" customHeight="1">
      <c r="A8" s="112" t="s">
        <v>223</v>
      </c>
      <c r="B8" s="113" t="s">
        <v>153</v>
      </c>
      <c r="C8" s="113"/>
      <c r="D8" s="114"/>
      <c r="E8" s="115"/>
      <c r="F8" s="155">
        <f>SUBTOTAL(9,F9:F16)</f>
        <v>0</v>
      </c>
      <c r="G8" s="119"/>
      <c r="H8" s="119"/>
      <c r="I8" s="119"/>
      <c r="J8" s="119"/>
    </row>
    <row r="9" spans="1:10" s="120" customFormat="1" ht="12" customHeight="1">
      <c r="A9" s="121"/>
      <c r="B9" s="122"/>
      <c r="C9" s="122"/>
      <c r="D9" s="123"/>
      <c r="E9" s="115"/>
      <c r="F9" s="115">
        <f>C9*E9</f>
        <v>0</v>
      </c>
      <c r="G9" s="119"/>
      <c r="H9" s="119"/>
      <c r="I9" s="119"/>
      <c r="J9" s="119"/>
    </row>
    <row r="10" spans="1:10" s="120" customFormat="1" ht="12" customHeight="1">
      <c r="A10" s="121"/>
      <c r="B10" s="122"/>
      <c r="C10" s="122"/>
      <c r="D10" s="123"/>
      <c r="E10" s="115"/>
      <c r="F10" s="115">
        <f t="shared" ref="F10:F78" si="1">C10*E10</f>
        <v>0</v>
      </c>
      <c r="G10" s="119"/>
      <c r="H10" s="119"/>
      <c r="I10" s="119"/>
      <c r="J10" s="119"/>
    </row>
    <row r="11" spans="1:10" s="120" customFormat="1" ht="12" customHeight="1">
      <c r="A11" s="121"/>
      <c r="B11" s="122"/>
      <c r="C11" s="122"/>
      <c r="D11" s="123"/>
      <c r="E11" s="115"/>
      <c r="F11" s="115">
        <f t="shared" si="1"/>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17" customFormat="1" ht="12" customHeight="1">
      <c r="A17" s="112" t="s">
        <v>224</v>
      </c>
      <c r="B17" s="113" t="s">
        <v>154</v>
      </c>
      <c r="C17" s="113"/>
      <c r="D17" s="114"/>
      <c r="E17" s="115"/>
      <c r="F17" s="155">
        <f>SUBTOTAL(9,F18:F25)</f>
        <v>0</v>
      </c>
      <c r="G17" s="116"/>
      <c r="H17" s="116"/>
      <c r="I17" s="130"/>
      <c r="J17" s="131"/>
    </row>
    <row r="18" spans="1:10" s="120" customFormat="1" ht="12" customHeight="1">
      <c r="A18" s="121"/>
      <c r="B18" s="122"/>
      <c r="C18" s="122"/>
      <c r="D18" s="123"/>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12" t="s">
        <v>225</v>
      </c>
      <c r="B26" s="113" t="s">
        <v>155</v>
      </c>
      <c r="C26" s="113"/>
      <c r="D26" s="114"/>
      <c r="E26" s="115"/>
      <c r="F26" s="155">
        <f>SUBTOTAL(9,F27:F33)</f>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17" customFormat="1" ht="12" customHeight="1">
      <c r="A34" s="112" t="s">
        <v>226</v>
      </c>
      <c r="B34" s="113" t="s">
        <v>156</v>
      </c>
      <c r="C34" s="113"/>
      <c r="D34" s="114"/>
      <c r="E34" s="115"/>
      <c r="F34" s="155">
        <f>SUBTOTAL(9,F35:F42)</f>
        <v>0</v>
      </c>
      <c r="G34" s="116"/>
      <c r="H34" s="116"/>
      <c r="I34" s="116"/>
      <c r="J34" s="116"/>
    </row>
    <row r="35" spans="1:10" s="120" customFormat="1" ht="12" customHeight="1">
      <c r="A35" s="121"/>
      <c r="B35" s="122"/>
      <c r="C35" s="122"/>
      <c r="D35" s="123"/>
      <c r="E35" s="115"/>
      <c r="F35" s="115">
        <f t="shared" si="1"/>
        <v>0</v>
      </c>
      <c r="G35" s="119"/>
      <c r="H35" s="119"/>
      <c r="I35" s="132"/>
      <c r="J35" s="133"/>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19"/>
      <c r="J41" s="119"/>
    </row>
    <row r="42" spans="1:10" s="120" customFormat="1" ht="12" customHeight="1">
      <c r="A42" s="121"/>
      <c r="B42" s="122"/>
      <c r="C42" s="122"/>
      <c r="D42" s="123"/>
      <c r="E42" s="115"/>
      <c r="F42" s="115">
        <f t="shared" si="1"/>
        <v>0</v>
      </c>
      <c r="G42" s="119"/>
      <c r="H42" s="119"/>
      <c r="I42" s="138"/>
      <c r="J42" s="119"/>
    </row>
    <row r="43" spans="1:10" s="117" customFormat="1" ht="12" customHeight="1">
      <c r="A43" s="112" t="s">
        <v>227</v>
      </c>
      <c r="B43" s="113" t="s">
        <v>157</v>
      </c>
      <c r="C43" s="113"/>
      <c r="D43" s="114"/>
      <c r="E43" s="115"/>
      <c r="F43" s="155">
        <f>SUBTOTAL(9,F44:F51)</f>
        <v>0</v>
      </c>
      <c r="G43" s="116"/>
      <c r="H43" s="116"/>
      <c r="I43" s="116"/>
      <c r="J43" s="116"/>
    </row>
    <row r="44" spans="1:10" s="120" customFormat="1" ht="12" customHeight="1">
      <c r="A44" s="121"/>
      <c r="B44" s="122"/>
      <c r="C44" s="122"/>
      <c r="D44" s="123"/>
      <c r="E44" s="115"/>
      <c r="F44" s="115">
        <f t="shared" si="1"/>
        <v>0</v>
      </c>
      <c r="G44" s="119"/>
      <c r="H44" s="119"/>
      <c r="I44" s="119"/>
      <c r="J44" s="119"/>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17" customFormat="1" ht="12" customHeight="1">
      <c r="A52" s="112" t="s">
        <v>228</v>
      </c>
      <c r="B52" s="113" t="s">
        <v>158</v>
      </c>
      <c r="C52" s="113"/>
      <c r="D52" s="114"/>
      <c r="E52" s="115"/>
      <c r="F52" s="155">
        <f>SUBTOTAL(9,F53:F60)</f>
        <v>0</v>
      </c>
      <c r="G52" s="116"/>
      <c r="H52" s="116"/>
      <c r="I52" s="137"/>
      <c r="J52" s="116"/>
    </row>
    <row r="53" spans="1:10" s="120" customFormat="1" ht="12" customHeight="1">
      <c r="A53" s="121"/>
      <c r="B53" s="122"/>
      <c r="C53" s="122"/>
      <c r="D53" s="123"/>
      <c r="E53" s="115"/>
      <c r="F53" s="115">
        <f t="shared" si="1"/>
        <v>0</v>
      </c>
      <c r="G53" s="119"/>
      <c r="H53" s="119"/>
      <c r="I53" s="138"/>
      <c r="J53" s="119"/>
    </row>
    <row r="54" spans="1:10" s="120" customFormat="1" ht="12" customHeight="1">
      <c r="A54" s="121"/>
      <c r="B54" s="122"/>
      <c r="C54" s="122"/>
      <c r="D54" s="123"/>
      <c r="E54" s="115"/>
      <c r="F54" s="115">
        <f t="shared" si="1"/>
        <v>0</v>
      </c>
      <c r="G54" s="119"/>
      <c r="H54" s="119"/>
      <c r="I54" s="138"/>
      <c r="J54" s="119"/>
    </row>
    <row r="55" spans="1:10" s="120" customFormat="1" ht="12" customHeight="1">
      <c r="A55" s="121"/>
      <c r="B55" s="122"/>
      <c r="C55" s="122"/>
      <c r="D55" s="123"/>
      <c r="E55" s="115"/>
      <c r="F55" s="115">
        <f t="shared" si="1"/>
        <v>0</v>
      </c>
      <c r="G55" s="119"/>
      <c r="H55" s="119"/>
      <c r="I55" s="138"/>
      <c r="J55" s="119"/>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38"/>
      <c r="J57" s="119"/>
    </row>
    <row r="58" spans="1:10" s="120" customFormat="1" ht="12" customHeight="1">
      <c r="A58" s="121"/>
      <c r="B58" s="122"/>
      <c r="C58" s="122"/>
      <c r="D58" s="123"/>
      <c r="E58" s="115"/>
      <c r="F58" s="115">
        <f t="shared" si="1"/>
        <v>0</v>
      </c>
      <c r="G58" s="119"/>
      <c r="H58" s="119"/>
      <c r="I58" s="138"/>
      <c r="J58" s="119"/>
    </row>
    <row r="59" spans="1:10" s="120" customFormat="1" ht="12" customHeight="1">
      <c r="A59" s="121"/>
      <c r="B59" s="122"/>
      <c r="C59" s="122"/>
      <c r="D59" s="123"/>
      <c r="E59" s="115"/>
      <c r="F59" s="115">
        <f t="shared" si="1"/>
        <v>0</v>
      </c>
      <c r="G59" s="119"/>
      <c r="H59" s="119"/>
      <c r="I59" s="138"/>
      <c r="J59" s="119"/>
    </row>
    <row r="60" spans="1:10" s="120" customFormat="1" ht="12" customHeight="1">
      <c r="A60" s="121"/>
      <c r="B60" s="122"/>
      <c r="C60" s="122"/>
      <c r="D60" s="123"/>
      <c r="E60" s="115"/>
      <c r="F60" s="115">
        <f t="shared" si="1"/>
        <v>0</v>
      </c>
      <c r="G60" s="119"/>
      <c r="H60" s="119"/>
      <c r="I60" s="138"/>
      <c r="J60" s="119"/>
    </row>
    <row r="61" spans="1:10" s="117" customFormat="1" ht="12" customHeight="1">
      <c r="A61" s="112" t="s">
        <v>229</v>
      </c>
      <c r="B61" s="113" t="s">
        <v>159</v>
      </c>
      <c r="C61" s="113"/>
      <c r="D61" s="114"/>
      <c r="E61" s="155"/>
      <c r="F61" s="155">
        <f>SUBTOTAL(9,F62:F69)</f>
        <v>0</v>
      </c>
      <c r="G61" s="116"/>
      <c r="H61" s="116"/>
      <c r="I61" s="137"/>
      <c r="J61" s="116"/>
    </row>
    <row r="62" spans="1:10" s="120" customFormat="1" ht="12" customHeight="1">
      <c r="A62" s="121"/>
      <c r="B62" s="122"/>
      <c r="C62" s="122"/>
      <c r="D62" s="123"/>
      <c r="E62" s="115"/>
      <c r="F62" s="115">
        <f t="shared" si="1"/>
        <v>0</v>
      </c>
      <c r="G62" s="119"/>
      <c r="H62" s="119"/>
      <c r="I62" s="138"/>
      <c r="J62" s="119"/>
    </row>
    <row r="63" spans="1:10" s="120" customFormat="1" ht="12" customHeight="1">
      <c r="A63" s="121"/>
      <c r="B63" s="122"/>
      <c r="C63" s="122"/>
      <c r="D63" s="123"/>
      <c r="E63" s="115"/>
      <c r="F63" s="115">
        <f t="shared" si="1"/>
        <v>0</v>
      </c>
      <c r="G63" s="119"/>
      <c r="H63" s="119"/>
      <c r="I63" s="138"/>
      <c r="J63" s="119"/>
    </row>
    <row r="64" spans="1:10" s="120" customFormat="1" ht="12" customHeight="1">
      <c r="A64" s="121"/>
      <c r="B64" s="122"/>
      <c r="C64" s="122"/>
      <c r="D64" s="123"/>
      <c r="E64" s="115"/>
      <c r="F64" s="115">
        <f t="shared" si="1"/>
        <v>0</v>
      </c>
      <c r="G64" s="119"/>
      <c r="H64" s="119"/>
      <c r="I64" s="138"/>
      <c r="J64" s="119"/>
    </row>
    <row r="65" spans="1:10" s="120" customFormat="1" ht="12" customHeight="1">
      <c r="A65" s="121"/>
      <c r="B65" s="122"/>
      <c r="C65" s="122"/>
      <c r="D65" s="123"/>
      <c r="E65" s="115"/>
      <c r="F65" s="115">
        <f t="shared" si="1"/>
        <v>0</v>
      </c>
      <c r="G65" s="119"/>
      <c r="H65" s="119"/>
      <c r="I65" s="138"/>
      <c r="J65" s="119"/>
    </row>
    <row r="66" spans="1:10" s="120" customFormat="1" ht="12" customHeight="1">
      <c r="A66" s="121"/>
      <c r="B66" s="122"/>
      <c r="C66" s="122"/>
      <c r="D66" s="123"/>
      <c r="E66" s="115"/>
      <c r="F66" s="115">
        <f t="shared" si="1"/>
        <v>0</v>
      </c>
      <c r="G66" s="119"/>
      <c r="H66" s="119"/>
      <c r="I66" s="138"/>
      <c r="J66" s="119"/>
    </row>
    <row r="67" spans="1:10" s="120" customFormat="1" ht="12" customHeight="1">
      <c r="A67" s="121"/>
      <c r="B67" s="122"/>
      <c r="C67" s="122"/>
      <c r="D67" s="123"/>
      <c r="E67" s="115"/>
      <c r="F67" s="115">
        <f t="shared" si="1"/>
        <v>0</v>
      </c>
      <c r="G67" s="119"/>
      <c r="H67" s="119"/>
      <c r="I67" s="138"/>
      <c r="J67" s="119"/>
    </row>
    <row r="68" spans="1:10" s="120" customFormat="1" ht="12" customHeight="1">
      <c r="A68" s="121"/>
      <c r="B68" s="122"/>
      <c r="C68" s="122"/>
      <c r="D68" s="123"/>
      <c r="E68" s="115"/>
      <c r="F68" s="115">
        <f t="shared" si="1"/>
        <v>0</v>
      </c>
      <c r="G68" s="119"/>
      <c r="H68" s="119"/>
      <c r="I68" s="138"/>
      <c r="J68" s="119"/>
    </row>
    <row r="69" spans="1:10" s="120" customFormat="1" ht="12" customHeight="1">
      <c r="A69" s="121"/>
      <c r="B69" s="122"/>
      <c r="C69" s="122"/>
      <c r="D69" s="123"/>
      <c r="E69" s="115"/>
      <c r="F69" s="115">
        <f t="shared" si="1"/>
        <v>0</v>
      </c>
      <c r="G69" s="119"/>
      <c r="H69" s="119"/>
      <c r="I69" s="138"/>
      <c r="J69" s="119"/>
    </row>
    <row r="70" spans="1:10" s="117" customFormat="1" ht="12" customHeight="1">
      <c r="A70" s="112" t="s">
        <v>230</v>
      </c>
      <c r="B70" s="113" t="s">
        <v>160</v>
      </c>
      <c r="C70" s="113"/>
      <c r="D70" s="114"/>
      <c r="E70" s="155"/>
      <c r="F70" s="155">
        <f>SUBTOTAL(9,F71:F77)</f>
        <v>0</v>
      </c>
      <c r="G70" s="116"/>
      <c r="H70" s="116"/>
      <c r="I70" s="137"/>
      <c r="J70" s="116"/>
    </row>
    <row r="71" spans="1:10" s="120" customFormat="1" ht="12" customHeight="1">
      <c r="A71" s="121"/>
      <c r="B71" s="122"/>
      <c r="C71" s="122"/>
      <c r="D71" s="123"/>
      <c r="E71" s="115"/>
      <c r="F71" s="115">
        <f t="shared" si="1"/>
        <v>0</v>
      </c>
      <c r="G71" s="119"/>
      <c r="H71" s="119"/>
      <c r="I71" s="138"/>
      <c r="J71" s="119"/>
    </row>
    <row r="72" spans="1:10" s="120" customFormat="1" ht="12" customHeight="1">
      <c r="A72" s="121"/>
      <c r="B72" s="122"/>
      <c r="C72" s="122"/>
      <c r="D72" s="123"/>
      <c r="E72" s="115"/>
      <c r="F72" s="115">
        <f t="shared" si="1"/>
        <v>0</v>
      </c>
      <c r="G72" s="119"/>
      <c r="H72" s="119"/>
      <c r="I72" s="138"/>
      <c r="J72" s="119"/>
    </row>
    <row r="73" spans="1:10" s="120" customFormat="1" ht="12" customHeight="1">
      <c r="A73" s="121"/>
      <c r="B73" s="122"/>
      <c r="C73" s="122"/>
      <c r="D73" s="123"/>
      <c r="E73" s="115"/>
      <c r="F73" s="115">
        <f t="shared" si="1"/>
        <v>0</v>
      </c>
      <c r="G73" s="119"/>
      <c r="H73" s="119"/>
      <c r="I73" s="138"/>
      <c r="J73" s="119"/>
    </row>
    <row r="74" spans="1:10" s="120" customFormat="1" ht="12" customHeight="1">
      <c r="A74" s="121"/>
      <c r="B74" s="122"/>
      <c r="C74" s="122"/>
      <c r="D74" s="123"/>
      <c r="E74" s="115"/>
      <c r="F74" s="115">
        <f t="shared" si="1"/>
        <v>0</v>
      </c>
      <c r="G74" s="119"/>
      <c r="H74" s="119"/>
      <c r="I74" s="138"/>
      <c r="J74" s="119"/>
    </row>
    <row r="75" spans="1:10" s="120" customFormat="1" ht="12" customHeight="1">
      <c r="A75" s="121"/>
      <c r="B75" s="122"/>
      <c r="C75" s="122"/>
      <c r="D75" s="123"/>
      <c r="E75" s="115"/>
      <c r="F75" s="115">
        <f t="shared" si="1"/>
        <v>0</v>
      </c>
      <c r="G75" s="119"/>
      <c r="H75" s="119"/>
      <c r="I75" s="138"/>
      <c r="J75" s="119"/>
    </row>
    <row r="76" spans="1:10" s="120" customFormat="1" ht="12" customHeight="1">
      <c r="A76" s="121"/>
      <c r="B76" s="122"/>
      <c r="C76" s="122"/>
      <c r="D76" s="123"/>
      <c r="E76" s="115"/>
      <c r="F76" s="115">
        <f t="shared" si="1"/>
        <v>0</v>
      </c>
      <c r="G76" s="119"/>
      <c r="H76" s="119"/>
      <c r="I76" s="138"/>
      <c r="J76" s="119"/>
    </row>
    <row r="77" spans="1:10" s="120" customFormat="1" ht="12" customHeight="1">
      <c r="A77" s="121"/>
      <c r="B77" s="122"/>
      <c r="C77" s="122"/>
      <c r="D77" s="123"/>
      <c r="E77" s="115"/>
      <c r="F77" s="115">
        <f t="shared" si="1"/>
        <v>0</v>
      </c>
      <c r="G77" s="119"/>
      <c r="H77" s="119"/>
      <c r="I77" s="138"/>
      <c r="J77" s="119"/>
    </row>
    <row r="78" spans="1:10" s="111" customFormat="1" ht="12" customHeight="1">
      <c r="A78" s="242"/>
      <c r="B78" s="188"/>
      <c r="C78" s="188"/>
      <c r="D78" s="243"/>
      <c r="E78" s="115"/>
      <c r="F78" s="115">
        <f t="shared" si="1"/>
        <v>0</v>
      </c>
      <c r="G78" s="139"/>
      <c r="H78" s="110"/>
      <c r="I78" s="140"/>
      <c r="J78" s="110"/>
    </row>
    <row r="79" spans="1:10" s="86" customFormat="1" ht="24" customHeight="1">
      <c r="A79" s="84"/>
      <c r="B79" s="88" t="str">
        <f>"Total of "&amp;B4</f>
        <v>Total of External works</v>
      </c>
      <c r="C79" s="88"/>
      <c r="D79" s="93"/>
      <c r="E79" s="89" t="s">
        <v>210</v>
      </c>
      <c r="F79" s="90">
        <f>SUBTOTAL(9,F8:F78)</f>
        <v>0</v>
      </c>
      <c r="G79" s="148">
        <f>SUM(F7:F78)-F8-F17-F26-F34-F43-F52</f>
        <v>0</v>
      </c>
    </row>
    <row r="80" spans="1:10" ht="16.5" customHeight="1">
      <c r="A80" s="84"/>
      <c r="B80" s="149" t="str">
        <f>IF(G79-F79=0,"","Error - column totals not equal, check formulas")</f>
        <v/>
      </c>
      <c r="C80" s="149"/>
      <c r="D80" s="149"/>
    </row>
    <row r="81" spans="1:4" ht="10.9" customHeight="1"/>
    <row r="82" spans="1:4" ht="10.9" customHeight="1"/>
    <row r="83" spans="1:4" ht="12" customHeight="1"/>
    <row r="84" spans="1:4" ht="12" customHeight="1"/>
    <row r="86" spans="1:4">
      <c r="A86" s="79"/>
      <c r="B86" s="79"/>
      <c r="C86" s="79"/>
      <c r="D86" s="94"/>
    </row>
    <row r="87" spans="1:4">
      <c r="A87" s="85"/>
    </row>
    <row r="88" spans="1:4">
      <c r="A88" s="85"/>
    </row>
    <row r="89" spans="1:4">
      <c r="A89" s="85"/>
    </row>
    <row r="90" spans="1:4">
      <c r="A90" s="85"/>
    </row>
    <row r="91" spans="1:4">
      <c r="A91" s="85"/>
    </row>
    <row r="92" spans="1:4">
      <c r="A92" s="85"/>
    </row>
  </sheetData>
  <sheetProtection sheet="1" objects="1" scenarios="1" formatCells="0" formatColumns="0" formatRows="0" insertColumns="0" insertRows="0" insertHyperlinks="0" selectLockedCells="1" sort="0" autoFilter="0" pivotTables="0"/>
  <mergeCells count="1">
    <mergeCell ref="E4:F4"/>
  </mergeCells>
  <conditionalFormatting sqref="F7:F78">
    <cfRule type="containsBlanks" dxfId="1"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9"/>
  <sheetViews>
    <sheetView showZeros="0" zoomScaleNormal="100" workbookViewId="0">
      <selection activeCell="D57" sqref="D57"/>
    </sheetView>
  </sheetViews>
  <sheetFormatPr defaultColWidth="8.85546875" defaultRowHeight="14.25"/>
  <cols>
    <col min="1" max="1" width="6" style="80" customWidth="1"/>
    <col min="2" max="2" width="40.140625" style="81" customWidth="1"/>
    <col min="3" max="3" width="8.7109375" style="81" customWidth="1"/>
    <col min="4" max="4" width="7.5703125" style="92" customWidth="1"/>
    <col min="5" max="5" width="11.42578125" style="79" customWidth="1"/>
    <col min="6" max="6" width="14.85546875" style="79" customWidth="1"/>
    <col min="7" max="7" width="9" style="79" hidden="1" customWidth="1"/>
    <col min="8"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188</v>
      </c>
      <c r="B4" s="201" t="s">
        <v>409</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07"/>
      <c r="B7" s="108"/>
      <c r="C7" s="108"/>
      <c r="D7" s="109"/>
      <c r="E7" s="110"/>
      <c r="F7" s="115">
        <f t="shared" ref="F7" si="0">C7*E7</f>
        <v>0</v>
      </c>
      <c r="G7" s="110"/>
      <c r="H7" s="110"/>
      <c r="I7" s="110"/>
      <c r="J7" s="110"/>
    </row>
    <row r="8" spans="1:10" s="120" customFormat="1" ht="12" customHeight="1">
      <c r="A8" s="112"/>
      <c r="B8" s="113" t="s">
        <v>234</v>
      </c>
      <c r="C8" s="113"/>
      <c r="D8" s="114"/>
      <c r="E8" s="115"/>
      <c r="F8" s="155">
        <f>SUBTOTAL(9,F9:F28)</f>
        <v>0</v>
      </c>
      <c r="G8" s="119"/>
      <c r="H8" s="119"/>
      <c r="I8" s="119"/>
      <c r="J8" s="119"/>
    </row>
    <row r="9" spans="1:10" s="120" customFormat="1" ht="12" customHeight="1">
      <c r="A9" s="121" t="s">
        <v>235</v>
      </c>
      <c r="B9" s="122" t="s">
        <v>54</v>
      </c>
      <c r="C9" s="122"/>
      <c r="D9" s="123"/>
      <c r="E9" s="115"/>
      <c r="F9" s="115">
        <f>C9*E9</f>
        <v>0</v>
      </c>
      <c r="G9" s="119"/>
      <c r="H9" s="119"/>
      <c r="I9" s="119"/>
      <c r="J9" s="119"/>
    </row>
    <row r="10" spans="1:10" s="120" customFormat="1" ht="12" customHeight="1">
      <c r="A10" s="121" t="s">
        <v>236</v>
      </c>
      <c r="B10" s="122" t="s">
        <v>55</v>
      </c>
      <c r="C10" s="122"/>
      <c r="D10" s="123"/>
      <c r="E10" s="115"/>
      <c r="F10" s="115">
        <f>C10*E10</f>
        <v>0</v>
      </c>
      <c r="G10" s="119"/>
      <c r="H10" s="119"/>
      <c r="I10" s="119"/>
      <c r="J10" s="119"/>
    </row>
    <row r="11" spans="1:10" s="120" customFormat="1" ht="12" customHeight="1">
      <c r="A11" s="121" t="s">
        <v>237</v>
      </c>
      <c r="B11" s="122" t="s">
        <v>56</v>
      </c>
      <c r="C11" s="122"/>
      <c r="D11" s="123"/>
      <c r="E11" s="115"/>
      <c r="F11" s="115">
        <f t="shared" ref="F11:F95" si="1">C11*E11</f>
        <v>0</v>
      </c>
      <c r="G11" s="119"/>
      <c r="H11" s="119"/>
      <c r="I11" s="119"/>
      <c r="J11" s="119"/>
    </row>
    <row r="12" spans="1:10" s="120" customFormat="1" ht="12" customHeight="1">
      <c r="A12" s="121" t="s">
        <v>238</v>
      </c>
      <c r="B12" s="122" t="s">
        <v>57</v>
      </c>
      <c r="C12" s="122"/>
      <c r="D12" s="123"/>
      <c r="E12" s="115"/>
      <c r="F12" s="115">
        <f t="shared" si="1"/>
        <v>0</v>
      </c>
      <c r="G12" s="119"/>
      <c r="H12" s="119"/>
      <c r="I12" s="119"/>
      <c r="J12" s="119"/>
    </row>
    <row r="13" spans="1:10" s="120" customFormat="1" ht="12" customHeight="1">
      <c r="A13" s="121" t="s">
        <v>239</v>
      </c>
      <c r="B13" s="122" t="s">
        <v>58</v>
      </c>
      <c r="C13" s="122"/>
      <c r="D13" s="123"/>
      <c r="E13" s="115"/>
      <c r="F13" s="115">
        <f t="shared" si="1"/>
        <v>0</v>
      </c>
      <c r="G13" s="119"/>
      <c r="H13" s="119"/>
      <c r="I13" s="119"/>
      <c r="J13" s="119"/>
    </row>
    <row r="14" spans="1:10" s="120" customFormat="1" ht="12" customHeight="1">
      <c r="A14" s="121" t="s">
        <v>240</v>
      </c>
      <c r="B14" s="122" t="s">
        <v>59</v>
      </c>
      <c r="C14" s="122"/>
      <c r="D14" s="123"/>
      <c r="E14" s="115"/>
      <c r="F14" s="115">
        <f t="shared" si="1"/>
        <v>0</v>
      </c>
      <c r="G14" s="119"/>
      <c r="H14" s="119"/>
      <c r="I14" s="119"/>
      <c r="J14" s="119"/>
    </row>
    <row r="15" spans="1:10" s="120" customFormat="1" ht="12" customHeight="1">
      <c r="A15" s="121" t="s">
        <v>241</v>
      </c>
      <c r="B15" s="122" t="s">
        <v>60</v>
      </c>
      <c r="C15" s="122"/>
      <c r="D15" s="123"/>
      <c r="E15" s="115"/>
      <c r="F15" s="115">
        <f t="shared" si="1"/>
        <v>0</v>
      </c>
      <c r="G15" s="119"/>
      <c r="H15" s="119"/>
      <c r="I15" s="119"/>
      <c r="J15" s="119"/>
    </row>
    <row r="16" spans="1:10" s="120" customFormat="1" ht="12" customHeight="1">
      <c r="A16" s="121" t="s">
        <v>242</v>
      </c>
      <c r="B16" s="122" t="s">
        <v>61</v>
      </c>
      <c r="C16" s="122"/>
      <c r="D16" s="123"/>
      <c r="E16" s="115"/>
      <c r="F16" s="115">
        <f t="shared" si="1"/>
        <v>0</v>
      </c>
      <c r="G16" s="119"/>
      <c r="H16" s="119"/>
      <c r="I16" s="119"/>
      <c r="J16" s="119"/>
    </row>
    <row r="17" spans="1:10" s="120" customFormat="1" ht="12" customHeight="1">
      <c r="A17" s="121" t="s">
        <v>243</v>
      </c>
      <c r="B17" s="122" t="s">
        <v>62</v>
      </c>
      <c r="C17" s="122"/>
      <c r="D17" s="123"/>
      <c r="E17" s="115"/>
      <c r="F17" s="115">
        <f t="shared" si="1"/>
        <v>0</v>
      </c>
      <c r="G17" s="119"/>
      <c r="H17" s="119"/>
      <c r="I17" s="119"/>
      <c r="J17" s="119"/>
    </row>
    <row r="18" spans="1:10" s="120" customFormat="1" ht="12" customHeight="1">
      <c r="A18" s="121" t="s">
        <v>244</v>
      </c>
      <c r="B18" s="122" t="s">
        <v>63</v>
      </c>
      <c r="C18" s="122"/>
      <c r="D18" s="123"/>
      <c r="E18" s="115"/>
      <c r="F18" s="115">
        <f t="shared" si="1"/>
        <v>0</v>
      </c>
      <c r="G18" s="119"/>
      <c r="H18" s="119"/>
      <c r="I18" s="119"/>
      <c r="J18" s="119"/>
    </row>
    <row r="19" spans="1:10" s="120" customFormat="1" ht="12" customHeight="1">
      <c r="A19" s="121" t="s">
        <v>245</v>
      </c>
      <c r="B19" s="122" t="s">
        <v>64</v>
      </c>
      <c r="C19" s="122"/>
      <c r="D19" s="123"/>
      <c r="E19" s="115"/>
      <c r="F19" s="115">
        <f t="shared" si="1"/>
        <v>0</v>
      </c>
      <c r="G19" s="119"/>
      <c r="H19" s="119"/>
      <c r="I19" s="119"/>
      <c r="J19" s="119"/>
    </row>
    <row r="20" spans="1:10" s="120" customFormat="1" ht="12" customHeight="1">
      <c r="A20" s="121" t="s">
        <v>246</v>
      </c>
      <c r="B20" s="122" t="s">
        <v>65</v>
      </c>
      <c r="C20" s="122"/>
      <c r="D20" s="123"/>
      <c r="E20" s="115"/>
      <c r="F20" s="115">
        <f t="shared" si="1"/>
        <v>0</v>
      </c>
      <c r="G20" s="119"/>
      <c r="H20" s="119"/>
      <c r="I20" s="119"/>
      <c r="J20" s="119"/>
    </row>
    <row r="21" spans="1:10" s="120" customFormat="1" ht="12" customHeight="1">
      <c r="A21" s="121" t="s">
        <v>247</v>
      </c>
      <c r="B21" s="122" t="s">
        <v>66</v>
      </c>
      <c r="C21" s="122"/>
      <c r="D21" s="123"/>
      <c r="E21" s="115"/>
      <c r="F21" s="115">
        <f t="shared" si="1"/>
        <v>0</v>
      </c>
      <c r="G21" s="119"/>
      <c r="H21" s="119"/>
      <c r="I21" s="119"/>
      <c r="J21" s="119"/>
    </row>
    <row r="22" spans="1:10" s="120" customFormat="1" ht="12" customHeight="1">
      <c r="A22" s="121" t="s">
        <v>248</v>
      </c>
      <c r="B22" s="122" t="s">
        <v>67</v>
      </c>
      <c r="C22" s="122"/>
      <c r="D22" s="123"/>
      <c r="E22" s="115"/>
      <c r="F22" s="115">
        <f t="shared" si="1"/>
        <v>0</v>
      </c>
      <c r="G22" s="119"/>
      <c r="H22" s="119"/>
      <c r="I22" s="119"/>
      <c r="J22" s="119"/>
    </row>
    <row r="23" spans="1:10" s="120" customFormat="1" ht="12" customHeight="1">
      <c r="A23" s="121" t="s">
        <v>249</v>
      </c>
      <c r="B23" s="122" t="s">
        <v>68</v>
      </c>
      <c r="C23" s="122"/>
      <c r="D23" s="123"/>
      <c r="E23" s="115"/>
      <c r="F23" s="115">
        <f t="shared" si="1"/>
        <v>0</v>
      </c>
      <c r="G23" s="119"/>
      <c r="H23" s="119"/>
      <c r="I23" s="119"/>
      <c r="J23" s="119"/>
    </row>
    <row r="24" spans="1:10" s="120" customFormat="1" ht="12" customHeight="1">
      <c r="A24" s="121" t="s">
        <v>250</v>
      </c>
      <c r="B24" s="122" t="s">
        <v>69</v>
      </c>
      <c r="C24" s="122"/>
      <c r="D24" s="123"/>
      <c r="E24" s="115"/>
      <c r="F24" s="115">
        <f t="shared" si="1"/>
        <v>0</v>
      </c>
      <c r="G24" s="119"/>
      <c r="H24" s="119"/>
      <c r="I24" s="119"/>
      <c r="J24" s="119"/>
    </row>
    <row r="25" spans="1:10" s="120" customFormat="1" ht="12" customHeight="1">
      <c r="A25" s="121" t="s">
        <v>251</v>
      </c>
      <c r="B25" s="122"/>
      <c r="C25" s="122"/>
      <c r="D25" s="123"/>
      <c r="E25" s="115"/>
      <c r="F25" s="115">
        <f t="shared" si="1"/>
        <v>0</v>
      </c>
      <c r="G25" s="119"/>
      <c r="H25" s="119"/>
      <c r="I25" s="119"/>
      <c r="J25" s="119"/>
    </row>
    <row r="26" spans="1:10" s="120" customFormat="1" ht="12" customHeight="1">
      <c r="A26" s="121" t="s">
        <v>252</v>
      </c>
      <c r="B26" s="122"/>
      <c r="C26" s="122"/>
      <c r="D26" s="123"/>
      <c r="E26" s="115"/>
      <c r="F26" s="115">
        <f t="shared" si="1"/>
        <v>0</v>
      </c>
      <c r="G26" s="119"/>
      <c r="H26" s="119"/>
      <c r="I26" s="119"/>
      <c r="J26" s="119"/>
    </row>
    <row r="27" spans="1:10" s="120" customFormat="1" ht="12" customHeight="1">
      <c r="A27" s="121" t="s">
        <v>253</v>
      </c>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17" customFormat="1" ht="12" customHeight="1">
      <c r="A29" s="112"/>
      <c r="B29" s="113" t="s">
        <v>254</v>
      </c>
      <c r="C29" s="113"/>
      <c r="D29" s="114"/>
      <c r="E29" s="115"/>
      <c r="F29" s="155">
        <f>SUBTOTAL(9,F30:F39)</f>
        <v>0</v>
      </c>
      <c r="G29" s="116"/>
      <c r="H29" s="116"/>
      <c r="I29" s="130"/>
      <c r="J29" s="131"/>
    </row>
    <row r="30" spans="1:10" s="120" customFormat="1" ht="12" customHeight="1">
      <c r="A30" s="121" t="s">
        <v>255</v>
      </c>
      <c r="B30" s="122" t="s">
        <v>70</v>
      </c>
      <c r="C30" s="122"/>
      <c r="D30" s="123"/>
      <c r="E30" s="115"/>
      <c r="F30" s="115">
        <f t="shared" si="1"/>
        <v>0</v>
      </c>
      <c r="G30" s="119"/>
      <c r="H30" s="119"/>
      <c r="I30" s="132"/>
      <c r="J30" s="133"/>
    </row>
    <row r="31" spans="1:10" s="120" customFormat="1" ht="12" customHeight="1">
      <c r="A31" s="121" t="s">
        <v>256</v>
      </c>
      <c r="B31" s="122" t="s">
        <v>71</v>
      </c>
      <c r="C31" s="122"/>
      <c r="D31" s="123"/>
      <c r="E31" s="115"/>
      <c r="F31" s="115">
        <f t="shared" si="1"/>
        <v>0</v>
      </c>
      <c r="G31" s="119"/>
      <c r="H31" s="119"/>
      <c r="I31" s="132"/>
      <c r="J31" s="133"/>
    </row>
    <row r="32" spans="1:10" s="120" customFormat="1" ht="12" customHeight="1">
      <c r="A32" s="121" t="s">
        <v>257</v>
      </c>
      <c r="B32" s="122" t="s">
        <v>72</v>
      </c>
      <c r="C32" s="122"/>
      <c r="D32" s="123"/>
      <c r="E32" s="115"/>
      <c r="F32" s="115">
        <f t="shared" si="1"/>
        <v>0</v>
      </c>
      <c r="G32" s="119"/>
      <c r="H32" s="119"/>
      <c r="I32" s="132"/>
      <c r="J32" s="133"/>
    </row>
    <row r="33" spans="1:10" s="120" customFormat="1" ht="12" customHeight="1">
      <c r="A33" s="121" t="s">
        <v>258</v>
      </c>
      <c r="B33" s="122" t="s">
        <v>73</v>
      </c>
      <c r="C33" s="122"/>
      <c r="D33" s="123"/>
      <c r="E33" s="115"/>
      <c r="F33" s="115">
        <f t="shared" si="1"/>
        <v>0</v>
      </c>
      <c r="G33" s="119"/>
      <c r="H33" s="119"/>
      <c r="I33" s="132"/>
      <c r="J33" s="133"/>
    </row>
    <row r="34" spans="1:10" s="120" customFormat="1" ht="12" customHeight="1">
      <c r="A34" s="121" t="s">
        <v>259</v>
      </c>
      <c r="B34" s="122" t="s">
        <v>74</v>
      </c>
      <c r="C34" s="122"/>
      <c r="D34" s="123"/>
      <c r="E34" s="115"/>
      <c r="F34" s="115">
        <f t="shared" si="1"/>
        <v>0</v>
      </c>
      <c r="G34" s="119"/>
      <c r="H34" s="119"/>
      <c r="I34" s="132"/>
      <c r="J34" s="133"/>
    </row>
    <row r="35" spans="1:10" s="120" customFormat="1" ht="12" customHeight="1">
      <c r="A35" s="121" t="s">
        <v>260</v>
      </c>
      <c r="B35" s="122" t="s">
        <v>39</v>
      </c>
      <c r="C35" s="122"/>
      <c r="D35" s="123"/>
      <c r="E35" s="115"/>
      <c r="F35" s="115">
        <f t="shared" si="1"/>
        <v>0</v>
      </c>
      <c r="G35" s="119"/>
      <c r="H35" s="119"/>
      <c r="I35" s="132"/>
      <c r="J35" s="133"/>
    </row>
    <row r="36" spans="1:10" s="120" customFormat="1" ht="12" customHeight="1">
      <c r="A36" s="121" t="s">
        <v>261</v>
      </c>
      <c r="B36" s="122"/>
      <c r="C36" s="122"/>
      <c r="D36" s="123"/>
      <c r="E36" s="115"/>
      <c r="F36" s="115">
        <f t="shared" si="1"/>
        <v>0</v>
      </c>
      <c r="G36" s="119"/>
      <c r="H36" s="119"/>
      <c r="I36" s="132"/>
      <c r="J36" s="133"/>
    </row>
    <row r="37" spans="1:10" s="120" customFormat="1" ht="12" customHeight="1">
      <c r="A37" s="121" t="s">
        <v>262</v>
      </c>
      <c r="B37" s="122"/>
      <c r="C37" s="122"/>
      <c r="D37" s="123"/>
      <c r="E37" s="115"/>
      <c r="F37" s="115">
        <f t="shared" si="1"/>
        <v>0</v>
      </c>
      <c r="G37" s="119"/>
      <c r="H37" s="119"/>
      <c r="I37" s="132"/>
      <c r="J37" s="133"/>
    </row>
    <row r="38" spans="1:10" s="120" customFormat="1" ht="12" customHeight="1">
      <c r="A38" s="121" t="s">
        <v>263</v>
      </c>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17" customFormat="1" ht="12" customHeight="1">
      <c r="A40" s="112"/>
      <c r="B40" s="113" t="s">
        <v>264</v>
      </c>
      <c r="C40" s="113"/>
      <c r="D40" s="114"/>
      <c r="E40" s="115"/>
      <c r="F40" s="155">
        <f>SUBTOTAL(9,F41:F58)</f>
        <v>0</v>
      </c>
      <c r="G40" s="116"/>
      <c r="H40" s="116"/>
      <c r="I40" s="116"/>
      <c r="J40" s="116"/>
    </row>
    <row r="41" spans="1:10" s="120" customFormat="1" ht="12" customHeight="1">
      <c r="A41" s="121" t="s">
        <v>265</v>
      </c>
      <c r="B41" s="122" t="s">
        <v>75</v>
      </c>
      <c r="C41" s="122"/>
      <c r="D41" s="123"/>
      <c r="E41" s="115"/>
      <c r="F41" s="115">
        <f t="shared" si="1"/>
        <v>0</v>
      </c>
      <c r="G41" s="119"/>
      <c r="H41" s="119"/>
      <c r="I41" s="119"/>
      <c r="J41" s="119"/>
    </row>
    <row r="42" spans="1:10" s="120" customFormat="1" ht="12" customHeight="1">
      <c r="A42" s="121" t="s">
        <v>266</v>
      </c>
      <c r="B42" s="122" t="s">
        <v>76</v>
      </c>
      <c r="C42" s="122"/>
      <c r="D42" s="123"/>
      <c r="E42" s="115"/>
      <c r="F42" s="115">
        <f t="shared" si="1"/>
        <v>0</v>
      </c>
      <c r="G42" s="119"/>
      <c r="H42" s="119"/>
      <c r="I42" s="119"/>
      <c r="J42" s="119"/>
    </row>
    <row r="43" spans="1:10" s="120" customFormat="1" ht="12" customHeight="1">
      <c r="A43" s="121" t="s">
        <v>267</v>
      </c>
      <c r="B43" s="122" t="s">
        <v>77</v>
      </c>
      <c r="C43" s="122"/>
      <c r="D43" s="123"/>
      <c r="E43" s="115"/>
      <c r="F43" s="115">
        <f t="shared" si="1"/>
        <v>0</v>
      </c>
      <c r="G43" s="119"/>
      <c r="H43" s="119"/>
      <c r="I43" s="119"/>
      <c r="J43" s="119"/>
    </row>
    <row r="44" spans="1:10" s="120" customFormat="1" ht="12" customHeight="1">
      <c r="A44" s="121" t="s">
        <v>268</v>
      </c>
      <c r="B44" s="122" t="s">
        <v>78</v>
      </c>
      <c r="C44" s="122"/>
      <c r="D44" s="123"/>
      <c r="E44" s="115"/>
      <c r="F44" s="115">
        <f t="shared" si="1"/>
        <v>0</v>
      </c>
      <c r="G44" s="119"/>
      <c r="H44" s="119"/>
      <c r="I44" s="119"/>
      <c r="J44" s="119"/>
    </row>
    <row r="45" spans="1:10" s="120" customFormat="1" ht="12" customHeight="1">
      <c r="A45" s="121" t="s">
        <v>269</v>
      </c>
      <c r="B45" s="122" t="s">
        <v>79</v>
      </c>
      <c r="C45" s="122"/>
      <c r="D45" s="123"/>
      <c r="E45" s="115"/>
      <c r="F45" s="115">
        <f t="shared" si="1"/>
        <v>0</v>
      </c>
      <c r="G45" s="119"/>
      <c r="H45" s="119"/>
      <c r="I45" s="119"/>
      <c r="J45" s="119"/>
    </row>
    <row r="46" spans="1:10" s="120" customFormat="1" ht="12" customHeight="1">
      <c r="A46" s="121" t="s">
        <v>270</v>
      </c>
      <c r="B46" s="122" t="s">
        <v>80</v>
      </c>
      <c r="C46" s="122"/>
      <c r="D46" s="123"/>
      <c r="E46" s="115"/>
      <c r="F46" s="115">
        <f t="shared" si="1"/>
        <v>0</v>
      </c>
      <c r="G46" s="119"/>
      <c r="H46" s="119"/>
      <c r="I46" s="119"/>
      <c r="J46" s="119"/>
    </row>
    <row r="47" spans="1:10" s="120" customFormat="1" ht="12" customHeight="1">
      <c r="A47" s="121" t="s">
        <v>271</v>
      </c>
      <c r="B47" s="122" t="s">
        <v>281</v>
      </c>
      <c r="C47" s="122"/>
      <c r="D47" s="123"/>
      <c r="E47" s="115"/>
      <c r="F47" s="115">
        <f t="shared" si="1"/>
        <v>0</v>
      </c>
      <c r="G47" s="119"/>
      <c r="H47" s="119"/>
      <c r="I47" s="119"/>
      <c r="J47" s="119"/>
    </row>
    <row r="48" spans="1:10" s="120" customFormat="1" ht="12" customHeight="1">
      <c r="A48" s="121" t="s">
        <v>272</v>
      </c>
      <c r="B48" s="122" t="s">
        <v>280</v>
      </c>
      <c r="C48" s="122"/>
      <c r="D48" s="123"/>
      <c r="E48" s="115"/>
      <c r="F48" s="115">
        <f t="shared" si="1"/>
        <v>0</v>
      </c>
      <c r="G48" s="119"/>
      <c r="H48" s="119"/>
      <c r="I48" s="119"/>
      <c r="J48" s="119"/>
    </row>
    <row r="49" spans="1:10" s="120" customFormat="1" ht="12" customHeight="1">
      <c r="A49" s="121" t="s">
        <v>273</v>
      </c>
      <c r="B49" s="122" t="s">
        <v>81</v>
      </c>
      <c r="C49" s="122"/>
      <c r="D49" s="123"/>
      <c r="E49" s="115"/>
      <c r="F49" s="115">
        <f t="shared" si="1"/>
        <v>0</v>
      </c>
      <c r="G49" s="119"/>
      <c r="H49" s="119"/>
      <c r="I49" s="119"/>
      <c r="J49" s="119"/>
    </row>
    <row r="50" spans="1:10" s="120" customFormat="1" ht="12" customHeight="1">
      <c r="A50" s="121" t="s">
        <v>274</v>
      </c>
      <c r="B50" s="122" t="s">
        <v>82</v>
      </c>
      <c r="C50" s="122"/>
      <c r="D50" s="123"/>
      <c r="E50" s="115"/>
      <c r="F50" s="115">
        <f t="shared" si="1"/>
        <v>0</v>
      </c>
      <c r="G50" s="119"/>
      <c r="H50" s="119"/>
      <c r="I50" s="119"/>
      <c r="J50" s="119"/>
    </row>
    <row r="51" spans="1:10" s="120" customFormat="1" ht="12" customHeight="1">
      <c r="A51" s="121" t="s">
        <v>275</v>
      </c>
      <c r="B51" s="122" t="s">
        <v>83</v>
      </c>
      <c r="C51" s="122"/>
      <c r="D51" s="123"/>
      <c r="E51" s="115"/>
      <c r="F51" s="115">
        <f t="shared" si="1"/>
        <v>0</v>
      </c>
      <c r="G51" s="119"/>
      <c r="H51" s="119"/>
      <c r="I51" s="119"/>
      <c r="J51" s="119"/>
    </row>
    <row r="52" spans="1:10" s="120" customFormat="1" ht="12" customHeight="1">
      <c r="A52" s="121" t="s">
        <v>276</v>
      </c>
      <c r="B52" s="122" t="s">
        <v>40</v>
      </c>
      <c r="C52" s="122"/>
      <c r="D52" s="123"/>
      <c r="E52" s="115"/>
      <c r="F52" s="115">
        <f t="shared" si="1"/>
        <v>0</v>
      </c>
      <c r="G52" s="119"/>
      <c r="H52" s="119"/>
      <c r="I52" s="119"/>
      <c r="J52" s="119"/>
    </row>
    <row r="53" spans="1:10" s="120" customFormat="1" ht="12" customHeight="1">
      <c r="A53" s="121" t="s">
        <v>277</v>
      </c>
      <c r="B53" s="122" t="s">
        <v>84</v>
      </c>
      <c r="C53" s="122"/>
      <c r="D53" s="123"/>
      <c r="E53" s="115"/>
      <c r="F53" s="115">
        <f t="shared" si="1"/>
        <v>0</v>
      </c>
      <c r="G53" s="119"/>
      <c r="H53" s="119"/>
      <c r="I53" s="119"/>
      <c r="J53" s="119"/>
    </row>
    <row r="54" spans="1:10" s="120" customFormat="1" ht="12" customHeight="1">
      <c r="A54" s="121" t="s">
        <v>278</v>
      </c>
      <c r="B54" s="122" t="s">
        <v>85</v>
      </c>
      <c r="C54" s="122"/>
      <c r="D54" s="123"/>
      <c r="E54" s="115"/>
      <c r="F54" s="115">
        <f t="shared" si="1"/>
        <v>0</v>
      </c>
      <c r="G54" s="119"/>
      <c r="H54" s="119"/>
      <c r="I54" s="119"/>
      <c r="J54" s="119"/>
    </row>
    <row r="55" spans="1:10" s="120" customFormat="1" ht="12" customHeight="1">
      <c r="A55" s="121" t="s">
        <v>279</v>
      </c>
      <c r="B55" s="122"/>
      <c r="C55" s="122"/>
      <c r="D55" s="123"/>
      <c r="E55" s="115"/>
      <c r="F55" s="115">
        <f t="shared" si="1"/>
        <v>0</v>
      </c>
      <c r="G55" s="119"/>
      <c r="H55" s="119"/>
      <c r="I55" s="119"/>
      <c r="J55" s="119"/>
    </row>
    <row r="56" spans="1:10" s="120" customFormat="1" ht="12" customHeight="1">
      <c r="A56" s="121" t="s">
        <v>282</v>
      </c>
      <c r="B56" s="122"/>
      <c r="C56" s="122"/>
      <c r="D56" s="123"/>
      <c r="E56" s="115"/>
      <c r="F56" s="115">
        <f t="shared" si="1"/>
        <v>0</v>
      </c>
      <c r="G56" s="119"/>
      <c r="H56" s="119"/>
      <c r="I56" s="119"/>
      <c r="J56" s="119"/>
    </row>
    <row r="57" spans="1:10" s="120" customFormat="1" ht="12" customHeight="1">
      <c r="A57" s="121" t="s">
        <v>283</v>
      </c>
      <c r="B57" s="122"/>
      <c r="C57" s="122"/>
      <c r="D57" s="123"/>
      <c r="E57" s="115"/>
      <c r="F57" s="115">
        <f t="shared" si="1"/>
        <v>0</v>
      </c>
      <c r="G57" s="119"/>
      <c r="H57" s="119"/>
      <c r="I57" s="119"/>
      <c r="J57" s="119"/>
    </row>
    <row r="58" spans="1:10" s="120" customFormat="1" ht="12" customHeight="1">
      <c r="A58" s="121"/>
      <c r="B58" s="122"/>
      <c r="C58" s="122"/>
      <c r="D58" s="123"/>
      <c r="E58" s="115"/>
      <c r="F58" s="115">
        <f t="shared" si="1"/>
        <v>0</v>
      </c>
      <c r="G58" s="119"/>
      <c r="H58" s="119"/>
      <c r="I58" s="119"/>
      <c r="J58" s="119"/>
    </row>
    <row r="59" spans="1:10" s="117" customFormat="1" ht="12" customHeight="1">
      <c r="A59" s="112"/>
      <c r="B59" s="113" t="s">
        <v>284</v>
      </c>
      <c r="C59" s="113"/>
      <c r="D59" s="114"/>
      <c r="E59" s="115"/>
      <c r="F59" s="155">
        <f>SUBTOTAL(9,F60:F65)</f>
        <v>0</v>
      </c>
      <c r="G59" s="116"/>
      <c r="H59" s="116"/>
      <c r="I59" s="116"/>
      <c r="J59" s="116"/>
    </row>
    <row r="60" spans="1:10" s="120" customFormat="1" ht="12" customHeight="1">
      <c r="A60" s="121" t="s">
        <v>285</v>
      </c>
      <c r="B60" s="122" t="s">
        <v>318</v>
      </c>
      <c r="C60" s="122"/>
      <c r="D60" s="123"/>
      <c r="E60" s="115"/>
      <c r="F60" s="115">
        <f t="shared" si="1"/>
        <v>0</v>
      </c>
      <c r="G60" s="119"/>
      <c r="H60" s="119"/>
      <c r="I60" s="132"/>
      <c r="J60" s="133"/>
    </row>
    <row r="61" spans="1:10" s="120" customFormat="1" ht="12" customHeight="1">
      <c r="A61" s="121" t="s">
        <v>286</v>
      </c>
      <c r="B61" s="122" t="s">
        <v>311</v>
      </c>
      <c r="C61" s="122"/>
      <c r="D61" s="123"/>
      <c r="E61" s="115"/>
      <c r="F61" s="115">
        <f t="shared" si="1"/>
        <v>0</v>
      </c>
      <c r="G61" s="119"/>
      <c r="H61" s="119"/>
      <c r="I61" s="132"/>
      <c r="J61" s="133"/>
    </row>
    <row r="62" spans="1:10" s="120" customFormat="1" ht="12" customHeight="1">
      <c r="A62" s="121" t="s">
        <v>287</v>
      </c>
      <c r="B62" s="122" t="s">
        <v>86</v>
      </c>
      <c r="C62" s="122"/>
      <c r="D62" s="123"/>
      <c r="E62" s="115"/>
      <c r="F62" s="115">
        <f t="shared" si="1"/>
        <v>0</v>
      </c>
      <c r="G62" s="119"/>
      <c r="H62" s="119"/>
      <c r="I62" s="132"/>
      <c r="J62" s="133"/>
    </row>
    <row r="63" spans="1:10" s="120" customFormat="1" ht="12" customHeight="1">
      <c r="A63" s="121" t="s">
        <v>288</v>
      </c>
      <c r="B63" s="122" t="s">
        <v>312</v>
      </c>
      <c r="C63" s="122"/>
      <c r="D63" s="123"/>
      <c r="E63" s="115"/>
      <c r="F63" s="115">
        <f t="shared" si="1"/>
        <v>0</v>
      </c>
      <c r="G63" s="119"/>
      <c r="H63" s="119"/>
      <c r="I63" s="132"/>
      <c r="J63" s="133"/>
    </row>
    <row r="64" spans="1:10" s="120" customFormat="1" ht="12" customHeight="1">
      <c r="A64" s="121" t="s">
        <v>289</v>
      </c>
      <c r="B64" s="122"/>
      <c r="C64" s="122"/>
      <c r="D64" s="123"/>
      <c r="E64" s="115"/>
      <c r="F64" s="115">
        <f t="shared" si="1"/>
        <v>0</v>
      </c>
      <c r="G64" s="119"/>
      <c r="H64" s="119"/>
      <c r="I64" s="132"/>
      <c r="J64" s="133"/>
    </row>
    <row r="65" spans="1:10" s="120" customFormat="1" ht="12" customHeight="1">
      <c r="A65" s="121"/>
      <c r="B65" s="122"/>
      <c r="C65" s="122"/>
      <c r="D65" s="123"/>
      <c r="E65" s="115"/>
      <c r="F65" s="115">
        <f t="shared" si="1"/>
        <v>0</v>
      </c>
      <c r="G65" s="119"/>
      <c r="H65" s="119"/>
      <c r="I65" s="138"/>
      <c r="J65" s="119"/>
    </row>
    <row r="66" spans="1:10" s="117" customFormat="1" ht="12" customHeight="1">
      <c r="A66" s="112"/>
      <c r="B66" s="113" t="s">
        <v>33</v>
      </c>
      <c r="C66" s="113"/>
      <c r="D66" s="114"/>
      <c r="E66" s="115"/>
      <c r="F66" s="155">
        <f>SUBTOTAL(9,F67:F77)</f>
        <v>0</v>
      </c>
      <c r="G66" s="116"/>
      <c r="H66" s="116"/>
      <c r="I66" s="116"/>
      <c r="J66" s="116"/>
    </row>
    <row r="67" spans="1:10" s="120" customFormat="1" ht="12" customHeight="1">
      <c r="A67" s="121" t="s">
        <v>293</v>
      </c>
      <c r="B67" s="122" t="s">
        <v>87</v>
      </c>
      <c r="C67" s="122"/>
      <c r="D67" s="123"/>
      <c r="E67" s="115"/>
      <c r="F67" s="115">
        <f t="shared" si="1"/>
        <v>0</v>
      </c>
      <c r="G67" s="119"/>
      <c r="H67" s="119"/>
      <c r="I67" s="119"/>
      <c r="J67" s="119"/>
    </row>
    <row r="68" spans="1:10" s="120" customFormat="1" ht="12" customHeight="1">
      <c r="A68" s="121" t="s">
        <v>294</v>
      </c>
      <c r="B68" s="122" t="s">
        <v>291</v>
      </c>
      <c r="C68" s="122"/>
      <c r="D68" s="123"/>
      <c r="E68" s="115"/>
      <c r="F68" s="115">
        <f t="shared" si="1"/>
        <v>0</v>
      </c>
      <c r="G68" s="119"/>
      <c r="H68" s="119"/>
      <c r="I68" s="119"/>
      <c r="J68" s="119"/>
    </row>
    <row r="69" spans="1:10" s="120" customFormat="1" ht="12" customHeight="1">
      <c r="A69" s="121" t="s">
        <v>295</v>
      </c>
      <c r="B69" s="122" t="s">
        <v>290</v>
      </c>
      <c r="C69" s="122"/>
      <c r="D69" s="123"/>
      <c r="E69" s="115"/>
      <c r="F69" s="115">
        <f t="shared" si="1"/>
        <v>0</v>
      </c>
      <c r="G69" s="119"/>
      <c r="H69" s="119"/>
      <c r="I69" s="119"/>
      <c r="J69" s="119"/>
    </row>
    <row r="70" spans="1:10" s="120" customFormat="1" ht="12" customHeight="1">
      <c r="A70" s="121" t="s">
        <v>296</v>
      </c>
      <c r="B70" s="122" t="s">
        <v>344</v>
      </c>
      <c r="C70" s="122"/>
      <c r="D70" s="123"/>
      <c r="E70" s="115"/>
      <c r="F70" s="115">
        <f t="shared" si="1"/>
        <v>0</v>
      </c>
      <c r="G70" s="119"/>
      <c r="H70" s="119"/>
      <c r="I70" s="119"/>
      <c r="J70" s="119"/>
    </row>
    <row r="71" spans="1:10" s="120" customFormat="1" ht="12" customHeight="1">
      <c r="A71" s="121" t="s">
        <v>297</v>
      </c>
      <c r="B71" s="122" t="s">
        <v>292</v>
      </c>
      <c r="C71" s="122"/>
      <c r="D71" s="123"/>
      <c r="E71" s="115"/>
      <c r="F71" s="115">
        <f t="shared" si="1"/>
        <v>0</v>
      </c>
      <c r="G71" s="119"/>
      <c r="H71" s="119"/>
      <c r="I71" s="119"/>
      <c r="J71" s="119"/>
    </row>
    <row r="72" spans="1:10" s="120" customFormat="1" ht="12" customHeight="1">
      <c r="A72" s="121" t="s">
        <v>298</v>
      </c>
      <c r="B72" s="122" t="s">
        <v>88</v>
      </c>
      <c r="C72" s="122"/>
      <c r="D72" s="123"/>
      <c r="E72" s="115"/>
      <c r="F72" s="115">
        <f t="shared" si="1"/>
        <v>0</v>
      </c>
      <c r="G72" s="119"/>
      <c r="H72" s="119"/>
      <c r="I72" s="119"/>
      <c r="J72" s="119"/>
    </row>
    <row r="73" spans="1:10" s="120" customFormat="1" ht="12" customHeight="1">
      <c r="A73" s="121" t="s">
        <v>299</v>
      </c>
      <c r="B73" s="122" t="s">
        <v>89</v>
      </c>
      <c r="C73" s="122"/>
      <c r="D73" s="123"/>
      <c r="E73" s="115"/>
      <c r="F73" s="115">
        <f t="shared" si="1"/>
        <v>0</v>
      </c>
      <c r="G73" s="119"/>
      <c r="H73" s="119"/>
      <c r="I73" s="119"/>
      <c r="J73" s="119"/>
    </row>
    <row r="74" spans="1:10" s="120" customFormat="1" ht="12" customHeight="1">
      <c r="A74" s="121" t="s">
        <v>300</v>
      </c>
      <c r="B74" s="122"/>
      <c r="C74" s="122"/>
      <c r="D74" s="123"/>
      <c r="E74" s="115"/>
      <c r="F74" s="115">
        <f t="shared" si="1"/>
        <v>0</v>
      </c>
      <c r="G74" s="119"/>
      <c r="H74" s="119"/>
      <c r="I74" s="119"/>
      <c r="J74" s="119"/>
    </row>
    <row r="75" spans="1:10" s="120" customFormat="1" ht="12" customHeight="1">
      <c r="A75" s="121" t="s">
        <v>301</v>
      </c>
      <c r="B75" s="122"/>
      <c r="C75" s="122"/>
      <c r="D75" s="123"/>
      <c r="E75" s="115"/>
      <c r="F75" s="115">
        <f t="shared" si="1"/>
        <v>0</v>
      </c>
      <c r="G75" s="119"/>
      <c r="H75" s="119"/>
      <c r="I75" s="119"/>
      <c r="J75" s="119"/>
    </row>
    <row r="76" spans="1:10" s="120" customFormat="1" ht="12" customHeight="1">
      <c r="A76" s="121" t="s">
        <v>303</v>
      </c>
      <c r="B76" s="122"/>
      <c r="C76" s="122"/>
      <c r="D76" s="123"/>
      <c r="E76" s="115"/>
      <c r="F76" s="115">
        <f t="shared" si="1"/>
        <v>0</v>
      </c>
      <c r="G76" s="119"/>
      <c r="H76" s="119"/>
      <c r="I76" s="119"/>
      <c r="J76" s="119"/>
    </row>
    <row r="77" spans="1:10" s="120" customFormat="1" ht="12" customHeight="1">
      <c r="A77" s="121"/>
      <c r="B77" s="122"/>
      <c r="C77" s="122"/>
      <c r="D77" s="123"/>
      <c r="E77" s="115"/>
      <c r="F77" s="115">
        <f t="shared" si="1"/>
        <v>0</v>
      </c>
      <c r="G77" s="119"/>
      <c r="H77" s="119"/>
      <c r="I77" s="119"/>
      <c r="J77" s="119"/>
    </row>
    <row r="78" spans="1:10" s="117" customFormat="1" ht="12" customHeight="1">
      <c r="A78" s="112"/>
      <c r="B78" s="113" t="s">
        <v>302</v>
      </c>
      <c r="C78" s="113"/>
      <c r="D78" s="114"/>
      <c r="E78" s="115"/>
      <c r="F78" s="155">
        <f>SUBTOTAL(9,F79:F84)</f>
        <v>0</v>
      </c>
      <c r="G78" s="116"/>
      <c r="H78" s="116"/>
      <c r="I78" s="137"/>
      <c r="J78" s="116"/>
    </row>
    <row r="79" spans="1:10" s="120" customFormat="1" ht="12" customHeight="1">
      <c r="A79" s="121" t="s">
        <v>304</v>
      </c>
      <c r="B79" s="122" t="s">
        <v>90</v>
      </c>
      <c r="C79" s="122"/>
      <c r="D79" s="123"/>
      <c r="E79" s="115"/>
      <c r="F79" s="115">
        <f t="shared" si="1"/>
        <v>0</v>
      </c>
      <c r="G79" s="119"/>
      <c r="H79" s="119"/>
      <c r="I79" s="138"/>
      <c r="J79" s="119"/>
    </row>
    <row r="80" spans="1:10" s="120" customFormat="1" ht="12" customHeight="1">
      <c r="A80" s="121" t="s">
        <v>305</v>
      </c>
      <c r="B80" s="122" t="s">
        <v>91</v>
      </c>
      <c r="C80" s="122"/>
      <c r="D80" s="123"/>
      <c r="E80" s="115"/>
      <c r="F80" s="115">
        <f t="shared" si="1"/>
        <v>0</v>
      </c>
      <c r="G80" s="119"/>
      <c r="H80" s="119"/>
      <c r="I80" s="138"/>
      <c r="J80" s="119"/>
    </row>
    <row r="81" spans="1:10" s="120" customFormat="1" ht="12" customHeight="1">
      <c r="A81" s="121" t="s">
        <v>306</v>
      </c>
      <c r="B81" s="122" t="s">
        <v>92</v>
      </c>
      <c r="C81" s="122"/>
      <c r="D81" s="123"/>
      <c r="E81" s="115"/>
      <c r="F81" s="115">
        <f t="shared" si="1"/>
        <v>0</v>
      </c>
      <c r="G81" s="119"/>
      <c r="H81" s="119"/>
      <c r="I81" s="138"/>
      <c r="J81" s="119"/>
    </row>
    <row r="82" spans="1:10" s="120" customFormat="1" ht="12" customHeight="1">
      <c r="A82" s="121" t="s">
        <v>307</v>
      </c>
      <c r="B82" s="122" t="s">
        <v>313</v>
      </c>
      <c r="C82" s="122"/>
      <c r="D82" s="123"/>
      <c r="E82" s="115"/>
      <c r="F82" s="115">
        <f t="shared" si="1"/>
        <v>0</v>
      </c>
      <c r="G82" s="119"/>
      <c r="H82" s="119"/>
      <c r="I82" s="138"/>
      <c r="J82" s="119"/>
    </row>
    <row r="83" spans="1:10" s="120" customFormat="1" ht="12" customHeight="1">
      <c r="A83" s="121" t="s">
        <v>309</v>
      </c>
      <c r="B83" s="122"/>
      <c r="C83" s="122"/>
      <c r="D83" s="123"/>
      <c r="E83" s="115"/>
      <c r="F83" s="115">
        <f t="shared" si="1"/>
        <v>0</v>
      </c>
      <c r="G83" s="119"/>
      <c r="H83" s="119"/>
      <c r="I83" s="138"/>
      <c r="J83" s="119"/>
    </row>
    <row r="84" spans="1:10" s="120" customFormat="1" ht="12" customHeight="1">
      <c r="A84" s="121"/>
      <c r="B84" s="122"/>
      <c r="C84" s="122"/>
      <c r="D84" s="123"/>
      <c r="E84" s="115"/>
      <c r="F84" s="115">
        <f t="shared" si="1"/>
        <v>0</v>
      </c>
      <c r="G84" s="119"/>
      <c r="H84" s="119"/>
      <c r="I84" s="138"/>
      <c r="J84" s="119"/>
    </row>
    <row r="85" spans="1:10" s="117" customFormat="1" ht="12" customHeight="1">
      <c r="A85" s="112"/>
      <c r="B85" s="113" t="s">
        <v>308</v>
      </c>
      <c r="C85" s="113"/>
      <c r="D85" s="114"/>
      <c r="E85" s="155"/>
      <c r="F85" s="155">
        <f>SUBTOTAL(9,F86:F91)</f>
        <v>0</v>
      </c>
      <c r="G85" s="116"/>
      <c r="H85" s="116"/>
      <c r="I85" s="137"/>
      <c r="J85" s="116"/>
    </row>
    <row r="86" spans="1:10" s="120" customFormat="1" ht="12" customHeight="1">
      <c r="A86" s="121" t="s">
        <v>314</v>
      </c>
      <c r="B86" s="122" t="s">
        <v>310</v>
      </c>
      <c r="C86" s="122"/>
      <c r="D86" s="123"/>
      <c r="E86" s="115"/>
      <c r="F86" s="115">
        <f t="shared" si="1"/>
        <v>0</v>
      </c>
      <c r="G86" s="119"/>
      <c r="H86" s="119"/>
      <c r="I86" s="138"/>
      <c r="J86" s="119"/>
    </row>
    <row r="87" spans="1:10" s="120" customFormat="1" ht="12" customHeight="1">
      <c r="A87" s="121" t="s">
        <v>316</v>
      </c>
      <c r="B87" s="122" t="s">
        <v>315</v>
      </c>
      <c r="C87" s="122"/>
      <c r="D87" s="123"/>
      <c r="E87" s="115"/>
      <c r="F87" s="115">
        <f t="shared" si="1"/>
        <v>0</v>
      </c>
      <c r="G87" s="119"/>
      <c r="H87" s="119"/>
      <c r="I87" s="138"/>
      <c r="J87" s="119"/>
    </row>
    <row r="88" spans="1:10" s="120" customFormat="1" ht="12" customHeight="1">
      <c r="A88" s="121" t="s">
        <v>319</v>
      </c>
      <c r="B88" s="122" t="s">
        <v>317</v>
      </c>
      <c r="C88" s="122"/>
      <c r="D88" s="123"/>
      <c r="E88" s="115"/>
      <c r="F88" s="115">
        <f t="shared" si="1"/>
        <v>0</v>
      </c>
      <c r="G88" s="119"/>
      <c r="H88" s="119"/>
      <c r="I88" s="138"/>
      <c r="J88" s="119"/>
    </row>
    <row r="89" spans="1:10" s="120" customFormat="1" ht="12" customHeight="1">
      <c r="A89" s="121" t="s">
        <v>320</v>
      </c>
      <c r="B89" s="122"/>
      <c r="C89" s="122"/>
      <c r="D89" s="123"/>
      <c r="E89" s="115"/>
      <c r="F89" s="115">
        <f t="shared" si="1"/>
        <v>0</v>
      </c>
      <c r="G89" s="119"/>
      <c r="H89" s="119"/>
      <c r="I89" s="138"/>
      <c r="J89" s="119"/>
    </row>
    <row r="90" spans="1:10" s="120" customFormat="1" ht="12" customHeight="1">
      <c r="A90" s="121" t="s">
        <v>322</v>
      </c>
      <c r="B90" s="122"/>
      <c r="C90" s="122"/>
      <c r="D90" s="123"/>
      <c r="E90" s="115"/>
      <c r="F90" s="115">
        <f t="shared" si="1"/>
        <v>0</v>
      </c>
      <c r="G90" s="119"/>
      <c r="H90" s="119"/>
      <c r="I90" s="138"/>
      <c r="J90" s="119"/>
    </row>
    <row r="91" spans="1:10" s="120" customFormat="1" ht="12" customHeight="1">
      <c r="A91" s="121"/>
      <c r="B91" s="122"/>
      <c r="C91" s="122"/>
      <c r="D91" s="123"/>
      <c r="E91" s="115"/>
      <c r="F91" s="115">
        <f t="shared" si="1"/>
        <v>0</v>
      </c>
      <c r="G91" s="119"/>
      <c r="H91" s="119"/>
      <c r="I91" s="138"/>
      <c r="J91" s="119"/>
    </row>
    <row r="92" spans="1:10" s="117" customFormat="1" ht="12" customHeight="1">
      <c r="A92" s="112"/>
      <c r="B92" s="113" t="s">
        <v>321</v>
      </c>
      <c r="C92" s="113"/>
      <c r="D92" s="114"/>
      <c r="E92" s="155"/>
      <c r="F92" s="155">
        <f>SUBTOTAL(9,F93:F99)</f>
        <v>0</v>
      </c>
      <c r="G92" s="116"/>
      <c r="H92" s="116"/>
      <c r="I92" s="137"/>
      <c r="J92" s="116"/>
    </row>
    <row r="93" spans="1:10" s="120" customFormat="1" ht="12" customHeight="1">
      <c r="A93" s="121" t="s">
        <v>324</v>
      </c>
      <c r="B93" s="122" t="s">
        <v>323</v>
      </c>
      <c r="C93" s="122"/>
      <c r="D93" s="123"/>
      <c r="E93" s="115"/>
      <c r="F93" s="115">
        <f t="shared" si="1"/>
        <v>0</v>
      </c>
      <c r="G93" s="119"/>
      <c r="H93" s="119"/>
      <c r="I93" s="138"/>
      <c r="J93" s="119"/>
    </row>
    <row r="94" spans="1:10" s="120" customFormat="1" ht="12" customHeight="1">
      <c r="A94" s="121" t="s">
        <v>325</v>
      </c>
      <c r="B94" s="122" t="s">
        <v>93</v>
      </c>
      <c r="C94" s="122"/>
      <c r="D94" s="123"/>
      <c r="E94" s="115"/>
      <c r="F94" s="115">
        <f t="shared" si="1"/>
        <v>0</v>
      </c>
      <c r="G94" s="119"/>
      <c r="H94" s="119"/>
      <c r="I94" s="138"/>
      <c r="J94" s="119"/>
    </row>
    <row r="95" spans="1:10" s="120" customFormat="1" ht="12" customHeight="1">
      <c r="A95" s="121" t="s">
        <v>326</v>
      </c>
      <c r="B95" s="122" t="s">
        <v>41</v>
      </c>
      <c r="C95" s="122"/>
      <c r="D95" s="123"/>
      <c r="E95" s="115"/>
      <c r="F95" s="115">
        <f t="shared" si="1"/>
        <v>0</v>
      </c>
      <c r="G95" s="119"/>
      <c r="H95" s="119"/>
      <c r="I95" s="138"/>
      <c r="J95" s="119"/>
    </row>
    <row r="96" spans="1:10" s="120" customFormat="1" ht="12" customHeight="1">
      <c r="A96" s="121" t="s">
        <v>327</v>
      </c>
      <c r="B96" s="122" t="s">
        <v>333</v>
      </c>
      <c r="C96" s="122"/>
      <c r="D96" s="123"/>
      <c r="E96" s="115"/>
      <c r="F96" s="115">
        <f t="shared" ref="F96:F175" si="2">C96*E96</f>
        <v>0</v>
      </c>
      <c r="G96" s="119"/>
      <c r="H96" s="119"/>
      <c r="I96" s="138"/>
      <c r="J96" s="119"/>
    </row>
    <row r="97" spans="1:10" s="120" customFormat="1" ht="12" customHeight="1">
      <c r="A97" s="121" t="s">
        <v>328</v>
      </c>
      <c r="B97" s="122"/>
      <c r="C97" s="122"/>
      <c r="D97" s="123"/>
      <c r="E97" s="115"/>
      <c r="F97" s="115">
        <f t="shared" si="2"/>
        <v>0</v>
      </c>
      <c r="G97" s="119"/>
      <c r="H97" s="119"/>
      <c r="I97" s="138"/>
      <c r="J97" s="119"/>
    </row>
    <row r="98" spans="1:10" s="120" customFormat="1" ht="12" customHeight="1">
      <c r="A98" s="121" t="s">
        <v>330</v>
      </c>
      <c r="B98" s="122"/>
      <c r="C98" s="122"/>
      <c r="D98" s="123"/>
      <c r="E98" s="115"/>
      <c r="F98" s="115">
        <f t="shared" si="2"/>
        <v>0</v>
      </c>
      <c r="G98" s="119"/>
      <c r="H98" s="119"/>
      <c r="I98" s="138"/>
      <c r="J98" s="119"/>
    </row>
    <row r="99" spans="1:10" s="120" customFormat="1" ht="12" customHeight="1">
      <c r="A99" s="121"/>
      <c r="B99" s="122"/>
      <c r="C99" s="122"/>
      <c r="D99" s="123"/>
      <c r="E99" s="115"/>
      <c r="F99" s="115">
        <f t="shared" si="2"/>
        <v>0</v>
      </c>
      <c r="G99" s="119"/>
      <c r="H99" s="119"/>
      <c r="I99" s="138"/>
      <c r="J99" s="119"/>
    </row>
    <row r="100" spans="1:10" s="120" customFormat="1" ht="12" customHeight="1">
      <c r="A100" s="121"/>
      <c r="B100" s="113" t="s">
        <v>329</v>
      </c>
      <c r="C100" s="122"/>
      <c r="D100" s="123"/>
      <c r="E100" s="115"/>
      <c r="F100" s="155">
        <f>SUBTOTAL(9,F101:F107)</f>
        <v>0</v>
      </c>
      <c r="G100" s="119"/>
      <c r="H100" s="119"/>
      <c r="I100" s="138"/>
      <c r="J100" s="119"/>
    </row>
    <row r="101" spans="1:10" s="120" customFormat="1" ht="12" customHeight="1">
      <c r="A101" s="121" t="s">
        <v>334</v>
      </c>
      <c r="B101" s="122" t="s">
        <v>94</v>
      </c>
      <c r="C101" s="122"/>
      <c r="D101" s="123"/>
      <c r="E101" s="115"/>
      <c r="F101" s="115">
        <f t="shared" si="2"/>
        <v>0</v>
      </c>
      <c r="G101" s="119"/>
      <c r="H101" s="119"/>
      <c r="I101" s="138"/>
      <c r="J101" s="119"/>
    </row>
    <row r="102" spans="1:10" s="120" customFormat="1" ht="12" customHeight="1">
      <c r="A102" s="121" t="s">
        <v>335</v>
      </c>
      <c r="B102" s="122" t="s">
        <v>331</v>
      </c>
      <c r="C102" s="122"/>
      <c r="D102" s="123"/>
      <c r="E102" s="115"/>
      <c r="F102" s="115">
        <f t="shared" si="2"/>
        <v>0</v>
      </c>
      <c r="G102" s="119"/>
      <c r="H102" s="119"/>
      <c r="I102" s="138"/>
      <c r="J102" s="119"/>
    </row>
    <row r="103" spans="1:10" s="120" customFormat="1" ht="12" customHeight="1">
      <c r="A103" s="121" t="s">
        <v>336</v>
      </c>
      <c r="B103" s="120" t="s">
        <v>332</v>
      </c>
      <c r="C103" s="122"/>
      <c r="D103" s="123"/>
      <c r="E103" s="115"/>
      <c r="F103" s="115">
        <f t="shared" si="2"/>
        <v>0</v>
      </c>
      <c r="G103" s="119"/>
      <c r="H103" s="119"/>
      <c r="I103" s="138"/>
      <c r="J103" s="119"/>
    </row>
    <row r="104" spans="1:10" s="120" customFormat="1" ht="12" customHeight="1">
      <c r="A104" s="121" t="s">
        <v>337</v>
      </c>
      <c r="B104" s="122" t="s">
        <v>95</v>
      </c>
      <c r="C104" s="122"/>
      <c r="D104" s="123"/>
      <c r="E104" s="115"/>
      <c r="F104" s="115">
        <f t="shared" si="2"/>
        <v>0</v>
      </c>
      <c r="G104" s="119"/>
      <c r="H104" s="119"/>
      <c r="I104" s="138"/>
      <c r="J104" s="119"/>
    </row>
    <row r="105" spans="1:10" s="120" customFormat="1" ht="12" customHeight="1">
      <c r="A105" s="121" t="s">
        <v>338</v>
      </c>
      <c r="B105" s="122"/>
      <c r="C105" s="122"/>
      <c r="D105" s="123"/>
      <c r="E105" s="115"/>
      <c r="F105" s="115">
        <f t="shared" si="2"/>
        <v>0</v>
      </c>
      <c r="G105" s="119"/>
      <c r="H105" s="119"/>
      <c r="I105" s="138"/>
      <c r="J105" s="119"/>
    </row>
    <row r="106" spans="1:10" s="120" customFormat="1" ht="12" customHeight="1">
      <c r="A106" s="121" t="s">
        <v>339</v>
      </c>
      <c r="B106" s="122"/>
      <c r="C106" s="122"/>
      <c r="D106" s="123"/>
      <c r="E106" s="115"/>
      <c r="F106" s="115">
        <f t="shared" si="2"/>
        <v>0</v>
      </c>
      <c r="G106" s="119"/>
      <c r="H106" s="119"/>
      <c r="I106" s="138"/>
      <c r="J106" s="119"/>
    </row>
    <row r="107" spans="1:10" s="120" customFormat="1" ht="12" customHeight="1">
      <c r="A107" s="121"/>
      <c r="B107" s="122"/>
      <c r="C107" s="122"/>
      <c r="D107" s="123"/>
      <c r="E107" s="115"/>
      <c r="F107" s="115">
        <f t="shared" si="2"/>
        <v>0</v>
      </c>
      <c r="G107" s="119"/>
      <c r="H107" s="119"/>
      <c r="I107" s="138"/>
      <c r="J107" s="119"/>
    </row>
    <row r="108" spans="1:10" s="120" customFormat="1" ht="12" customHeight="1">
      <c r="A108" s="121"/>
      <c r="B108" s="113" t="s">
        <v>377</v>
      </c>
      <c r="C108" s="122"/>
      <c r="D108" s="123"/>
      <c r="E108" s="115"/>
      <c r="F108" s="155">
        <f>SUBTOTAL(9,F109:F114)</f>
        <v>0</v>
      </c>
      <c r="G108" s="119"/>
      <c r="H108" s="119"/>
      <c r="I108" s="138"/>
      <c r="J108" s="119"/>
    </row>
    <row r="109" spans="1:10" s="120" customFormat="1" ht="12" customHeight="1">
      <c r="A109" s="121" t="s">
        <v>340</v>
      </c>
      <c r="B109" s="122"/>
      <c r="C109" s="122"/>
      <c r="D109" s="123"/>
      <c r="E109" s="115"/>
      <c r="F109" s="115">
        <f t="shared" si="2"/>
        <v>0</v>
      </c>
      <c r="G109" s="119"/>
      <c r="H109" s="119"/>
      <c r="I109" s="138"/>
      <c r="J109" s="119"/>
    </row>
    <row r="110" spans="1:10" s="120" customFormat="1" ht="12" customHeight="1">
      <c r="A110" s="121" t="s">
        <v>341</v>
      </c>
      <c r="B110" s="122"/>
      <c r="C110" s="122"/>
      <c r="D110" s="123"/>
      <c r="E110" s="115"/>
      <c r="F110" s="115">
        <f t="shared" si="2"/>
        <v>0</v>
      </c>
      <c r="G110" s="119"/>
      <c r="H110" s="119"/>
      <c r="I110" s="138"/>
      <c r="J110" s="119"/>
    </row>
    <row r="111" spans="1:10" s="120" customFormat="1" ht="12" customHeight="1">
      <c r="A111" s="121" t="s">
        <v>342</v>
      </c>
      <c r="B111" s="122"/>
      <c r="C111" s="122"/>
      <c r="D111" s="123"/>
      <c r="E111" s="115"/>
      <c r="F111" s="115">
        <f t="shared" si="2"/>
        <v>0</v>
      </c>
      <c r="G111" s="119"/>
      <c r="H111" s="119"/>
      <c r="I111" s="138"/>
      <c r="J111" s="119"/>
    </row>
    <row r="112" spans="1:10" s="120" customFormat="1" ht="12" customHeight="1">
      <c r="A112" s="121" t="s">
        <v>343</v>
      </c>
      <c r="B112" s="122"/>
      <c r="C112" s="122"/>
      <c r="D112" s="123"/>
      <c r="E112" s="115"/>
      <c r="F112" s="115">
        <f t="shared" si="2"/>
        <v>0</v>
      </c>
      <c r="G112" s="119"/>
      <c r="H112" s="119"/>
      <c r="I112" s="138"/>
      <c r="J112" s="119"/>
    </row>
    <row r="113" spans="1:10" s="120" customFormat="1" ht="12" customHeight="1">
      <c r="A113" s="121" t="s">
        <v>345</v>
      </c>
      <c r="B113" s="122"/>
      <c r="C113" s="122"/>
      <c r="D113" s="123"/>
      <c r="E113" s="115"/>
      <c r="F113" s="115">
        <f t="shared" si="2"/>
        <v>0</v>
      </c>
      <c r="G113" s="119"/>
      <c r="H113" s="119"/>
      <c r="I113" s="138"/>
      <c r="J113" s="119"/>
    </row>
    <row r="114" spans="1:10" s="120" customFormat="1" ht="12" customHeight="1">
      <c r="A114" s="121"/>
      <c r="B114" s="122"/>
      <c r="C114" s="122"/>
      <c r="D114" s="123"/>
      <c r="E114" s="115"/>
      <c r="F114" s="115">
        <f t="shared" si="2"/>
        <v>0</v>
      </c>
      <c r="G114" s="119"/>
      <c r="H114" s="119"/>
      <c r="I114" s="138"/>
      <c r="J114" s="119"/>
    </row>
    <row r="115" spans="1:10" s="120" customFormat="1" ht="12" customHeight="1">
      <c r="A115" s="121"/>
      <c r="B115" s="113" t="s">
        <v>346</v>
      </c>
      <c r="C115" s="122"/>
      <c r="D115" s="123"/>
      <c r="E115" s="115"/>
      <c r="F115" s="155">
        <f>SUBTOTAL(9,F116:F125)</f>
        <v>0</v>
      </c>
      <c r="G115" s="119"/>
      <c r="H115" s="119"/>
      <c r="I115" s="138"/>
      <c r="J115" s="119"/>
    </row>
    <row r="116" spans="1:10" s="120" customFormat="1" ht="12" customHeight="1">
      <c r="A116" s="121" t="s">
        <v>347</v>
      </c>
      <c r="B116" s="122" t="s">
        <v>348</v>
      </c>
      <c r="C116" s="122"/>
      <c r="D116" s="123"/>
      <c r="E116" s="115"/>
      <c r="F116" s="115">
        <f t="shared" si="2"/>
        <v>0</v>
      </c>
      <c r="G116" s="119"/>
      <c r="H116" s="119"/>
      <c r="I116" s="138"/>
      <c r="J116" s="119"/>
    </row>
    <row r="117" spans="1:10" s="120" customFormat="1" ht="12" customHeight="1">
      <c r="A117" s="121" t="s">
        <v>352</v>
      </c>
      <c r="B117" s="122" t="s">
        <v>349</v>
      </c>
      <c r="C117" s="122"/>
      <c r="D117" s="123"/>
      <c r="E117" s="115"/>
      <c r="F117" s="115">
        <f t="shared" si="2"/>
        <v>0</v>
      </c>
      <c r="G117" s="119"/>
      <c r="H117" s="119"/>
      <c r="I117" s="138"/>
      <c r="J117" s="119"/>
    </row>
    <row r="118" spans="1:10" s="120" customFormat="1" ht="12" customHeight="1">
      <c r="A118" s="121" t="s">
        <v>353</v>
      </c>
      <c r="B118" s="122" t="s">
        <v>96</v>
      </c>
      <c r="C118" s="122"/>
      <c r="D118" s="123"/>
      <c r="E118" s="115"/>
      <c r="F118" s="115">
        <f t="shared" si="2"/>
        <v>0</v>
      </c>
      <c r="G118" s="119"/>
      <c r="H118" s="119"/>
      <c r="I118" s="138"/>
      <c r="J118" s="119"/>
    </row>
    <row r="119" spans="1:10" s="120" customFormat="1" ht="12" customHeight="1">
      <c r="A119" s="121" t="s">
        <v>354</v>
      </c>
      <c r="B119" s="122" t="s">
        <v>97</v>
      </c>
      <c r="C119" s="122"/>
      <c r="D119" s="123"/>
      <c r="E119" s="115"/>
      <c r="F119" s="115">
        <f t="shared" si="2"/>
        <v>0</v>
      </c>
      <c r="G119" s="119"/>
      <c r="H119" s="119"/>
      <c r="I119" s="138"/>
      <c r="J119" s="119"/>
    </row>
    <row r="120" spans="1:10" s="120" customFormat="1" ht="12" customHeight="1">
      <c r="A120" s="121" t="s">
        <v>355</v>
      </c>
      <c r="B120" s="122" t="s">
        <v>98</v>
      </c>
      <c r="C120" s="122"/>
      <c r="D120" s="123"/>
      <c r="E120" s="115"/>
      <c r="F120" s="115">
        <f t="shared" si="2"/>
        <v>0</v>
      </c>
      <c r="G120" s="119"/>
      <c r="H120" s="119"/>
      <c r="I120" s="138"/>
      <c r="J120" s="119"/>
    </row>
    <row r="121" spans="1:10" s="120" customFormat="1" ht="12" customHeight="1">
      <c r="A121" s="121" t="s">
        <v>356</v>
      </c>
      <c r="B121" s="122" t="s">
        <v>350</v>
      </c>
      <c r="C121" s="122"/>
      <c r="D121" s="123"/>
      <c r="E121" s="115"/>
      <c r="F121" s="115">
        <f t="shared" si="2"/>
        <v>0</v>
      </c>
      <c r="G121" s="119"/>
      <c r="H121" s="119"/>
      <c r="I121" s="138"/>
      <c r="J121" s="119"/>
    </row>
    <row r="122" spans="1:10" s="120" customFormat="1" ht="12" customHeight="1">
      <c r="A122" s="121" t="s">
        <v>357</v>
      </c>
      <c r="B122" s="122" t="s">
        <v>351</v>
      </c>
      <c r="C122" s="122"/>
      <c r="D122" s="123"/>
      <c r="E122" s="115"/>
      <c r="F122" s="115">
        <f t="shared" si="2"/>
        <v>0</v>
      </c>
      <c r="G122" s="119"/>
      <c r="H122" s="119"/>
      <c r="I122" s="138"/>
      <c r="J122" s="119"/>
    </row>
    <row r="123" spans="1:10" s="120" customFormat="1" ht="12" customHeight="1">
      <c r="A123" s="121" t="s">
        <v>358</v>
      </c>
      <c r="B123" s="122"/>
      <c r="C123" s="122"/>
      <c r="D123" s="123"/>
      <c r="E123" s="115"/>
      <c r="F123" s="115">
        <f t="shared" si="2"/>
        <v>0</v>
      </c>
      <c r="G123" s="119"/>
      <c r="H123" s="119"/>
      <c r="I123" s="138"/>
      <c r="J123" s="119"/>
    </row>
    <row r="124" spans="1:10" s="120" customFormat="1" ht="12" customHeight="1">
      <c r="A124" s="121" t="s">
        <v>359</v>
      </c>
      <c r="B124" s="122"/>
      <c r="C124" s="122"/>
      <c r="D124" s="123"/>
      <c r="E124" s="115"/>
      <c r="F124" s="115">
        <f t="shared" si="2"/>
        <v>0</v>
      </c>
      <c r="G124" s="119"/>
      <c r="H124" s="119"/>
      <c r="I124" s="138"/>
      <c r="J124" s="119"/>
    </row>
    <row r="125" spans="1:10" s="120" customFormat="1" ht="12" customHeight="1">
      <c r="A125" s="121"/>
      <c r="B125" s="122"/>
      <c r="C125" s="122"/>
      <c r="D125" s="123"/>
      <c r="E125" s="115"/>
      <c r="F125" s="115">
        <f t="shared" si="2"/>
        <v>0</v>
      </c>
      <c r="G125" s="119"/>
      <c r="H125" s="119"/>
      <c r="I125" s="138"/>
      <c r="J125" s="119"/>
    </row>
    <row r="126" spans="1:10" s="120" customFormat="1" ht="12" customHeight="1">
      <c r="A126" s="121"/>
      <c r="B126" s="113" t="s">
        <v>360</v>
      </c>
      <c r="C126" s="122"/>
      <c r="D126" s="123"/>
      <c r="E126" s="115"/>
      <c r="F126" s="155">
        <f>SUBTOTAL(9,F127:F135)</f>
        <v>0</v>
      </c>
      <c r="G126" s="119"/>
      <c r="H126" s="119"/>
      <c r="I126" s="138"/>
      <c r="J126" s="119"/>
    </row>
    <row r="127" spans="1:10" s="120" customFormat="1" ht="12" customHeight="1">
      <c r="A127" s="121" t="s">
        <v>361</v>
      </c>
      <c r="B127" s="122" t="s">
        <v>99</v>
      </c>
      <c r="C127" s="122"/>
      <c r="D127" s="123"/>
      <c r="E127" s="115"/>
      <c r="F127" s="115">
        <f t="shared" si="2"/>
        <v>0</v>
      </c>
      <c r="G127" s="119"/>
      <c r="H127" s="119"/>
      <c r="I127" s="138"/>
      <c r="J127" s="119"/>
    </row>
    <row r="128" spans="1:10" s="120" customFormat="1" ht="36.75" customHeight="1">
      <c r="A128" s="121" t="s">
        <v>362</v>
      </c>
      <c r="B128" s="122" t="s">
        <v>369</v>
      </c>
      <c r="C128" s="122"/>
      <c r="D128" s="123"/>
      <c r="E128" s="115"/>
      <c r="F128" s="115">
        <f t="shared" si="2"/>
        <v>0</v>
      </c>
      <c r="G128" s="119"/>
      <c r="H128" s="119"/>
      <c r="I128" s="138"/>
      <c r="J128" s="119"/>
    </row>
    <row r="129" spans="1:10" s="120" customFormat="1" ht="12" customHeight="1">
      <c r="A129" s="121" t="s">
        <v>363</v>
      </c>
      <c r="B129" s="122" t="s">
        <v>100</v>
      </c>
      <c r="C129" s="122"/>
      <c r="D129" s="123"/>
      <c r="E129" s="115"/>
      <c r="F129" s="115">
        <f t="shared" si="2"/>
        <v>0</v>
      </c>
      <c r="G129" s="119"/>
      <c r="H129" s="119"/>
      <c r="I129" s="138"/>
      <c r="J129" s="119"/>
    </row>
    <row r="130" spans="1:10" s="120" customFormat="1" ht="12" customHeight="1">
      <c r="A130" s="121" t="s">
        <v>364</v>
      </c>
      <c r="B130" s="122" t="s">
        <v>47</v>
      </c>
      <c r="C130" s="122"/>
      <c r="D130" s="123"/>
      <c r="E130" s="115"/>
      <c r="F130" s="115">
        <f t="shared" si="2"/>
        <v>0</v>
      </c>
      <c r="G130" s="119"/>
      <c r="H130" s="119"/>
      <c r="I130" s="138"/>
      <c r="J130" s="119"/>
    </row>
    <row r="131" spans="1:10" s="120" customFormat="1" ht="12" customHeight="1">
      <c r="A131" s="121" t="s">
        <v>365</v>
      </c>
      <c r="B131" s="122" t="s">
        <v>101</v>
      </c>
      <c r="C131" s="122"/>
      <c r="D131" s="123"/>
      <c r="E131" s="115"/>
      <c r="F131" s="115">
        <f t="shared" si="2"/>
        <v>0</v>
      </c>
      <c r="G131" s="119"/>
      <c r="H131" s="119"/>
      <c r="I131" s="138"/>
      <c r="J131" s="119"/>
    </row>
    <row r="132" spans="1:10" s="120" customFormat="1" ht="12" customHeight="1">
      <c r="A132" s="121" t="s">
        <v>366</v>
      </c>
      <c r="B132" s="120" t="s">
        <v>370</v>
      </c>
      <c r="C132" s="122"/>
      <c r="D132" s="123"/>
      <c r="E132" s="115"/>
      <c r="F132" s="115">
        <f t="shared" si="2"/>
        <v>0</v>
      </c>
      <c r="G132" s="119"/>
      <c r="H132" s="119"/>
      <c r="I132" s="138"/>
      <c r="J132" s="119"/>
    </row>
    <row r="133" spans="1:10" s="120" customFormat="1" ht="12" customHeight="1">
      <c r="A133" s="121" t="s">
        <v>367</v>
      </c>
      <c r="B133" s="122"/>
      <c r="C133" s="122"/>
      <c r="D133" s="123"/>
      <c r="E133" s="115"/>
      <c r="F133" s="115">
        <f t="shared" si="2"/>
        <v>0</v>
      </c>
      <c r="G133" s="119"/>
      <c r="H133" s="119"/>
      <c r="I133" s="138"/>
      <c r="J133" s="119"/>
    </row>
    <row r="134" spans="1:10" s="120" customFormat="1" ht="12" customHeight="1">
      <c r="A134" s="121" t="s">
        <v>368</v>
      </c>
      <c r="B134" s="122"/>
      <c r="C134" s="122"/>
      <c r="D134" s="123"/>
      <c r="E134" s="115"/>
      <c r="F134" s="115">
        <f t="shared" si="2"/>
        <v>0</v>
      </c>
      <c r="G134" s="119"/>
      <c r="H134" s="119"/>
      <c r="I134" s="138"/>
      <c r="J134" s="119"/>
    </row>
    <row r="135" spans="1:10" s="120" customFormat="1" ht="12" customHeight="1">
      <c r="A135" s="121"/>
      <c r="B135" s="122"/>
      <c r="C135" s="122"/>
      <c r="D135" s="123"/>
      <c r="E135" s="115"/>
      <c r="F135" s="115">
        <f t="shared" si="2"/>
        <v>0</v>
      </c>
      <c r="G135" s="119"/>
      <c r="H135" s="119"/>
      <c r="I135" s="138"/>
      <c r="J135" s="119"/>
    </row>
    <row r="136" spans="1:10" s="120" customFormat="1" ht="12" customHeight="1">
      <c r="A136" s="121"/>
      <c r="B136" s="113" t="s">
        <v>102</v>
      </c>
      <c r="C136" s="122"/>
      <c r="D136" s="123"/>
      <c r="E136" s="115"/>
      <c r="F136" s="155">
        <f>SUBTOTAL(9,F137:F143)</f>
        <v>0</v>
      </c>
      <c r="G136" s="119"/>
      <c r="H136" s="119"/>
      <c r="I136" s="138"/>
      <c r="J136" s="119"/>
    </row>
    <row r="137" spans="1:10" s="120" customFormat="1" ht="12" customHeight="1">
      <c r="A137" s="121" t="s">
        <v>371</v>
      </c>
      <c r="B137" s="122" t="s">
        <v>103</v>
      </c>
      <c r="C137" s="122"/>
      <c r="D137" s="123"/>
      <c r="E137" s="115"/>
      <c r="F137" s="115">
        <f t="shared" si="2"/>
        <v>0</v>
      </c>
      <c r="G137" s="119"/>
      <c r="H137" s="119"/>
      <c r="I137" s="138"/>
      <c r="J137" s="119"/>
    </row>
    <row r="138" spans="1:10" s="120" customFormat="1" ht="12" customHeight="1">
      <c r="A138" s="121" t="s">
        <v>372</v>
      </c>
      <c r="B138" s="122" t="s">
        <v>104</v>
      </c>
      <c r="C138" s="122"/>
      <c r="D138" s="123"/>
      <c r="E138" s="115"/>
      <c r="F138" s="115">
        <f t="shared" si="2"/>
        <v>0</v>
      </c>
      <c r="G138" s="119"/>
      <c r="H138" s="119"/>
      <c r="I138" s="138"/>
      <c r="J138" s="119"/>
    </row>
    <row r="139" spans="1:10" s="120" customFormat="1" ht="12" customHeight="1">
      <c r="A139" s="121" t="s">
        <v>373</v>
      </c>
      <c r="B139" s="122" t="s">
        <v>105</v>
      </c>
      <c r="C139" s="122"/>
      <c r="D139" s="123"/>
      <c r="E139" s="115"/>
      <c r="F139" s="115">
        <f t="shared" si="2"/>
        <v>0</v>
      </c>
      <c r="G139" s="119"/>
      <c r="H139" s="119"/>
      <c r="I139" s="138"/>
      <c r="J139" s="119"/>
    </row>
    <row r="140" spans="1:10" s="120" customFormat="1" ht="12" customHeight="1">
      <c r="A140" s="121" t="s">
        <v>374</v>
      </c>
      <c r="B140" s="122" t="s">
        <v>43</v>
      </c>
      <c r="C140" s="122"/>
      <c r="D140" s="123"/>
      <c r="E140" s="115"/>
      <c r="F140" s="115">
        <f t="shared" si="2"/>
        <v>0</v>
      </c>
      <c r="G140" s="119"/>
      <c r="H140" s="119"/>
      <c r="I140" s="138"/>
      <c r="J140" s="119"/>
    </row>
    <row r="141" spans="1:10" s="120" customFormat="1" ht="12" customHeight="1">
      <c r="A141" s="121" t="s">
        <v>375</v>
      </c>
      <c r="B141" s="122"/>
      <c r="C141" s="122"/>
      <c r="D141" s="123"/>
      <c r="E141" s="115"/>
      <c r="F141" s="115">
        <f t="shared" si="2"/>
        <v>0</v>
      </c>
      <c r="G141" s="119"/>
      <c r="H141" s="119"/>
      <c r="I141" s="138"/>
      <c r="J141" s="119"/>
    </row>
    <row r="142" spans="1:10" s="120" customFormat="1" ht="12" customHeight="1">
      <c r="A142" s="121" t="s">
        <v>376</v>
      </c>
      <c r="B142" s="122"/>
      <c r="C142" s="122"/>
      <c r="D142" s="123"/>
      <c r="E142" s="115"/>
      <c r="F142" s="115">
        <f t="shared" si="2"/>
        <v>0</v>
      </c>
      <c r="G142" s="119"/>
      <c r="H142" s="119"/>
      <c r="I142" s="138"/>
      <c r="J142" s="119"/>
    </row>
    <row r="143" spans="1:10" s="120" customFormat="1" ht="12" customHeight="1">
      <c r="A143" s="121"/>
      <c r="B143" s="122"/>
      <c r="C143" s="122"/>
      <c r="D143" s="123"/>
      <c r="E143" s="115"/>
      <c r="F143" s="115">
        <f t="shared" si="2"/>
        <v>0</v>
      </c>
      <c r="G143" s="119"/>
      <c r="H143" s="119"/>
      <c r="I143" s="138"/>
      <c r="J143" s="119"/>
    </row>
    <row r="144" spans="1:10" s="120" customFormat="1" ht="12" customHeight="1">
      <c r="A144" s="121"/>
      <c r="B144" s="113" t="s">
        <v>42</v>
      </c>
      <c r="C144" s="122"/>
      <c r="D144" s="123"/>
      <c r="E144" s="115"/>
      <c r="F144" s="155">
        <f>SUBTOTAL(9,F145:F148)</f>
        <v>0</v>
      </c>
      <c r="G144" s="119"/>
      <c r="H144" s="119"/>
      <c r="I144" s="138"/>
      <c r="J144" s="119"/>
    </row>
    <row r="145" spans="1:10" s="120" customFormat="1" ht="12" customHeight="1">
      <c r="A145" s="121" t="s">
        <v>380</v>
      </c>
      <c r="B145" s="122" t="s">
        <v>378</v>
      </c>
      <c r="C145" s="122"/>
      <c r="D145" s="123"/>
      <c r="E145" s="115"/>
      <c r="F145" s="115">
        <f t="shared" si="2"/>
        <v>0</v>
      </c>
      <c r="G145" s="119"/>
      <c r="H145" s="119"/>
      <c r="I145" s="138"/>
      <c r="J145" s="119"/>
    </row>
    <row r="146" spans="1:10" s="120" customFormat="1" ht="12" customHeight="1">
      <c r="A146" s="121" t="s">
        <v>381</v>
      </c>
      <c r="B146" s="122" t="s">
        <v>379</v>
      </c>
      <c r="C146" s="122"/>
      <c r="D146" s="123"/>
      <c r="E146" s="115"/>
      <c r="F146" s="115">
        <f t="shared" si="2"/>
        <v>0</v>
      </c>
      <c r="G146" s="119"/>
      <c r="H146" s="119"/>
      <c r="I146" s="138"/>
      <c r="J146" s="119"/>
    </row>
    <row r="147" spans="1:10" s="120" customFormat="1" ht="12" customHeight="1">
      <c r="A147" s="121" t="s">
        <v>382</v>
      </c>
      <c r="B147" s="122"/>
      <c r="C147" s="122"/>
      <c r="D147" s="123"/>
      <c r="E147" s="115"/>
      <c r="F147" s="115">
        <f t="shared" si="2"/>
        <v>0</v>
      </c>
      <c r="G147" s="119"/>
      <c r="H147" s="119"/>
      <c r="I147" s="138"/>
      <c r="J147" s="119"/>
    </row>
    <row r="148" spans="1:10" s="120" customFormat="1" ht="12" customHeight="1">
      <c r="A148" s="121"/>
      <c r="B148" s="122"/>
      <c r="C148" s="122"/>
      <c r="D148" s="123"/>
      <c r="E148" s="115"/>
      <c r="F148" s="115">
        <f t="shared" si="2"/>
        <v>0</v>
      </c>
      <c r="G148" s="119"/>
      <c r="H148" s="119"/>
      <c r="I148" s="138"/>
      <c r="J148" s="119"/>
    </row>
    <row r="149" spans="1:10" s="120" customFormat="1" ht="12" customHeight="1">
      <c r="A149" s="121"/>
      <c r="B149" s="113" t="s">
        <v>44</v>
      </c>
      <c r="C149" s="122"/>
      <c r="D149" s="123"/>
      <c r="E149" s="115"/>
      <c r="F149" s="155">
        <f>SUBTOTAL(9,F150:F152)</f>
        <v>0</v>
      </c>
      <c r="G149" s="119"/>
      <c r="H149" s="119"/>
      <c r="I149" s="138"/>
      <c r="J149" s="119"/>
    </row>
    <row r="150" spans="1:10" s="120" customFormat="1" ht="12" customHeight="1">
      <c r="A150" s="121" t="s">
        <v>383</v>
      </c>
      <c r="B150" s="122" t="s">
        <v>385</v>
      </c>
      <c r="C150" s="122"/>
      <c r="D150" s="123"/>
      <c r="E150" s="115"/>
      <c r="F150" s="115">
        <f t="shared" si="2"/>
        <v>0</v>
      </c>
      <c r="G150" s="119"/>
      <c r="H150" s="119"/>
      <c r="I150" s="138"/>
      <c r="J150" s="119"/>
    </row>
    <row r="151" spans="1:10" s="120" customFormat="1" ht="12" customHeight="1">
      <c r="A151" s="121" t="s">
        <v>384</v>
      </c>
      <c r="B151" s="122"/>
      <c r="C151" s="122"/>
      <c r="D151" s="123"/>
      <c r="E151" s="115"/>
      <c r="F151" s="115">
        <f t="shared" si="2"/>
        <v>0</v>
      </c>
      <c r="G151" s="119"/>
      <c r="H151" s="119"/>
      <c r="I151" s="138"/>
      <c r="J151" s="119"/>
    </row>
    <row r="152" spans="1:10" s="120" customFormat="1" ht="12" customHeight="1">
      <c r="A152" s="121"/>
      <c r="B152" s="122"/>
      <c r="C152" s="122"/>
      <c r="D152" s="123"/>
      <c r="E152" s="115"/>
      <c r="F152" s="115">
        <f t="shared" si="2"/>
        <v>0</v>
      </c>
      <c r="G152" s="119"/>
      <c r="H152" s="119"/>
      <c r="I152" s="138"/>
      <c r="J152" s="119"/>
    </row>
    <row r="153" spans="1:10" s="120" customFormat="1" ht="12" customHeight="1">
      <c r="A153" s="121"/>
      <c r="B153" s="113" t="s">
        <v>386</v>
      </c>
      <c r="C153" s="122"/>
      <c r="D153" s="123"/>
      <c r="E153" s="115"/>
      <c r="F153" s="155">
        <f>SUBTOTAL(9,F154:F156)</f>
        <v>0</v>
      </c>
      <c r="G153" s="119"/>
      <c r="H153" s="119"/>
      <c r="I153" s="138"/>
      <c r="J153" s="119"/>
    </row>
    <row r="154" spans="1:10" s="120" customFormat="1" ht="12" customHeight="1">
      <c r="A154" s="121" t="s">
        <v>387</v>
      </c>
      <c r="B154" s="122" t="s">
        <v>106</v>
      </c>
      <c r="C154" s="122"/>
      <c r="D154" s="123"/>
      <c r="E154" s="115"/>
      <c r="F154" s="115">
        <f t="shared" si="2"/>
        <v>0</v>
      </c>
      <c r="G154" s="119"/>
      <c r="H154" s="119"/>
      <c r="I154" s="138"/>
      <c r="J154" s="119"/>
    </row>
    <row r="155" spans="1:10" s="120" customFormat="1" ht="12" customHeight="1">
      <c r="A155" s="121" t="s">
        <v>388</v>
      </c>
      <c r="B155" s="122" t="s">
        <v>107</v>
      </c>
      <c r="C155" s="122"/>
      <c r="D155" s="123"/>
      <c r="E155" s="115"/>
      <c r="F155" s="115">
        <f t="shared" si="2"/>
        <v>0</v>
      </c>
      <c r="G155" s="119"/>
      <c r="H155" s="119"/>
      <c r="I155" s="138"/>
      <c r="J155" s="119"/>
    </row>
    <row r="156" spans="1:10" s="120" customFormat="1" ht="12" customHeight="1">
      <c r="A156" s="121" t="s">
        <v>389</v>
      </c>
      <c r="B156" s="122"/>
      <c r="C156" s="122"/>
      <c r="D156" s="123"/>
      <c r="E156" s="115"/>
      <c r="F156" s="115">
        <f t="shared" si="2"/>
        <v>0</v>
      </c>
      <c r="G156" s="119"/>
      <c r="H156" s="119"/>
      <c r="I156" s="138"/>
      <c r="J156" s="119"/>
    </row>
    <row r="157" spans="1:10" s="120" customFormat="1" ht="12" customHeight="1">
      <c r="A157" s="121"/>
      <c r="B157" s="122"/>
      <c r="C157" s="122"/>
      <c r="D157" s="123"/>
      <c r="E157" s="115"/>
      <c r="F157" s="115">
        <f t="shared" si="2"/>
        <v>0</v>
      </c>
      <c r="G157" s="119"/>
      <c r="H157" s="119"/>
      <c r="I157" s="138"/>
      <c r="J157" s="119"/>
    </row>
    <row r="158" spans="1:10" s="120" customFormat="1" ht="12" customHeight="1">
      <c r="A158" s="121"/>
      <c r="B158" s="113" t="s">
        <v>390</v>
      </c>
      <c r="C158" s="122"/>
      <c r="D158" s="123"/>
      <c r="E158" s="115"/>
      <c r="F158" s="155">
        <f>SUBTOTAL(9,F159:F163)</f>
        <v>0</v>
      </c>
      <c r="G158" s="119"/>
      <c r="H158" s="119"/>
      <c r="I158" s="138"/>
      <c r="J158" s="119"/>
    </row>
    <row r="159" spans="1:10" s="120" customFormat="1" ht="12" customHeight="1">
      <c r="A159" s="121" t="s">
        <v>391</v>
      </c>
      <c r="B159" s="122" t="s">
        <v>45</v>
      </c>
      <c r="C159" s="122"/>
      <c r="D159" s="123"/>
      <c r="E159" s="115"/>
      <c r="F159" s="115">
        <f t="shared" si="2"/>
        <v>0</v>
      </c>
      <c r="G159" s="119"/>
      <c r="H159" s="119"/>
      <c r="I159" s="138"/>
      <c r="J159" s="119"/>
    </row>
    <row r="160" spans="1:10" s="120" customFormat="1" ht="12" customHeight="1">
      <c r="A160" s="121" t="s">
        <v>392</v>
      </c>
      <c r="B160" s="122" t="s">
        <v>108</v>
      </c>
      <c r="C160" s="122"/>
      <c r="D160" s="123"/>
      <c r="E160" s="115"/>
      <c r="F160" s="115">
        <f t="shared" si="2"/>
        <v>0</v>
      </c>
      <c r="G160" s="119"/>
      <c r="H160" s="119"/>
      <c r="I160" s="138"/>
      <c r="J160" s="119"/>
    </row>
    <row r="161" spans="1:10" s="120" customFormat="1" ht="12" customHeight="1">
      <c r="A161" s="121" t="s">
        <v>393</v>
      </c>
      <c r="B161" s="122" t="s">
        <v>109</v>
      </c>
      <c r="C161" s="122"/>
      <c r="D161" s="123"/>
      <c r="E161" s="115"/>
      <c r="F161" s="115">
        <f t="shared" si="2"/>
        <v>0</v>
      </c>
      <c r="G161" s="119"/>
      <c r="H161" s="119"/>
      <c r="I161" s="138"/>
      <c r="J161" s="119"/>
    </row>
    <row r="162" spans="1:10" s="120" customFormat="1" ht="12" customHeight="1">
      <c r="A162" s="121" t="s">
        <v>394</v>
      </c>
      <c r="B162" s="122"/>
      <c r="C162" s="122"/>
      <c r="D162" s="123"/>
      <c r="E162" s="115"/>
      <c r="F162" s="115">
        <f t="shared" si="2"/>
        <v>0</v>
      </c>
      <c r="G162" s="119"/>
      <c r="H162" s="119"/>
      <c r="I162" s="138"/>
      <c r="J162" s="119"/>
    </row>
    <row r="163" spans="1:10" s="120" customFormat="1" ht="12" customHeight="1">
      <c r="A163" s="121"/>
      <c r="B163" s="122"/>
      <c r="C163" s="122"/>
      <c r="D163" s="123"/>
      <c r="E163" s="115"/>
      <c r="F163" s="115">
        <f t="shared" si="2"/>
        <v>0</v>
      </c>
      <c r="G163" s="119"/>
      <c r="H163" s="119"/>
      <c r="I163" s="138"/>
      <c r="J163" s="119"/>
    </row>
    <row r="164" spans="1:10" s="120" customFormat="1" ht="12" customHeight="1">
      <c r="A164" s="121"/>
      <c r="B164" s="113" t="s">
        <v>46</v>
      </c>
      <c r="C164" s="122"/>
      <c r="D164" s="123"/>
      <c r="E164" s="115"/>
      <c r="F164" s="155">
        <f>SUBTOTAL(9,F165:F169)</f>
        <v>0</v>
      </c>
      <c r="G164" s="119"/>
      <c r="H164" s="119"/>
      <c r="I164" s="138"/>
      <c r="J164" s="119"/>
    </row>
    <row r="165" spans="1:10" s="120" customFormat="1" ht="12" customHeight="1">
      <c r="A165" s="121" t="s">
        <v>395</v>
      </c>
      <c r="B165" s="122" t="s">
        <v>110</v>
      </c>
      <c r="C165" s="122"/>
      <c r="D165" s="123"/>
      <c r="E165" s="115"/>
      <c r="F165" s="115">
        <f t="shared" si="2"/>
        <v>0</v>
      </c>
      <c r="G165" s="119"/>
      <c r="H165" s="119"/>
      <c r="I165" s="138"/>
      <c r="J165" s="119"/>
    </row>
    <row r="166" spans="1:10" s="120" customFormat="1" ht="12" customHeight="1">
      <c r="A166" s="121" t="s">
        <v>396</v>
      </c>
      <c r="B166" s="122" t="s">
        <v>111</v>
      </c>
      <c r="C166" s="122"/>
      <c r="D166" s="123"/>
      <c r="E166" s="115"/>
      <c r="F166" s="115">
        <f t="shared" si="2"/>
        <v>0</v>
      </c>
      <c r="G166" s="119"/>
      <c r="H166" s="119"/>
      <c r="I166" s="138"/>
      <c r="J166" s="119"/>
    </row>
    <row r="167" spans="1:10" s="120" customFormat="1" ht="12" customHeight="1">
      <c r="A167" s="121" t="s">
        <v>397</v>
      </c>
      <c r="B167" s="122" t="s">
        <v>112</v>
      </c>
      <c r="C167" s="122"/>
      <c r="D167" s="123"/>
      <c r="E167" s="115"/>
      <c r="F167" s="115">
        <f t="shared" si="2"/>
        <v>0</v>
      </c>
      <c r="G167" s="119"/>
      <c r="H167" s="119"/>
      <c r="I167" s="138"/>
      <c r="J167" s="119"/>
    </row>
    <row r="168" spans="1:10" s="120" customFormat="1" ht="12" customHeight="1">
      <c r="A168" s="121" t="s">
        <v>398</v>
      </c>
      <c r="B168" s="122"/>
      <c r="C168" s="122"/>
      <c r="D168" s="123"/>
      <c r="E168" s="115"/>
      <c r="F168" s="115">
        <f t="shared" si="2"/>
        <v>0</v>
      </c>
      <c r="G168" s="119"/>
      <c r="H168" s="119"/>
      <c r="I168" s="138"/>
      <c r="J168" s="119"/>
    </row>
    <row r="169" spans="1:10" s="120" customFormat="1" ht="12" customHeight="1">
      <c r="A169" s="121"/>
      <c r="B169" s="122"/>
      <c r="C169" s="122"/>
      <c r="D169" s="123"/>
      <c r="E169" s="115"/>
      <c r="F169" s="115">
        <f t="shared" si="2"/>
        <v>0</v>
      </c>
      <c r="G169" s="119"/>
      <c r="H169" s="119"/>
      <c r="I169" s="138"/>
      <c r="J169" s="119"/>
    </row>
    <row r="170" spans="1:10" s="120" customFormat="1" ht="12" customHeight="1">
      <c r="A170" s="121"/>
      <c r="B170" s="113" t="s">
        <v>399</v>
      </c>
      <c r="C170" s="122"/>
      <c r="D170" s="123"/>
      <c r="E170" s="115"/>
      <c r="F170" s="155">
        <f>SUBTOTAL(9,F171:F175)</f>
        <v>0</v>
      </c>
      <c r="G170" s="119"/>
      <c r="H170" s="119"/>
      <c r="I170" s="138"/>
      <c r="J170" s="119"/>
    </row>
    <row r="171" spans="1:10" s="120" customFormat="1" ht="12" customHeight="1">
      <c r="A171" s="121" t="s">
        <v>400</v>
      </c>
      <c r="B171" s="113"/>
      <c r="C171" s="122"/>
      <c r="D171" s="123"/>
      <c r="E171" s="115"/>
      <c r="F171" s="115">
        <f t="shared" si="2"/>
        <v>0</v>
      </c>
      <c r="G171" s="119"/>
      <c r="H171" s="119"/>
      <c r="I171" s="138"/>
      <c r="J171" s="119"/>
    </row>
    <row r="172" spans="1:10" s="120" customFormat="1" ht="12" customHeight="1">
      <c r="A172" s="121" t="s">
        <v>401</v>
      </c>
      <c r="B172" s="113"/>
      <c r="C172" s="122"/>
      <c r="D172" s="123"/>
      <c r="E172" s="115"/>
      <c r="F172" s="115">
        <f t="shared" si="2"/>
        <v>0</v>
      </c>
      <c r="G172" s="119"/>
      <c r="H172" s="119"/>
      <c r="I172" s="138"/>
      <c r="J172" s="119"/>
    </row>
    <row r="173" spans="1:10" s="120" customFormat="1" ht="12" customHeight="1">
      <c r="A173" s="121" t="s">
        <v>402</v>
      </c>
      <c r="B173" s="113"/>
      <c r="C173" s="122"/>
      <c r="D173" s="123"/>
      <c r="E173" s="115"/>
      <c r="F173" s="115">
        <f t="shared" si="2"/>
        <v>0</v>
      </c>
      <c r="G173" s="119"/>
      <c r="H173" s="119"/>
      <c r="I173" s="138"/>
      <c r="J173" s="119"/>
    </row>
    <row r="174" spans="1:10" s="120" customFormat="1" ht="12" customHeight="1">
      <c r="A174" s="121" t="s">
        <v>403</v>
      </c>
      <c r="B174" s="122"/>
      <c r="C174" s="122"/>
      <c r="D174" s="123"/>
      <c r="E174" s="115"/>
      <c r="F174" s="115">
        <f t="shared" si="2"/>
        <v>0</v>
      </c>
      <c r="G174" s="119"/>
      <c r="H174" s="119"/>
      <c r="I174" s="138"/>
      <c r="J174" s="119"/>
    </row>
    <row r="175" spans="1:10" s="111" customFormat="1" ht="12" customHeight="1">
      <c r="A175" s="242"/>
      <c r="B175" s="188"/>
      <c r="C175" s="188"/>
      <c r="D175" s="243"/>
      <c r="E175" s="115"/>
      <c r="F175" s="115">
        <f t="shared" si="2"/>
        <v>0</v>
      </c>
      <c r="G175" s="139"/>
      <c r="H175" s="110"/>
      <c r="I175" s="140"/>
      <c r="J175" s="110"/>
    </row>
    <row r="176" spans="1:10" s="86" customFormat="1" ht="24" customHeight="1">
      <c r="A176" s="84"/>
      <c r="B176" s="88" t="s">
        <v>410</v>
      </c>
      <c r="C176" s="88"/>
      <c r="D176" s="93"/>
      <c r="E176" s="89" t="s">
        <v>210</v>
      </c>
      <c r="F176" s="90">
        <f>SUBTOTAL(9,F8:F175)</f>
        <v>0</v>
      </c>
      <c r="G176" s="148">
        <f>SUM(F7:F175)-F8-F29-F40-F59-F66-F78-F85-F92-F100-F108-F115-F126-F136-F144-F149-F153-F158-F164-F170</f>
        <v>0</v>
      </c>
    </row>
    <row r="177" spans="1:6" ht="28.5" customHeight="1">
      <c r="A177" s="84"/>
      <c r="B177" s="149" t="str">
        <f>IF(G176-F176=0,"","Error - column totals not equal, check formulas")</f>
        <v/>
      </c>
      <c r="C177" s="149"/>
      <c r="D177" s="149"/>
    </row>
    <row r="178" spans="1:6" ht="12" customHeight="1">
      <c r="B178" s="164" t="s">
        <v>422</v>
      </c>
      <c r="F178" s="115"/>
    </row>
    <row r="179" spans="1:6" ht="12" customHeight="1">
      <c r="A179" s="165" t="s">
        <v>404</v>
      </c>
      <c r="B179" s="167" t="s">
        <v>411</v>
      </c>
      <c r="F179" s="115"/>
    </row>
    <row r="180" spans="1:6" ht="12" customHeight="1">
      <c r="A180" s="165" t="s">
        <v>412</v>
      </c>
      <c r="B180" s="167" t="s">
        <v>418</v>
      </c>
      <c r="F180" s="115"/>
    </row>
    <row r="181" spans="1:6" ht="12" customHeight="1">
      <c r="A181" s="165" t="s">
        <v>413</v>
      </c>
      <c r="B181" s="167" t="s">
        <v>419</v>
      </c>
      <c r="F181" s="115"/>
    </row>
    <row r="182" spans="1:6" ht="12" customHeight="1">
      <c r="A182" s="165" t="s">
        <v>414</v>
      </c>
      <c r="B182" s="167"/>
      <c r="F182" s="115"/>
    </row>
    <row r="183" spans="1:6" ht="12" customHeight="1">
      <c r="A183" s="165" t="s">
        <v>415</v>
      </c>
      <c r="B183" s="166"/>
      <c r="C183" s="79"/>
      <c r="D183" s="94"/>
      <c r="F183" s="115"/>
    </row>
    <row r="184" spans="1:6" ht="12" customHeight="1">
      <c r="A184" s="165"/>
      <c r="B184" s="167"/>
      <c r="F184" s="115"/>
    </row>
    <row r="185" spans="1:6" ht="12" customHeight="1">
      <c r="A185" s="165"/>
      <c r="B185" s="164" t="s">
        <v>423</v>
      </c>
      <c r="F185" s="115"/>
    </row>
    <row r="186" spans="1:6" ht="12" customHeight="1">
      <c r="A186" s="165" t="s">
        <v>416</v>
      </c>
      <c r="B186" s="167"/>
      <c r="F186" s="115"/>
    </row>
    <row r="187" spans="1:6" ht="12" customHeight="1">
      <c r="A187" s="165" t="s">
        <v>417</v>
      </c>
      <c r="B187" s="167"/>
      <c r="F187" s="115"/>
    </row>
    <row r="188" spans="1:6" ht="12" customHeight="1">
      <c r="A188" s="165" t="s">
        <v>420</v>
      </c>
      <c r="B188" s="167"/>
      <c r="F188" s="115"/>
    </row>
    <row r="189" spans="1:6" ht="12" customHeight="1">
      <c r="A189" s="165" t="s">
        <v>421</v>
      </c>
      <c r="B189" s="167"/>
      <c r="F189" s="115"/>
    </row>
    <row r="190" spans="1:6" ht="12" customHeight="1">
      <c r="A190" s="165"/>
      <c r="B190" s="167"/>
      <c r="F190" s="115"/>
    </row>
    <row r="191" spans="1:6" ht="24" customHeight="1">
      <c r="A191" s="165"/>
      <c r="B191" s="88" t="s">
        <v>424</v>
      </c>
      <c r="E191" s="89" t="s">
        <v>210</v>
      </c>
      <c r="F191" s="90">
        <f>SUM(F178:F190)</f>
        <v>0</v>
      </c>
    </row>
    <row r="192" spans="1:6" ht="12" customHeight="1">
      <c r="A192" s="165"/>
      <c r="B192" s="167"/>
    </row>
    <row r="193" spans="1:2" ht="12" customHeight="1">
      <c r="A193" s="165"/>
      <c r="B193" s="167"/>
    </row>
    <row r="194" spans="1:2" ht="12" customHeight="1">
      <c r="A194" s="165"/>
      <c r="B194" s="167"/>
    </row>
    <row r="195" spans="1:2" ht="12" customHeight="1">
      <c r="A195" s="165"/>
      <c r="B195" s="167"/>
    </row>
    <row r="196" spans="1:2" ht="12" customHeight="1">
      <c r="A196" s="165"/>
      <c r="B196" s="167"/>
    </row>
    <row r="197" spans="1:2" ht="12" customHeight="1">
      <c r="A197" s="165"/>
      <c r="B197" s="167"/>
    </row>
    <row r="198" spans="1:2" ht="12" customHeight="1">
      <c r="A198" s="165"/>
      <c r="B198" s="167"/>
    </row>
    <row r="199" spans="1:2" ht="12" customHeight="1">
      <c r="A199" s="165"/>
      <c r="B199" s="167"/>
    </row>
    <row r="200" spans="1:2" ht="12" customHeight="1">
      <c r="A200" s="165"/>
      <c r="B200" s="167"/>
    </row>
    <row r="201" spans="1:2" ht="12" customHeight="1">
      <c r="A201" s="165"/>
      <c r="B201" s="167"/>
    </row>
    <row r="202" spans="1:2" ht="12" customHeight="1">
      <c r="A202" s="165"/>
      <c r="B202" s="167"/>
    </row>
    <row r="203" spans="1:2" ht="12" customHeight="1">
      <c r="A203" s="165"/>
      <c r="B203" s="167"/>
    </row>
    <row r="204" spans="1:2" ht="12" customHeight="1">
      <c r="A204" s="165"/>
      <c r="B204" s="167"/>
    </row>
    <row r="205" spans="1:2" ht="12" customHeight="1">
      <c r="A205" s="165"/>
      <c r="B205" s="167"/>
    </row>
    <row r="206" spans="1:2" ht="12" customHeight="1">
      <c r="A206" s="165"/>
      <c r="B206" s="167"/>
    </row>
    <row r="207" spans="1:2">
      <c r="A207" s="165"/>
      <c r="B207" s="167"/>
    </row>
    <row r="208" spans="1:2">
      <c r="A208" s="165"/>
    </row>
    <row r="209" spans="1:1">
      <c r="A209" s="165"/>
    </row>
  </sheetData>
  <sheetProtection sheet="1" objects="1" scenarios="1" formatCells="0" formatColumns="0" formatRows="0" insertColumns="0" insertRows="0" insertHyperlinks="0" selectLockedCells="1" sort="0" autoFilter="0" pivotTables="0"/>
  <mergeCells count="1">
    <mergeCell ref="E4:F4"/>
  </mergeCells>
  <conditionalFormatting sqref="F7:F175">
    <cfRule type="containsBlanks" dxfId="0" priority="2">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Zeros="0" zoomScaleNormal="100" workbookViewId="0">
      <selection activeCell="D57" sqref="D57"/>
    </sheetView>
  </sheetViews>
  <sheetFormatPr defaultColWidth="8.85546875" defaultRowHeight="14.25"/>
  <cols>
    <col min="1" max="1" width="6.28515625" style="80" customWidth="1"/>
    <col min="2" max="2" width="41" style="81" customWidth="1"/>
    <col min="3" max="3" width="5.7109375" style="81" customWidth="1"/>
    <col min="4" max="4" width="6.140625" style="92" customWidth="1"/>
    <col min="5" max="5" width="14.1406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189</v>
      </c>
      <c r="B4" s="201" t="s">
        <v>406</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c r="D6" s="214"/>
      <c r="E6" s="215"/>
      <c r="F6" s="216"/>
    </row>
    <row r="7" spans="1:10" s="111" customFormat="1" ht="12" customHeight="1">
      <c r="A7" s="121"/>
      <c r="B7" s="122"/>
      <c r="C7" s="122"/>
      <c r="D7" s="123"/>
      <c r="E7" s="119"/>
      <c r="F7" s="115"/>
      <c r="G7" s="110"/>
      <c r="H7" s="110"/>
      <c r="I7" s="110"/>
      <c r="J7" s="110"/>
    </row>
    <row r="8" spans="1:10" s="117" customFormat="1" ht="12" customHeight="1">
      <c r="A8" s="112" t="s">
        <v>407</v>
      </c>
      <c r="B8" s="113" t="s">
        <v>408</v>
      </c>
      <c r="C8" s="122"/>
      <c r="D8" s="123"/>
      <c r="E8" s="115"/>
      <c r="F8" s="115"/>
      <c r="G8" s="116"/>
      <c r="H8" s="116"/>
      <c r="I8" s="116"/>
      <c r="J8" s="116"/>
    </row>
    <row r="9" spans="1:10" s="120" customFormat="1" ht="12" customHeight="1">
      <c r="A9" s="121"/>
      <c r="B9" s="122"/>
      <c r="C9" s="122"/>
      <c r="D9" s="123"/>
      <c r="E9" s="115"/>
      <c r="F9" s="115"/>
      <c r="G9" s="119"/>
      <c r="H9" s="119"/>
      <c r="I9" s="119"/>
      <c r="J9" s="119"/>
    </row>
    <row r="10" spans="1:10" s="120" customFormat="1" ht="36.75" customHeight="1">
      <c r="B10" s="267" t="s">
        <v>428</v>
      </c>
      <c r="C10" s="268"/>
      <c r="D10" s="268"/>
      <c r="F10" s="115"/>
      <c r="G10" s="119"/>
      <c r="H10" s="119"/>
      <c r="I10" s="119"/>
      <c r="J10" s="119"/>
    </row>
    <row r="11" spans="1:10" s="120" customFormat="1" ht="12" customHeight="1">
      <c r="A11" s="121"/>
      <c r="B11" s="122"/>
      <c r="C11" s="122"/>
      <c r="D11" s="123"/>
      <c r="E11" s="115"/>
      <c r="F11" s="115"/>
      <c r="G11" s="119"/>
      <c r="H11" s="119"/>
      <c r="I11" s="119"/>
      <c r="J11" s="119"/>
    </row>
    <row r="12" spans="1:10" s="120" customFormat="1" ht="12" customHeight="1">
      <c r="A12" s="121"/>
      <c r="B12" s="122"/>
      <c r="C12" s="122"/>
      <c r="D12" s="123"/>
      <c r="E12" s="115"/>
      <c r="F12" s="115"/>
      <c r="G12" s="119"/>
      <c r="H12" s="119"/>
      <c r="I12" s="119"/>
      <c r="J12" s="119"/>
    </row>
    <row r="13" spans="1:10" s="120" customFormat="1" ht="12" customHeight="1">
      <c r="A13" s="121"/>
      <c r="B13" s="168" t="s">
        <v>425</v>
      </c>
      <c r="C13" s="269"/>
      <c r="D13" s="268"/>
      <c r="E13" s="170">
        <f>Summary!J72</f>
        <v>500</v>
      </c>
      <c r="G13" s="119"/>
      <c r="H13" s="119"/>
      <c r="I13" s="119"/>
      <c r="J13" s="119"/>
    </row>
    <row r="14" spans="1:10" s="120" customFormat="1" ht="12" customHeight="1">
      <c r="A14" s="121"/>
      <c r="B14" s="122"/>
      <c r="C14" s="122"/>
      <c r="D14" s="123"/>
      <c r="E14" s="115"/>
      <c r="F14" s="115"/>
      <c r="G14" s="119"/>
      <c r="H14" s="119"/>
      <c r="I14" s="119"/>
      <c r="J14" s="119"/>
    </row>
    <row r="15" spans="1:10" s="120" customFormat="1" ht="12" customHeight="1">
      <c r="A15" s="121"/>
      <c r="B15" s="122" t="s">
        <v>426</v>
      </c>
      <c r="C15" s="122"/>
      <c r="D15" s="123"/>
      <c r="E15" s="171"/>
      <c r="F15" s="115"/>
      <c r="G15" s="119"/>
      <c r="H15" s="119"/>
      <c r="I15" s="119"/>
      <c r="J15" s="119"/>
    </row>
    <row r="16" spans="1:10" s="120" customFormat="1" ht="12" customHeight="1">
      <c r="A16" s="121"/>
      <c r="B16" s="122"/>
      <c r="C16" s="122"/>
      <c r="D16" s="123"/>
      <c r="E16" s="115"/>
      <c r="F16" s="115"/>
      <c r="G16" s="119"/>
      <c r="H16" s="119"/>
      <c r="I16" s="119"/>
      <c r="J16" s="119"/>
    </row>
    <row r="17" spans="1:10" s="120" customFormat="1" ht="12" customHeight="1">
      <c r="A17" s="121"/>
      <c r="B17" s="122" t="s">
        <v>427</v>
      </c>
      <c r="C17" s="122"/>
      <c r="D17" s="123"/>
      <c r="E17" s="171"/>
      <c r="F17" s="115"/>
      <c r="G17" s="119"/>
      <c r="H17" s="119"/>
      <c r="I17" s="119"/>
      <c r="J17" s="119"/>
    </row>
    <row r="18" spans="1:10" s="117" customFormat="1" ht="12" customHeight="1">
      <c r="A18" s="121"/>
      <c r="B18" s="122"/>
      <c r="C18" s="122"/>
      <c r="D18" s="123"/>
      <c r="E18" s="115"/>
      <c r="F18" s="115"/>
      <c r="G18" s="116"/>
      <c r="H18" s="116"/>
      <c r="I18" s="130"/>
      <c r="J18" s="131"/>
    </row>
    <row r="19" spans="1:10" s="120" customFormat="1" ht="12" customHeight="1">
      <c r="A19" s="121"/>
      <c r="B19" s="113" t="s">
        <v>429</v>
      </c>
      <c r="C19" s="122"/>
      <c r="D19" s="123"/>
      <c r="E19" s="172">
        <f>E15+E17</f>
        <v>0</v>
      </c>
      <c r="F19" s="115"/>
      <c r="G19" s="119"/>
      <c r="H19" s="119"/>
      <c r="I19" s="132"/>
      <c r="J19" s="133"/>
    </row>
    <row r="20" spans="1:10" s="120" customFormat="1" ht="12" customHeight="1">
      <c r="A20" s="121"/>
      <c r="B20" s="122"/>
      <c r="C20" s="122"/>
      <c r="D20" s="123"/>
      <c r="E20" s="115"/>
      <c r="F20" s="115"/>
      <c r="G20" s="119"/>
      <c r="H20" s="119"/>
      <c r="I20" s="132"/>
      <c r="J20" s="133"/>
    </row>
    <row r="21" spans="1:10" s="86" customFormat="1" ht="24" customHeight="1">
      <c r="A21" s="84"/>
      <c r="B21" s="88" t="s">
        <v>430</v>
      </c>
      <c r="C21" s="88"/>
      <c r="D21" s="93"/>
      <c r="E21" s="89" t="s">
        <v>210</v>
      </c>
      <c r="F21" s="90">
        <f>E13*E19</f>
        <v>0</v>
      </c>
      <c r="G21" s="148"/>
    </row>
    <row r="22" spans="1:10" s="120" customFormat="1" ht="12" customHeight="1">
      <c r="A22" s="121"/>
      <c r="B22" s="122"/>
      <c r="C22" s="122"/>
      <c r="D22" s="123"/>
      <c r="E22" s="115"/>
      <c r="F22" s="115"/>
      <c r="G22" s="119"/>
      <c r="H22" s="119"/>
      <c r="I22" s="132"/>
      <c r="J22" s="133"/>
    </row>
    <row r="23" spans="1:10" s="120" customFormat="1" ht="12" customHeight="1">
      <c r="A23" s="121"/>
      <c r="B23" s="122"/>
      <c r="C23" s="122"/>
      <c r="D23" s="123"/>
      <c r="E23" s="115"/>
      <c r="F23" s="115"/>
      <c r="G23" s="119"/>
      <c r="H23" s="119"/>
      <c r="I23" s="132"/>
      <c r="J23" s="133"/>
    </row>
    <row r="24" spans="1:10" s="120" customFormat="1" ht="12" customHeight="1">
      <c r="A24" s="112" t="s">
        <v>431</v>
      </c>
      <c r="B24" s="113" t="s">
        <v>432</v>
      </c>
      <c r="C24" s="122"/>
      <c r="D24" s="123"/>
      <c r="E24" s="115"/>
      <c r="F24" s="115"/>
      <c r="G24" s="119"/>
      <c r="H24" s="119"/>
      <c r="I24" s="132"/>
      <c r="J24" s="133"/>
    </row>
    <row r="25" spans="1:10" s="120" customFormat="1" ht="12" customHeight="1">
      <c r="A25" s="121"/>
      <c r="B25" s="122"/>
      <c r="C25" s="122"/>
      <c r="D25" s="123"/>
      <c r="E25" s="115"/>
      <c r="F25" s="115"/>
      <c r="G25" s="119"/>
      <c r="H25" s="119"/>
      <c r="I25" s="132"/>
      <c r="J25" s="133"/>
    </row>
    <row r="26" spans="1:10" s="120" customFormat="1" ht="24" customHeight="1">
      <c r="A26" s="121"/>
      <c r="B26" s="122" t="s">
        <v>433</v>
      </c>
      <c r="C26" s="122"/>
      <c r="D26" s="123"/>
      <c r="E26" s="173"/>
      <c r="G26" s="119"/>
      <c r="H26" s="119"/>
      <c r="I26" s="132"/>
      <c r="J26" s="133"/>
    </row>
    <row r="27" spans="1:10" s="117" customFormat="1" ht="12" customHeight="1">
      <c r="A27" s="121"/>
      <c r="B27" s="122"/>
      <c r="C27" s="122"/>
      <c r="D27" s="123"/>
      <c r="E27" s="115"/>
      <c r="F27" s="115"/>
      <c r="G27" s="116"/>
      <c r="H27" s="116"/>
      <c r="I27" s="116"/>
      <c r="J27" s="116"/>
    </row>
    <row r="28" spans="1:10" s="120" customFormat="1" ht="24" customHeight="1">
      <c r="A28" s="121"/>
      <c r="B28" s="122" t="s">
        <v>434</v>
      </c>
      <c r="C28" s="122"/>
      <c r="D28" s="123"/>
      <c r="E28" s="174"/>
      <c r="F28" s="115"/>
      <c r="G28" s="119"/>
      <c r="H28" s="119"/>
      <c r="I28" s="119"/>
      <c r="J28" s="119"/>
    </row>
    <row r="29" spans="1:10" s="120" customFormat="1" ht="12" customHeight="1">
      <c r="A29" s="121"/>
      <c r="B29" s="122"/>
      <c r="C29" s="122"/>
      <c r="D29" s="123"/>
      <c r="E29" s="115"/>
      <c r="F29" s="115"/>
      <c r="G29" s="119"/>
      <c r="H29" s="119"/>
      <c r="I29" s="119"/>
      <c r="J29" s="119"/>
    </row>
    <row r="30" spans="1:10" s="86" customFormat="1" ht="24" customHeight="1">
      <c r="A30" s="84"/>
      <c r="B30" s="88" t="s">
        <v>435</v>
      </c>
      <c r="C30" s="88"/>
      <c r="D30" s="93"/>
      <c r="E30" s="89" t="s">
        <v>210</v>
      </c>
      <c r="F30" s="90">
        <f>E26+E28</f>
        <v>0</v>
      </c>
      <c r="G30" s="148"/>
    </row>
    <row r="31" spans="1:10" s="120" customFormat="1" ht="12" customHeight="1">
      <c r="A31" s="121"/>
      <c r="B31" s="122"/>
      <c r="C31" s="122"/>
      <c r="D31" s="123"/>
      <c r="E31" s="115"/>
      <c r="F31" s="115"/>
      <c r="G31" s="119"/>
      <c r="H31" s="119"/>
      <c r="I31" s="119"/>
      <c r="J31" s="119"/>
    </row>
    <row r="32" spans="1:10" s="120" customFormat="1" ht="12" customHeight="1">
      <c r="A32" s="121"/>
      <c r="B32" s="122"/>
      <c r="C32" s="122"/>
      <c r="D32" s="123"/>
      <c r="E32" s="115"/>
      <c r="F32" s="115"/>
      <c r="G32" s="119"/>
      <c r="H32" s="119"/>
      <c r="I32" s="119"/>
      <c r="J32" s="119"/>
    </row>
    <row r="33" spans="1:10" s="120" customFormat="1" ht="12" customHeight="1">
      <c r="A33" s="121"/>
      <c r="B33" s="122"/>
      <c r="C33" s="122"/>
      <c r="D33" s="123"/>
      <c r="E33" s="115"/>
      <c r="F33" s="115"/>
      <c r="G33" s="119"/>
      <c r="H33" s="119"/>
      <c r="I33" s="119"/>
      <c r="J33" s="119"/>
    </row>
    <row r="34" spans="1:10" s="120" customFormat="1" ht="12" customHeight="1">
      <c r="A34" s="121"/>
      <c r="B34" s="122"/>
      <c r="C34" s="122"/>
      <c r="D34" s="123"/>
      <c r="E34" s="115"/>
      <c r="F34" s="115"/>
      <c r="G34" s="119"/>
      <c r="H34" s="119"/>
      <c r="I34" s="119"/>
      <c r="J34" s="119"/>
    </row>
    <row r="35" spans="1:10" s="120" customFormat="1" ht="12" customHeight="1">
      <c r="A35" s="121"/>
      <c r="B35" s="122"/>
      <c r="C35" s="122"/>
      <c r="D35" s="123"/>
      <c r="E35" s="115"/>
      <c r="F35" s="115"/>
      <c r="G35" s="119"/>
      <c r="H35" s="119"/>
      <c r="I35" s="119"/>
      <c r="J35" s="119"/>
    </row>
    <row r="36" spans="1:10" s="117" customFormat="1" ht="12" customHeight="1">
      <c r="A36" s="121"/>
      <c r="B36" s="122"/>
      <c r="C36" s="122"/>
      <c r="D36" s="123"/>
      <c r="E36" s="115"/>
      <c r="F36" s="115"/>
      <c r="G36" s="116"/>
      <c r="H36" s="116"/>
      <c r="I36" s="116"/>
      <c r="J36" s="116"/>
    </row>
    <row r="37" spans="1:10" s="120" customFormat="1" ht="12" customHeight="1">
      <c r="A37" s="121"/>
      <c r="B37" s="122"/>
      <c r="C37" s="122"/>
      <c r="D37" s="123"/>
      <c r="E37" s="115"/>
      <c r="F37" s="115"/>
      <c r="G37" s="119"/>
      <c r="H37" s="119"/>
      <c r="I37" s="132"/>
      <c r="J37" s="133"/>
    </row>
    <row r="38" spans="1:10" s="120" customFormat="1" ht="12" customHeight="1">
      <c r="A38" s="121"/>
      <c r="B38" s="122"/>
      <c r="C38" s="122"/>
      <c r="D38" s="123"/>
      <c r="E38" s="115"/>
      <c r="F38" s="115"/>
      <c r="G38" s="119"/>
      <c r="H38" s="119"/>
      <c r="I38" s="132"/>
      <c r="J38" s="133"/>
    </row>
    <row r="39" spans="1:10" s="120" customFormat="1" ht="12" customHeight="1">
      <c r="A39" s="121"/>
      <c r="B39" s="122"/>
      <c r="C39" s="122"/>
      <c r="D39" s="123"/>
      <c r="E39" s="115"/>
      <c r="F39" s="115"/>
      <c r="G39" s="119"/>
      <c r="H39" s="119"/>
      <c r="I39" s="119"/>
      <c r="J39" s="119"/>
    </row>
    <row r="40" spans="1:10" s="120" customFormat="1" ht="12" customHeight="1">
      <c r="A40" s="121"/>
      <c r="B40" s="122"/>
      <c r="C40" s="122"/>
      <c r="D40" s="123"/>
      <c r="E40" s="115"/>
      <c r="F40" s="115"/>
      <c r="G40" s="119"/>
      <c r="H40" s="119"/>
      <c r="I40" s="119"/>
      <c r="J40" s="119"/>
    </row>
    <row r="41" spans="1:10" s="120" customFormat="1" ht="12" customHeight="1">
      <c r="A41" s="121"/>
      <c r="B41" s="122"/>
      <c r="C41" s="122"/>
      <c r="D41" s="123"/>
      <c r="E41" s="115"/>
      <c r="F41" s="115"/>
      <c r="G41" s="119"/>
      <c r="H41" s="119"/>
      <c r="I41" s="119"/>
      <c r="J41" s="119"/>
    </row>
    <row r="42" spans="1:10" s="120" customFormat="1" ht="12" customHeight="1">
      <c r="A42" s="121"/>
      <c r="B42" s="122"/>
      <c r="C42" s="122"/>
      <c r="D42" s="123"/>
      <c r="E42" s="115"/>
      <c r="F42" s="115"/>
      <c r="G42" s="119"/>
      <c r="H42" s="119"/>
      <c r="I42" s="119"/>
      <c r="J42" s="119"/>
    </row>
    <row r="43" spans="1:10" s="120" customFormat="1" ht="12" customHeight="1">
      <c r="A43" s="121"/>
      <c r="B43" s="122"/>
      <c r="C43" s="122"/>
      <c r="D43" s="123"/>
      <c r="E43" s="115"/>
      <c r="F43" s="115"/>
      <c r="G43" s="119"/>
      <c r="H43" s="119"/>
      <c r="I43" s="119"/>
      <c r="J43" s="119"/>
    </row>
    <row r="44" spans="1:10" s="120" customFormat="1" ht="12" customHeight="1">
      <c r="A44" s="121"/>
      <c r="B44" s="122"/>
      <c r="C44" s="122"/>
      <c r="D44" s="123"/>
      <c r="E44" s="115"/>
      <c r="F44" s="115"/>
      <c r="G44" s="119"/>
      <c r="H44" s="119"/>
      <c r="I44" s="119"/>
      <c r="J44" s="119"/>
    </row>
    <row r="45" spans="1:10" s="120" customFormat="1" ht="12" customHeight="1">
      <c r="A45" s="121"/>
      <c r="B45" s="122"/>
      <c r="C45" s="122"/>
      <c r="D45" s="123"/>
      <c r="E45" s="115"/>
      <c r="F45" s="115"/>
      <c r="G45" s="119"/>
      <c r="H45" s="119"/>
      <c r="I45" s="119"/>
      <c r="J45" s="119"/>
    </row>
    <row r="46" spans="1:10" s="120" customFormat="1" ht="12" customHeight="1">
      <c r="A46" s="121"/>
      <c r="B46" s="122"/>
      <c r="C46" s="122"/>
      <c r="D46" s="123"/>
      <c r="E46" s="115"/>
      <c r="F46" s="115"/>
      <c r="G46" s="119"/>
      <c r="H46" s="119"/>
      <c r="I46" s="119"/>
      <c r="J46" s="119"/>
    </row>
    <row r="47" spans="1:10" s="120" customFormat="1" ht="12" customHeight="1">
      <c r="A47" s="121"/>
      <c r="B47" s="122"/>
      <c r="C47" s="122"/>
      <c r="D47" s="123"/>
      <c r="E47" s="115"/>
      <c r="F47" s="115"/>
      <c r="G47" s="119"/>
      <c r="H47" s="119"/>
      <c r="I47" s="119"/>
      <c r="J47" s="119"/>
    </row>
    <row r="48" spans="1:10" s="120" customFormat="1" ht="12" customHeight="1">
      <c r="A48" s="121"/>
      <c r="B48" s="122"/>
      <c r="C48" s="122"/>
      <c r="D48" s="123"/>
      <c r="E48" s="115"/>
      <c r="F48" s="115"/>
      <c r="G48" s="119"/>
      <c r="H48" s="119"/>
      <c r="I48" s="119"/>
      <c r="J48" s="119"/>
    </row>
    <row r="49" spans="1:10" s="120" customFormat="1" ht="12" customHeight="1">
      <c r="A49" s="121"/>
      <c r="B49" s="122"/>
      <c r="C49" s="122"/>
      <c r="D49" s="123"/>
      <c r="E49" s="115"/>
      <c r="F49" s="115"/>
      <c r="G49" s="119"/>
      <c r="H49" s="119"/>
      <c r="I49" s="119"/>
      <c r="J49" s="119"/>
    </row>
    <row r="50" spans="1:10" s="117" customFormat="1" ht="12" customHeight="1">
      <c r="A50" s="121"/>
      <c r="B50" s="122"/>
      <c r="C50" s="122"/>
      <c r="D50" s="123"/>
      <c r="E50" s="115"/>
      <c r="F50" s="115"/>
      <c r="G50" s="116"/>
      <c r="H50" s="116"/>
      <c r="I50" s="137"/>
      <c r="J50" s="116"/>
    </row>
    <row r="51" spans="1:10" s="120" customFormat="1" ht="12" customHeight="1">
      <c r="A51" s="121"/>
      <c r="B51" s="122"/>
      <c r="C51" s="122"/>
      <c r="D51" s="123"/>
      <c r="E51" s="115"/>
      <c r="F51" s="115"/>
      <c r="G51" s="119"/>
      <c r="H51" s="119"/>
      <c r="I51" s="138"/>
      <c r="J51" s="119"/>
    </row>
    <row r="52" spans="1:10" s="120" customFormat="1" ht="12" customHeight="1">
      <c r="A52" s="121"/>
      <c r="B52" s="122"/>
      <c r="C52" s="122"/>
      <c r="D52" s="123"/>
      <c r="E52" s="115"/>
      <c r="F52" s="115"/>
      <c r="G52" s="119"/>
      <c r="H52" s="119"/>
      <c r="I52" s="119"/>
      <c r="J52" s="119"/>
    </row>
    <row r="53" spans="1:10" s="111" customFormat="1" ht="12" customHeight="1">
      <c r="A53" s="121"/>
      <c r="B53" s="122"/>
      <c r="C53" s="122"/>
      <c r="D53" s="123"/>
      <c r="E53" s="115"/>
      <c r="F53" s="115"/>
      <c r="G53" s="139"/>
      <c r="H53" s="110"/>
      <c r="I53" s="140"/>
      <c r="J53" s="110"/>
    </row>
    <row r="54" spans="1:10" s="111" customFormat="1" ht="12" customHeight="1">
      <c r="A54" s="121"/>
      <c r="B54" s="122"/>
      <c r="C54" s="122"/>
      <c r="D54" s="123"/>
      <c r="E54" s="115"/>
      <c r="F54" s="115"/>
      <c r="G54" s="139"/>
      <c r="H54" s="110"/>
      <c r="I54" s="140"/>
      <c r="J54" s="110"/>
    </row>
    <row r="55" spans="1:10" s="111" customFormat="1" ht="12" customHeight="1">
      <c r="A55" s="121"/>
      <c r="B55" s="122"/>
      <c r="C55" s="122"/>
      <c r="D55" s="123"/>
      <c r="E55" s="115"/>
      <c r="F55" s="115"/>
      <c r="G55" s="139"/>
      <c r="H55" s="110"/>
      <c r="I55" s="140"/>
      <c r="J55" s="110"/>
    </row>
    <row r="56" spans="1:10" s="86" customFormat="1" ht="24" customHeight="1">
      <c r="A56" s="84"/>
      <c r="B56" s="88" t="str">
        <f>"Total of "&amp;B4</f>
        <v>Total of Overheads, profit and risk</v>
      </c>
      <c r="C56" s="88"/>
      <c r="D56" s="93"/>
      <c r="E56" s="89" t="s">
        <v>210</v>
      </c>
      <c r="F56" s="90">
        <f>SUM(F7:F55)</f>
        <v>0</v>
      </c>
      <c r="G56" s="148"/>
    </row>
    <row r="57" spans="1:10" ht="16.5" customHeight="1">
      <c r="A57" s="84"/>
      <c r="B57" s="149"/>
      <c r="C57" s="149"/>
      <c r="D57" s="149"/>
    </row>
    <row r="58" spans="1:10" ht="10.9" customHeight="1"/>
    <row r="59" spans="1:10" ht="10.9" customHeight="1"/>
    <row r="60" spans="1:10" ht="12" customHeight="1"/>
    <row r="61" spans="1:10" ht="12" customHeight="1"/>
    <row r="63" spans="1:10">
      <c r="A63" s="79"/>
      <c r="B63" s="79"/>
      <c r="C63" s="79"/>
      <c r="D63" s="94"/>
    </row>
    <row r="64" spans="1:10">
      <c r="A64" s="85"/>
    </row>
    <row r="65" spans="1:1">
      <c r="A65" s="85"/>
    </row>
    <row r="66" spans="1:1">
      <c r="A66" s="85"/>
    </row>
    <row r="67" spans="1:1">
      <c r="A67" s="85"/>
    </row>
    <row r="68" spans="1:1">
      <c r="A68" s="85"/>
    </row>
    <row r="69" spans="1:1">
      <c r="A69" s="85"/>
    </row>
  </sheetData>
  <sheetProtection sheet="1" objects="1" scenarios="1" formatCells="0" formatColumns="0" formatRows="0" insertColumns="0" insertRows="0" insertHyperlinks="0" selectLockedCells="1" sort="0" autoFilter="0" pivotTables="0"/>
  <mergeCells count="3">
    <mergeCell ref="E4:F4"/>
    <mergeCell ref="B10:D10"/>
    <mergeCell ref="C13:D13"/>
  </mergeCells>
  <dataValidations count="2">
    <dataValidation allowBlank="1" showErrorMessage="1" sqref="E7:E9 E14 E16 E11:E12 E18:E25 E27:E55"/>
    <dataValidation allowBlank="1" showInputMessage="1" showErrorMessage="1" promptTitle="Percentage addition" prompt="Enter number only" sqref="E15 E17"/>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2" style="81" customWidth="1"/>
    <col min="3" max="3" width="8.5703125" style="81" customWidth="1"/>
    <col min="4" max="4" width="7.5703125" style="92" customWidth="1"/>
    <col min="5" max="5" width="9.5703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c r="B4" s="201" t="s">
        <v>169</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c r="G7" s="110"/>
      <c r="H7" s="110"/>
      <c r="I7" s="110"/>
      <c r="J7" s="110"/>
    </row>
    <row r="8" spans="1:10" s="117" customFormat="1" ht="36" customHeight="1">
      <c r="A8" s="121"/>
      <c r="B8" s="125" t="s">
        <v>436</v>
      </c>
      <c r="C8" s="122"/>
      <c r="D8" s="123"/>
      <c r="E8" s="115"/>
      <c r="F8" s="115"/>
      <c r="G8" s="116"/>
      <c r="H8" s="116"/>
      <c r="I8" s="116"/>
      <c r="J8" s="116"/>
    </row>
    <row r="9" spans="1:10" s="120" customFormat="1" ht="12" customHeight="1">
      <c r="A9" s="121"/>
      <c r="B9" s="125"/>
      <c r="C9" s="122"/>
      <c r="D9" s="123"/>
      <c r="E9" s="115"/>
      <c r="F9" s="115"/>
      <c r="G9" s="119"/>
      <c r="H9" s="119"/>
      <c r="I9" s="119"/>
      <c r="J9" s="119"/>
    </row>
    <row r="10" spans="1:10" s="120" customFormat="1" ht="24.75" customHeight="1">
      <c r="A10" s="121"/>
      <c r="B10" s="125" t="s">
        <v>460</v>
      </c>
      <c r="C10" s="122"/>
      <c r="D10" s="123"/>
      <c r="E10" s="115"/>
      <c r="F10" s="115"/>
      <c r="G10" s="119"/>
      <c r="H10" s="119"/>
      <c r="I10" s="119"/>
      <c r="J10" s="119"/>
    </row>
    <row r="11" spans="1:10" s="120" customFormat="1" ht="12" customHeight="1">
      <c r="A11" s="121"/>
      <c r="B11" s="122"/>
      <c r="C11" s="122"/>
      <c r="D11" s="123"/>
      <c r="E11" s="115"/>
      <c r="F11" s="115"/>
      <c r="G11" s="119"/>
      <c r="H11" s="119"/>
      <c r="I11" s="119"/>
      <c r="J11" s="119"/>
    </row>
    <row r="12" spans="1:10" s="120" customFormat="1" ht="12" customHeight="1">
      <c r="A12" s="121"/>
      <c r="B12" s="168"/>
      <c r="C12" s="122"/>
      <c r="D12" s="241"/>
      <c r="E12" s="170"/>
      <c r="F12" s="119"/>
      <c r="G12" s="119"/>
      <c r="H12" s="119"/>
      <c r="I12" s="119"/>
      <c r="J12" s="119"/>
    </row>
    <row r="13" spans="1:10" s="120" customFormat="1" ht="12" customHeight="1">
      <c r="A13" s="121"/>
      <c r="B13" s="122"/>
      <c r="C13" s="122"/>
      <c r="D13" s="123"/>
      <c r="E13" s="115"/>
      <c r="F13" s="115"/>
      <c r="G13" s="119"/>
      <c r="H13" s="119"/>
      <c r="I13" s="119"/>
      <c r="J13" s="119"/>
    </row>
    <row r="14" spans="1:10" s="120" customFormat="1" ht="12" customHeight="1">
      <c r="A14" s="121"/>
      <c r="B14" s="122"/>
      <c r="C14" s="122"/>
      <c r="D14" s="123"/>
      <c r="E14" s="169"/>
      <c r="F14" s="115"/>
      <c r="G14" s="119"/>
      <c r="H14" s="119"/>
      <c r="I14" s="119"/>
      <c r="J14" s="119"/>
    </row>
    <row r="15" spans="1:10" s="120" customFormat="1" ht="12" customHeight="1">
      <c r="A15" s="121"/>
      <c r="B15" s="122"/>
      <c r="C15" s="122"/>
      <c r="D15" s="123"/>
      <c r="E15" s="115"/>
      <c r="F15" s="115"/>
      <c r="G15" s="119"/>
      <c r="H15" s="119"/>
      <c r="I15" s="119"/>
      <c r="J15" s="119"/>
    </row>
    <row r="16" spans="1:10" s="120" customFormat="1" ht="12" customHeight="1">
      <c r="A16" s="121"/>
      <c r="B16" s="122"/>
      <c r="C16" s="122"/>
      <c r="D16" s="123"/>
      <c r="E16" s="169"/>
      <c r="F16" s="115"/>
      <c r="G16" s="119"/>
      <c r="H16" s="119"/>
      <c r="I16" s="119"/>
      <c r="J16" s="119"/>
    </row>
    <row r="17" spans="1:10" s="117" customFormat="1" ht="12" customHeight="1">
      <c r="A17" s="121"/>
      <c r="B17" s="122"/>
      <c r="C17" s="122"/>
      <c r="D17" s="123"/>
      <c r="E17" s="115"/>
      <c r="F17" s="115"/>
      <c r="G17" s="116"/>
      <c r="H17" s="116"/>
      <c r="I17" s="130"/>
      <c r="J17" s="131"/>
    </row>
    <row r="18" spans="1:10" s="120" customFormat="1" ht="12" customHeight="1">
      <c r="A18" s="121"/>
      <c r="B18" s="122"/>
      <c r="C18" s="122"/>
      <c r="D18" s="123"/>
      <c r="E18" s="169"/>
      <c r="F18" s="115"/>
      <c r="G18" s="119"/>
      <c r="H18" s="119"/>
      <c r="I18" s="132"/>
      <c r="J18" s="133"/>
    </row>
    <row r="19" spans="1:10" s="120" customFormat="1" ht="12" customHeight="1">
      <c r="A19" s="121"/>
      <c r="B19" s="122"/>
      <c r="C19" s="122"/>
      <c r="D19" s="123"/>
      <c r="E19" s="115"/>
      <c r="F19" s="115"/>
      <c r="G19" s="119"/>
      <c r="H19" s="119"/>
      <c r="I19" s="132"/>
      <c r="J19" s="133"/>
    </row>
    <row r="20" spans="1:10" s="86" customFormat="1" ht="12" customHeight="1">
      <c r="A20" s="177"/>
      <c r="B20" s="178"/>
      <c r="C20" s="178"/>
      <c r="D20" s="179"/>
      <c r="E20" s="180"/>
      <c r="F20" s="181"/>
      <c r="G20" s="148"/>
    </row>
    <row r="21" spans="1:10" s="120" customFormat="1" ht="12" customHeight="1">
      <c r="A21" s="121"/>
      <c r="B21" s="122"/>
      <c r="C21" s="122"/>
      <c r="D21" s="123"/>
      <c r="E21" s="115"/>
      <c r="F21" s="115"/>
      <c r="G21" s="119"/>
      <c r="H21" s="119"/>
      <c r="I21" s="132"/>
      <c r="J21" s="133"/>
    </row>
    <row r="22" spans="1:10" s="120" customFormat="1" ht="12" customHeight="1">
      <c r="A22" s="121"/>
      <c r="B22" s="122"/>
      <c r="C22" s="122"/>
      <c r="D22" s="123"/>
      <c r="E22" s="115"/>
      <c r="F22" s="115"/>
      <c r="G22" s="119"/>
      <c r="H22" s="119"/>
      <c r="I22" s="132"/>
      <c r="J22" s="133"/>
    </row>
    <row r="23" spans="1:10" s="120" customFormat="1" ht="12" customHeight="1">
      <c r="A23" s="121"/>
      <c r="B23" s="122"/>
      <c r="C23" s="122"/>
      <c r="D23" s="123"/>
      <c r="E23" s="115"/>
      <c r="F23" s="115"/>
      <c r="G23" s="119"/>
      <c r="H23" s="119"/>
      <c r="I23" s="132"/>
      <c r="J23" s="133"/>
    </row>
    <row r="24" spans="1:10" s="120" customFormat="1" ht="12" customHeight="1">
      <c r="A24" s="121"/>
      <c r="B24" s="122"/>
      <c r="C24" s="122"/>
      <c r="D24" s="123"/>
      <c r="E24" s="115"/>
      <c r="F24" s="115"/>
      <c r="G24" s="119"/>
      <c r="H24" s="119"/>
      <c r="I24" s="132"/>
      <c r="J24" s="133"/>
    </row>
    <row r="25" spans="1:10" s="120" customFormat="1" ht="12" customHeight="1">
      <c r="A25" s="121"/>
      <c r="B25" s="122"/>
      <c r="C25" s="122"/>
      <c r="D25" s="123"/>
      <c r="E25" s="182"/>
      <c r="F25" s="119"/>
      <c r="G25" s="119"/>
      <c r="H25" s="119"/>
      <c r="I25" s="132"/>
      <c r="J25" s="133"/>
    </row>
    <row r="26" spans="1:10" s="117" customFormat="1" ht="12" customHeight="1">
      <c r="A26" s="121"/>
      <c r="B26" s="122"/>
      <c r="C26" s="122"/>
      <c r="D26" s="123"/>
      <c r="E26" s="115"/>
      <c r="F26" s="115"/>
      <c r="G26" s="116"/>
      <c r="H26" s="116"/>
      <c r="I26" s="116"/>
      <c r="J26" s="116"/>
    </row>
    <row r="27" spans="1:10" s="120" customFormat="1" ht="12" customHeight="1">
      <c r="A27" s="121"/>
      <c r="B27" s="122"/>
      <c r="C27" s="122"/>
      <c r="D27" s="123"/>
      <c r="E27" s="183"/>
      <c r="F27" s="115"/>
      <c r="G27" s="119"/>
      <c r="H27" s="119"/>
      <c r="I27" s="119"/>
      <c r="J27" s="119"/>
    </row>
    <row r="28" spans="1:10" s="120" customFormat="1" ht="12" customHeight="1">
      <c r="A28" s="121"/>
      <c r="B28" s="122"/>
      <c r="C28" s="122"/>
      <c r="D28" s="123"/>
      <c r="E28" s="115"/>
      <c r="F28" s="115"/>
      <c r="G28" s="119"/>
      <c r="H28" s="119"/>
      <c r="I28" s="119"/>
      <c r="J28" s="119"/>
    </row>
    <row r="29" spans="1:10" s="86" customFormat="1" ht="12" customHeight="1">
      <c r="A29" s="177"/>
      <c r="B29" s="178"/>
      <c r="C29" s="178"/>
      <c r="D29" s="179"/>
      <c r="E29" s="180"/>
      <c r="F29" s="181"/>
      <c r="G29" s="148"/>
    </row>
    <row r="30" spans="1:10" s="120" customFormat="1" ht="12" customHeight="1">
      <c r="A30" s="121"/>
      <c r="B30" s="122"/>
      <c r="C30" s="122"/>
      <c r="D30" s="123"/>
      <c r="E30" s="115"/>
      <c r="F30" s="115"/>
      <c r="G30" s="119"/>
      <c r="H30" s="119"/>
      <c r="I30" s="119"/>
      <c r="J30" s="119"/>
    </row>
    <row r="31" spans="1:10" s="120" customFormat="1" ht="12" customHeight="1">
      <c r="A31" s="121"/>
      <c r="B31" s="122"/>
      <c r="C31" s="122"/>
      <c r="D31" s="123"/>
      <c r="E31" s="115"/>
      <c r="F31" s="115"/>
      <c r="G31" s="119"/>
      <c r="H31" s="119"/>
      <c r="I31" s="119"/>
      <c r="J31" s="119"/>
    </row>
    <row r="32" spans="1:10" s="120" customFormat="1" ht="12" customHeight="1">
      <c r="A32" s="121"/>
      <c r="B32" s="122"/>
      <c r="C32" s="122"/>
      <c r="D32" s="123"/>
      <c r="E32" s="115"/>
      <c r="F32" s="115"/>
      <c r="G32" s="119"/>
      <c r="H32" s="119"/>
      <c r="I32" s="119"/>
      <c r="J32" s="119"/>
    </row>
    <row r="33" spans="1:10" s="120" customFormat="1" ht="12" customHeight="1">
      <c r="A33" s="121"/>
      <c r="B33" s="122"/>
      <c r="C33" s="122"/>
      <c r="D33" s="123"/>
      <c r="E33" s="115"/>
      <c r="F33" s="115"/>
      <c r="G33" s="119"/>
      <c r="H33" s="119"/>
      <c r="I33" s="119"/>
      <c r="J33" s="119"/>
    </row>
    <row r="34" spans="1:10" s="120" customFormat="1" ht="12" customHeight="1">
      <c r="A34" s="121"/>
      <c r="B34" s="122"/>
      <c r="C34" s="122"/>
      <c r="D34" s="123"/>
      <c r="E34" s="115"/>
      <c r="F34" s="115"/>
      <c r="G34" s="119"/>
      <c r="H34" s="119"/>
      <c r="I34" s="119"/>
      <c r="J34" s="119"/>
    </row>
    <row r="35" spans="1:10" s="117" customFormat="1" ht="12" customHeight="1">
      <c r="A35" s="121"/>
      <c r="B35" s="122"/>
      <c r="C35" s="122"/>
      <c r="D35" s="123"/>
      <c r="E35" s="115"/>
      <c r="F35" s="115"/>
      <c r="G35" s="116"/>
      <c r="H35" s="116"/>
      <c r="I35" s="116"/>
      <c r="J35" s="116"/>
    </row>
    <row r="36" spans="1:10" s="120" customFormat="1" ht="12" customHeight="1">
      <c r="A36" s="121"/>
      <c r="B36" s="122"/>
      <c r="C36" s="122"/>
      <c r="D36" s="123"/>
      <c r="E36" s="115"/>
      <c r="F36" s="115"/>
      <c r="G36" s="119"/>
      <c r="H36" s="119"/>
      <c r="I36" s="132"/>
      <c r="J36" s="133"/>
    </row>
    <row r="37" spans="1:10" s="120" customFormat="1" ht="12" customHeight="1">
      <c r="A37" s="121"/>
      <c r="B37" s="122"/>
      <c r="C37" s="122"/>
      <c r="D37" s="123"/>
      <c r="E37" s="115"/>
      <c r="F37" s="115"/>
      <c r="G37" s="119"/>
      <c r="H37" s="119"/>
      <c r="I37" s="132"/>
      <c r="J37" s="133"/>
    </row>
    <row r="38" spans="1:10" s="120" customFormat="1" ht="12" customHeight="1">
      <c r="A38" s="121"/>
      <c r="B38" s="122"/>
      <c r="C38" s="122"/>
      <c r="D38" s="123"/>
      <c r="E38" s="115"/>
      <c r="F38" s="115"/>
      <c r="G38" s="119"/>
      <c r="H38" s="119"/>
      <c r="I38" s="132"/>
      <c r="J38" s="133"/>
    </row>
    <row r="39" spans="1:10" s="120" customFormat="1" ht="12" customHeight="1">
      <c r="A39" s="121"/>
      <c r="B39" s="122"/>
      <c r="C39" s="122"/>
      <c r="D39" s="123"/>
      <c r="E39" s="115"/>
      <c r="F39" s="115"/>
      <c r="G39" s="119"/>
      <c r="H39" s="119"/>
      <c r="I39" s="132"/>
      <c r="J39" s="133"/>
    </row>
    <row r="40" spans="1:10" s="117" customFormat="1" ht="12" customHeight="1">
      <c r="A40" s="121"/>
      <c r="B40" s="122"/>
      <c r="C40" s="122"/>
      <c r="D40" s="123"/>
      <c r="E40" s="115"/>
      <c r="F40" s="115"/>
      <c r="G40" s="116"/>
      <c r="H40" s="116"/>
      <c r="I40" s="116"/>
      <c r="J40" s="116"/>
    </row>
    <row r="41" spans="1:10" s="120" customFormat="1" ht="12" customHeight="1">
      <c r="A41" s="121"/>
      <c r="B41" s="122"/>
      <c r="C41" s="122"/>
      <c r="D41" s="123"/>
      <c r="E41" s="115"/>
      <c r="F41" s="115"/>
      <c r="G41" s="119"/>
      <c r="H41" s="119"/>
      <c r="I41" s="119"/>
      <c r="J41" s="119"/>
    </row>
    <row r="42" spans="1:10" s="120" customFormat="1" ht="12" customHeight="1">
      <c r="A42" s="121"/>
      <c r="B42" s="122"/>
      <c r="C42" s="122"/>
      <c r="D42" s="123"/>
      <c r="E42" s="115"/>
      <c r="F42" s="115"/>
      <c r="G42" s="119"/>
      <c r="H42" s="119"/>
      <c r="I42" s="119"/>
      <c r="J42" s="119"/>
    </row>
    <row r="43" spans="1:10" s="120" customFormat="1" ht="12" customHeight="1">
      <c r="A43" s="121"/>
      <c r="B43" s="122"/>
      <c r="C43" s="122"/>
      <c r="D43" s="123"/>
      <c r="E43" s="115"/>
      <c r="F43" s="115"/>
      <c r="G43" s="119"/>
      <c r="H43" s="119"/>
      <c r="I43" s="119"/>
      <c r="J43" s="119"/>
    </row>
    <row r="44" spans="1:10" s="120" customFormat="1" ht="12" customHeight="1">
      <c r="A44" s="121"/>
      <c r="B44" s="122"/>
      <c r="C44" s="122"/>
      <c r="D44" s="123"/>
      <c r="E44" s="115"/>
      <c r="F44" s="115"/>
      <c r="G44" s="119"/>
      <c r="H44" s="119"/>
      <c r="I44" s="119"/>
      <c r="J44" s="119"/>
    </row>
    <row r="45" spans="1:10" s="120" customFormat="1" ht="12" customHeight="1">
      <c r="A45" s="121"/>
      <c r="B45" s="122"/>
      <c r="C45" s="122"/>
      <c r="D45" s="123"/>
      <c r="E45" s="115"/>
      <c r="F45" s="115"/>
      <c r="G45" s="119"/>
      <c r="H45" s="119"/>
      <c r="I45" s="119"/>
      <c r="J45" s="119"/>
    </row>
    <row r="46" spans="1:10" s="120" customFormat="1" ht="12" customHeight="1">
      <c r="A46" s="121"/>
      <c r="B46" s="122"/>
      <c r="C46" s="122"/>
      <c r="D46" s="123"/>
      <c r="E46" s="115"/>
      <c r="F46" s="115"/>
      <c r="G46" s="119"/>
      <c r="H46" s="119"/>
      <c r="I46" s="119"/>
      <c r="J46" s="119"/>
    </row>
    <row r="47" spans="1:10" s="120" customFormat="1" ht="12" customHeight="1">
      <c r="A47" s="121"/>
      <c r="B47" s="122"/>
      <c r="C47" s="122"/>
      <c r="D47" s="123"/>
      <c r="E47" s="115"/>
      <c r="F47" s="115"/>
      <c r="G47" s="119"/>
      <c r="H47" s="119"/>
      <c r="I47" s="119"/>
      <c r="J47" s="119"/>
    </row>
    <row r="48" spans="1:10" s="120" customFormat="1" ht="12" customHeight="1">
      <c r="A48" s="121"/>
      <c r="B48" s="122"/>
      <c r="C48" s="122"/>
      <c r="D48" s="123"/>
      <c r="E48" s="115"/>
      <c r="F48" s="115"/>
      <c r="G48" s="119"/>
      <c r="H48" s="119"/>
      <c r="I48" s="119"/>
      <c r="J48" s="119"/>
    </row>
    <row r="49" spans="1:10" s="120" customFormat="1" ht="12" customHeight="1">
      <c r="A49" s="121"/>
      <c r="B49" s="122"/>
      <c r="C49" s="122"/>
      <c r="D49" s="123"/>
      <c r="E49" s="115"/>
      <c r="F49" s="115"/>
      <c r="G49" s="119"/>
      <c r="H49" s="119"/>
      <c r="I49" s="119"/>
      <c r="J49" s="119"/>
    </row>
    <row r="50" spans="1:10" s="120" customFormat="1" ht="12" customHeight="1">
      <c r="A50" s="121"/>
      <c r="B50" s="122"/>
      <c r="C50" s="122"/>
      <c r="D50" s="123"/>
      <c r="E50" s="115"/>
      <c r="F50" s="115"/>
      <c r="G50" s="119"/>
      <c r="H50" s="119"/>
      <c r="I50" s="119"/>
      <c r="J50" s="119"/>
    </row>
    <row r="51" spans="1:10" s="120" customFormat="1" ht="12" customHeight="1">
      <c r="A51" s="121"/>
      <c r="B51" s="122"/>
      <c r="C51" s="122"/>
      <c r="D51" s="123"/>
      <c r="E51" s="115"/>
      <c r="F51" s="115"/>
      <c r="G51" s="119"/>
      <c r="H51" s="119"/>
      <c r="I51" s="119"/>
      <c r="J51" s="119"/>
    </row>
    <row r="52" spans="1:10" s="120" customFormat="1" ht="12" customHeight="1">
      <c r="A52" s="121"/>
      <c r="B52" s="122"/>
      <c r="C52" s="122"/>
      <c r="D52" s="123"/>
      <c r="E52" s="115"/>
      <c r="F52" s="115"/>
      <c r="G52" s="119"/>
      <c r="H52" s="119"/>
      <c r="I52" s="119"/>
      <c r="J52" s="119"/>
    </row>
    <row r="53" spans="1:10" s="120" customFormat="1" ht="12" customHeight="1">
      <c r="A53" s="121"/>
      <c r="B53" s="122"/>
      <c r="C53" s="122"/>
      <c r="D53" s="123"/>
      <c r="E53" s="115"/>
      <c r="F53" s="115"/>
      <c r="G53" s="119"/>
      <c r="H53" s="119"/>
      <c r="I53" s="119"/>
      <c r="J53" s="119"/>
    </row>
    <row r="54" spans="1:10" s="120" customFormat="1" ht="12" customHeight="1">
      <c r="A54" s="121"/>
      <c r="B54" s="122"/>
      <c r="C54" s="122"/>
      <c r="D54" s="123"/>
      <c r="E54" s="115"/>
      <c r="F54" s="115"/>
      <c r="G54" s="119"/>
      <c r="H54" s="119"/>
      <c r="I54" s="119"/>
      <c r="J54" s="119"/>
    </row>
    <row r="55" spans="1:10" s="117" customFormat="1" ht="12" customHeight="1">
      <c r="A55" s="121"/>
      <c r="B55" s="122"/>
      <c r="C55" s="122"/>
      <c r="D55" s="123"/>
      <c r="E55" s="115"/>
      <c r="F55" s="115"/>
      <c r="G55" s="116"/>
      <c r="H55" s="116"/>
      <c r="I55" s="137"/>
      <c r="J55" s="116"/>
    </row>
    <row r="56" spans="1:10" s="120" customFormat="1" ht="12" customHeight="1">
      <c r="A56" s="121"/>
      <c r="B56" s="122"/>
      <c r="C56" s="122"/>
      <c r="D56" s="123"/>
      <c r="E56" s="115"/>
      <c r="F56" s="115"/>
      <c r="G56" s="119"/>
      <c r="H56" s="119"/>
      <c r="I56" s="138"/>
      <c r="J56" s="119"/>
    </row>
    <row r="57" spans="1:10" s="120" customFormat="1" ht="12" customHeight="1">
      <c r="A57" s="121"/>
      <c r="B57" s="122"/>
      <c r="C57" s="122"/>
      <c r="D57" s="123"/>
      <c r="E57" s="115"/>
      <c r="F57" s="115"/>
      <c r="G57" s="119"/>
      <c r="H57" s="119"/>
      <c r="I57" s="119"/>
      <c r="J57" s="119"/>
    </row>
    <row r="58" spans="1:10" s="111" customFormat="1" ht="12" customHeight="1">
      <c r="A58" s="121"/>
      <c r="B58" s="122"/>
      <c r="C58" s="122"/>
      <c r="D58" s="123"/>
      <c r="E58" s="115"/>
      <c r="F58" s="115"/>
      <c r="G58" s="139"/>
      <c r="H58" s="110"/>
      <c r="I58" s="140"/>
      <c r="J58" s="110"/>
    </row>
    <row r="59" spans="1:10" s="111" customFormat="1" ht="12" customHeight="1">
      <c r="A59" s="121"/>
      <c r="B59" s="122"/>
      <c r="C59" s="122"/>
      <c r="D59" s="123"/>
      <c r="E59" s="115"/>
      <c r="F59" s="115"/>
      <c r="G59" s="139"/>
      <c r="H59" s="110"/>
      <c r="I59" s="140"/>
      <c r="J59" s="110"/>
    </row>
    <row r="60" spans="1:10" s="111" customFormat="1" ht="12" customHeight="1">
      <c r="A60" s="121"/>
      <c r="B60" s="122"/>
      <c r="C60" s="122"/>
      <c r="D60" s="123"/>
      <c r="E60" s="115"/>
      <c r="F60" s="115"/>
      <c r="G60" s="139"/>
      <c r="H60" s="110"/>
      <c r="I60" s="140"/>
      <c r="J60" s="110"/>
    </row>
    <row r="61" spans="1:10" s="86" customFormat="1" ht="12" customHeight="1">
      <c r="A61" s="177"/>
      <c r="B61" s="178"/>
      <c r="C61" s="178"/>
      <c r="D61" s="179"/>
      <c r="E61" s="180"/>
      <c r="F61" s="181"/>
      <c r="G61" s="148"/>
    </row>
    <row r="62" spans="1:10" ht="12" customHeight="1">
      <c r="A62" s="177"/>
      <c r="B62" s="184"/>
      <c r="C62" s="184"/>
      <c r="D62" s="184"/>
      <c r="E62" s="185"/>
      <c r="F62" s="185"/>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dataValidations count="2">
    <dataValidation allowBlank="1" showInputMessage="1" showErrorMessage="1" promptTitle="Percentage addition" prompt="Enter number only" sqref="E14 E16"/>
    <dataValidation allowBlank="1" showErrorMessage="1" sqref="E13 E15 E7:E11 E17:E24 E26: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showZeros="0" zoomScaleNormal="100" workbookViewId="0">
      <selection activeCell="D57" sqref="D57"/>
    </sheetView>
  </sheetViews>
  <sheetFormatPr defaultColWidth="8.85546875" defaultRowHeight="14.25"/>
  <cols>
    <col min="1" max="1" width="4.140625" style="80" customWidth="1"/>
    <col min="2" max="2" width="24.5703125" style="81" customWidth="1"/>
    <col min="3" max="5" width="12.7109375" style="81" customWidth="1"/>
    <col min="6" max="6" width="12.140625" style="92" customWidth="1"/>
    <col min="7" max="7" width="7.42578125" style="79" customWidth="1"/>
    <col min="8" max="8" width="2" style="79" customWidth="1"/>
    <col min="9" max="11" width="8.85546875" style="79" customWidth="1"/>
    <col min="12" max="12" width="24.85546875" style="79" customWidth="1"/>
    <col min="13" max="16384" width="8.85546875" style="79"/>
  </cols>
  <sheetData>
    <row r="1" spans="1:12" ht="6" customHeight="1">
      <c r="A1" s="200"/>
      <c r="B1" s="201"/>
      <c r="C1" s="201"/>
      <c r="D1" s="201"/>
      <c r="E1" s="201"/>
      <c r="F1" s="202"/>
      <c r="G1" s="203"/>
      <c r="H1" s="203"/>
    </row>
    <row r="2" spans="1:12" ht="18">
      <c r="A2" s="204" t="str">
        <f>Cover!A2</f>
        <v>Tender Pricing Document</v>
      </c>
      <c r="B2" s="201"/>
      <c r="C2" s="201"/>
      <c r="D2" s="201"/>
      <c r="E2" s="201"/>
      <c r="F2" s="202"/>
      <c r="G2" s="203"/>
      <c r="H2" s="205" t="str">
        <f>Cover!A17</f>
        <v>Level 1 - Radcliffe Refurbishment</v>
      </c>
    </row>
    <row r="3" spans="1:12" ht="7.9" customHeight="1">
      <c r="A3" s="206"/>
      <c r="B3" s="201"/>
      <c r="C3" s="201"/>
      <c r="D3" s="201"/>
      <c r="E3" s="201"/>
      <c r="F3" s="202"/>
      <c r="G3" s="203"/>
      <c r="H3" s="203"/>
    </row>
    <row r="4" spans="1:12" ht="15.75">
      <c r="A4" s="207"/>
      <c r="B4" s="201" t="s">
        <v>165</v>
      </c>
      <c r="C4" s="201"/>
      <c r="D4" s="201"/>
      <c r="E4" s="201"/>
      <c r="F4" s="265">
        <f>Cover!B33</f>
        <v>43191</v>
      </c>
      <c r="G4" s="266"/>
      <c r="H4" s="266"/>
      <c r="K4" s="82"/>
      <c r="L4" s="83"/>
    </row>
    <row r="5" spans="1:12" ht="9" customHeight="1">
      <c r="A5" s="208"/>
      <c r="B5" s="209"/>
      <c r="C5" s="209"/>
      <c r="D5" s="209"/>
      <c r="E5" s="209"/>
      <c r="F5" s="210"/>
      <c r="G5" s="211"/>
      <c r="H5" s="211"/>
    </row>
    <row r="6" spans="1:12" s="87" customFormat="1" ht="18" customHeight="1">
      <c r="A6" s="212"/>
      <c r="B6" s="213"/>
      <c r="C6" s="214"/>
      <c r="D6" s="214"/>
      <c r="E6" s="214"/>
      <c r="F6" s="214"/>
      <c r="G6" s="215"/>
      <c r="H6" s="216"/>
    </row>
    <row r="7" spans="1:12" s="111" customFormat="1" ht="12" customHeight="1">
      <c r="A7" s="124"/>
      <c r="B7" s="125"/>
      <c r="C7" s="125"/>
      <c r="D7" s="125"/>
      <c r="E7" s="125"/>
      <c r="F7" s="126"/>
      <c r="G7" s="128"/>
      <c r="H7" s="127"/>
      <c r="I7" s="110"/>
      <c r="J7" s="110"/>
      <c r="K7" s="110"/>
      <c r="L7" s="110"/>
    </row>
    <row r="8" spans="1:12" s="117" customFormat="1" ht="35.25" customHeight="1">
      <c r="A8" s="124"/>
      <c r="B8" s="273" t="s">
        <v>438</v>
      </c>
      <c r="C8" s="274"/>
      <c r="D8" s="274"/>
      <c r="E8" s="274"/>
      <c r="F8" s="274"/>
      <c r="G8" s="274"/>
      <c r="H8" s="127"/>
      <c r="I8" s="116"/>
      <c r="J8" s="116"/>
      <c r="K8" s="116"/>
      <c r="L8" s="116"/>
    </row>
    <row r="9" spans="1:12" s="120" customFormat="1" ht="12" customHeight="1">
      <c r="A9" s="124"/>
      <c r="B9" s="125"/>
      <c r="C9" s="125"/>
      <c r="D9" s="125"/>
      <c r="E9" s="125"/>
      <c r="F9" s="126"/>
      <c r="G9" s="127"/>
      <c r="H9" s="127"/>
      <c r="I9" s="119"/>
      <c r="J9" s="119"/>
      <c r="K9" s="119"/>
      <c r="L9" s="119"/>
    </row>
    <row r="10" spans="1:12" s="120" customFormat="1" ht="36" customHeight="1">
      <c r="A10" s="124"/>
      <c r="B10" s="273" t="s">
        <v>439</v>
      </c>
      <c r="C10" s="274"/>
      <c r="D10" s="274"/>
      <c r="E10" s="274"/>
      <c r="F10" s="274"/>
      <c r="G10" s="274"/>
      <c r="H10" s="127"/>
      <c r="I10" s="119"/>
      <c r="J10" s="119"/>
      <c r="K10" s="119"/>
      <c r="L10" s="119"/>
    </row>
    <row r="11" spans="1:12" s="120" customFormat="1" ht="12" customHeight="1">
      <c r="A11" s="124"/>
      <c r="B11" s="125"/>
      <c r="C11" s="125"/>
      <c r="D11" s="125"/>
      <c r="E11" s="125"/>
      <c r="F11" s="126"/>
      <c r="G11" s="127"/>
      <c r="H11" s="127"/>
      <c r="I11" s="119"/>
      <c r="J11" s="119"/>
      <c r="K11" s="119"/>
      <c r="L11" s="119"/>
    </row>
    <row r="12" spans="1:12" s="120" customFormat="1" ht="24" customHeight="1">
      <c r="A12" s="124"/>
      <c r="B12" s="273" t="s">
        <v>5</v>
      </c>
      <c r="C12" s="274"/>
      <c r="D12" s="274"/>
      <c r="E12" s="274"/>
      <c r="F12" s="274"/>
      <c r="G12" s="274"/>
      <c r="H12" s="128"/>
      <c r="I12" s="119"/>
      <c r="J12" s="119"/>
      <c r="K12" s="119"/>
      <c r="L12" s="119"/>
    </row>
    <row r="13" spans="1:12" s="120" customFormat="1" ht="12" customHeight="1">
      <c r="A13" s="124"/>
      <c r="B13" s="125"/>
      <c r="C13" s="125"/>
      <c r="D13" s="125"/>
      <c r="E13" s="125"/>
      <c r="F13" s="126"/>
      <c r="G13" s="127"/>
      <c r="H13" s="127"/>
      <c r="I13" s="119"/>
      <c r="J13" s="119"/>
      <c r="K13" s="119"/>
      <c r="L13" s="119"/>
    </row>
    <row r="14" spans="1:12" s="120" customFormat="1" ht="87" customHeight="1">
      <c r="A14" s="124"/>
      <c r="B14" s="273" t="s">
        <v>6</v>
      </c>
      <c r="C14" s="274"/>
      <c r="D14" s="274"/>
      <c r="E14" s="274"/>
      <c r="F14" s="274"/>
      <c r="G14" s="274"/>
      <c r="H14" s="127"/>
      <c r="I14" s="119"/>
      <c r="J14" s="119"/>
      <c r="K14" s="119"/>
      <c r="L14" s="119"/>
    </row>
    <row r="15" spans="1:12" s="120" customFormat="1" ht="12" customHeight="1">
      <c r="A15" s="124"/>
      <c r="B15" s="125"/>
      <c r="C15" s="125"/>
      <c r="D15" s="125"/>
      <c r="E15" s="125"/>
      <c r="F15" s="126"/>
      <c r="G15" s="127"/>
      <c r="H15" s="127"/>
      <c r="I15" s="119"/>
      <c r="J15" s="119"/>
      <c r="K15" s="119"/>
      <c r="L15" s="119"/>
    </row>
    <row r="16" spans="1:12" s="120" customFormat="1" ht="48" customHeight="1">
      <c r="A16" s="124"/>
      <c r="B16" s="273" t="s">
        <v>168</v>
      </c>
      <c r="C16" s="274"/>
      <c r="D16" s="274"/>
      <c r="E16" s="274"/>
      <c r="F16" s="274"/>
      <c r="G16" s="274"/>
      <c r="H16" s="127"/>
      <c r="I16" s="119"/>
      <c r="J16" s="119"/>
      <c r="K16" s="119"/>
      <c r="L16" s="119"/>
    </row>
    <row r="17" spans="1:12" s="117" customFormat="1" ht="12" customHeight="1">
      <c r="A17" s="124"/>
      <c r="B17" s="125"/>
      <c r="C17" s="125"/>
      <c r="D17" s="125"/>
      <c r="E17" s="125"/>
      <c r="F17" s="126"/>
      <c r="G17" s="127"/>
      <c r="H17" s="127"/>
      <c r="I17" s="116"/>
      <c r="J17" s="116"/>
      <c r="K17" s="130"/>
      <c r="L17" s="131"/>
    </row>
    <row r="18" spans="1:12" s="120" customFormat="1" ht="60.75" customHeight="1">
      <c r="A18" s="124"/>
      <c r="B18" s="273" t="s">
        <v>7</v>
      </c>
      <c r="C18" s="274"/>
      <c r="D18" s="274"/>
      <c r="E18" s="274"/>
      <c r="F18" s="274"/>
      <c r="G18" s="274"/>
      <c r="H18" s="127"/>
      <c r="I18" s="119"/>
      <c r="J18" s="119"/>
      <c r="K18" s="132"/>
      <c r="L18" s="133"/>
    </row>
    <row r="19" spans="1:12" s="120" customFormat="1" ht="12" customHeight="1">
      <c r="A19" s="124"/>
      <c r="B19" s="125"/>
      <c r="C19" s="125"/>
      <c r="D19" s="125"/>
      <c r="E19" s="125"/>
      <c r="F19" s="126"/>
      <c r="G19" s="127"/>
      <c r="H19" s="127"/>
      <c r="I19" s="119"/>
      <c r="J19" s="119"/>
      <c r="K19" s="132"/>
      <c r="L19" s="133"/>
    </row>
    <row r="20" spans="1:12" s="86" customFormat="1" ht="60" customHeight="1">
      <c r="A20" s="234"/>
      <c r="B20" s="273" t="s">
        <v>8</v>
      </c>
      <c r="C20" s="274"/>
      <c r="D20" s="274"/>
      <c r="E20" s="274"/>
      <c r="F20" s="274"/>
      <c r="G20" s="274"/>
      <c r="H20" s="235"/>
      <c r="I20" s="148"/>
    </row>
    <row r="21" spans="1:12" s="120" customFormat="1" ht="12" customHeight="1">
      <c r="A21" s="124"/>
      <c r="B21" s="125"/>
      <c r="C21" s="125"/>
      <c r="D21" s="125"/>
      <c r="E21" s="125"/>
      <c r="F21" s="126"/>
      <c r="G21" s="127"/>
      <c r="H21" s="127"/>
      <c r="I21" s="119"/>
      <c r="J21" s="119"/>
      <c r="K21" s="132"/>
      <c r="L21" s="133"/>
    </row>
    <row r="22" spans="1:12" s="120" customFormat="1" ht="36" customHeight="1">
      <c r="A22" s="124"/>
      <c r="B22" s="273" t="s">
        <v>449</v>
      </c>
      <c r="C22" s="274"/>
      <c r="D22" s="274"/>
      <c r="E22" s="274"/>
      <c r="F22" s="274"/>
      <c r="G22" s="274"/>
      <c r="H22" s="127"/>
      <c r="I22" s="119"/>
      <c r="J22" s="119"/>
      <c r="K22" s="132"/>
      <c r="L22" s="133"/>
    </row>
    <row r="23" spans="1:12" s="120" customFormat="1" ht="12" customHeight="1">
      <c r="A23" s="124"/>
      <c r="B23" s="125"/>
      <c r="C23" s="125"/>
      <c r="D23" s="125"/>
      <c r="E23" s="125"/>
      <c r="F23" s="126"/>
      <c r="G23" s="127"/>
      <c r="H23" s="127"/>
      <c r="I23" s="119"/>
      <c r="J23" s="119"/>
      <c r="K23" s="132"/>
      <c r="L23" s="133"/>
    </row>
    <row r="24" spans="1:12" s="120" customFormat="1" ht="12" customHeight="1">
      <c r="A24" s="124"/>
      <c r="B24" s="236" t="s">
        <v>9</v>
      </c>
      <c r="C24" s="129"/>
      <c r="D24" s="129"/>
      <c r="E24" s="129"/>
      <c r="F24" s="129"/>
      <c r="G24" s="129"/>
      <c r="H24" s="127"/>
      <c r="I24" s="119"/>
      <c r="J24" s="119"/>
      <c r="K24" s="132"/>
      <c r="L24" s="133"/>
    </row>
    <row r="25" spans="1:12" s="120" customFormat="1" ht="12" customHeight="1">
      <c r="A25" s="124"/>
      <c r="B25" s="125"/>
      <c r="C25" s="125"/>
      <c r="D25" s="125"/>
      <c r="E25" s="125"/>
      <c r="F25" s="126"/>
      <c r="G25" s="237"/>
      <c r="H25" s="128"/>
      <c r="I25" s="119"/>
      <c r="J25" s="119"/>
      <c r="K25" s="132"/>
      <c r="L25" s="133"/>
    </row>
    <row r="26" spans="1:12" s="117" customFormat="1" ht="48" customHeight="1">
      <c r="A26" s="124"/>
      <c r="B26" s="273" t="s">
        <v>440</v>
      </c>
      <c r="C26" s="274"/>
      <c r="D26" s="274"/>
      <c r="E26" s="274"/>
      <c r="F26" s="274"/>
      <c r="G26" s="274"/>
      <c r="H26" s="127"/>
      <c r="I26" s="116"/>
      <c r="J26" s="116"/>
      <c r="K26" s="116"/>
      <c r="L26" s="116"/>
    </row>
    <row r="27" spans="1:12" s="120" customFormat="1" ht="12" customHeight="1">
      <c r="A27" s="124"/>
      <c r="B27" s="129"/>
      <c r="C27" s="125"/>
      <c r="D27" s="125"/>
      <c r="E27" s="125"/>
      <c r="F27" s="126"/>
      <c r="G27" s="238"/>
      <c r="H27" s="127"/>
      <c r="I27" s="119"/>
      <c r="J27" s="119"/>
      <c r="K27" s="119"/>
      <c r="L27" s="119"/>
    </row>
    <row r="28" spans="1:12" s="120" customFormat="1" ht="36.75" customHeight="1">
      <c r="A28" s="124"/>
      <c r="B28" s="273" t="s">
        <v>441</v>
      </c>
      <c r="C28" s="274"/>
      <c r="D28" s="274"/>
      <c r="E28" s="274"/>
      <c r="F28" s="274"/>
      <c r="G28" s="274"/>
      <c r="H28" s="127"/>
      <c r="I28" s="119"/>
      <c r="J28" s="119"/>
      <c r="K28" s="119"/>
      <c r="L28" s="119"/>
    </row>
    <row r="29" spans="1:12" s="86" customFormat="1" ht="12" customHeight="1">
      <c r="A29" s="234"/>
      <c r="B29" s="239"/>
      <c r="C29" s="239"/>
      <c r="D29" s="239"/>
      <c r="E29" s="239"/>
      <c r="F29" s="239"/>
      <c r="G29" s="239"/>
      <c r="H29" s="235"/>
      <c r="I29" s="148"/>
    </row>
    <row r="30" spans="1:12" s="120" customFormat="1" ht="12" customHeight="1">
      <c r="A30" s="124"/>
      <c r="B30" s="125"/>
      <c r="C30" s="125"/>
      <c r="D30" s="125"/>
      <c r="E30" s="125"/>
      <c r="F30" s="126"/>
      <c r="G30" s="127"/>
      <c r="H30" s="127"/>
      <c r="I30" s="119"/>
      <c r="J30" s="119"/>
      <c r="K30" s="119"/>
      <c r="L30" s="119"/>
    </row>
    <row r="31" spans="1:12" s="120" customFormat="1" ht="12" customHeight="1">
      <c r="A31" s="124"/>
      <c r="B31" s="129"/>
      <c r="C31" s="125"/>
      <c r="D31" s="125"/>
      <c r="E31" s="125"/>
      <c r="F31" s="126"/>
      <c r="G31" s="127"/>
      <c r="H31" s="127"/>
      <c r="I31" s="119"/>
      <c r="J31" s="119"/>
      <c r="K31" s="119"/>
      <c r="L31" s="119"/>
    </row>
    <row r="32" spans="1:12" s="120" customFormat="1" ht="12" customHeight="1">
      <c r="A32" s="124"/>
      <c r="B32" s="125"/>
      <c r="C32" s="125"/>
      <c r="D32" s="125"/>
      <c r="E32" s="125"/>
      <c r="F32" s="126"/>
      <c r="G32" s="127"/>
      <c r="H32" s="127"/>
      <c r="I32" s="119"/>
      <c r="J32" s="119"/>
      <c r="K32" s="119"/>
      <c r="L32" s="119"/>
    </row>
    <row r="33" spans="1:12" s="117" customFormat="1" ht="12" customHeight="1">
      <c r="A33" s="124"/>
      <c r="B33" s="125"/>
      <c r="C33" s="125"/>
      <c r="D33" s="125"/>
      <c r="E33" s="125"/>
      <c r="F33" s="126"/>
      <c r="G33" s="127"/>
      <c r="H33" s="127"/>
      <c r="I33" s="116"/>
      <c r="J33" s="116"/>
      <c r="K33" s="116"/>
      <c r="L33" s="116"/>
    </row>
    <row r="34" spans="1:12" s="120" customFormat="1" ht="12" customHeight="1">
      <c r="A34" s="124"/>
      <c r="B34" s="125"/>
      <c r="C34" s="125"/>
      <c r="D34" s="125"/>
      <c r="E34" s="125"/>
      <c r="F34" s="126"/>
      <c r="G34" s="127"/>
      <c r="H34" s="127"/>
      <c r="I34" s="119"/>
      <c r="J34" s="119"/>
      <c r="K34" s="132"/>
      <c r="L34" s="133"/>
    </row>
    <row r="35" spans="1:12" s="120" customFormat="1" ht="12" customHeight="1">
      <c r="A35" s="124"/>
      <c r="B35" s="125"/>
      <c r="C35" s="125"/>
      <c r="D35" s="125"/>
      <c r="E35" s="125"/>
      <c r="F35" s="126"/>
      <c r="G35" s="127"/>
      <c r="H35" s="127"/>
      <c r="I35" s="119"/>
      <c r="J35" s="119"/>
      <c r="K35" s="132"/>
      <c r="L35" s="133"/>
    </row>
    <row r="36" spans="1:12" s="120" customFormat="1" ht="12" customHeight="1">
      <c r="A36" s="124"/>
      <c r="B36" s="125"/>
      <c r="C36" s="125"/>
      <c r="D36" s="125"/>
      <c r="E36" s="125"/>
      <c r="F36" s="126"/>
      <c r="G36" s="127"/>
      <c r="H36" s="127"/>
      <c r="I36" s="119"/>
      <c r="J36" s="119"/>
      <c r="K36" s="132"/>
      <c r="L36" s="133"/>
    </row>
    <row r="37" spans="1:12" s="120" customFormat="1" ht="12" customHeight="1">
      <c r="A37" s="121"/>
      <c r="B37" s="187" t="s">
        <v>442</v>
      </c>
      <c r="C37" s="122"/>
      <c r="D37" s="122"/>
      <c r="E37" s="122"/>
      <c r="F37" s="123"/>
      <c r="G37" s="115"/>
      <c r="H37" s="115"/>
      <c r="I37" s="119"/>
      <c r="J37" s="119"/>
      <c r="K37" s="132"/>
      <c r="L37" s="133"/>
    </row>
    <row r="38" spans="1:12" s="117" customFormat="1" ht="12" customHeight="1">
      <c r="A38" s="121"/>
      <c r="B38" s="122"/>
      <c r="C38" s="122"/>
      <c r="D38" s="122"/>
      <c r="E38" s="122"/>
      <c r="F38" s="123"/>
      <c r="G38" s="115"/>
      <c r="H38" s="115"/>
      <c r="I38" s="116"/>
      <c r="J38" s="116"/>
      <c r="K38" s="116"/>
      <c r="L38" s="116"/>
    </row>
    <row r="39" spans="1:12" s="120" customFormat="1" ht="12" customHeight="1">
      <c r="A39" s="121"/>
      <c r="B39" s="122"/>
      <c r="C39" s="270" t="s">
        <v>10</v>
      </c>
      <c r="D39" s="271"/>
      <c r="E39" s="271"/>
      <c r="F39" s="272"/>
      <c r="G39" s="115"/>
      <c r="H39" s="115"/>
      <c r="I39" s="119"/>
      <c r="J39" s="119"/>
      <c r="K39" s="119"/>
      <c r="L39" s="119"/>
    </row>
    <row r="40" spans="1:12" s="120" customFormat="1" ht="12" customHeight="1">
      <c r="A40" s="121"/>
      <c r="B40" s="122"/>
      <c r="C40" s="217" t="s">
        <v>11</v>
      </c>
      <c r="D40" s="218" t="s">
        <v>12</v>
      </c>
      <c r="E40" s="217" t="s">
        <v>13</v>
      </c>
      <c r="F40" s="219" t="s">
        <v>13</v>
      </c>
      <c r="G40" s="115"/>
      <c r="H40" s="115"/>
      <c r="I40" s="119"/>
      <c r="J40" s="119"/>
      <c r="K40" s="119"/>
      <c r="L40" s="119"/>
    </row>
    <row r="41" spans="1:12" s="120" customFormat="1" ht="12" customHeight="1">
      <c r="A41" s="121"/>
      <c r="B41" s="122"/>
      <c r="C41" s="220" t="s">
        <v>3</v>
      </c>
      <c r="D41" s="221" t="s">
        <v>14</v>
      </c>
      <c r="E41" s="220" t="s">
        <v>15</v>
      </c>
      <c r="F41" s="222" t="s">
        <v>16</v>
      </c>
      <c r="G41" s="115"/>
      <c r="H41" s="115"/>
      <c r="I41" s="119"/>
      <c r="J41" s="119"/>
      <c r="K41" s="119"/>
      <c r="L41" s="119"/>
    </row>
    <row r="42" spans="1:12" s="120" customFormat="1" ht="12" customHeight="1">
      <c r="A42" s="121"/>
      <c r="B42" s="223" t="s">
        <v>17</v>
      </c>
      <c r="C42" s="224"/>
      <c r="D42" s="225"/>
      <c r="E42" s="224"/>
      <c r="F42" s="226"/>
      <c r="G42" s="115"/>
      <c r="H42" s="115"/>
      <c r="I42" s="119"/>
      <c r="J42" s="119"/>
      <c r="K42" s="119"/>
      <c r="L42" s="119"/>
    </row>
    <row r="43" spans="1:12" s="120" customFormat="1" ht="12" customHeight="1">
      <c r="A43" s="121"/>
      <c r="B43" s="225" t="s">
        <v>18</v>
      </c>
      <c r="C43" s="224">
        <v>0</v>
      </c>
      <c r="D43" s="225">
        <v>0</v>
      </c>
      <c r="E43" s="224">
        <v>0</v>
      </c>
      <c r="F43" s="226">
        <v>0</v>
      </c>
      <c r="G43" s="115"/>
      <c r="H43" s="115"/>
      <c r="I43" s="119"/>
      <c r="J43" s="119"/>
      <c r="K43" s="119"/>
      <c r="L43" s="119"/>
    </row>
    <row r="44" spans="1:12" s="120" customFormat="1" ht="12" customHeight="1">
      <c r="A44" s="121"/>
      <c r="B44" s="225" t="s">
        <v>19</v>
      </c>
      <c r="C44" s="224">
        <v>0</v>
      </c>
      <c r="D44" s="225">
        <v>0</v>
      </c>
      <c r="E44" s="224">
        <v>0</v>
      </c>
      <c r="F44" s="226">
        <v>0</v>
      </c>
      <c r="G44" s="115"/>
      <c r="H44" s="115"/>
      <c r="I44" s="119"/>
      <c r="J44" s="119"/>
      <c r="K44" s="119"/>
      <c r="L44" s="119"/>
    </row>
    <row r="45" spans="1:12" s="120" customFormat="1" ht="12" customHeight="1">
      <c r="A45" s="121"/>
      <c r="B45" s="225" t="s">
        <v>20</v>
      </c>
      <c r="C45" s="224">
        <v>0</v>
      </c>
      <c r="D45" s="225">
        <v>0</v>
      </c>
      <c r="E45" s="224">
        <v>0</v>
      </c>
      <c r="F45" s="226">
        <v>0</v>
      </c>
      <c r="G45" s="115"/>
      <c r="H45" s="115"/>
      <c r="I45" s="119"/>
      <c r="J45" s="119"/>
      <c r="K45" s="119"/>
      <c r="L45" s="119"/>
    </row>
    <row r="46" spans="1:12" s="120" customFormat="1" ht="12" customHeight="1">
      <c r="A46" s="121"/>
      <c r="B46" s="225" t="s">
        <v>21</v>
      </c>
      <c r="C46" s="224">
        <v>0</v>
      </c>
      <c r="D46" s="225">
        <v>0</v>
      </c>
      <c r="E46" s="224">
        <v>0</v>
      </c>
      <c r="F46" s="226">
        <v>0</v>
      </c>
      <c r="G46" s="115"/>
      <c r="H46" s="115"/>
      <c r="I46" s="119"/>
      <c r="J46" s="119"/>
      <c r="K46" s="119"/>
      <c r="L46" s="119"/>
    </row>
    <row r="47" spans="1:12" s="120" customFormat="1" ht="12" customHeight="1">
      <c r="A47" s="121"/>
      <c r="B47" s="225" t="s">
        <v>22</v>
      </c>
      <c r="C47" s="224">
        <v>0</v>
      </c>
      <c r="D47" s="225">
        <v>0</v>
      </c>
      <c r="E47" s="224">
        <v>0</v>
      </c>
      <c r="F47" s="226">
        <v>0</v>
      </c>
      <c r="G47" s="115"/>
      <c r="H47" s="115"/>
      <c r="I47" s="119"/>
      <c r="J47" s="119"/>
      <c r="K47" s="119"/>
      <c r="L47" s="119"/>
    </row>
    <row r="48" spans="1:12" s="120" customFormat="1" ht="12" customHeight="1">
      <c r="A48" s="121"/>
      <c r="B48" s="225"/>
      <c r="C48" s="224"/>
      <c r="D48" s="225"/>
      <c r="E48" s="224"/>
      <c r="F48" s="226"/>
      <c r="G48" s="115"/>
      <c r="H48" s="115"/>
      <c r="I48" s="119"/>
      <c r="J48" s="119"/>
      <c r="K48" s="138"/>
      <c r="L48" s="119"/>
    </row>
    <row r="49" spans="1:12" s="120" customFormat="1" ht="12" customHeight="1">
      <c r="A49" s="121"/>
      <c r="B49" s="223" t="s">
        <v>443</v>
      </c>
      <c r="C49" s="224"/>
      <c r="D49" s="225"/>
      <c r="E49" s="224"/>
      <c r="F49" s="226"/>
      <c r="G49" s="115"/>
      <c r="H49" s="115"/>
      <c r="I49" s="119"/>
      <c r="J49" s="119"/>
      <c r="K49" s="119"/>
      <c r="L49" s="119"/>
    </row>
    <row r="50" spans="1:12" s="111" customFormat="1" ht="12" customHeight="1">
      <c r="A50" s="121"/>
      <c r="B50" s="225" t="s">
        <v>23</v>
      </c>
      <c r="C50" s="224">
        <v>0</v>
      </c>
      <c r="D50" s="225">
        <v>0</v>
      </c>
      <c r="E50" s="224">
        <v>0</v>
      </c>
      <c r="F50" s="226">
        <v>0</v>
      </c>
      <c r="G50" s="115"/>
      <c r="H50" s="115"/>
      <c r="I50" s="139"/>
      <c r="J50" s="110"/>
      <c r="K50" s="140"/>
      <c r="L50" s="110"/>
    </row>
    <row r="51" spans="1:12" s="111" customFormat="1" ht="12" customHeight="1">
      <c r="A51" s="121"/>
      <c r="B51" s="225" t="s">
        <v>24</v>
      </c>
      <c r="C51" s="224">
        <v>0</v>
      </c>
      <c r="D51" s="225">
        <v>0</v>
      </c>
      <c r="E51" s="224">
        <v>0</v>
      </c>
      <c r="F51" s="226">
        <v>0</v>
      </c>
      <c r="G51" s="115"/>
      <c r="H51" s="115"/>
      <c r="I51" s="139"/>
      <c r="J51" s="110"/>
      <c r="K51" s="140"/>
      <c r="L51" s="110"/>
    </row>
    <row r="52" spans="1:12" ht="12" customHeight="1">
      <c r="A52" s="177"/>
      <c r="B52" s="225" t="s">
        <v>25</v>
      </c>
      <c r="C52" s="224">
        <v>0</v>
      </c>
      <c r="D52" s="225">
        <v>0</v>
      </c>
      <c r="E52" s="224">
        <v>0</v>
      </c>
      <c r="F52" s="226">
        <v>0</v>
      </c>
      <c r="G52" s="185"/>
      <c r="H52" s="185"/>
    </row>
    <row r="53" spans="1:12" ht="12" customHeight="1">
      <c r="B53" s="225" t="s">
        <v>26</v>
      </c>
      <c r="C53" s="224">
        <v>0</v>
      </c>
      <c r="D53" s="225">
        <v>0</v>
      </c>
      <c r="E53" s="224">
        <v>0</v>
      </c>
      <c r="F53" s="226">
        <v>0</v>
      </c>
    </row>
    <row r="54" spans="1:12" ht="12" customHeight="1">
      <c r="B54" s="225" t="s">
        <v>27</v>
      </c>
      <c r="C54" s="224">
        <v>0</v>
      </c>
      <c r="D54" s="225">
        <v>0</v>
      </c>
      <c r="E54" s="224">
        <v>0</v>
      </c>
      <c r="F54" s="226">
        <v>0</v>
      </c>
    </row>
    <row r="55" spans="1:12" ht="12" customHeight="1">
      <c r="A55" s="79"/>
      <c r="B55" s="225" t="s">
        <v>28</v>
      </c>
      <c r="C55" s="224">
        <v>0</v>
      </c>
      <c r="D55" s="225">
        <v>0</v>
      </c>
      <c r="E55" s="224">
        <v>0</v>
      </c>
      <c r="F55" s="226">
        <v>0</v>
      </c>
    </row>
    <row r="56" spans="1:12" ht="12" customHeight="1">
      <c r="A56" s="85"/>
      <c r="B56" s="225" t="s">
        <v>29</v>
      </c>
      <c r="C56" s="224">
        <v>0</v>
      </c>
      <c r="D56" s="225">
        <v>0</v>
      </c>
      <c r="E56" s="224">
        <v>0</v>
      </c>
      <c r="F56" s="226">
        <v>0</v>
      </c>
    </row>
    <row r="57" spans="1:12" ht="12" customHeight="1">
      <c r="A57" s="85"/>
      <c r="B57" s="225" t="s">
        <v>30</v>
      </c>
      <c r="C57" s="224">
        <v>0</v>
      </c>
      <c r="D57" s="225">
        <v>0</v>
      </c>
      <c r="E57" s="224">
        <v>0</v>
      </c>
      <c r="F57" s="226">
        <v>0</v>
      </c>
    </row>
    <row r="58" spans="1:12" ht="12" customHeight="1">
      <c r="A58" s="85"/>
      <c r="B58" s="225" t="s">
        <v>31</v>
      </c>
      <c r="C58" s="224">
        <v>0</v>
      </c>
      <c r="D58" s="225">
        <v>0</v>
      </c>
      <c r="E58" s="224">
        <v>0</v>
      </c>
      <c r="F58" s="226">
        <v>0</v>
      </c>
    </row>
    <row r="59" spans="1:12" ht="12" customHeight="1">
      <c r="B59" s="225" t="s">
        <v>32</v>
      </c>
      <c r="C59" s="227">
        <v>0</v>
      </c>
      <c r="D59" s="228">
        <v>0</v>
      </c>
      <c r="E59" s="227">
        <v>0</v>
      </c>
      <c r="F59" s="229">
        <v>0</v>
      </c>
    </row>
    <row r="60" spans="1:12" ht="12" customHeight="1"/>
    <row r="61" spans="1:12" ht="24" customHeight="1">
      <c r="B61" s="167"/>
      <c r="C61" s="275" t="s">
        <v>444</v>
      </c>
      <c r="D61" s="276"/>
      <c r="E61" s="277"/>
    </row>
    <row r="62" spans="1:12" ht="12" customHeight="1">
      <c r="B62" s="167"/>
      <c r="C62" s="230" t="s">
        <v>12</v>
      </c>
      <c r="D62" s="217" t="s">
        <v>13</v>
      </c>
      <c r="E62" s="219" t="s">
        <v>13</v>
      </c>
    </row>
    <row r="63" spans="1:12" ht="12" customHeight="1">
      <c r="B63" s="167"/>
      <c r="C63" s="231" t="s">
        <v>14</v>
      </c>
      <c r="D63" s="220" t="s">
        <v>15</v>
      </c>
      <c r="E63" s="222" t="s">
        <v>16</v>
      </c>
    </row>
    <row r="64" spans="1:12" ht="12" customHeight="1">
      <c r="B64" s="223" t="s">
        <v>17</v>
      </c>
      <c r="C64" s="232">
        <v>0</v>
      </c>
      <c r="D64" s="224">
        <v>0</v>
      </c>
      <c r="E64" s="226">
        <v>0</v>
      </c>
    </row>
    <row r="65" spans="2:5" ht="12" customHeight="1">
      <c r="B65" s="225" t="s">
        <v>18</v>
      </c>
      <c r="C65" s="232">
        <v>0</v>
      </c>
      <c r="D65" s="224">
        <v>0</v>
      </c>
      <c r="E65" s="226">
        <v>0</v>
      </c>
    </row>
    <row r="66" spans="2:5" ht="12" customHeight="1">
      <c r="B66" s="225" t="s">
        <v>19</v>
      </c>
      <c r="C66" s="232">
        <v>0</v>
      </c>
      <c r="D66" s="224">
        <v>0</v>
      </c>
      <c r="E66" s="226">
        <v>0</v>
      </c>
    </row>
    <row r="67" spans="2:5" ht="12" customHeight="1">
      <c r="B67" s="225" t="s">
        <v>20</v>
      </c>
      <c r="C67" s="232">
        <v>0</v>
      </c>
      <c r="D67" s="224">
        <v>0</v>
      </c>
      <c r="E67" s="226">
        <v>0</v>
      </c>
    </row>
    <row r="68" spans="2:5" ht="12" customHeight="1">
      <c r="B68" s="225" t="s">
        <v>21</v>
      </c>
      <c r="C68" s="232">
        <v>0</v>
      </c>
      <c r="D68" s="224">
        <v>0</v>
      </c>
      <c r="E68" s="226">
        <v>0</v>
      </c>
    </row>
    <row r="69" spans="2:5" ht="12" customHeight="1">
      <c r="B69" s="225" t="s">
        <v>22</v>
      </c>
      <c r="C69" s="232">
        <v>0</v>
      </c>
      <c r="D69" s="224">
        <v>0</v>
      </c>
      <c r="E69" s="226">
        <v>0</v>
      </c>
    </row>
    <row r="70" spans="2:5" ht="12" customHeight="1">
      <c r="B70" s="225"/>
      <c r="C70" s="232"/>
      <c r="D70" s="224"/>
      <c r="E70" s="226"/>
    </row>
    <row r="71" spans="2:5" ht="12" customHeight="1">
      <c r="B71" s="223" t="s">
        <v>443</v>
      </c>
      <c r="C71" s="232"/>
      <c r="D71" s="224"/>
      <c r="E71" s="226"/>
    </row>
    <row r="72" spans="2:5" ht="12" customHeight="1">
      <c r="B72" s="225" t="s">
        <v>23</v>
      </c>
      <c r="C72" s="232">
        <v>0</v>
      </c>
      <c r="D72" s="224">
        <v>0</v>
      </c>
      <c r="E72" s="226">
        <v>0</v>
      </c>
    </row>
    <row r="73" spans="2:5" ht="12" customHeight="1">
      <c r="B73" s="225" t="s">
        <v>24</v>
      </c>
      <c r="C73" s="232">
        <v>0</v>
      </c>
      <c r="D73" s="224">
        <v>0</v>
      </c>
      <c r="E73" s="226">
        <v>0</v>
      </c>
    </row>
    <row r="74" spans="2:5" ht="12" customHeight="1">
      <c r="B74" s="225" t="s">
        <v>25</v>
      </c>
      <c r="C74" s="232">
        <v>0</v>
      </c>
      <c r="D74" s="224">
        <v>0</v>
      </c>
      <c r="E74" s="226">
        <v>0</v>
      </c>
    </row>
    <row r="75" spans="2:5" ht="12" customHeight="1">
      <c r="B75" s="225" t="s">
        <v>26</v>
      </c>
      <c r="C75" s="232">
        <v>0</v>
      </c>
      <c r="D75" s="224">
        <v>0</v>
      </c>
      <c r="E75" s="226">
        <v>0</v>
      </c>
    </row>
    <row r="76" spans="2:5" ht="12" customHeight="1">
      <c r="B76" s="225" t="s">
        <v>27</v>
      </c>
      <c r="C76" s="232">
        <v>0</v>
      </c>
      <c r="D76" s="224">
        <v>0</v>
      </c>
      <c r="E76" s="226">
        <v>0</v>
      </c>
    </row>
    <row r="77" spans="2:5" ht="12" customHeight="1">
      <c r="B77" s="225" t="s">
        <v>28</v>
      </c>
      <c r="C77" s="232">
        <v>0</v>
      </c>
      <c r="D77" s="224">
        <v>0</v>
      </c>
      <c r="E77" s="226">
        <v>0</v>
      </c>
    </row>
    <row r="78" spans="2:5" ht="12" customHeight="1">
      <c r="B78" s="225" t="s">
        <v>29</v>
      </c>
      <c r="C78" s="232">
        <v>0</v>
      </c>
      <c r="D78" s="224">
        <v>0</v>
      </c>
      <c r="E78" s="226">
        <v>0</v>
      </c>
    </row>
    <row r="79" spans="2:5" ht="12" customHeight="1">
      <c r="B79" s="225" t="s">
        <v>30</v>
      </c>
      <c r="C79" s="232">
        <v>0</v>
      </c>
      <c r="D79" s="224">
        <v>0</v>
      </c>
      <c r="E79" s="226">
        <v>0</v>
      </c>
    </row>
    <row r="80" spans="2:5" ht="12" customHeight="1">
      <c r="B80" s="225" t="s">
        <v>31</v>
      </c>
      <c r="C80" s="232"/>
      <c r="D80" s="224"/>
      <c r="E80" s="226"/>
    </row>
    <row r="81" spans="2:7" ht="12" customHeight="1">
      <c r="B81" s="225" t="s">
        <v>32</v>
      </c>
      <c r="C81" s="233">
        <v>0</v>
      </c>
      <c r="D81" s="227">
        <v>0</v>
      </c>
      <c r="E81" s="229">
        <v>0</v>
      </c>
    </row>
    <row r="82" spans="2:7" ht="12" customHeight="1"/>
    <row r="83" spans="2:7" ht="12" customHeight="1"/>
    <row r="84" spans="2:7" ht="12" customHeight="1">
      <c r="B84" s="163" t="s">
        <v>33</v>
      </c>
    </row>
    <row r="85" spans="2:7" ht="12" customHeight="1">
      <c r="B85" s="225" t="s">
        <v>445</v>
      </c>
      <c r="G85" s="171"/>
    </row>
    <row r="86" spans="2:7" ht="12" customHeight="1"/>
    <row r="87" spans="2:7" ht="12" customHeight="1">
      <c r="B87" s="163" t="s">
        <v>34</v>
      </c>
    </row>
    <row r="88" spans="2:7" ht="12" customHeight="1">
      <c r="B88" s="225" t="s">
        <v>446</v>
      </c>
      <c r="G88" s="171"/>
    </row>
    <row r="89" spans="2:7" ht="12" customHeight="1"/>
    <row r="90" spans="2:7" ht="12" customHeight="1">
      <c r="B90" s="163" t="s">
        <v>447</v>
      </c>
    </row>
    <row r="91" spans="2:7" ht="12" customHeight="1">
      <c r="B91" s="225" t="s">
        <v>448</v>
      </c>
      <c r="G91" s="171"/>
    </row>
    <row r="92" spans="2:7" ht="12" customHeight="1"/>
    <row r="93" spans="2:7" ht="12" customHeight="1"/>
    <row r="94" spans="2:7" ht="12" customHeight="1"/>
  </sheetData>
  <sheetProtection sheet="1" objects="1" scenarios="1" formatCells="0" formatColumns="0" formatRows="0" insertColumns="0" insertRows="0" insertHyperlinks="0" selectLockedCells="1" sort="0" autoFilter="0" pivotTables="0"/>
  <mergeCells count="13">
    <mergeCell ref="C61:E61"/>
    <mergeCell ref="B22:G22"/>
    <mergeCell ref="B18:G18"/>
    <mergeCell ref="B20:G20"/>
    <mergeCell ref="B26:G26"/>
    <mergeCell ref="B28:G28"/>
    <mergeCell ref="F4:H4"/>
    <mergeCell ref="C39:F39"/>
    <mergeCell ref="B8:G8"/>
    <mergeCell ref="B10:G10"/>
    <mergeCell ref="B12:G12"/>
    <mergeCell ref="B14:G14"/>
    <mergeCell ref="B16:G16"/>
  </mergeCells>
  <dataValidations count="2">
    <dataValidation allowBlank="1" showErrorMessage="1" sqref="G13 G15 G7 G9:G11 G17:G23 G26:G28 G30:G51"/>
    <dataValidation allowBlank="1" showInputMessage="1" showErrorMessage="1" promptTitle="Percentage addition" prompt="Enter number only" sqref="G14 G16 G85 G88 G91"/>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Zeros="0" zoomScaleNormal="100" workbookViewId="0">
      <selection activeCell="D57" sqref="D57"/>
    </sheetView>
  </sheetViews>
  <sheetFormatPr defaultColWidth="8.85546875" defaultRowHeight="14.25"/>
  <cols>
    <col min="1" max="1" width="4.5703125" style="80" customWidth="1"/>
    <col min="2" max="2" width="35.28515625" style="81" customWidth="1"/>
    <col min="3" max="5" width="10.7109375" style="81" customWidth="1"/>
    <col min="6" max="6" width="10.7109375" style="92" customWidth="1"/>
    <col min="7" max="7" width="2.85546875" style="79" customWidth="1"/>
    <col min="8" max="8" width="3" style="79" customWidth="1"/>
    <col min="9" max="11" width="8.85546875" style="79" customWidth="1"/>
    <col min="12" max="12" width="24.85546875" style="79" customWidth="1"/>
    <col min="13" max="16384" width="8.85546875" style="79"/>
  </cols>
  <sheetData>
    <row r="1" spans="1:12" ht="6" customHeight="1">
      <c r="A1" s="200"/>
      <c r="B1" s="201"/>
      <c r="C1" s="201"/>
      <c r="D1" s="201"/>
      <c r="E1" s="201"/>
      <c r="F1" s="202"/>
      <c r="G1" s="203"/>
      <c r="H1" s="203"/>
    </row>
    <row r="2" spans="1:12" ht="18">
      <c r="A2" s="204" t="str">
        <f>Cover!A2</f>
        <v>Tender Pricing Document</v>
      </c>
      <c r="B2" s="201"/>
      <c r="C2" s="201"/>
      <c r="D2" s="201"/>
      <c r="E2" s="201"/>
      <c r="F2" s="202"/>
      <c r="G2" s="203"/>
      <c r="H2" s="205" t="str">
        <f>Cover!A17</f>
        <v>Level 1 - Radcliffe Refurbishment</v>
      </c>
    </row>
    <row r="3" spans="1:12" ht="7.9" customHeight="1">
      <c r="A3" s="206"/>
      <c r="B3" s="201"/>
      <c r="C3" s="201"/>
      <c r="D3" s="201"/>
      <c r="E3" s="201"/>
      <c r="F3" s="202"/>
      <c r="G3" s="203"/>
      <c r="H3" s="203"/>
    </row>
    <row r="4" spans="1:12" ht="15.75">
      <c r="A4" s="207"/>
      <c r="B4" s="201" t="s">
        <v>38</v>
      </c>
      <c r="C4" s="201"/>
      <c r="D4" s="201"/>
      <c r="E4" s="201"/>
      <c r="F4" s="265">
        <f>Cover!B33</f>
        <v>43191</v>
      </c>
      <c r="G4" s="266"/>
      <c r="H4" s="266"/>
      <c r="K4" s="82"/>
      <c r="L4" s="83"/>
    </row>
    <row r="5" spans="1:12" ht="9" customHeight="1">
      <c r="A5" s="208"/>
      <c r="B5" s="209"/>
      <c r="C5" s="209"/>
      <c r="D5" s="209"/>
      <c r="E5" s="209"/>
      <c r="F5" s="210"/>
      <c r="G5" s="211"/>
      <c r="H5" s="211"/>
    </row>
    <row r="6" spans="1:12" s="87" customFormat="1" ht="18" customHeight="1">
      <c r="A6" s="212"/>
      <c r="B6" s="213"/>
      <c r="C6" s="214"/>
      <c r="D6" s="214"/>
      <c r="E6" s="214"/>
      <c r="F6" s="214"/>
      <c r="G6" s="215"/>
      <c r="H6" s="216"/>
    </row>
    <row r="7" spans="1:12" s="111" customFormat="1" ht="12" customHeight="1">
      <c r="A7" s="121"/>
      <c r="B7" s="122"/>
      <c r="C7" s="122"/>
      <c r="D7" s="122"/>
      <c r="E7" s="122"/>
      <c r="F7" s="123"/>
      <c r="G7" s="119"/>
      <c r="H7" s="115"/>
      <c r="I7" s="110"/>
      <c r="J7" s="110"/>
      <c r="K7" s="110"/>
      <c r="L7" s="110"/>
    </row>
    <row r="8" spans="1:12" s="111" customFormat="1" ht="36" customHeight="1">
      <c r="A8" s="121"/>
      <c r="B8" s="273" t="s">
        <v>458</v>
      </c>
      <c r="C8" s="274"/>
      <c r="D8" s="274"/>
      <c r="E8" s="274"/>
      <c r="F8" s="274"/>
      <c r="G8" s="119"/>
      <c r="H8" s="115"/>
      <c r="I8" s="110"/>
      <c r="J8" s="110"/>
      <c r="K8" s="110"/>
      <c r="L8" s="110"/>
    </row>
    <row r="9" spans="1:12" s="111" customFormat="1" ht="12" customHeight="1">
      <c r="A9" s="121"/>
      <c r="B9" s="122"/>
      <c r="C9" s="122"/>
      <c r="D9" s="122"/>
      <c r="E9" s="122"/>
      <c r="F9" s="123"/>
      <c r="G9" s="119"/>
      <c r="H9" s="115"/>
      <c r="I9" s="110"/>
      <c r="J9" s="110"/>
      <c r="K9" s="110"/>
      <c r="L9" s="110"/>
    </row>
    <row r="10" spans="1:12" s="111" customFormat="1" ht="13.5" customHeight="1">
      <c r="A10" s="121"/>
      <c r="B10" s="122"/>
      <c r="C10" s="193" t="s">
        <v>35</v>
      </c>
      <c r="D10" s="193" t="s">
        <v>36</v>
      </c>
      <c r="E10" s="193" t="s">
        <v>37</v>
      </c>
      <c r="F10" s="193" t="s">
        <v>450</v>
      </c>
      <c r="G10" s="119"/>
      <c r="H10" s="115"/>
      <c r="I10" s="110"/>
      <c r="J10" s="110"/>
      <c r="K10" s="110"/>
      <c r="L10" s="110"/>
    </row>
    <row r="11" spans="1:12" s="111" customFormat="1" ht="12" customHeight="1">
      <c r="A11" s="121"/>
      <c r="B11" s="240" t="s">
        <v>9</v>
      </c>
      <c r="C11" s="189"/>
      <c r="D11" s="189"/>
      <c r="E11" s="189"/>
      <c r="F11" s="190"/>
      <c r="G11" s="119"/>
      <c r="H11" s="115"/>
      <c r="I11" s="110"/>
      <c r="J11" s="110"/>
      <c r="K11" s="110"/>
      <c r="L11" s="110"/>
    </row>
    <row r="12" spans="1:12" s="111" customFormat="1" ht="36" customHeight="1">
      <c r="A12" s="121"/>
      <c r="B12" s="125" t="s">
        <v>457</v>
      </c>
      <c r="C12" s="194"/>
      <c r="D12" s="194"/>
      <c r="E12" s="194"/>
      <c r="F12" s="194"/>
      <c r="G12" s="119"/>
      <c r="H12" s="115"/>
      <c r="I12" s="110"/>
      <c r="J12" s="110"/>
      <c r="K12" s="110"/>
      <c r="L12" s="110"/>
    </row>
    <row r="13" spans="1:12" s="111" customFormat="1" ht="12" customHeight="1">
      <c r="A13" s="121"/>
      <c r="B13" s="125"/>
      <c r="C13" s="191"/>
      <c r="D13" s="191"/>
      <c r="E13" s="191"/>
      <c r="F13" s="192"/>
      <c r="G13" s="119"/>
      <c r="H13" s="115"/>
      <c r="I13" s="110"/>
      <c r="J13" s="110"/>
      <c r="K13" s="110"/>
      <c r="L13" s="110"/>
    </row>
    <row r="14" spans="1:12" s="111" customFormat="1" ht="12" customHeight="1">
      <c r="A14" s="121"/>
      <c r="B14" s="240" t="s">
        <v>34</v>
      </c>
      <c r="C14" s="189"/>
      <c r="D14" s="189"/>
      <c r="E14" s="189"/>
      <c r="F14" s="190"/>
      <c r="G14" s="119"/>
      <c r="H14" s="115"/>
      <c r="I14" s="110"/>
      <c r="J14" s="110"/>
      <c r="K14" s="110"/>
      <c r="L14" s="110"/>
    </row>
    <row r="15" spans="1:12" s="111" customFormat="1" ht="36.75" customHeight="1">
      <c r="A15" s="121"/>
      <c r="B15" s="125" t="s">
        <v>456</v>
      </c>
      <c r="C15" s="195"/>
      <c r="D15" s="195"/>
      <c r="E15" s="195"/>
      <c r="F15" s="195"/>
      <c r="G15" s="119"/>
      <c r="H15" s="115"/>
      <c r="I15" s="110"/>
      <c r="J15" s="110"/>
      <c r="K15" s="110"/>
      <c r="L15" s="110"/>
    </row>
    <row r="16" spans="1:12" s="111" customFormat="1" ht="12" customHeight="1">
      <c r="A16" s="121"/>
      <c r="B16" s="125"/>
      <c r="C16" s="196"/>
      <c r="D16" s="196"/>
      <c r="E16" s="196"/>
      <c r="F16" s="197"/>
      <c r="G16" s="119"/>
      <c r="H16" s="115"/>
      <c r="I16" s="110"/>
      <c r="J16" s="110"/>
      <c r="K16" s="110"/>
      <c r="L16" s="110"/>
    </row>
    <row r="17" spans="1:12" s="111" customFormat="1" ht="12" customHeight="1">
      <c r="A17" s="121"/>
      <c r="B17" s="240" t="s">
        <v>451</v>
      </c>
      <c r="C17" s="198"/>
      <c r="D17" s="198"/>
      <c r="E17" s="198"/>
      <c r="F17" s="199"/>
      <c r="G17" s="119"/>
      <c r="H17" s="115"/>
      <c r="I17" s="110"/>
      <c r="J17" s="110"/>
      <c r="K17" s="110"/>
      <c r="L17" s="110"/>
    </row>
    <row r="18" spans="1:12" s="111" customFormat="1" ht="49.5" customHeight="1">
      <c r="A18" s="121"/>
      <c r="B18" s="125" t="s">
        <v>455</v>
      </c>
      <c r="C18" s="195"/>
      <c r="D18" s="195"/>
      <c r="E18" s="195"/>
      <c r="F18" s="195"/>
      <c r="G18" s="119"/>
      <c r="H18" s="115"/>
      <c r="I18" s="110"/>
      <c r="J18" s="110"/>
      <c r="K18" s="110"/>
      <c r="L18" s="110"/>
    </row>
    <row r="19" spans="1:12" s="111" customFormat="1" ht="12" customHeight="1">
      <c r="A19" s="121"/>
      <c r="B19" s="125"/>
      <c r="C19" s="196"/>
      <c r="D19" s="196"/>
      <c r="E19" s="196"/>
      <c r="F19" s="197"/>
      <c r="G19" s="119"/>
      <c r="H19" s="115"/>
      <c r="I19" s="110"/>
      <c r="J19" s="110"/>
      <c r="K19" s="110"/>
      <c r="L19" s="110"/>
    </row>
    <row r="20" spans="1:12" s="111" customFormat="1" ht="12" customHeight="1">
      <c r="A20" s="121"/>
      <c r="B20" s="240" t="s">
        <v>33</v>
      </c>
      <c r="C20" s="198"/>
      <c r="D20" s="198"/>
      <c r="E20" s="198"/>
      <c r="F20" s="199"/>
      <c r="G20" s="119"/>
      <c r="H20" s="115"/>
      <c r="I20" s="110"/>
      <c r="J20" s="110"/>
      <c r="K20" s="110"/>
      <c r="L20" s="110"/>
    </row>
    <row r="21" spans="1:12" s="111" customFormat="1" ht="36.75" customHeight="1">
      <c r="A21" s="121"/>
      <c r="B21" s="125" t="s">
        <v>454</v>
      </c>
      <c r="C21" s="195"/>
      <c r="D21" s="195"/>
      <c r="E21" s="195"/>
      <c r="F21" s="195"/>
      <c r="G21" s="119"/>
      <c r="H21" s="115"/>
      <c r="I21" s="110"/>
      <c r="J21" s="110"/>
      <c r="K21" s="110"/>
      <c r="L21" s="110"/>
    </row>
    <row r="22" spans="1:12" s="111" customFormat="1" ht="12" customHeight="1">
      <c r="A22" s="121"/>
      <c r="B22" s="125"/>
      <c r="C22" s="191"/>
      <c r="D22" s="191"/>
      <c r="E22" s="191"/>
      <c r="F22" s="192"/>
      <c r="G22" s="119"/>
      <c r="H22" s="115"/>
      <c r="I22" s="110"/>
      <c r="J22" s="110"/>
      <c r="K22" s="110"/>
      <c r="L22" s="110"/>
    </row>
    <row r="23" spans="1:12" s="111" customFormat="1" ht="12" customHeight="1">
      <c r="A23" s="121"/>
      <c r="B23" s="240" t="s">
        <v>452</v>
      </c>
      <c r="C23" s="189"/>
      <c r="D23" s="189"/>
      <c r="E23" s="189"/>
      <c r="F23" s="190"/>
      <c r="G23" s="119"/>
      <c r="H23" s="115"/>
      <c r="I23" s="110"/>
      <c r="J23" s="110"/>
      <c r="K23" s="110"/>
      <c r="L23" s="110"/>
    </row>
    <row r="24" spans="1:12" s="111" customFormat="1" ht="48.75" customHeight="1">
      <c r="A24" s="121"/>
      <c r="B24" s="125" t="s">
        <v>453</v>
      </c>
      <c r="C24" s="195"/>
      <c r="D24" s="195"/>
      <c r="E24" s="195"/>
      <c r="F24" s="195"/>
      <c r="G24" s="119"/>
      <c r="H24" s="115"/>
      <c r="I24" s="110"/>
      <c r="J24" s="110"/>
      <c r="K24" s="110"/>
      <c r="L24" s="110"/>
    </row>
    <row r="25" spans="1:12" s="120" customFormat="1" ht="12" customHeight="1">
      <c r="A25" s="121"/>
      <c r="B25" s="122"/>
      <c r="C25" s="191"/>
      <c r="D25" s="191"/>
      <c r="E25" s="191"/>
      <c r="F25" s="192"/>
      <c r="G25" s="115"/>
      <c r="H25" s="115"/>
      <c r="I25" s="119"/>
      <c r="J25" s="119"/>
      <c r="K25" s="132"/>
      <c r="L25" s="133"/>
    </row>
    <row r="26" spans="1:12" s="120" customFormat="1" ht="12" customHeight="1">
      <c r="A26" s="121"/>
      <c r="B26" s="187"/>
      <c r="H26" s="115"/>
      <c r="I26" s="119"/>
      <c r="J26" s="119"/>
      <c r="K26" s="132"/>
      <c r="L26" s="133"/>
    </row>
    <row r="27" spans="1:12" s="120" customFormat="1" ht="12" customHeight="1">
      <c r="A27" s="121"/>
      <c r="B27" s="122"/>
      <c r="C27" s="122"/>
      <c r="D27" s="122"/>
      <c r="E27" s="122"/>
      <c r="F27" s="123"/>
      <c r="G27" s="182"/>
      <c r="H27" s="119"/>
      <c r="I27" s="119"/>
      <c r="J27" s="119"/>
      <c r="K27" s="132"/>
      <c r="L27" s="133"/>
    </row>
    <row r="28" spans="1:12" s="111" customFormat="1" ht="12" customHeight="1">
      <c r="A28" s="121"/>
      <c r="B28" s="122"/>
      <c r="C28" s="122"/>
      <c r="D28" s="122"/>
      <c r="E28" s="122"/>
      <c r="F28" s="123"/>
      <c r="G28" s="119"/>
      <c r="H28" s="115"/>
      <c r="I28" s="110"/>
      <c r="J28" s="110"/>
      <c r="K28" s="110"/>
      <c r="L28" s="110"/>
    </row>
    <row r="29" spans="1:12" s="111" customFormat="1" ht="12" customHeight="1">
      <c r="A29" s="121"/>
      <c r="B29" s="122"/>
      <c r="C29" s="122"/>
      <c r="D29" s="122"/>
      <c r="E29" s="122"/>
      <c r="F29" s="123"/>
      <c r="G29" s="119"/>
      <c r="H29" s="115"/>
      <c r="I29" s="110"/>
      <c r="J29" s="110"/>
      <c r="K29" s="110"/>
      <c r="L29" s="110"/>
    </row>
    <row r="30" spans="1:12" s="111" customFormat="1" ht="12" customHeight="1">
      <c r="A30" s="121"/>
      <c r="B30" s="122"/>
      <c r="C30" s="122"/>
      <c r="D30" s="122"/>
      <c r="E30" s="122"/>
      <c r="F30" s="123"/>
      <c r="G30" s="119"/>
      <c r="H30" s="115"/>
      <c r="I30" s="110"/>
      <c r="J30" s="110"/>
      <c r="K30" s="110"/>
      <c r="L30" s="110"/>
    </row>
    <row r="31" spans="1:12" s="86" customFormat="1" ht="12" customHeight="1">
      <c r="A31" s="177"/>
      <c r="H31" s="181"/>
      <c r="I31" s="148"/>
    </row>
    <row r="32" spans="1:12" s="120" customFormat="1" ht="12" customHeight="1">
      <c r="A32" s="121"/>
      <c r="B32" s="122"/>
      <c r="C32" s="122"/>
      <c r="D32" s="122"/>
      <c r="E32" s="122"/>
      <c r="F32" s="123"/>
      <c r="G32" s="115"/>
      <c r="H32" s="115"/>
      <c r="I32" s="119"/>
      <c r="J32" s="119"/>
      <c r="K32" s="119"/>
      <c r="L32" s="119"/>
    </row>
    <row r="33" spans="1:12" s="120" customFormat="1" ht="12" customHeight="1">
      <c r="A33" s="121"/>
      <c r="C33" s="122"/>
      <c r="D33" s="122"/>
      <c r="E33" s="122"/>
      <c r="F33" s="123"/>
      <c r="G33" s="115"/>
      <c r="H33" s="115"/>
      <c r="I33" s="119"/>
      <c r="J33" s="119"/>
      <c r="K33" s="119"/>
      <c r="L33" s="119"/>
    </row>
    <row r="34" spans="1:12" s="120" customFormat="1" ht="12" customHeight="1">
      <c r="A34" s="121"/>
      <c r="B34" s="122"/>
      <c r="C34" s="122"/>
      <c r="D34" s="122"/>
      <c r="E34" s="122"/>
      <c r="F34" s="123"/>
      <c r="G34" s="115"/>
      <c r="H34" s="115"/>
      <c r="I34" s="119"/>
      <c r="J34" s="119"/>
      <c r="K34" s="119"/>
      <c r="L34" s="119"/>
    </row>
    <row r="35" spans="1:12" s="117" customFormat="1" ht="12" customHeight="1">
      <c r="A35" s="121"/>
      <c r="B35" s="122"/>
      <c r="C35" s="122"/>
      <c r="D35" s="122"/>
      <c r="E35" s="122"/>
      <c r="F35" s="123"/>
      <c r="G35" s="115"/>
      <c r="H35" s="115"/>
      <c r="I35" s="116"/>
      <c r="J35" s="116"/>
      <c r="K35" s="116"/>
      <c r="L35" s="116"/>
    </row>
    <row r="36" spans="1:12" s="120" customFormat="1" ht="12" customHeight="1">
      <c r="A36" s="121"/>
      <c r="B36" s="122"/>
      <c r="C36" s="122"/>
      <c r="D36" s="122"/>
      <c r="E36" s="122"/>
      <c r="F36" s="123"/>
      <c r="G36" s="115"/>
      <c r="H36" s="115"/>
      <c r="I36" s="119"/>
      <c r="J36" s="119"/>
      <c r="K36" s="132"/>
      <c r="L36" s="133"/>
    </row>
    <row r="37" spans="1:12" s="120" customFormat="1" ht="12" customHeight="1">
      <c r="A37" s="121"/>
      <c r="B37" s="122"/>
      <c r="C37" s="122"/>
      <c r="D37" s="122"/>
      <c r="E37" s="122"/>
      <c r="F37" s="123"/>
      <c r="G37" s="115"/>
      <c r="H37" s="115"/>
      <c r="I37" s="119"/>
      <c r="J37" s="119"/>
      <c r="K37" s="132"/>
      <c r="L37" s="133"/>
    </row>
    <row r="38" spans="1:12" s="120" customFormat="1" ht="12" customHeight="1">
      <c r="A38" s="121"/>
      <c r="B38" s="122"/>
      <c r="C38" s="122"/>
      <c r="D38" s="122"/>
      <c r="E38" s="122"/>
      <c r="F38" s="123"/>
      <c r="G38" s="115"/>
      <c r="H38" s="115"/>
      <c r="I38" s="119"/>
      <c r="J38" s="119"/>
      <c r="K38" s="132"/>
      <c r="L38" s="133"/>
    </row>
    <row r="39" spans="1:12" ht="12" customHeight="1"/>
    <row r="40" spans="1:12" ht="12" customHeight="1"/>
    <row r="41" spans="1:12" ht="12" customHeight="1"/>
  </sheetData>
  <sheetProtection sheet="1" objects="1" scenarios="1" formatCells="0" formatColumns="0" formatRows="0" insertColumns="0" insertRows="0" insertHyperlinks="0" selectLockedCells="1" sort="0" autoFilter="0" pivotTables="0"/>
  <mergeCells count="2">
    <mergeCell ref="B8:F8"/>
    <mergeCell ref="F4:H4"/>
  </mergeCells>
  <dataValidations count="4">
    <dataValidation allowBlank="1" showInputMessage="1" showErrorMessage="1" promptTitle="Percentage addition" prompt="Enter number only" sqref="G16 G18"/>
    <dataValidation allowBlank="1" showErrorMessage="1" sqref="G15 G17 G11:G13 G19:G25 G28:G30 G32:G38 G7:G9"/>
    <dataValidation allowBlank="1" showInputMessage="1" showErrorMessage="1" promptTitle="Labour rate" prompt="Insert number only" sqref="C12:F12"/>
    <dataValidation allowBlank="1" showInputMessage="1" showErrorMessage="1" promptTitle="Percentage addition" prompt="Insert number only" sqref="C15:F15 C18:F18 C21:F21 C24:F24"/>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78"/>
  <sheetViews>
    <sheetView showZeros="0" zoomScaleNormal="100" workbookViewId="0">
      <selection activeCell="D57" sqref="D57"/>
    </sheetView>
  </sheetViews>
  <sheetFormatPr defaultColWidth="8.85546875" defaultRowHeight="14.25"/>
  <cols>
    <col min="1" max="1" width="3.28515625" style="2" customWidth="1"/>
    <col min="2" max="2" width="7" style="51" customWidth="1"/>
    <col min="3" max="3" width="11.7109375" style="2" customWidth="1"/>
    <col min="4" max="6" width="8.85546875" style="2" customWidth="1"/>
    <col min="7" max="7" width="6.5703125" style="2" customWidth="1"/>
    <col min="8" max="8" width="6.7109375" style="2" customWidth="1"/>
    <col min="9" max="9" width="11.5703125" style="2" customWidth="1"/>
    <col min="10" max="10" width="14.85546875" style="2" customWidth="1"/>
    <col min="11" max="13" width="8.85546875" style="2" customWidth="1"/>
    <col min="14" max="14" width="24.85546875" style="2" customWidth="1"/>
    <col min="15" max="16384" width="8.85546875" style="2"/>
  </cols>
  <sheetData>
    <row r="1" spans="1:14" ht="6" customHeight="1"/>
    <row r="2" spans="1:14" ht="20.25">
      <c r="A2" s="11" t="str">
        <f>Cover!A2</f>
        <v>Tender Pricing Document</v>
      </c>
      <c r="B2" s="52"/>
      <c r="J2" s="175" t="str">
        <f>Cover!A17</f>
        <v>Level 1 - Radcliffe Refurbishment</v>
      </c>
    </row>
    <row r="3" spans="1:14" ht="7.9" customHeight="1">
      <c r="A3" s="12"/>
      <c r="B3" s="52"/>
    </row>
    <row r="4" spans="1:14" ht="14.25" customHeight="1">
      <c r="A4" s="7" t="s">
        <v>191</v>
      </c>
      <c r="B4" s="53"/>
      <c r="I4" s="264">
        <f>Cover!B33</f>
        <v>43191</v>
      </c>
      <c r="J4" s="263"/>
      <c r="M4" s="15"/>
      <c r="N4" s="16"/>
    </row>
    <row r="5" spans="1:14" ht="9" customHeight="1">
      <c r="A5" s="17"/>
      <c r="B5" s="54"/>
      <c r="C5" s="17"/>
      <c r="D5" s="17"/>
      <c r="E5" s="17"/>
      <c r="F5" s="17"/>
      <c r="G5" s="17"/>
      <c r="H5" s="17"/>
      <c r="I5" s="17"/>
      <c r="J5" s="17"/>
    </row>
    <row r="6" spans="1:14" ht="15" customHeight="1">
      <c r="A6" s="4"/>
      <c r="B6" s="55"/>
      <c r="C6" s="4"/>
      <c r="D6" s="4"/>
      <c r="E6" s="4"/>
      <c r="F6" s="4"/>
      <c r="G6" s="4"/>
      <c r="H6" s="4"/>
      <c r="I6" s="176" t="s">
        <v>210</v>
      </c>
      <c r="J6" s="176" t="s">
        <v>210</v>
      </c>
    </row>
    <row r="7" spans="1:14" ht="6" customHeight="1">
      <c r="A7" s="20"/>
      <c r="B7" s="49"/>
      <c r="C7" s="28"/>
      <c r="D7" s="28"/>
      <c r="E7" s="28"/>
      <c r="F7" s="28"/>
      <c r="G7" s="95"/>
      <c r="H7" s="28"/>
      <c r="I7" s="105"/>
      <c r="J7" s="152"/>
      <c r="K7" s="43"/>
      <c r="L7" s="43"/>
      <c r="M7" s="43"/>
      <c r="N7" s="43"/>
    </row>
    <row r="8" spans="1:14" s="72" customFormat="1" ht="10.9" customHeight="1">
      <c r="A8" s="96"/>
      <c r="B8" s="75" t="s">
        <v>179</v>
      </c>
      <c r="C8" s="76" t="s">
        <v>192</v>
      </c>
      <c r="D8" s="76"/>
      <c r="E8" s="76"/>
      <c r="F8" s="76"/>
      <c r="G8" s="97"/>
      <c r="H8" s="76"/>
      <c r="I8" s="150"/>
      <c r="J8" s="104">
        <f>SUM(I8:I15)</f>
        <v>0</v>
      </c>
      <c r="K8" s="71"/>
      <c r="L8" s="71"/>
      <c r="M8" s="71"/>
      <c r="N8" s="71"/>
    </row>
    <row r="9" spans="1:14" ht="10.9" customHeight="1">
      <c r="A9" s="20"/>
      <c r="B9" s="73" t="s">
        <v>193</v>
      </c>
      <c r="C9" s="74" t="s">
        <v>116</v>
      </c>
      <c r="D9" s="28"/>
      <c r="E9" s="28"/>
      <c r="F9" s="28"/>
      <c r="G9" s="95"/>
      <c r="H9" s="28"/>
      <c r="I9" s="105">
        <f>Facilitating!F8</f>
        <v>0</v>
      </c>
      <c r="J9" s="152"/>
      <c r="K9" s="43"/>
      <c r="L9" s="43"/>
      <c r="M9" s="43"/>
      <c r="N9" s="43"/>
    </row>
    <row r="10" spans="1:14" s="18" customFormat="1" ht="10.9" customHeight="1">
      <c r="A10" s="20"/>
      <c r="B10" s="73" t="s">
        <v>194</v>
      </c>
      <c r="C10" s="74" t="s">
        <v>117</v>
      </c>
      <c r="D10" s="28"/>
      <c r="E10" s="28"/>
      <c r="F10" s="28"/>
      <c r="G10" s="98"/>
      <c r="H10" s="28"/>
      <c r="I10" s="105">
        <f>Facilitating!F16</f>
        <v>0</v>
      </c>
      <c r="J10" s="152"/>
      <c r="K10" s="43"/>
      <c r="L10" s="43"/>
      <c r="M10" s="43"/>
      <c r="N10" s="43"/>
    </row>
    <row r="11" spans="1:14" ht="10.9" customHeight="1">
      <c r="A11" s="19"/>
      <c r="B11" s="73" t="s">
        <v>195</v>
      </c>
      <c r="C11" s="74" t="s">
        <v>118</v>
      </c>
      <c r="D11" s="26"/>
      <c r="E11" s="27"/>
      <c r="F11" s="28"/>
      <c r="G11" s="29"/>
      <c r="H11" s="28"/>
      <c r="I11" s="105">
        <f>Facilitating!F24</f>
        <v>0</v>
      </c>
      <c r="J11" s="104"/>
      <c r="K11" s="28"/>
      <c r="L11" s="28"/>
      <c r="M11" s="28"/>
      <c r="N11" s="28"/>
    </row>
    <row r="12" spans="1:14" ht="10.9" customHeight="1">
      <c r="A12" s="20"/>
      <c r="B12" s="73" t="s">
        <v>196</v>
      </c>
      <c r="C12" s="74" t="s">
        <v>119</v>
      </c>
      <c r="D12" s="28"/>
      <c r="E12" s="28"/>
      <c r="F12" s="28"/>
      <c r="G12" s="29"/>
      <c r="H12" s="28"/>
      <c r="I12" s="105">
        <f>Facilitating!F32</f>
        <v>0</v>
      </c>
      <c r="J12" s="152"/>
      <c r="K12" s="28"/>
      <c r="L12" s="28"/>
      <c r="M12" s="28"/>
      <c r="N12" s="28"/>
    </row>
    <row r="13" spans="1:14" ht="10.9" customHeight="1">
      <c r="A13" s="20"/>
      <c r="B13" s="73" t="s">
        <v>197</v>
      </c>
      <c r="C13" s="74" t="s">
        <v>120</v>
      </c>
      <c r="D13" s="46"/>
      <c r="E13" s="46"/>
      <c r="F13" s="46"/>
      <c r="G13" s="46"/>
      <c r="H13" s="28"/>
      <c r="I13" s="105">
        <f>Facilitating!F40</f>
        <v>0</v>
      </c>
      <c r="J13" s="152"/>
      <c r="K13" s="47"/>
      <c r="L13" s="28"/>
      <c r="M13" s="40"/>
      <c r="N13" s="41"/>
    </row>
    <row r="14" spans="1:14" ht="10.9" customHeight="1">
      <c r="A14" s="20"/>
      <c r="B14" s="73" t="s">
        <v>198</v>
      </c>
      <c r="C14" s="74" t="s">
        <v>232</v>
      </c>
      <c r="D14" s="46"/>
      <c r="E14" s="46"/>
      <c r="F14" s="46"/>
      <c r="G14" s="46"/>
      <c r="H14" s="28"/>
      <c r="I14" s="105">
        <f>Facilitating!F48</f>
        <v>0</v>
      </c>
      <c r="J14" s="152"/>
      <c r="K14" s="47"/>
      <c r="L14" s="28"/>
      <c r="M14" s="28"/>
      <c r="N14" s="28"/>
    </row>
    <row r="15" spans="1:14" ht="6" customHeight="1">
      <c r="A15" s="20"/>
      <c r="B15" s="49"/>
      <c r="C15" s="28"/>
      <c r="D15" s="46"/>
      <c r="E15" s="46"/>
      <c r="F15" s="46"/>
      <c r="G15" s="46"/>
      <c r="H15" s="28"/>
      <c r="I15" s="105"/>
      <c r="J15" s="152"/>
      <c r="K15" s="47"/>
      <c r="L15" s="28"/>
      <c r="M15" s="28"/>
      <c r="N15" s="28"/>
    </row>
    <row r="16" spans="1:14" s="50" customFormat="1" ht="10.9" customHeight="1">
      <c r="A16" s="19"/>
      <c r="B16" s="75" t="s">
        <v>180</v>
      </c>
      <c r="C16" s="76" t="s">
        <v>53</v>
      </c>
      <c r="D16" s="58"/>
      <c r="E16" s="58"/>
      <c r="F16" s="58"/>
      <c r="G16" s="58"/>
      <c r="H16" s="26"/>
      <c r="I16" s="150"/>
      <c r="J16" s="104">
        <f>Substructure!F61</f>
        <v>0</v>
      </c>
      <c r="K16" s="59"/>
      <c r="L16" s="26"/>
      <c r="M16" s="60"/>
      <c r="N16" s="61"/>
    </row>
    <row r="17" spans="1:14" ht="5.25" customHeight="1">
      <c r="A17" s="19"/>
      <c r="B17" s="49"/>
      <c r="C17" s="28"/>
      <c r="D17" s="46"/>
      <c r="E17" s="46"/>
      <c r="F17" s="46"/>
      <c r="G17" s="46"/>
      <c r="H17" s="28"/>
      <c r="I17" s="105"/>
      <c r="J17" s="152"/>
      <c r="K17" s="47"/>
      <c r="L17" s="28"/>
      <c r="M17" s="28"/>
      <c r="N17" s="28"/>
    </row>
    <row r="18" spans="1:14" s="50" customFormat="1" ht="10.9" customHeight="1">
      <c r="A18" s="19"/>
      <c r="B18" s="75" t="s">
        <v>181</v>
      </c>
      <c r="C18" s="76" t="s">
        <v>161</v>
      </c>
      <c r="D18" s="62"/>
      <c r="E18" s="58"/>
      <c r="F18" s="58"/>
      <c r="G18" s="58"/>
      <c r="H18" s="26"/>
      <c r="I18" s="150"/>
      <c r="J18" s="104">
        <f>SUM(I18:I26)</f>
        <v>500</v>
      </c>
      <c r="K18" s="59"/>
      <c r="L18" s="26"/>
      <c r="M18" s="63"/>
      <c r="N18" s="26"/>
    </row>
    <row r="19" spans="1:14" ht="10.9" customHeight="1">
      <c r="A19" s="19"/>
      <c r="B19" s="73" t="s">
        <v>199</v>
      </c>
      <c r="C19" s="74" t="s">
        <v>121</v>
      </c>
      <c r="D19" s="46"/>
      <c r="E19" s="46"/>
      <c r="F19" s="46"/>
      <c r="G19" s="46"/>
      <c r="H19" s="28"/>
      <c r="I19" s="105">
        <f>Frame!F61</f>
        <v>0</v>
      </c>
      <c r="J19" s="152"/>
      <c r="K19" s="47"/>
      <c r="L19" s="28"/>
      <c r="M19" s="28"/>
      <c r="N19" s="28"/>
    </row>
    <row r="20" spans="1:14" ht="10.9" customHeight="1">
      <c r="A20" s="20"/>
      <c r="B20" s="73" t="s">
        <v>200</v>
      </c>
      <c r="C20" s="74" t="s">
        <v>122</v>
      </c>
      <c r="D20" s="46"/>
      <c r="E20" s="46"/>
      <c r="F20" s="46"/>
      <c r="G20" s="46"/>
      <c r="H20" s="28"/>
      <c r="I20" s="105">
        <f>'Upper floors'!F61</f>
        <v>0</v>
      </c>
      <c r="J20" s="152"/>
      <c r="K20" s="47"/>
      <c r="L20" s="28"/>
      <c r="M20" s="31"/>
      <c r="N20" s="28"/>
    </row>
    <row r="21" spans="1:14" ht="10.9" customHeight="1">
      <c r="A21" s="20"/>
      <c r="B21" s="73" t="s">
        <v>201</v>
      </c>
      <c r="C21" s="74" t="s">
        <v>123</v>
      </c>
      <c r="D21" s="46"/>
      <c r="E21" s="46"/>
      <c r="F21" s="46"/>
      <c r="G21" s="46"/>
      <c r="H21" s="28"/>
      <c r="I21" s="105">
        <f>Roof!F61</f>
        <v>0</v>
      </c>
      <c r="J21" s="152"/>
      <c r="K21" s="47"/>
      <c r="L21" s="28"/>
      <c r="M21" s="28"/>
      <c r="N21" s="28"/>
    </row>
    <row r="22" spans="1:14" ht="10.9" customHeight="1">
      <c r="A22" s="20"/>
      <c r="B22" s="73" t="s">
        <v>202</v>
      </c>
      <c r="C22" s="77" t="s">
        <v>124</v>
      </c>
      <c r="D22" s="46"/>
      <c r="E22" s="46"/>
      <c r="F22" s="46"/>
      <c r="G22" s="46"/>
      <c r="H22" s="28"/>
      <c r="I22" s="105">
        <f>Stairs!F61</f>
        <v>0</v>
      </c>
      <c r="J22" s="152"/>
      <c r="K22" s="47"/>
      <c r="L22" s="28"/>
      <c r="M22" s="40"/>
      <c r="N22" s="41"/>
    </row>
    <row r="23" spans="1:14" ht="10.9" customHeight="1">
      <c r="A23" s="20"/>
      <c r="B23" s="73" t="s">
        <v>203</v>
      </c>
      <c r="C23" s="74" t="s">
        <v>125</v>
      </c>
      <c r="D23" s="46"/>
      <c r="E23" s="46"/>
      <c r="F23" s="46"/>
      <c r="G23" s="46"/>
      <c r="H23" s="28"/>
      <c r="I23" s="105">
        <f>'Ext Walls'!F61</f>
        <v>0</v>
      </c>
      <c r="J23" s="152"/>
      <c r="K23" s="47"/>
      <c r="L23" s="28"/>
      <c r="M23" s="28"/>
      <c r="N23" s="28"/>
    </row>
    <row r="24" spans="1:14" ht="10.9" customHeight="1">
      <c r="A24" s="20"/>
      <c r="B24" s="73" t="s">
        <v>204</v>
      </c>
      <c r="C24" s="74" t="s">
        <v>50</v>
      </c>
      <c r="D24" s="46"/>
      <c r="E24" s="46"/>
      <c r="F24" s="46"/>
      <c r="G24" s="46"/>
      <c r="H24" s="28"/>
      <c r="I24" s="105">
        <f>'Windows &amp; Ext doors'!F61</f>
        <v>0</v>
      </c>
      <c r="J24" s="152"/>
      <c r="K24" s="47"/>
      <c r="L24" s="28"/>
      <c r="M24" s="28"/>
      <c r="N24" s="28"/>
    </row>
    <row r="25" spans="1:14" ht="10.9" customHeight="1">
      <c r="A25" s="20"/>
      <c r="B25" s="73" t="s">
        <v>205</v>
      </c>
      <c r="C25" s="74" t="s">
        <v>48</v>
      </c>
      <c r="D25" s="46"/>
      <c r="E25" s="46"/>
      <c r="F25" s="46"/>
      <c r="G25" s="46"/>
      <c r="H25" s="28"/>
      <c r="I25" s="105">
        <f>'Int Walls'!F61</f>
        <v>500</v>
      </c>
      <c r="J25" s="152"/>
      <c r="K25" s="47"/>
      <c r="L25" s="28"/>
      <c r="M25" s="28"/>
      <c r="N25" s="28"/>
    </row>
    <row r="26" spans="1:14" ht="10.9" customHeight="1">
      <c r="A26" s="20"/>
      <c r="B26" s="99" t="s">
        <v>206</v>
      </c>
      <c r="C26" s="100" t="s">
        <v>49</v>
      </c>
      <c r="D26" s="46"/>
      <c r="E26" s="46"/>
      <c r="F26" s="46"/>
      <c r="G26" s="46"/>
      <c r="H26" s="28"/>
      <c r="I26" s="105"/>
      <c r="J26" s="152"/>
      <c r="K26" s="47"/>
      <c r="L26" s="28"/>
      <c r="M26" s="32"/>
      <c r="N26" s="28"/>
    </row>
    <row r="27" spans="1:14" ht="6" customHeight="1">
      <c r="A27" s="20"/>
      <c r="B27" s="56"/>
      <c r="C27" s="23"/>
      <c r="D27" s="46"/>
      <c r="E27" s="46"/>
      <c r="F27" s="46"/>
      <c r="G27" s="46"/>
      <c r="H27" s="28"/>
      <c r="I27" s="105"/>
      <c r="J27" s="152"/>
      <c r="K27" s="28"/>
      <c r="L27" s="28"/>
      <c r="M27" s="28"/>
      <c r="N27" s="28"/>
    </row>
    <row r="28" spans="1:14" s="50" customFormat="1" ht="10.9" customHeight="1">
      <c r="A28" s="64"/>
      <c r="B28" s="75" t="s">
        <v>182</v>
      </c>
      <c r="C28" s="76" t="s">
        <v>162</v>
      </c>
      <c r="D28" s="58"/>
      <c r="E28" s="58"/>
      <c r="F28" s="58"/>
      <c r="G28" s="58"/>
      <c r="H28" s="26"/>
      <c r="I28" s="150"/>
      <c r="J28" s="104">
        <f>SUM(I28:I32)</f>
        <v>0</v>
      </c>
      <c r="K28" s="26"/>
      <c r="L28" s="26"/>
      <c r="M28" s="26"/>
      <c r="N28" s="26"/>
    </row>
    <row r="29" spans="1:14" ht="10.9" customHeight="1">
      <c r="A29" s="20"/>
      <c r="B29" s="73" t="s">
        <v>207</v>
      </c>
      <c r="C29" s="74" t="s">
        <v>143</v>
      </c>
      <c r="D29" s="46"/>
      <c r="E29" s="46"/>
      <c r="F29" s="46"/>
      <c r="G29" s="46"/>
      <c r="H29" s="28"/>
      <c r="I29" s="105">
        <f>'Wall finishes'!F61</f>
        <v>0</v>
      </c>
      <c r="J29" s="152"/>
      <c r="K29" s="28"/>
      <c r="L29" s="28"/>
      <c r="M29" s="28"/>
      <c r="N29" s="28"/>
    </row>
    <row r="30" spans="1:14" ht="10.9" customHeight="1">
      <c r="A30" s="19"/>
      <c r="B30" s="73" t="s">
        <v>208</v>
      </c>
      <c r="C30" s="74" t="s">
        <v>144</v>
      </c>
      <c r="D30" s="46"/>
      <c r="E30" s="46"/>
      <c r="F30" s="46"/>
      <c r="G30" s="46"/>
      <c r="H30" s="28"/>
      <c r="I30" s="105">
        <f>'Floor finishes'!F61</f>
        <v>0</v>
      </c>
      <c r="J30" s="152"/>
      <c r="K30" s="47"/>
      <c r="L30" s="28"/>
      <c r="M30" s="33"/>
      <c r="N30" s="34"/>
    </row>
    <row r="31" spans="1:14" ht="10.9" customHeight="1">
      <c r="A31" s="20"/>
      <c r="B31" s="99" t="s">
        <v>209</v>
      </c>
      <c r="C31" s="74" t="s">
        <v>145</v>
      </c>
      <c r="D31" s="46"/>
      <c r="E31" s="46"/>
      <c r="F31" s="46"/>
      <c r="G31" s="46"/>
      <c r="H31" s="28"/>
      <c r="I31" s="105">
        <f>'Ceiling finishes'!F61</f>
        <v>0</v>
      </c>
      <c r="J31" s="152"/>
      <c r="K31" s="47"/>
      <c r="L31" s="28"/>
      <c r="M31" s="28"/>
      <c r="N31" s="28"/>
    </row>
    <row r="32" spans="1:14" ht="6" customHeight="1">
      <c r="A32" s="20"/>
      <c r="B32" s="49"/>
      <c r="C32" s="28"/>
      <c r="D32" s="46"/>
      <c r="E32" s="46"/>
      <c r="F32" s="46"/>
      <c r="G32" s="46"/>
      <c r="H32" s="28"/>
      <c r="I32" s="105"/>
      <c r="J32" s="152"/>
      <c r="K32" s="47"/>
      <c r="L32" s="28"/>
      <c r="M32" s="33"/>
      <c r="N32" s="28"/>
    </row>
    <row r="33" spans="1:14" s="50" customFormat="1" ht="10.9" customHeight="1">
      <c r="A33" s="19"/>
      <c r="B33" s="75" t="s">
        <v>183</v>
      </c>
      <c r="C33" s="76" t="s">
        <v>52</v>
      </c>
      <c r="D33" s="58"/>
      <c r="E33" s="58"/>
      <c r="F33" s="58"/>
      <c r="G33" s="58"/>
      <c r="H33" s="26"/>
      <c r="I33" s="150"/>
      <c r="J33" s="104">
        <f>Fittings!F61</f>
        <v>0</v>
      </c>
      <c r="K33" s="59"/>
      <c r="L33" s="26"/>
      <c r="M33" s="65"/>
      <c r="N33" s="26"/>
    </row>
    <row r="34" spans="1:14" ht="5.25" customHeight="1">
      <c r="A34" s="19"/>
      <c r="B34" s="49"/>
      <c r="C34" s="28"/>
      <c r="D34" s="46"/>
      <c r="E34" s="46"/>
      <c r="F34" s="46"/>
      <c r="G34" s="46"/>
      <c r="H34" s="28"/>
      <c r="I34" s="105"/>
      <c r="J34" s="152"/>
      <c r="K34" s="47"/>
      <c r="L34" s="28"/>
      <c r="M34" s="28"/>
      <c r="N34" s="28"/>
    </row>
    <row r="35" spans="1:14" s="50" customFormat="1" ht="10.9" customHeight="1">
      <c r="A35" s="66"/>
      <c r="B35" s="75" t="s">
        <v>184</v>
      </c>
      <c r="C35" s="76" t="s">
        <v>163</v>
      </c>
      <c r="D35" s="58"/>
      <c r="E35" s="58"/>
      <c r="F35" s="58"/>
      <c r="G35" s="58"/>
      <c r="H35" s="26"/>
      <c r="I35" s="150"/>
      <c r="J35" s="104">
        <f>SUM(I35:I48)</f>
        <v>0</v>
      </c>
      <c r="K35" s="59"/>
      <c r="L35" s="26"/>
      <c r="M35" s="67"/>
      <c r="N35" s="26"/>
    </row>
    <row r="36" spans="1:14" ht="10.9" customHeight="1">
      <c r="A36" s="78"/>
      <c r="B36" s="73" t="s">
        <v>211</v>
      </c>
      <c r="C36" s="74" t="s">
        <v>131</v>
      </c>
      <c r="D36" s="46"/>
      <c r="E36" s="46"/>
      <c r="F36" s="46"/>
      <c r="G36" s="46"/>
      <c r="H36" s="28"/>
      <c r="I36" s="105">
        <f>Services!F8</f>
        <v>0</v>
      </c>
      <c r="J36" s="152"/>
      <c r="K36" s="47"/>
      <c r="L36" s="28"/>
      <c r="M36" s="28"/>
      <c r="N36" s="28"/>
    </row>
    <row r="37" spans="1:14" s="23" customFormat="1" ht="10.9" customHeight="1">
      <c r="A37" s="78"/>
      <c r="B37" s="73" t="s">
        <v>212</v>
      </c>
      <c r="C37" s="74" t="s">
        <v>132</v>
      </c>
      <c r="D37" s="46"/>
      <c r="E37" s="46"/>
      <c r="F37" s="46"/>
      <c r="G37" s="46"/>
      <c r="H37" s="28"/>
      <c r="I37" s="105">
        <f>Services!F17</f>
        <v>0</v>
      </c>
      <c r="J37" s="152"/>
      <c r="K37" s="36"/>
      <c r="L37" s="28"/>
      <c r="M37" s="37"/>
      <c r="N37" s="28"/>
    </row>
    <row r="38" spans="1:14" s="23" customFormat="1" ht="10.9" customHeight="1">
      <c r="A38" s="78"/>
      <c r="B38" s="73" t="s">
        <v>213</v>
      </c>
      <c r="C38" s="74" t="s">
        <v>133</v>
      </c>
      <c r="D38" s="46"/>
      <c r="E38" s="46"/>
      <c r="F38" s="46"/>
      <c r="G38" s="46"/>
      <c r="H38" s="28"/>
      <c r="I38" s="105">
        <f>Services!F26</f>
        <v>0</v>
      </c>
      <c r="J38" s="152"/>
      <c r="K38" s="36"/>
      <c r="L38" s="28"/>
      <c r="M38" s="37"/>
      <c r="N38" s="28"/>
    </row>
    <row r="39" spans="1:14" s="23" customFormat="1" ht="10.9" customHeight="1">
      <c r="A39" s="78"/>
      <c r="B39" s="73" t="s">
        <v>214</v>
      </c>
      <c r="C39" s="74" t="s">
        <v>134</v>
      </c>
      <c r="D39" s="46"/>
      <c r="E39" s="46"/>
      <c r="F39" s="46"/>
      <c r="G39" s="46"/>
      <c r="H39" s="28"/>
      <c r="I39" s="105">
        <f>Services!F35</f>
        <v>0</v>
      </c>
      <c r="J39" s="152"/>
      <c r="K39" s="36"/>
      <c r="L39" s="28"/>
      <c r="M39" s="37"/>
      <c r="N39" s="28"/>
    </row>
    <row r="40" spans="1:14" s="23" customFormat="1" ht="10.9" customHeight="1">
      <c r="A40" s="78"/>
      <c r="B40" s="73" t="s">
        <v>126</v>
      </c>
      <c r="C40" s="74" t="s">
        <v>135</v>
      </c>
      <c r="D40" s="46"/>
      <c r="E40" s="46"/>
      <c r="F40" s="46"/>
      <c r="G40" s="46"/>
      <c r="H40" s="28"/>
      <c r="I40" s="105">
        <f>Services!F44</f>
        <v>0</v>
      </c>
      <c r="J40" s="152"/>
      <c r="K40" s="36"/>
      <c r="L40" s="28"/>
      <c r="M40" s="37"/>
      <c r="N40" s="28"/>
    </row>
    <row r="41" spans="1:14" s="23" customFormat="1" ht="10.9" customHeight="1">
      <c r="A41" s="78"/>
      <c r="B41" s="73" t="s">
        <v>215</v>
      </c>
      <c r="C41" s="74" t="s">
        <v>136</v>
      </c>
      <c r="D41" s="46"/>
      <c r="E41" s="46"/>
      <c r="F41" s="46"/>
      <c r="G41" s="46"/>
      <c r="H41" s="28"/>
      <c r="I41" s="105">
        <f>Services!F53</f>
        <v>0</v>
      </c>
      <c r="J41" s="152"/>
      <c r="K41" s="36"/>
      <c r="L41" s="28"/>
      <c r="M41" s="37"/>
      <c r="N41" s="28"/>
    </row>
    <row r="42" spans="1:14" s="23" customFormat="1" ht="10.9" customHeight="1">
      <c r="A42" s="78"/>
      <c r="B42" s="73" t="s">
        <v>216</v>
      </c>
      <c r="C42" s="74" t="s">
        <v>137</v>
      </c>
      <c r="D42" s="46"/>
      <c r="E42" s="46"/>
      <c r="F42" s="46"/>
      <c r="G42" s="46"/>
      <c r="H42" s="28"/>
      <c r="I42" s="105">
        <f>Services!F66</f>
        <v>0</v>
      </c>
      <c r="J42" s="152"/>
      <c r="K42" s="36"/>
      <c r="L42" s="28"/>
      <c r="M42" s="37"/>
      <c r="N42" s="28"/>
    </row>
    <row r="43" spans="1:14" s="23" customFormat="1" ht="10.9" customHeight="1">
      <c r="A43" s="78"/>
      <c r="B43" s="73" t="s">
        <v>51</v>
      </c>
      <c r="C43" s="74" t="s">
        <v>138</v>
      </c>
      <c r="D43" s="46"/>
      <c r="E43" s="46"/>
      <c r="F43" s="46"/>
      <c r="G43" s="46"/>
      <c r="H43" s="28"/>
      <c r="I43" s="105">
        <f>Services!F75</f>
        <v>0</v>
      </c>
      <c r="J43" s="152"/>
      <c r="K43" s="36"/>
      <c r="L43" s="28"/>
      <c r="M43" s="37"/>
      <c r="N43" s="28"/>
    </row>
    <row r="44" spans="1:14" s="23" customFormat="1" ht="10.9" customHeight="1">
      <c r="A44" s="78"/>
      <c r="B44" s="73" t="s">
        <v>127</v>
      </c>
      <c r="C44" s="74" t="s">
        <v>139</v>
      </c>
      <c r="D44" s="46"/>
      <c r="E44" s="46"/>
      <c r="F44" s="46"/>
      <c r="G44" s="46"/>
      <c r="H44" s="28"/>
      <c r="I44" s="105">
        <f>Services!F84</f>
        <v>0</v>
      </c>
      <c r="J44" s="152"/>
      <c r="K44" s="36"/>
      <c r="L44" s="28"/>
      <c r="M44" s="37"/>
      <c r="N44" s="28"/>
    </row>
    <row r="45" spans="1:14" s="23" customFormat="1" ht="10.9" customHeight="1">
      <c r="A45" s="78"/>
      <c r="B45" s="73" t="s">
        <v>128</v>
      </c>
      <c r="C45" s="74" t="s">
        <v>140</v>
      </c>
      <c r="D45" s="46"/>
      <c r="E45" s="46"/>
      <c r="F45" s="46"/>
      <c r="G45" s="46"/>
      <c r="H45" s="28"/>
      <c r="I45" s="105">
        <f>Services!F93</f>
        <v>0</v>
      </c>
      <c r="J45" s="152"/>
      <c r="K45" s="36"/>
      <c r="L45" s="28"/>
      <c r="M45" s="37"/>
      <c r="N45" s="28"/>
    </row>
    <row r="46" spans="1:14" s="23" customFormat="1" ht="10.9" customHeight="1">
      <c r="A46" s="78"/>
      <c r="B46" s="73" t="s">
        <v>129</v>
      </c>
      <c r="C46" s="74" t="s">
        <v>141</v>
      </c>
      <c r="D46" s="46"/>
      <c r="E46" s="46"/>
      <c r="F46" s="46"/>
      <c r="G46" s="46"/>
      <c r="H46" s="28"/>
      <c r="I46" s="105">
        <f>Services!F102</f>
        <v>0</v>
      </c>
      <c r="J46" s="152"/>
      <c r="K46" s="36"/>
      <c r="L46" s="28"/>
      <c r="M46" s="37"/>
      <c r="N46" s="28"/>
    </row>
    <row r="47" spans="1:14" s="23" customFormat="1" ht="10.9" customHeight="1">
      <c r="A47" s="78"/>
      <c r="B47" s="73" t="s">
        <v>130</v>
      </c>
      <c r="C47" s="74" t="s">
        <v>142</v>
      </c>
      <c r="D47" s="46"/>
      <c r="E47" s="46"/>
      <c r="F47" s="46"/>
      <c r="G47" s="46"/>
      <c r="H47" s="28"/>
      <c r="I47" s="105">
        <f>Services!F111</f>
        <v>0</v>
      </c>
      <c r="J47" s="152"/>
      <c r="K47" s="36"/>
      <c r="L47" s="28"/>
      <c r="M47" s="37"/>
      <c r="N47" s="28"/>
    </row>
    <row r="48" spans="1:14" s="23" customFormat="1" ht="6" customHeight="1">
      <c r="A48" s="22"/>
      <c r="B48" s="49"/>
      <c r="C48" s="28"/>
      <c r="D48" s="46"/>
      <c r="E48" s="46"/>
      <c r="F48" s="46"/>
      <c r="G48" s="46"/>
      <c r="H48" s="28"/>
      <c r="I48" s="105"/>
      <c r="J48" s="152"/>
      <c r="K48" s="36"/>
      <c r="L48" s="28"/>
      <c r="M48" s="37"/>
      <c r="N48" s="28"/>
    </row>
    <row r="49" spans="1:14" s="23" customFormat="1" ht="10.9" customHeight="1">
      <c r="A49" s="22"/>
      <c r="B49" s="75" t="s">
        <v>185</v>
      </c>
      <c r="C49" s="76" t="s">
        <v>146</v>
      </c>
      <c r="D49" s="46"/>
      <c r="E49" s="46"/>
      <c r="F49" s="46"/>
      <c r="G49" s="46"/>
      <c r="H49" s="28"/>
      <c r="I49" s="105"/>
      <c r="J49" s="104">
        <f>Prefab!F61</f>
        <v>0</v>
      </c>
      <c r="K49" s="36"/>
      <c r="L49" s="28"/>
      <c r="M49" s="37"/>
      <c r="N49" s="28"/>
    </row>
    <row r="50" spans="1:14" s="23" customFormat="1" ht="6" customHeight="1">
      <c r="A50" s="22"/>
      <c r="B50" s="49"/>
      <c r="C50" s="28"/>
      <c r="D50" s="46"/>
      <c r="E50" s="46"/>
      <c r="F50" s="46"/>
      <c r="G50" s="46"/>
      <c r="H50" s="28"/>
      <c r="I50" s="105"/>
      <c r="J50" s="152"/>
      <c r="K50" s="36"/>
      <c r="L50" s="28"/>
      <c r="M50" s="37"/>
      <c r="N50" s="28"/>
    </row>
    <row r="51" spans="1:14" s="70" customFormat="1" ht="10.9" customHeight="1">
      <c r="A51" s="66"/>
      <c r="B51" s="75" t="s">
        <v>186</v>
      </c>
      <c r="C51" s="76" t="s">
        <v>167</v>
      </c>
      <c r="D51" s="58"/>
      <c r="E51" s="58"/>
      <c r="F51" s="58"/>
      <c r="G51" s="58"/>
      <c r="H51" s="26"/>
      <c r="I51" s="150"/>
      <c r="J51" s="104">
        <f>SUM(I51:I58)</f>
        <v>0</v>
      </c>
      <c r="K51" s="68"/>
      <c r="L51" s="26"/>
      <c r="M51" s="69"/>
      <c r="N51" s="26"/>
    </row>
    <row r="52" spans="1:14" s="23" customFormat="1" ht="10.9" customHeight="1">
      <c r="A52" s="22"/>
      <c r="B52" s="73" t="s">
        <v>217</v>
      </c>
      <c r="C52" s="74" t="s">
        <v>147</v>
      </c>
      <c r="D52" s="46"/>
      <c r="E52" s="46"/>
      <c r="F52" s="46"/>
      <c r="G52" s="46"/>
      <c r="H52" s="28"/>
      <c r="I52" s="105">
        <f>'Extg buildings'!F8</f>
        <v>0</v>
      </c>
      <c r="J52" s="152"/>
      <c r="K52" s="36"/>
      <c r="L52" s="28"/>
      <c r="M52" s="37"/>
      <c r="N52" s="28"/>
    </row>
    <row r="53" spans="1:14" s="23" customFormat="1" ht="10.9" customHeight="1">
      <c r="A53" s="22"/>
      <c r="B53" s="73" t="s">
        <v>218</v>
      </c>
      <c r="C53" s="74" t="s">
        <v>148</v>
      </c>
      <c r="D53" s="46"/>
      <c r="E53" s="46"/>
      <c r="F53" s="46"/>
      <c r="G53" s="46"/>
      <c r="H53" s="28"/>
      <c r="I53" s="105">
        <f>'Extg buildings'!F17</f>
        <v>0</v>
      </c>
      <c r="J53" s="152"/>
      <c r="K53" s="36"/>
      <c r="L53" s="28"/>
      <c r="M53" s="37"/>
      <c r="N53" s="28"/>
    </row>
    <row r="54" spans="1:14" s="23" customFormat="1" ht="10.9" customHeight="1">
      <c r="A54" s="22"/>
      <c r="B54" s="73" t="s">
        <v>219</v>
      </c>
      <c r="C54" s="74" t="s">
        <v>149</v>
      </c>
      <c r="D54" s="46"/>
      <c r="E54" s="46"/>
      <c r="F54" s="46"/>
      <c r="G54" s="46"/>
      <c r="H54" s="28"/>
      <c r="I54" s="105">
        <f>'Extg buildings'!F26</f>
        <v>0</v>
      </c>
      <c r="J54" s="152"/>
      <c r="K54" s="36"/>
      <c r="L54" s="28"/>
      <c r="M54" s="37"/>
      <c r="N54" s="28"/>
    </row>
    <row r="55" spans="1:14" s="23" customFormat="1" ht="10.9" customHeight="1">
      <c r="A55" s="22"/>
      <c r="B55" s="73" t="s">
        <v>220</v>
      </c>
      <c r="C55" s="74" t="s">
        <v>151</v>
      </c>
      <c r="D55" s="46"/>
      <c r="E55" s="46"/>
      <c r="F55" s="46"/>
      <c r="G55" s="46"/>
      <c r="H55" s="28"/>
      <c r="I55" s="105">
        <f>'Extg buildings'!F34</f>
        <v>0</v>
      </c>
      <c r="J55" s="152"/>
      <c r="K55" s="36"/>
      <c r="L55" s="28"/>
      <c r="M55" s="37"/>
      <c r="N55" s="28"/>
    </row>
    <row r="56" spans="1:14" s="23" customFormat="1" ht="10.9" customHeight="1">
      <c r="A56" s="22"/>
      <c r="B56" s="73" t="s">
        <v>221</v>
      </c>
      <c r="C56" s="74" t="s">
        <v>150</v>
      </c>
      <c r="D56" s="46"/>
      <c r="E56" s="46"/>
      <c r="F56" s="46"/>
      <c r="G56" s="46"/>
      <c r="H56" s="28"/>
      <c r="I56" s="105">
        <f>'Extg buildings'!E43</f>
        <v>0</v>
      </c>
      <c r="J56" s="152"/>
      <c r="K56" s="36"/>
      <c r="L56" s="28"/>
      <c r="M56" s="37"/>
      <c r="N56" s="28"/>
    </row>
    <row r="57" spans="1:14" s="23" customFormat="1" ht="10.9" customHeight="1">
      <c r="A57" s="22"/>
      <c r="B57" s="73" t="s">
        <v>222</v>
      </c>
      <c r="C57" s="74" t="s">
        <v>152</v>
      </c>
      <c r="D57" s="46"/>
      <c r="E57" s="46"/>
      <c r="F57" s="46"/>
      <c r="G57" s="46"/>
      <c r="H57" s="28"/>
      <c r="I57" s="105">
        <f>'Extg buildings'!F52</f>
        <v>0</v>
      </c>
      <c r="J57" s="153"/>
      <c r="K57" s="38"/>
      <c r="L57" s="38"/>
      <c r="M57" s="39"/>
      <c r="N57" s="38"/>
    </row>
    <row r="58" spans="1:14" s="23" customFormat="1" ht="6" customHeight="1">
      <c r="A58" s="22"/>
      <c r="B58" s="49"/>
      <c r="C58" s="28"/>
      <c r="D58" s="46"/>
      <c r="E58" s="46"/>
      <c r="F58" s="46"/>
      <c r="G58" s="46"/>
      <c r="H58" s="28"/>
      <c r="I58" s="105"/>
      <c r="J58" s="153"/>
      <c r="K58" s="38"/>
      <c r="L58" s="38"/>
      <c r="M58" s="39"/>
      <c r="N58" s="38"/>
    </row>
    <row r="59" spans="1:14" s="70" customFormat="1" ht="10.9" customHeight="1">
      <c r="A59" s="66"/>
      <c r="B59" s="75" t="s">
        <v>187</v>
      </c>
      <c r="C59" s="76" t="s">
        <v>164</v>
      </c>
      <c r="D59" s="58"/>
      <c r="E59" s="58"/>
      <c r="F59" s="58"/>
      <c r="G59" s="58"/>
      <c r="H59" s="26"/>
      <c r="I59" s="150"/>
      <c r="J59" s="104">
        <f>SUM(I59:I68)</f>
        <v>0</v>
      </c>
      <c r="K59" s="68"/>
      <c r="L59" s="26"/>
      <c r="M59" s="69"/>
      <c r="N59" s="26"/>
    </row>
    <row r="60" spans="1:14" s="23" customFormat="1" ht="10.9" customHeight="1">
      <c r="A60" s="22"/>
      <c r="B60" s="73" t="s">
        <v>223</v>
      </c>
      <c r="C60" s="74" t="s">
        <v>153</v>
      </c>
      <c r="D60" s="46"/>
      <c r="E60" s="46"/>
      <c r="F60" s="46"/>
      <c r="G60" s="46"/>
      <c r="H60" s="28"/>
      <c r="I60" s="105">
        <f>'Ext Wks'!F8</f>
        <v>0</v>
      </c>
      <c r="J60" s="153"/>
      <c r="K60" s="38"/>
      <c r="L60" s="38"/>
      <c r="M60" s="39"/>
      <c r="N60" s="38"/>
    </row>
    <row r="61" spans="1:14" s="23" customFormat="1" ht="10.9" customHeight="1">
      <c r="A61" s="22"/>
      <c r="B61" s="73" t="s">
        <v>224</v>
      </c>
      <c r="C61" s="74" t="s">
        <v>154</v>
      </c>
      <c r="D61" s="46"/>
      <c r="E61" s="46"/>
      <c r="F61" s="46"/>
      <c r="G61" s="46"/>
      <c r="H61" s="28"/>
      <c r="I61" s="105">
        <f>'Ext Wks'!F17</f>
        <v>0</v>
      </c>
      <c r="J61" s="153"/>
      <c r="K61" s="38"/>
      <c r="L61" s="38"/>
      <c r="M61" s="39"/>
      <c r="N61" s="38"/>
    </row>
    <row r="62" spans="1:14" s="23" customFormat="1" ht="10.9" customHeight="1">
      <c r="A62" s="22"/>
      <c r="B62" s="73" t="s">
        <v>225</v>
      </c>
      <c r="C62" s="74" t="s">
        <v>155</v>
      </c>
      <c r="D62" s="46"/>
      <c r="E62" s="46"/>
      <c r="F62" s="46"/>
      <c r="G62" s="46"/>
      <c r="H62" s="28"/>
      <c r="I62" s="105">
        <f>'Ext Wks'!F26</f>
        <v>0</v>
      </c>
      <c r="J62" s="153"/>
      <c r="K62" s="38"/>
      <c r="L62" s="38"/>
      <c r="M62" s="39"/>
      <c r="N62" s="38"/>
    </row>
    <row r="63" spans="1:14" s="23" customFormat="1" ht="10.9" customHeight="1">
      <c r="A63" s="22"/>
      <c r="B63" s="73" t="s">
        <v>226</v>
      </c>
      <c r="C63" s="74" t="s">
        <v>156</v>
      </c>
      <c r="D63" s="46"/>
      <c r="E63" s="46"/>
      <c r="F63" s="46"/>
      <c r="G63" s="46"/>
      <c r="H63" s="28"/>
      <c r="I63" s="105">
        <f>'Ext Wks'!F34</f>
        <v>0</v>
      </c>
      <c r="J63" s="153"/>
      <c r="K63" s="38"/>
      <c r="L63" s="38"/>
      <c r="M63" s="39"/>
      <c r="N63" s="38"/>
    </row>
    <row r="64" spans="1:14" s="23" customFormat="1" ht="10.9" customHeight="1">
      <c r="A64" s="22"/>
      <c r="B64" s="73" t="s">
        <v>227</v>
      </c>
      <c r="C64" s="74" t="s">
        <v>157</v>
      </c>
      <c r="D64" s="46"/>
      <c r="E64" s="46"/>
      <c r="F64" s="46"/>
      <c r="G64" s="46"/>
      <c r="H64" s="28"/>
      <c r="I64" s="105">
        <f>'Ext Wks'!F43</f>
        <v>0</v>
      </c>
      <c r="J64" s="153"/>
      <c r="K64" s="38"/>
      <c r="L64" s="38"/>
      <c r="M64" s="39"/>
      <c r="N64" s="38"/>
    </row>
    <row r="65" spans="1:14" s="17" customFormat="1" ht="10.9" customHeight="1">
      <c r="A65" s="28"/>
      <c r="B65" s="73" t="s">
        <v>228</v>
      </c>
      <c r="C65" s="74" t="s">
        <v>158</v>
      </c>
      <c r="D65" s="28"/>
      <c r="E65" s="28"/>
      <c r="F65" s="28"/>
      <c r="G65" s="28"/>
      <c r="H65" s="28"/>
      <c r="I65" s="105">
        <f>'Ext Wks'!F52</f>
        <v>0</v>
      </c>
      <c r="J65" s="152"/>
      <c r="K65" s="43"/>
      <c r="L65" s="43"/>
      <c r="M65" s="43"/>
      <c r="N65" s="43"/>
    </row>
    <row r="66" spans="1:14" ht="10.9" customHeight="1">
      <c r="A66" s="23"/>
      <c r="B66" s="73" t="s">
        <v>229</v>
      </c>
      <c r="C66" s="74" t="s">
        <v>159</v>
      </c>
      <c r="D66" s="23"/>
      <c r="E66" s="23"/>
      <c r="F66" s="23"/>
      <c r="G66" s="23"/>
      <c r="H66" s="23"/>
      <c r="I66" s="151">
        <f>'Ext Wks'!F61</f>
        <v>0</v>
      </c>
      <c r="J66" s="154"/>
    </row>
    <row r="67" spans="1:14" ht="10.9" customHeight="1">
      <c r="A67" s="23"/>
      <c r="B67" s="73" t="s">
        <v>230</v>
      </c>
      <c r="C67" s="74" t="s">
        <v>160</v>
      </c>
      <c r="D67" s="23"/>
      <c r="E67" s="23"/>
      <c r="F67" s="23"/>
      <c r="G67" s="23"/>
      <c r="H67" s="23"/>
      <c r="I67" s="151">
        <f>'Ext Wks'!F70</f>
        <v>0</v>
      </c>
      <c r="J67" s="154"/>
    </row>
    <row r="68" spans="1:14" ht="6" customHeight="1">
      <c r="A68" s="23"/>
      <c r="B68" s="101"/>
      <c r="C68" s="23"/>
      <c r="D68" s="23"/>
      <c r="E68" s="23"/>
      <c r="F68" s="23"/>
      <c r="G68" s="23"/>
      <c r="H68" s="23"/>
      <c r="I68" s="106"/>
      <c r="J68" s="106"/>
    </row>
    <row r="69" spans="1:14" s="70" customFormat="1" ht="10.9" customHeight="1">
      <c r="A69" s="66"/>
      <c r="B69" s="75" t="s">
        <v>188</v>
      </c>
      <c r="C69" s="76" t="s">
        <v>409</v>
      </c>
      <c r="D69" s="58"/>
      <c r="E69" s="58"/>
      <c r="F69" s="58"/>
      <c r="G69" s="58"/>
      <c r="H69" s="26"/>
      <c r="I69" s="150"/>
      <c r="J69" s="104">
        <f>Prelims!F176+Prelims!F191</f>
        <v>0</v>
      </c>
      <c r="K69" s="68"/>
      <c r="L69" s="26"/>
      <c r="M69" s="69"/>
      <c r="N69" s="26"/>
    </row>
    <row r="70" spans="1:14" ht="6" customHeight="1">
      <c r="A70" s="23"/>
      <c r="B70" s="101"/>
      <c r="C70" s="23"/>
      <c r="D70" s="23"/>
      <c r="E70" s="23"/>
      <c r="F70" s="23"/>
      <c r="G70" s="23"/>
      <c r="H70" s="23"/>
      <c r="I70" s="106"/>
      <c r="J70" s="162"/>
    </row>
    <row r="71" spans="1:14" ht="6" customHeight="1">
      <c r="A71" s="23"/>
      <c r="B71" s="101"/>
      <c r="C71" s="23"/>
      <c r="D71" s="23"/>
      <c r="E71" s="23"/>
      <c r="F71" s="23"/>
      <c r="G71" s="23"/>
      <c r="H71" s="23"/>
      <c r="I71" s="106"/>
      <c r="J71" s="158"/>
    </row>
    <row r="72" spans="1:14" s="70" customFormat="1" ht="10.9" customHeight="1">
      <c r="A72" s="66"/>
      <c r="D72" s="58"/>
      <c r="E72" s="58"/>
      <c r="F72" s="58"/>
      <c r="G72" s="58"/>
      <c r="H72" s="26"/>
      <c r="I72" s="150"/>
      <c r="J72" s="104">
        <f>SUM(J7:J69)</f>
        <v>500</v>
      </c>
      <c r="K72" s="68"/>
      <c r="L72" s="26"/>
      <c r="M72" s="69"/>
      <c r="N72" s="26"/>
    </row>
    <row r="73" spans="1:14" ht="6" customHeight="1">
      <c r="A73" s="156"/>
      <c r="B73" s="157"/>
      <c r="C73" s="36"/>
      <c r="D73" s="36"/>
      <c r="E73" s="36"/>
      <c r="F73" s="36"/>
      <c r="G73" s="36"/>
      <c r="H73" s="36"/>
      <c r="I73" s="158"/>
      <c r="J73" s="158"/>
    </row>
    <row r="74" spans="1:14" s="70" customFormat="1" ht="10.9" customHeight="1">
      <c r="A74" s="66"/>
      <c r="B74" s="75" t="s">
        <v>189</v>
      </c>
      <c r="C74" s="76" t="s">
        <v>405</v>
      </c>
      <c r="D74" s="58"/>
      <c r="E74" s="58"/>
      <c r="F74" s="58"/>
      <c r="G74" s="58"/>
      <c r="H74" s="26"/>
      <c r="I74" s="150"/>
      <c r="J74" s="104">
        <f>'OH&amp;P'!F56</f>
        <v>0</v>
      </c>
      <c r="K74" s="68"/>
      <c r="L74" s="26"/>
      <c r="M74" s="69"/>
      <c r="N74" s="26"/>
    </row>
    <row r="75" spans="1:14" ht="6" customHeight="1">
      <c r="A75" s="25"/>
      <c r="B75" s="57"/>
    </row>
    <row r="76" spans="1:14" s="19" customFormat="1" ht="20.25" customHeight="1">
      <c r="B76" s="159"/>
      <c r="C76" s="19" t="s">
        <v>459</v>
      </c>
      <c r="I76" s="160" t="s">
        <v>210</v>
      </c>
      <c r="J76" s="161">
        <f>SUM(J72:J75)</f>
        <v>500</v>
      </c>
    </row>
    <row r="77" spans="1:14">
      <c r="A77" s="25"/>
      <c r="B77" s="57"/>
    </row>
    <row r="78" spans="1:14">
      <c r="A78" s="25"/>
      <c r="B78" s="57"/>
    </row>
  </sheetData>
  <sheetProtection sheet="1" objects="1" scenarios="1" selectLockedCells="1"/>
  <mergeCells count="1">
    <mergeCell ref="I4:J4"/>
  </mergeCells>
  <dataValidations count="1">
    <dataValidation allowBlank="1" showInputMessage="1" showErrorMessage="1" promptTitle="Revised completion date" prompt="Leave this cell blank if there is no extension of time granted in order for elapsed time formula to work" sqref="M22:N22"/>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73"/>
  <sheetViews>
    <sheetView showZeros="0" topLeftCell="A12" zoomScaleNormal="100" workbookViewId="0">
      <selection activeCell="B17" sqref="B17"/>
    </sheetView>
  </sheetViews>
  <sheetFormatPr defaultColWidth="8.85546875" defaultRowHeight="14.25"/>
  <cols>
    <col min="1" max="1" width="4.7109375" style="80" customWidth="1"/>
    <col min="2" max="2" width="41.5703125" style="81" customWidth="1"/>
    <col min="3" max="3" width="8.7109375" style="81" customWidth="1"/>
    <col min="4" max="4" width="7.5703125" style="92" customWidth="1"/>
    <col min="5" max="5" width="11.42578125" style="79" customWidth="1"/>
    <col min="6" max="6" width="14.85546875" style="79" customWidth="1"/>
    <col min="7" max="7" width="8.85546875" style="79" hidden="1" customWidth="1"/>
    <col min="8"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179</v>
      </c>
      <c r="B4" s="201" t="s">
        <v>192</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07"/>
      <c r="B7" s="108"/>
      <c r="C7" s="108"/>
      <c r="D7" s="109"/>
      <c r="E7" s="110"/>
      <c r="F7" s="115">
        <f t="shared" ref="F7" si="0">C7*E7</f>
        <v>0</v>
      </c>
      <c r="G7" s="110"/>
      <c r="H7" s="110"/>
      <c r="I7" s="110"/>
      <c r="J7" s="110"/>
    </row>
    <row r="8" spans="1:10" s="120" customFormat="1" ht="12" customHeight="1">
      <c r="A8" s="112" t="s">
        <v>193</v>
      </c>
      <c r="B8" s="113" t="s">
        <v>116</v>
      </c>
      <c r="C8" s="113"/>
      <c r="D8" s="114"/>
      <c r="E8" s="127"/>
      <c r="F8" s="118">
        <f>SUBTOTAL(9,F9:F15)</f>
        <v>0</v>
      </c>
      <c r="G8" s="119"/>
      <c r="H8" s="119"/>
      <c r="I8" s="119"/>
      <c r="J8" s="119"/>
    </row>
    <row r="9" spans="1:10" s="120" customFormat="1" ht="12" customHeight="1">
      <c r="A9" s="121"/>
      <c r="B9" s="122"/>
      <c r="C9" s="122"/>
      <c r="D9" s="123"/>
      <c r="E9" s="115"/>
      <c r="F9" s="115">
        <f>C9*E9</f>
        <v>0</v>
      </c>
      <c r="G9" s="119"/>
      <c r="H9" s="119"/>
      <c r="I9" s="119"/>
      <c r="J9" s="119"/>
    </row>
    <row r="10" spans="1:10" s="120" customFormat="1" ht="24">
      <c r="A10" s="121" t="s">
        <v>544</v>
      </c>
      <c r="B10" s="122" t="s">
        <v>545</v>
      </c>
      <c r="C10" s="122"/>
      <c r="D10" s="123" t="s">
        <v>499</v>
      </c>
      <c r="E10" s="115">
        <v>2500</v>
      </c>
      <c r="F10" s="115">
        <f t="shared" ref="F10:F59" si="1">C10*E10</f>
        <v>0</v>
      </c>
      <c r="G10" s="119"/>
      <c r="H10" s="119"/>
      <c r="I10" s="119"/>
      <c r="J10" s="119"/>
    </row>
    <row r="11" spans="1:10" s="120" customFormat="1" ht="12" customHeight="1">
      <c r="A11" s="121"/>
      <c r="B11" s="122"/>
      <c r="C11" s="122"/>
      <c r="D11" s="123"/>
      <c r="E11" s="115"/>
      <c r="F11" s="115">
        <f t="shared" si="1"/>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12" t="s">
        <v>194</v>
      </c>
      <c r="B14" s="113" t="s">
        <v>117</v>
      </c>
      <c r="C14" s="122"/>
      <c r="D14" s="123"/>
      <c r="E14" s="115"/>
      <c r="F14" s="115">
        <f t="shared" si="1"/>
        <v>0</v>
      </c>
      <c r="G14" s="119"/>
      <c r="H14" s="119"/>
      <c r="I14" s="119"/>
      <c r="J14" s="119"/>
    </row>
    <row r="15" spans="1:10" s="129" customFormat="1" ht="12" customHeight="1">
      <c r="A15" s="124"/>
      <c r="B15" s="125"/>
      <c r="C15" s="125"/>
      <c r="D15" s="126"/>
      <c r="E15" s="127"/>
      <c r="F15" s="127">
        <f t="shared" si="1"/>
        <v>0</v>
      </c>
      <c r="G15" s="128"/>
      <c r="H15" s="128"/>
      <c r="I15" s="128"/>
      <c r="J15" s="128"/>
    </row>
    <row r="16" spans="1:10" s="117" customFormat="1" ht="96">
      <c r="A16" s="120" t="s">
        <v>534</v>
      </c>
      <c r="B16" s="251" t="s">
        <v>593</v>
      </c>
      <c r="C16" s="113"/>
      <c r="D16" s="123" t="s">
        <v>499</v>
      </c>
      <c r="E16" s="127"/>
      <c r="F16" s="118">
        <f>SUBTOTAL(9,F17:F23)</f>
        <v>0</v>
      </c>
      <c r="G16" s="116"/>
      <c r="H16" s="116"/>
      <c r="I16" s="130"/>
      <c r="J16" s="131"/>
    </row>
    <row r="17" spans="1:10" s="120" customFormat="1" ht="12" customHeight="1">
      <c r="A17" s="121"/>
      <c r="B17" s="122"/>
      <c r="C17" s="122"/>
      <c r="D17" s="123"/>
      <c r="E17" s="115"/>
      <c r="F17" s="115">
        <f t="shared" si="1"/>
        <v>0</v>
      </c>
      <c r="G17" s="119"/>
      <c r="H17" s="119"/>
      <c r="I17" s="132"/>
      <c r="J17" s="133"/>
    </row>
    <row r="18" spans="1:10" s="120" customFormat="1" ht="72">
      <c r="A18" s="121" t="s">
        <v>535</v>
      </c>
      <c r="B18" s="122" t="s">
        <v>554</v>
      </c>
      <c r="C18" s="257">
        <v>326</v>
      </c>
      <c r="D18" s="123" t="s">
        <v>471</v>
      </c>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24">
      <c r="A20" s="121" t="s">
        <v>536</v>
      </c>
      <c r="B20" s="122" t="s">
        <v>538</v>
      </c>
      <c r="C20" s="257">
        <v>12</v>
      </c>
      <c r="D20" s="123" t="s">
        <v>477</v>
      </c>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24">
      <c r="A22" s="121" t="s">
        <v>546</v>
      </c>
      <c r="B22" s="122" t="s">
        <v>539</v>
      </c>
      <c r="C22" s="257">
        <v>3</v>
      </c>
      <c r="D22" s="123" t="s">
        <v>537</v>
      </c>
      <c r="E22" s="115"/>
      <c r="F22" s="115">
        <f t="shared" si="1"/>
        <v>0</v>
      </c>
      <c r="G22" s="119"/>
      <c r="H22" s="119"/>
      <c r="I22" s="132"/>
      <c r="J22" s="133"/>
    </row>
    <row r="23" spans="1:10" s="129" customFormat="1" ht="12" customHeight="1">
      <c r="A23" s="124"/>
      <c r="B23" s="125"/>
      <c r="C23" s="125"/>
      <c r="D23" s="126"/>
      <c r="E23" s="127"/>
      <c r="F23" s="127">
        <f t="shared" si="1"/>
        <v>0</v>
      </c>
      <c r="G23" s="128"/>
      <c r="H23" s="128"/>
      <c r="I23" s="134"/>
      <c r="J23" s="135"/>
    </row>
    <row r="24" spans="1:10" s="117" customFormat="1" ht="12" customHeight="1">
      <c r="A24" s="120" t="s">
        <v>548</v>
      </c>
      <c r="B24" s="120" t="s">
        <v>547</v>
      </c>
      <c r="C24" s="257">
        <v>530</v>
      </c>
      <c r="D24" s="123" t="s">
        <v>471</v>
      </c>
      <c r="E24" s="127"/>
      <c r="F24" s="118">
        <f>SUBTOTAL(9,F25:F31)</f>
        <v>0</v>
      </c>
      <c r="G24" s="116"/>
      <c r="H24" s="116"/>
      <c r="I24" s="116"/>
      <c r="J24" s="116"/>
    </row>
    <row r="25" spans="1:10" s="120" customFormat="1" ht="12" customHeight="1">
      <c r="A25" s="121"/>
      <c r="B25" s="249"/>
      <c r="C25" s="257"/>
      <c r="D25" s="123"/>
      <c r="E25" s="115"/>
      <c r="F25" s="115">
        <f t="shared" si="1"/>
        <v>0</v>
      </c>
      <c r="G25" s="119"/>
      <c r="H25" s="119"/>
      <c r="I25" s="119"/>
      <c r="J25" s="119"/>
    </row>
    <row r="26" spans="1:10" s="120" customFormat="1" ht="12" customHeight="1">
      <c r="A26" s="121" t="s">
        <v>550</v>
      </c>
      <c r="B26" s="249" t="s">
        <v>549</v>
      </c>
      <c r="C26" s="257">
        <v>530</v>
      </c>
      <c r="D26" s="123" t="s">
        <v>471</v>
      </c>
      <c r="E26" s="115"/>
      <c r="F26" s="115">
        <f t="shared" si="1"/>
        <v>0</v>
      </c>
      <c r="G26" s="119"/>
      <c r="H26" s="119"/>
      <c r="I26" s="119"/>
      <c r="J26" s="119"/>
    </row>
    <row r="27" spans="1:10" s="120" customFormat="1" ht="12" customHeight="1">
      <c r="A27" s="121"/>
      <c r="B27" s="122"/>
      <c r="C27" s="257"/>
      <c r="D27" s="123"/>
      <c r="E27" s="115"/>
      <c r="F27" s="115">
        <f t="shared" si="1"/>
        <v>0</v>
      </c>
      <c r="G27" s="119"/>
      <c r="H27" s="119"/>
      <c r="I27" s="119"/>
      <c r="J27" s="119"/>
    </row>
    <row r="28" spans="1:10" s="120" customFormat="1" ht="12" customHeight="1">
      <c r="A28" s="120" t="s">
        <v>553</v>
      </c>
      <c r="B28" s="120" t="s">
        <v>588</v>
      </c>
      <c r="C28" s="122"/>
      <c r="D28" s="123" t="s">
        <v>499</v>
      </c>
      <c r="E28" s="115"/>
      <c r="F28" s="115">
        <f t="shared" si="1"/>
        <v>0</v>
      </c>
      <c r="G28" s="119"/>
      <c r="H28" s="119"/>
      <c r="I28" s="119"/>
      <c r="J28" s="119"/>
    </row>
    <row r="29" spans="1:10" s="120" customFormat="1" ht="12" customHeight="1">
      <c r="C29" s="122"/>
      <c r="D29" s="123"/>
      <c r="E29" s="115"/>
      <c r="F29" s="115">
        <f t="shared" si="1"/>
        <v>0</v>
      </c>
      <c r="G29" s="119"/>
      <c r="H29" s="119"/>
      <c r="I29" s="119"/>
      <c r="J29" s="119"/>
    </row>
    <row r="30" spans="1:10" s="120" customFormat="1" ht="24">
      <c r="A30" s="121" t="s">
        <v>587</v>
      </c>
      <c r="B30" s="260" t="s">
        <v>589</v>
      </c>
      <c r="C30" s="122"/>
      <c r="D30" s="123" t="s">
        <v>499</v>
      </c>
      <c r="E30" s="115"/>
      <c r="F30" s="115">
        <f t="shared" si="1"/>
        <v>0</v>
      </c>
      <c r="G30" s="119"/>
      <c r="H30" s="119"/>
      <c r="I30" s="119"/>
      <c r="J30" s="119"/>
    </row>
    <row r="31" spans="1:10" s="129" customFormat="1" ht="12" customHeight="1">
      <c r="A31" s="124"/>
      <c r="B31" s="125"/>
      <c r="C31" s="125"/>
      <c r="D31" s="126"/>
      <c r="E31" s="127"/>
      <c r="F31" s="127">
        <f t="shared" si="1"/>
        <v>0</v>
      </c>
      <c r="G31" s="128"/>
      <c r="H31" s="128"/>
      <c r="I31" s="128"/>
      <c r="J31" s="128"/>
    </row>
    <row r="32" spans="1:10" s="117" customFormat="1" ht="12" customHeight="1">
      <c r="A32" s="112"/>
      <c r="B32" s="113"/>
      <c r="C32" s="113"/>
      <c r="D32" s="114"/>
      <c r="E32" s="127"/>
      <c r="F32" s="118">
        <f>SUBTOTAL(9,F33:F39)</f>
        <v>0</v>
      </c>
      <c r="G32" s="116"/>
      <c r="H32" s="116"/>
      <c r="I32" s="116"/>
      <c r="J32" s="116"/>
    </row>
    <row r="33" spans="1:10" s="120" customFormat="1" ht="12" customHeight="1">
      <c r="A33" s="121"/>
      <c r="B33" s="122"/>
      <c r="C33" s="122"/>
      <c r="D33" s="123"/>
      <c r="E33" s="115"/>
      <c r="F33" s="115">
        <f t="shared" si="1"/>
        <v>0</v>
      </c>
      <c r="G33" s="119"/>
      <c r="H33" s="119"/>
      <c r="I33" s="132"/>
      <c r="J33" s="133"/>
    </row>
    <row r="34" spans="1:10" s="120" customFormat="1" ht="12" customHeight="1">
      <c r="A34" s="112"/>
      <c r="B34" s="113"/>
      <c r="C34" s="122"/>
      <c r="D34" s="123"/>
      <c r="E34" s="115"/>
      <c r="F34" s="115">
        <f t="shared" si="1"/>
        <v>0</v>
      </c>
      <c r="G34" s="119"/>
      <c r="H34" s="119"/>
      <c r="I34" s="132"/>
      <c r="J34" s="133"/>
    </row>
    <row r="35" spans="1:10" s="120" customFormat="1" ht="12" customHeight="1">
      <c r="A35" s="121"/>
      <c r="B35" s="122"/>
      <c r="C35" s="122"/>
      <c r="D35" s="123"/>
      <c r="E35" s="115"/>
      <c r="F35" s="115">
        <f t="shared" si="1"/>
        <v>0</v>
      </c>
      <c r="G35" s="119"/>
      <c r="H35" s="119"/>
      <c r="I35" s="132"/>
      <c r="J35" s="133"/>
    </row>
    <row r="36" spans="1:10" s="120" customFormat="1" ht="12" customHeight="1">
      <c r="A36" s="112"/>
      <c r="B36" s="113"/>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C38*E38</f>
        <v>0</v>
      </c>
      <c r="G38" s="119"/>
      <c r="H38" s="119"/>
      <c r="I38" s="119"/>
      <c r="J38" s="119"/>
    </row>
    <row r="39" spans="1:10" s="129" customFormat="1" ht="12" customHeight="1">
      <c r="A39" s="124"/>
      <c r="B39" s="125"/>
      <c r="C39" s="125"/>
      <c r="D39" s="126"/>
      <c r="E39" s="127"/>
      <c r="F39" s="127">
        <f t="shared" si="1"/>
        <v>0</v>
      </c>
      <c r="G39" s="128"/>
      <c r="H39" s="128"/>
      <c r="I39" s="136"/>
      <c r="J39" s="128"/>
    </row>
    <row r="40" spans="1:10" s="117" customFormat="1" ht="12" customHeight="1">
      <c r="C40" s="113"/>
      <c r="D40" s="114"/>
      <c r="E40" s="127"/>
      <c r="F40" s="118">
        <f>SUBTOTAL(9,F41:F47)</f>
        <v>0</v>
      </c>
      <c r="G40" s="116"/>
      <c r="H40" s="116"/>
      <c r="I40" s="116"/>
      <c r="J40" s="116"/>
    </row>
    <row r="41" spans="1:10" s="120" customFormat="1" ht="12" customHeight="1">
      <c r="A41" s="121"/>
      <c r="B41" s="122"/>
      <c r="C41" s="122"/>
      <c r="D41" s="123"/>
      <c r="E41" s="115"/>
      <c r="F41" s="115">
        <f t="shared" si="1"/>
        <v>0</v>
      </c>
      <c r="G41" s="119"/>
      <c r="H41" s="119"/>
      <c r="I41" s="119"/>
      <c r="J41" s="119"/>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19"/>
      <c r="J44" s="119"/>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9" customFormat="1" ht="12" customHeight="1">
      <c r="A47" s="124"/>
      <c r="B47" s="125"/>
      <c r="C47" s="125"/>
      <c r="D47" s="126"/>
      <c r="E47" s="127"/>
      <c r="F47" s="127">
        <f t="shared" si="1"/>
        <v>0</v>
      </c>
      <c r="G47" s="128"/>
      <c r="H47" s="128"/>
      <c r="I47" s="128"/>
      <c r="J47" s="128"/>
    </row>
    <row r="48" spans="1:10" s="117" customFormat="1" ht="23.25" customHeight="1">
      <c r="C48" s="113"/>
      <c r="D48" s="114"/>
      <c r="E48" s="127"/>
      <c r="F48" s="118">
        <f>SUBTOTAL(9,F49:F59)</f>
        <v>0</v>
      </c>
      <c r="G48" s="116"/>
      <c r="H48" s="116"/>
      <c r="I48" s="137"/>
      <c r="J48" s="116"/>
    </row>
    <row r="49" spans="1:10" s="120" customFormat="1" ht="12" customHeight="1">
      <c r="A49" s="121"/>
      <c r="B49" s="122"/>
      <c r="C49" s="122"/>
      <c r="D49" s="123"/>
      <c r="E49" s="115"/>
      <c r="F49" s="115">
        <f t="shared" si="1"/>
        <v>0</v>
      </c>
      <c r="G49" s="119"/>
      <c r="H49" s="119"/>
      <c r="I49" s="138"/>
      <c r="J49" s="119"/>
    </row>
    <row r="50" spans="1:10" s="120" customFormat="1" ht="12" customHeight="1">
      <c r="A50" s="121"/>
      <c r="B50" s="122"/>
      <c r="C50" s="122"/>
      <c r="D50" s="123"/>
      <c r="E50" s="115"/>
      <c r="F50" s="115">
        <f t="shared" si="1"/>
        <v>0</v>
      </c>
      <c r="G50" s="119"/>
      <c r="H50" s="119"/>
      <c r="I50" s="138"/>
      <c r="J50" s="119"/>
    </row>
    <row r="51" spans="1:10" s="120" customFormat="1" ht="12" customHeight="1">
      <c r="A51" s="121"/>
      <c r="B51" s="122"/>
      <c r="C51" s="122"/>
      <c r="D51" s="123"/>
      <c r="E51" s="115"/>
      <c r="F51" s="115">
        <f t="shared" si="1"/>
        <v>0</v>
      </c>
      <c r="G51" s="119"/>
      <c r="H51" s="119"/>
      <c r="I51" s="138"/>
      <c r="J51" s="119"/>
    </row>
    <row r="52" spans="1:10" s="120" customFormat="1" ht="12" customHeight="1">
      <c r="A52" s="121"/>
      <c r="B52" s="122"/>
      <c r="C52" s="122"/>
      <c r="D52" s="123"/>
      <c r="E52" s="115"/>
      <c r="F52" s="115">
        <f t="shared" si="1"/>
        <v>0</v>
      </c>
      <c r="G52" s="119"/>
      <c r="H52" s="119"/>
      <c r="I52" s="138"/>
      <c r="J52" s="119"/>
    </row>
    <row r="53" spans="1:10" s="120" customFormat="1" ht="12" customHeight="1">
      <c r="A53" s="121"/>
      <c r="B53" s="122"/>
      <c r="C53" s="122"/>
      <c r="D53" s="123"/>
      <c r="E53" s="115"/>
      <c r="F53" s="115">
        <f t="shared" si="1"/>
        <v>0</v>
      </c>
      <c r="G53" s="119"/>
      <c r="H53" s="119"/>
      <c r="I53" s="138"/>
      <c r="J53" s="119"/>
    </row>
    <row r="54" spans="1:10" s="120" customFormat="1" ht="12" customHeight="1">
      <c r="A54" s="121"/>
      <c r="B54" s="122"/>
      <c r="C54" s="122"/>
      <c r="D54" s="123"/>
      <c r="E54" s="115"/>
      <c r="F54" s="115">
        <f t="shared" si="1"/>
        <v>0</v>
      </c>
      <c r="G54" s="119"/>
      <c r="H54" s="119"/>
      <c r="I54" s="138"/>
      <c r="J54" s="119"/>
    </row>
    <row r="55" spans="1:10" s="120" customFormat="1" ht="12" customHeight="1">
      <c r="A55" s="121"/>
      <c r="B55" s="122"/>
      <c r="C55" s="122"/>
      <c r="D55" s="123"/>
      <c r="E55" s="115"/>
      <c r="F55" s="115">
        <f t="shared" si="1"/>
        <v>0</v>
      </c>
      <c r="G55" s="119"/>
      <c r="H55" s="119"/>
      <c r="I55" s="138"/>
      <c r="J55" s="119"/>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38"/>
      <c r="J57" s="119"/>
    </row>
    <row r="58" spans="1:10" s="120" customFormat="1" ht="12" customHeight="1">
      <c r="A58" s="121"/>
      <c r="B58" s="122"/>
      <c r="C58" s="122"/>
      <c r="D58" s="123"/>
      <c r="E58" s="115"/>
      <c r="F58" s="115">
        <f t="shared" si="1"/>
        <v>0</v>
      </c>
      <c r="G58" s="119"/>
      <c r="H58" s="119"/>
      <c r="I58" s="138"/>
      <c r="J58" s="119"/>
    </row>
    <row r="59" spans="1:10" s="147" customFormat="1" ht="12" customHeight="1">
      <c r="A59" s="141"/>
      <c r="B59" s="142"/>
      <c r="C59" s="142"/>
      <c r="D59" s="143"/>
      <c r="E59" s="127"/>
      <c r="F59" s="127">
        <f t="shared" si="1"/>
        <v>0</v>
      </c>
      <c r="G59" s="144"/>
      <c r="H59" s="145"/>
      <c r="I59" s="146"/>
      <c r="J59" s="145"/>
    </row>
    <row r="60" spans="1:10" s="86" customFormat="1" ht="24" customHeight="1">
      <c r="A60" s="84"/>
      <c r="B60" s="88" t="str">
        <f>"Total of "&amp;B4</f>
        <v>Total of Facilitating works</v>
      </c>
      <c r="C60" s="88"/>
      <c r="D60" s="93"/>
      <c r="E60" s="89" t="s">
        <v>210</v>
      </c>
      <c r="F60" s="103">
        <f>SUBTOTAL(9,F8:F59)</f>
        <v>0</v>
      </c>
      <c r="G60" s="102">
        <f>SUM(F7:F59)-F8-F16-F24-F32-F40-F48</f>
        <v>0</v>
      </c>
    </row>
    <row r="61" spans="1:10" ht="16.5" customHeight="1">
      <c r="A61" s="84"/>
      <c r="B61" s="91" t="str">
        <f>IF(G60-F60=0,"","Error - column totals not equal, check formulas")</f>
        <v/>
      </c>
      <c r="C61" s="91"/>
      <c r="D61" s="91"/>
    </row>
    <row r="62" spans="1:10" ht="10.9" customHeight="1"/>
    <row r="63" spans="1:10" ht="10.9" customHeight="1"/>
    <row r="64" spans="1:10" ht="12" customHeight="1"/>
    <row r="65" spans="1:4" ht="12" customHeight="1"/>
    <row r="67" spans="1:4">
      <c r="A67" s="79"/>
      <c r="B67" s="79"/>
      <c r="C67" s="79"/>
      <c r="D67" s="94"/>
    </row>
    <row r="68" spans="1:4">
      <c r="A68" s="85"/>
    </row>
    <row r="69" spans="1:4">
      <c r="A69" s="85"/>
    </row>
    <row r="70" spans="1:4">
      <c r="A70" s="85"/>
    </row>
    <row r="71" spans="1:4">
      <c r="A71" s="85"/>
    </row>
    <row r="72" spans="1:4">
      <c r="A72" s="85"/>
    </row>
    <row r="73" spans="1:4">
      <c r="A73" s="85"/>
    </row>
  </sheetData>
  <sheetProtection sheet="1" objects="1" scenarios="1" formatCells="0" formatColumns="0" formatRows="0" insertColumns="0" insertRows="0" insertHyperlinks="0" selectLockedCells="1" sort="0" autoFilter="0" pivotTables="0"/>
  <mergeCells count="1">
    <mergeCell ref="E4:F4"/>
  </mergeCells>
  <conditionalFormatting sqref="F7:F59">
    <cfRule type="containsBlanks" dxfId="18"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4.7109375" style="80" customWidth="1"/>
    <col min="2" max="2" width="41.57031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180</v>
      </c>
      <c r="B4" s="201" t="s">
        <v>53</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F11" si="0">C7*E7</f>
        <v>0</v>
      </c>
      <c r="G7" s="110"/>
      <c r="H7" s="110"/>
      <c r="I7" s="110"/>
      <c r="J7" s="110"/>
    </row>
    <row r="8" spans="1:10" s="117" customFormat="1" ht="12" customHeight="1">
      <c r="A8" s="121"/>
      <c r="B8" s="122"/>
      <c r="C8" s="122"/>
      <c r="D8" s="123"/>
      <c r="E8" s="115"/>
      <c r="F8" s="115">
        <f t="shared" si="0"/>
        <v>0</v>
      </c>
      <c r="G8" s="116"/>
      <c r="H8" s="116"/>
      <c r="I8" s="116"/>
      <c r="J8" s="116"/>
    </row>
    <row r="9" spans="1:10" s="120" customFormat="1" ht="12" customHeight="1">
      <c r="F9" s="115">
        <f t="shared" si="0"/>
        <v>0</v>
      </c>
      <c r="G9" s="119"/>
      <c r="H9" s="119"/>
      <c r="I9" s="119"/>
      <c r="J9" s="119"/>
    </row>
    <row r="10" spans="1:10" s="120" customFormat="1" ht="12" customHeight="1">
      <c r="A10" s="121"/>
      <c r="B10" s="122"/>
      <c r="C10" s="122"/>
      <c r="D10" s="123"/>
      <c r="E10" s="115"/>
      <c r="F10" s="115">
        <f t="shared" si="0"/>
        <v>0</v>
      </c>
      <c r="G10" s="119"/>
      <c r="H10" s="119"/>
      <c r="I10" s="119"/>
      <c r="J10" s="119"/>
    </row>
    <row r="11" spans="1:10" s="120" customFormat="1" ht="12" customHeight="1">
      <c r="A11" s="121"/>
      <c r="B11" s="122"/>
      <c r="C11" s="122"/>
      <c r="D11" s="123"/>
      <c r="E11" s="115"/>
      <c r="F11" s="115">
        <f t="shared" si="0"/>
        <v>0</v>
      </c>
      <c r="G11" s="119"/>
      <c r="H11" s="119"/>
      <c r="I11" s="119"/>
      <c r="J11" s="119"/>
    </row>
    <row r="12" spans="1:10" s="120" customFormat="1" ht="12" customHeight="1">
      <c r="A12" s="121"/>
      <c r="B12" s="122"/>
      <c r="C12" s="122"/>
      <c r="D12" s="123"/>
      <c r="E12" s="115"/>
      <c r="F12" s="115">
        <f t="shared" ref="F12:F60" si="1">C12*E12</f>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Substructure</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7"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5.85546875" style="80" customWidth="1"/>
    <col min="2" max="2" width="40.710937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199</v>
      </c>
      <c r="B4" s="201" t="s">
        <v>121</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Frame</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6"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0.28515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200</v>
      </c>
      <c r="B4" s="201" t="s">
        <v>122</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Upper floors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5"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0"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201</v>
      </c>
      <c r="B4" s="201" t="s">
        <v>123</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Roof</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4"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I15" sqref="I15"/>
    </sheetView>
  </sheetViews>
  <sheetFormatPr defaultColWidth="8.85546875" defaultRowHeight="14.25"/>
  <cols>
    <col min="1" max="1" width="6.28515625" style="80" customWidth="1"/>
    <col min="2" max="2" width="40.140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1 - Radcliffe Refurbishment</v>
      </c>
    </row>
    <row r="3" spans="1:10" ht="7.9" customHeight="1">
      <c r="A3" s="206"/>
      <c r="B3" s="201"/>
      <c r="C3" s="201"/>
      <c r="D3" s="202"/>
      <c r="E3" s="203"/>
      <c r="F3" s="203"/>
    </row>
    <row r="4" spans="1:10" ht="15.75">
      <c r="A4" s="207" t="s">
        <v>202</v>
      </c>
      <c r="B4" s="201" t="s">
        <v>124</v>
      </c>
      <c r="C4" s="201"/>
      <c r="D4" s="202"/>
      <c r="E4" s="265">
        <f>Cover!B33</f>
        <v>43191</v>
      </c>
      <c r="F4" s="266"/>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0">
      <c r="A8" s="121" t="s">
        <v>555</v>
      </c>
      <c r="B8" s="254" t="s">
        <v>592</v>
      </c>
      <c r="C8" s="122"/>
      <c r="D8" s="123" t="s">
        <v>499</v>
      </c>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Stairs and ramps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3" priority="1">
      <formula>LEN(TRIM(F7))=0</formula>
    </cfRule>
  </conditionalFormatting>
  <dataValidations disablePrompts="1"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Cover</vt:lpstr>
      <vt:lpstr>Contents</vt:lpstr>
      <vt:lpstr>Summary</vt:lpstr>
      <vt:lpstr>Facilitating</vt:lpstr>
      <vt:lpstr>Substructure</vt:lpstr>
      <vt:lpstr>Frame</vt:lpstr>
      <vt:lpstr>Upper floors</vt:lpstr>
      <vt:lpstr>Roof</vt:lpstr>
      <vt:lpstr>Stairs</vt:lpstr>
      <vt:lpstr>Ext Walls</vt:lpstr>
      <vt:lpstr>Windows &amp; Ext doors</vt:lpstr>
      <vt:lpstr>Int Walls</vt:lpstr>
      <vt:lpstr>Int doors</vt:lpstr>
      <vt:lpstr>Wall finishes</vt:lpstr>
      <vt:lpstr>Floor finishes</vt:lpstr>
      <vt:lpstr>Ceiling finishes</vt:lpstr>
      <vt:lpstr>Fittings</vt:lpstr>
      <vt:lpstr>Services</vt:lpstr>
      <vt:lpstr>Prefab</vt:lpstr>
      <vt:lpstr>Extg buildings</vt:lpstr>
      <vt:lpstr>Ext Wks</vt:lpstr>
      <vt:lpstr>Prelims</vt:lpstr>
      <vt:lpstr>OH&amp;P</vt:lpstr>
      <vt:lpstr>Options</vt:lpstr>
      <vt:lpstr>Dayworks</vt:lpstr>
      <vt:lpstr>Star rates</vt:lpstr>
      <vt:lpstr>'Int doors'!Print_Area</vt:lpstr>
      <vt:lpstr>Services!Print_Area</vt:lpstr>
      <vt:lpstr>'Ceiling finishes'!Print_Titles</vt:lpstr>
      <vt:lpstr>Dayworks!Print_Titles</vt:lpstr>
      <vt:lpstr>'Ext Walls'!Print_Titles</vt:lpstr>
      <vt:lpstr>'Ext Wks'!Print_Titles</vt:lpstr>
      <vt:lpstr>'Extg buildings'!Print_Titles</vt:lpstr>
      <vt:lpstr>Facilitating!Print_Titles</vt:lpstr>
      <vt:lpstr>Fittings!Print_Titles</vt:lpstr>
      <vt:lpstr>'Floor finishes'!Print_Titles</vt:lpstr>
      <vt:lpstr>Frame!Print_Titles</vt:lpstr>
      <vt:lpstr>'Int doors'!Print_Titles</vt:lpstr>
      <vt:lpstr>'Int Walls'!Print_Titles</vt:lpstr>
      <vt:lpstr>'OH&amp;P'!Print_Titles</vt:lpstr>
      <vt:lpstr>Options!Print_Titles</vt:lpstr>
      <vt:lpstr>Prefab!Print_Titles</vt:lpstr>
      <vt:lpstr>Prelims!Print_Titles</vt:lpstr>
      <vt:lpstr>Roof!Print_Titles</vt:lpstr>
      <vt:lpstr>Services!Print_Titles</vt:lpstr>
      <vt:lpstr>Stairs!Print_Titles</vt:lpstr>
      <vt:lpstr>'Star rates'!Print_Titles</vt:lpstr>
      <vt:lpstr>Substructure!Print_Titles</vt:lpstr>
      <vt:lpstr>'Upper floors'!Print_Titles</vt:lpstr>
      <vt:lpstr>'Wall finishes'!Print_Titles</vt:lpstr>
      <vt:lpstr>'Windows &amp; Ext doors'!Print_Titles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philipl</dc:creator>
  <cp:lastModifiedBy>Robinson, Connor</cp:lastModifiedBy>
  <cp:lastPrinted>2018-04-09T14:38:56Z</cp:lastPrinted>
  <dcterms:created xsi:type="dcterms:W3CDTF">2012-05-31T10:09:23Z</dcterms:created>
  <dcterms:modified xsi:type="dcterms:W3CDTF">2018-04-12T11:31:07Z</dcterms:modified>
</cp:coreProperties>
</file>