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24000" windowHeight="9435" tabRatio="603" activeTab="5"/>
  </bookViews>
  <sheets>
    <sheet name="Title" sheetId="7" r:id="rId1"/>
    <sheet name="Summary and Instructions" sheetId="11" r:id="rId2"/>
    <sheet name="Change Log" sheetId="21" r:id="rId3"/>
    <sheet name="Facility Management data entry" sheetId="23" r:id="rId4"/>
    <sheet name="Building cost data entry" sheetId="24" r:id="rId5"/>
    <sheet name="Notes" sheetId="25" r:id="rId6"/>
  </sheets>
  <definedNames>
    <definedName name="All_Sheets">'Summary and Instructions'!$D$18:$D$23</definedName>
    <definedName name="Bidder_Email">Title!$H$44</definedName>
    <definedName name="Bidder_Name">Title!$H$42</definedName>
    <definedName name="Bidder_Phone">Title!$H$43</definedName>
    <definedName name="Classification">Title!$H$46</definedName>
    <definedName name="_xlnm.Print_Area" localSheetId="2">'Change Log'!$A$1:$Q$21</definedName>
    <definedName name="Spreadsheet_title">Title!$H$41</definedName>
    <definedName name="Submission_Date">Title!$H$45</definedName>
    <definedName name="Version">Title!$H$48</definedName>
  </definedNames>
  <calcPr calcId="145621"/>
</workbook>
</file>

<file path=xl/calcChain.xml><?xml version="1.0" encoding="utf-8"?>
<calcChain xmlns="http://schemas.openxmlformats.org/spreadsheetml/2006/main">
  <c r="AN21" i="24" l="1"/>
  <c r="H48" i="7"/>
  <c r="G4" i="25"/>
  <c r="G3" i="25"/>
  <c r="G2" i="25"/>
  <c r="M1" i="25"/>
  <c r="G1" i="25"/>
  <c r="AN86" i="24"/>
  <c r="AN85" i="24"/>
  <c r="AN84" i="24"/>
  <c r="AN83" i="24"/>
  <c r="AN79" i="24"/>
  <c r="AN80" i="24"/>
  <c r="AN75" i="24"/>
  <c r="AN74" i="24"/>
  <c r="AN72" i="24"/>
  <c r="AN77" i="24"/>
  <c r="AN78" i="24"/>
  <c r="E88" i="24"/>
  <c r="F88" i="24"/>
  <c r="G88" i="24"/>
  <c r="H88" i="24"/>
  <c r="I88" i="24"/>
  <c r="J88" i="24"/>
  <c r="K88" i="24"/>
  <c r="L88" i="24"/>
  <c r="M88" i="24"/>
  <c r="N88" i="24"/>
  <c r="O88" i="24"/>
  <c r="P88" i="24"/>
  <c r="Q88" i="24"/>
  <c r="R88" i="24"/>
  <c r="S88" i="24"/>
  <c r="T88" i="24"/>
  <c r="U88" i="24"/>
  <c r="V88" i="24"/>
  <c r="W88" i="24"/>
  <c r="X88" i="24"/>
  <c r="Y88" i="24"/>
  <c r="Z88" i="24"/>
  <c r="AA88" i="24"/>
  <c r="AB88" i="24"/>
  <c r="AC88" i="24"/>
  <c r="AD88" i="24"/>
  <c r="AE88" i="24"/>
  <c r="AF88" i="24"/>
  <c r="AG88" i="24"/>
  <c r="AH88" i="24"/>
  <c r="AI88" i="24"/>
  <c r="AJ88" i="24"/>
  <c r="AK88" i="24"/>
  <c r="AL88" i="24"/>
  <c r="D88" i="24"/>
  <c r="AN81" i="24"/>
  <c r="AN71" i="24"/>
  <c r="AM88" i="24"/>
  <c r="AN69" i="24"/>
  <c r="AN68" i="24"/>
  <c r="AN67" i="24"/>
  <c r="AN66" i="24"/>
  <c r="AN65" i="24"/>
  <c r="AN64" i="24"/>
  <c r="AN63" i="24"/>
  <c r="AN62" i="24"/>
  <c r="AN60" i="24"/>
  <c r="AN59" i="24"/>
  <c r="AN58" i="24"/>
  <c r="AN57" i="24"/>
  <c r="AN56" i="24"/>
  <c r="AN55" i="24"/>
  <c r="AN53" i="24"/>
  <c r="AN51" i="24"/>
  <c r="AN50" i="24"/>
  <c r="AN49" i="24"/>
  <c r="AN48" i="24"/>
  <c r="AN47" i="24"/>
  <c r="AN46" i="24"/>
  <c r="AN45" i="24"/>
  <c r="AN44" i="24"/>
  <c r="AN43" i="24"/>
  <c r="AN42" i="24"/>
  <c r="AN41" i="24"/>
  <c r="AN40" i="24"/>
  <c r="AN39" i="24"/>
  <c r="AN38" i="24"/>
  <c r="AN36" i="24"/>
  <c r="AN34" i="24"/>
  <c r="AN33" i="24"/>
  <c r="AN32" i="24"/>
  <c r="AN30" i="24"/>
  <c r="AN29" i="24"/>
  <c r="AN28" i="24"/>
  <c r="AN27" i="24"/>
  <c r="AN26" i="24"/>
  <c r="AN25" i="24"/>
  <c r="AN24" i="24"/>
  <c r="AN23" i="24"/>
  <c r="AN20" i="24"/>
  <c r="AN18" i="24"/>
  <c r="AN17" i="24"/>
  <c r="AN16" i="24"/>
  <c r="AN15" i="24"/>
  <c r="AN14" i="24"/>
  <c r="AN13" i="24"/>
  <c r="AN12" i="24"/>
  <c r="AN11" i="24"/>
  <c r="G4" i="24"/>
  <c r="G3" i="24"/>
  <c r="G2" i="24"/>
  <c r="M1" i="24"/>
  <c r="G1" i="24"/>
  <c r="AN87" i="24"/>
  <c r="H47" i="7"/>
  <c r="G18" i="7"/>
  <c r="M1" i="23"/>
  <c r="H1" i="21"/>
  <c r="D21" i="21"/>
  <c r="G4" i="23"/>
  <c r="G3" i="23"/>
  <c r="G2" i="23"/>
  <c r="G1" i="23"/>
  <c r="AL173" i="23"/>
  <c r="AK173" i="23"/>
  <c r="AJ173" i="23"/>
  <c r="AI173" i="23"/>
  <c r="AH173" i="23"/>
  <c r="AG173" i="23"/>
  <c r="AF173" i="23"/>
  <c r="AE173" i="23"/>
  <c r="AD173" i="23"/>
  <c r="AC173" i="23"/>
  <c r="AB173" i="23"/>
  <c r="AA173" i="23"/>
  <c r="Z173" i="23"/>
  <c r="Y173" i="23"/>
  <c r="X173" i="23"/>
  <c r="W173" i="23"/>
  <c r="V173" i="23"/>
  <c r="U173" i="23"/>
  <c r="T173" i="23"/>
  <c r="S173" i="23"/>
  <c r="R173" i="23"/>
  <c r="Q173" i="23"/>
  <c r="P173" i="23"/>
  <c r="O173" i="23"/>
  <c r="N173" i="23"/>
  <c r="M173" i="23"/>
  <c r="L173" i="23"/>
  <c r="K173" i="23"/>
  <c r="J173" i="23"/>
  <c r="I173" i="23"/>
  <c r="H173" i="23"/>
  <c r="G173" i="23"/>
  <c r="F173" i="23"/>
  <c r="E173" i="23"/>
  <c r="D173" i="23"/>
  <c r="AN171" i="23"/>
  <c r="AN170" i="23"/>
  <c r="AN169" i="23"/>
  <c r="AN168" i="23"/>
  <c r="AN167" i="23"/>
  <c r="AN166" i="23"/>
  <c r="AN165" i="23"/>
  <c r="AN164" i="23"/>
  <c r="AN163" i="23"/>
  <c r="AN162" i="23"/>
  <c r="AN161" i="23"/>
  <c r="AN160" i="23"/>
  <c r="AN159" i="23"/>
  <c r="AN158" i="23"/>
  <c r="AN157" i="23"/>
  <c r="AN156" i="23"/>
  <c r="AN155" i="23"/>
  <c r="AN154" i="23"/>
  <c r="AN153" i="23"/>
  <c r="AN152" i="23"/>
  <c r="AN151" i="23"/>
  <c r="AN150" i="23"/>
  <c r="AN149" i="23"/>
  <c r="AN148" i="23"/>
  <c r="AN147" i="23"/>
  <c r="AN146" i="23"/>
  <c r="AN145" i="23"/>
  <c r="AN144" i="23"/>
  <c r="AN143" i="23"/>
  <c r="AN142" i="23"/>
  <c r="AN141" i="23"/>
  <c r="AN140" i="23"/>
  <c r="AN139" i="23"/>
  <c r="AN138" i="23"/>
  <c r="AN137" i="23"/>
  <c r="AN136" i="23"/>
  <c r="AN135" i="23"/>
  <c r="AN134" i="23"/>
  <c r="AN133" i="23"/>
  <c r="AN132" i="23"/>
  <c r="AN131" i="23"/>
  <c r="AN130" i="23"/>
  <c r="AN129" i="23"/>
  <c r="AN128" i="23"/>
  <c r="AN127" i="23"/>
  <c r="AN126" i="23"/>
  <c r="AN125" i="23"/>
  <c r="AN124" i="23"/>
  <c r="AN123" i="23"/>
  <c r="AN122" i="23"/>
  <c r="AN121" i="23"/>
  <c r="AN120" i="23"/>
  <c r="AN119" i="23"/>
  <c r="AN118" i="23"/>
  <c r="AN117" i="23"/>
  <c r="AN116" i="23"/>
  <c r="AN115" i="23"/>
  <c r="AN114" i="23"/>
  <c r="AN113" i="23"/>
  <c r="AN112" i="23"/>
  <c r="AN111" i="23"/>
  <c r="AN110" i="23"/>
  <c r="AN109" i="23"/>
  <c r="AN108" i="23"/>
  <c r="AN107" i="23"/>
  <c r="AN106" i="23"/>
  <c r="AN105" i="23"/>
  <c r="AN104" i="23"/>
  <c r="AN103" i="23"/>
  <c r="AN102" i="23"/>
  <c r="AN101" i="23"/>
  <c r="AN100" i="23"/>
  <c r="AN99" i="23"/>
  <c r="AN98" i="23"/>
  <c r="AN97" i="23"/>
  <c r="AN96" i="23"/>
  <c r="AN95" i="23"/>
  <c r="AN94" i="23"/>
  <c r="AN93" i="23"/>
  <c r="AN92" i="23"/>
  <c r="AN91" i="23"/>
  <c r="AN90" i="23"/>
  <c r="AN89" i="23"/>
  <c r="AN88" i="23"/>
  <c r="AN87" i="23"/>
  <c r="AN86" i="23"/>
  <c r="AN85" i="23"/>
  <c r="AN84" i="23"/>
  <c r="AN83" i="23"/>
  <c r="AN82" i="23"/>
  <c r="AN81" i="23"/>
  <c r="AN80" i="23"/>
  <c r="AN79" i="23"/>
  <c r="AN78" i="23"/>
  <c r="AN77" i="23"/>
  <c r="AN76" i="23"/>
  <c r="AN75" i="23"/>
  <c r="AN74" i="23"/>
  <c r="AN73" i="23"/>
  <c r="AN72" i="23"/>
  <c r="AN71" i="23"/>
  <c r="AN70" i="23"/>
  <c r="AN69" i="23"/>
  <c r="AN68" i="23"/>
  <c r="AN67" i="23"/>
  <c r="AN66" i="23"/>
  <c r="AN65" i="23"/>
  <c r="AN64" i="23"/>
  <c r="AN63" i="23"/>
  <c r="AN62" i="23"/>
  <c r="AN61" i="23"/>
  <c r="AN60" i="23"/>
  <c r="AN59" i="23"/>
  <c r="AN58" i="23"/>
  <c r="AN57" i="23"/>
  <c r="AN56" i="23"/>
  <c r="AN55" i="23"/>
  <c r="AN54" i="23"/>
  <c r="AN53" i="23"/>
  <c r="AN52" i="23"/>
  <c r="AN51" i="23"/>
  <c r="AN50" i="23"/>
  <c r="AN49" i="23"/>
  <c r="AN48" i="23"/>
  <c r="AN47" i="23"/>
  <c r="AN46" i="23"/>
  <c r="AN45" i="23"/>
  <c r="AN44" i="23"/>
  <c r="AN43" i="23"/>
  <c r="AN42" i="23"/>
  <c r="AN41" i="23"/>
  <c r="AN40" i="23"/>
  <c r="AN39" i="23"/>
  <c r="AN38" i="23"/>
  <c r="AN37" i="23"/>
  <c r="AN36" i="23"/>
  <c r="AN35" i="23"/>
  <c r="AN34" i="23"/>
  <c r="AN33" i="23"/>
  <c r="AN32" i="23"/>
  <c r="AN31" i="23"/>
  <c r="AN30" i="23"/>
  <c r="AN29" i="23"/>
  <c r="AN28" i="23"/>
  <c r="AN27" i="23"/>
  <c r="AN26" i="23"/>
  <c r="AN25" i="23"/>
  <c r="AN24" i="23"/>
  <c r="AN23" i="23"/>
  <c r="AN22" i="23"/>
  <c r="AN21" i="23"/>
  <c r="AN20" i="23"/>
  <c r="AN19" i="23"/>
  <c r="AN18" i="23"/>
  <c r="AN17" i="23"/>
  <c r="AN16" i="23"/>
  <c r="AN15" i="23"/>
  <c r="AN14" i="23"/>
  <c r="AN13" i="23"/>
  <c r="AN12" i="23"/>
  <c r="AN11" i="23"/>
  <c r="F4" i="21"/>
  <c r="G4" i="11"/>
  <c r="G16" i="7"/>
  <c r="F3" i="21"/>
  <c r="O3" i="21"/>
  <c r="F2" i="21"/>
  <c r="O2" i="21"/>
  <c r="O1" i="21"/>
  <c r="F1" i="21"/>
  <c r="G3" i="11"/>
  <c r="P3" i="11"/>
  <c r="G2" i="11"/>
  <c r="P2" i="11"/>
  <c r="P1" i="11"/>
  <c r="I1" i="11"/>
  <c r="G1" i="11"/>
  <c r="AN172" i="23"/>
  <c r="AM173" i="23"/>
  <c r="AN173" i="23"/>
  <c r="AN88" i="24"/>
</calcChain>
</file>

<file path=xl/comments1.xml><?xml version="1.0" encoding="utf-8"?>
<comments xmlns="http://schemas.openxmlformats.org/spreadsheetml/2006/main">
  <authors>
    <author>MacFarlane, James Graduate (DES CAAS-CEF-PECoE-2a)</author>
  </authors>
  <commentList>
    <comment ref="H41" authorId="0">
      <text>
        <r>
          <rPr>
            <sz val="9"/>
            <color indexed="81"/>
            <rFont val="Tahoma"/>
            <family val="2"/>
          </rPr>
          <t>MOD INTERNAL USE ONLY</t>
        </r>
      </text>
    </comment>
    <comment ref="H42" authorId="0">
      <text>
        <r>
          <rPr>
            <sz val="9"/>
            <color indexed="81"/>
            <rFont val="Tahoma"/>
            <family val="2"/>
          </rPr>
          <t>Type bidder name here</t>
        </r>
      </text>
    </comment>
    <comment ref="H43" authorId="0">
      <text>
        <r>
          <rPr>
            <sz val="9"/>
            <color indexed="81"/>
            <rFont val="Tahoma"/>
            <family val="2"/>
          </rPr>
          <t>Type bidder phone number here</t>
        </r>
      </text>
    </comment>
    <comment ref="H44" authorId="0">
      <text>
        <r>
          <rPr>
            <sz val="9"/>
            <color indexed="81"/>
            <rFont val="Tahoma"/>
            <family val="2"/>
          </rPr>
          <t>Type bidder email address here</t>
        </r>
      </text>
    </comment>
    <comment ref="H45" authorId="0">
      <text>
        <r>
          <rPr>
            <sz val="9"/>
            <color indexed="81"/>
            <rFont val="Tahoma"/>
            <family val="2"/>
          </rPr>
          <t>Type submission date here</t>
        </r>
      </text>
    </comment>
    <comment ref="H46" authorId="0">
      <text>
        <r>
          <rPr>
            <sz val="9"/>
            <color indexed="81"/>
            <rFont val="Tahoma"/>
            <family val="2"/>
          </rPr>
          <t>Select spreadsheet classification from dropdown menu</t>
        </r>
      </text>
    </comment>
    <comment ref="H47" authorId="0">
      <text>
        <r>
          <rPr>
            <sz val="9"/>
            <color indexed="81"/>
            <rFont val="Tahoma"/>
            <family val="2"/>
          </rPr>
          <t>MOD INTERNAL USE ONLY</t>
        </r>
      </text>
    </comment>
    <comment ref="H48" authorId="0">
      <text>
        <r>
          <rPr>
            <sz val="9"/>
            <color indexed="81"/>
            <rFont val="Tahoma"/>
            <family val="2"/>
          </rPr>
          <t>MOD INTERNAL USE ONLY</t>
        </r>
      </text>
    </comment>
  </commentList>
</comments>
</file>

<file path=xl/sharedStrings.xml><?xml version="1.0" encoding="utf-8"?>
<sst xmlns="http://schemas.openxmlformats.org/spreadsheetml/2006/main" count="632" uniqueCount="536">
  <si>
    <t>Cost Assurance and Analysis Service</t>
  </si>
  <si>
    <t>Spreadsheet Title:</t>
  </si>
  <si>
    <t>Project JASON data entry</t>
  </si>
  <si>
    <t>Bidder Name:</t>
  </si>
  <si>
    <t>Company X</t>
  </si>
  <si>
    <t>Bidder Phone:</t>
  </si>
  <si>
    <t>07777777777</t>
  </si>
  <si>
    <t>Bidder Email:</t>
  </si>
  <si>
    <t>example@mod.uk</t>
  </si>
  <si>
    <t>Date Submitted:</t>
  </si>
  <si>
    <t>Classification:</t>
  </si>
  <si>
    <t>OFFICIAL-SENSITIVE-COMMERCIAL</t>
  </si>
  <si>
    <t>Filename:</t>
  </si>
  <si>
    <t>Version</t>
  </si>
  <si>
    <t>.</t>
  </si>
  <si>
    <t>Spreadsheet title:</t>
  </si>
  <si>
    <t>Bidder:</t>
  </si>
  <si>
    <t>Sheet:</t>
  </si>
  <si>
    <t>Date:</t>
  </si>
  <si>
    <t>Version:</t>
  </si>
  <si>
    <t>Cost Assurance</t>
  </si>
  <si>
    <t>Spreadsheet Purpose</t>
  </si>
  <si>
    <t>Data entry by bidders for Project JASON</t>
  </si>
  <si>
    <t>List of Spreadsheet Pages:</t>
  </si>
  <si>
    <t>Description:</t>
  </si>
  <si>
    <t>Title</t>
  </si>
  <si>
    <t>Title page including bidder details and submission date</t>
  </si>
  <si>
    <t>Summary and Instructions</t>
  </si>
  <si>
    <t>Spreadsheet contents and user instructions</t>
  </si>
  <si>
    <t>Change Log</t>
  </si>
  <si>
    <t>Change log for the spreadsheet - MOD INTERNAL USE ONLY</t>
  </si>
  <si>
    <t>Data Entry</t>
  </si>
  <si>
    <t>Sheet for data entry</t>
  </si>
  <si>
    <t>Instructions for Data Entry</t>
  </si>
  <si>
    <t xml:space="preserve">All prices presented should be inclusive of profit and any additional charges. </t>
  </si>
  <si>
    <t xml:space="preserve">All prices should be presented in the year in which they will be charged to the customer (MoD). </t>
  </si>
  <si>
    <t xml:space="preserve">All prices should be shown in £ Sterling and inclusive of specific rate of inflation for each activity. </t>
  </si>
  <si>
    <t>VAT must not be included in any of the prices.</t>
  </si>
  <si>
    <t xml:space="preserve">Prices presented in this format are known as "Nominal Prices". </t>
  </si>
  <si>
    <t>Discounting</t>
  </si>
  <si>
    <t xml:space="preserve">The MoD will apply discounting to the submitted prices from the bidders, guided by the Joint Service Publications (JSP)307 .  Explanations of what discounting is, why it is applied, and how it is applied, are below. </t>
  </si>
  <si>
    <t>Discounting Information</t>
  </si>
  <si>
    <t>The present value of a future sum of money is the equivalent sum now that would leave the recipient indifferent between the two amounts as to which to choose. The present value of £1 receivable in one year’s time is that amount now which, together with interest, would accumulate to £1 in one year’s time. Present value is the reciprocal of compound interest. Present value and compound interest look at the value of money in opposite directions.</t>
  </si>
  <si>
    <t>Present value factors are used to discount the yearly cash flows in an investment appraisal. The net present value of a project is found by multiplying the net cash flows for each year by the relevant present value factors and summing the present value of each year’s cash flow.</t>
  </si>
  <si>
    <t>Time Preference</t>
  </si>
  <si>
    <t>The process of discounting gives more weight to costs and benefits which arise earlier, because people generally prefer to receive benefits sooner rather than later, and to incur costs later rather than sooner. This is known as ‘time preference’.</t>
  </si>
  <si>
    <t>Discount Rate</t>
  </si>
  <si>
    <t>The discount rate is used to convert all costs and benefits to ‘present values’ so that they can be compared. The Treasury Discount Rate of 3.5% is set in Real terms. Using this rate as the discount rate for investment appraisals means that the costs and benefits of a project must be expressed in real terms (i.e. constant price levels excluding general inflation).</t>
  </si>
  <si>
    <t>Where costs and benefits are expressed in nominal (or outturn) prices, it is necessary to make allowance for general inflation, normally by converting the current price series to real terms, or constant prices, with an inflation/deflation index (i.e. the Treasury’s assumptions for the GDP deflator). The real terms 3.5% discount rate can then be used to discount the real Prices.</t>
  </si>
  <si>
    <t>For projects with very long-term impacts, over thirty years, a declining schedule of discount rates should be used, in order to reflect the responsibility of the current generation to future generations.</t>
  </si>
  <si>
    <t>Discount Rates to Apply</t>
  </si>
  <si>
    <t>Period of Years</t>
  </si>
  <si>
    <t>0 – 30</t>
  </si>
  <si>
    <t>31 – 75</t>
  </si>
  <si>
    <t>Discounting Base Year</t>
  </si>
  <si>
    <t xml:space="preserve">It is conventional in the Public Sector to use the current year as a base for discounting. The base year is designated Year 0, and costs and benefits which fall within the current year should not be discounted. The Treasury ‘Green Book’ assumes that payments and receipts will take place mid-year beginning with the current year, and discount factors are also mid-year. Future cash flows will take place at twelve-month intervals. </t>
  </si>
  <si>
    <t>The discount Base year will be FY2017/18.</t>
  </si>
  <si>
    <t>Speadsheet title:</t>
  </si>
  <si>
    <t xml:space="preserve">Bidder: </t>
  </si>
  <si>
    <t>Change Log - FOR INTERNAL MOD USE ONLY</t>
  </si>
  <si>
    <t>`</t>
  </si>
  <si>
    <t>Version Number</t>
  </si>
  <si>
    <t>Date of Change</t>
  </si>
  <si>
    <t>Version File Name</t>
  </si>
  <si>
    <t>Modeller</t>
  </si>
  <si>
    <t>Worksheet(s) Changed</t>
  </si>
  <si>
    <t>Description of Changes</t>
  </si>
  <si>
    <t>Potential Impact</t>
  </si>
  <si>
    <t>Assurance Activity on Changes?</t>
  </si>
  <si>
    <t>V&amp;V of Changes Required?</t>
  </si>
  <si>
    <t>Justification for Changes</t>
  </si>
  <si>
    <t>Reviewer Sign Off?</t>
  </si>
  <si>
    <t>20170726-Project_JASON_data_entry-V1_0-OS-C</t>
  </si>
  <si>
    <t>James MacFarlane</t>
  </si>
  <si>
    <t xml:space="preserve">None. </t>
  </si>
  <si>
    <t xml:space="preserve">Version for release. </t>
  </si>
  <si>
    <t>Internal Peer Review</t>
  </si>
  <si>
    <t>Full V&amp;V</t>
  </si>
  <si>
    <t xml:space="preserve">No changes to model. This version is first release. </t>
  </si>
  <si>
    <t>Y</t>
  </si>
  <si>
    <t>20170726-Project_JASON_data_entry-V1_1-OS-C</t>
  </si>
  <si>
    <t>Facility Management data entry
Building costs data entry</t>
  </si>
  <si>
    <r>
      <t xml:space="preserve">Worksheet names changed. 
Leasing, purchase and finnancial costs added to </t>
    </r>
    <r>
      <rPr>
        <i/>
        <sz val="10"/>
        <rFont val="Arial"/>
        <family val="2"/>
      </rPr>
      <t>Building cost data entry</t>
    </r>
    <r>
      <rPr>
        <sz val="10"/>
        <rFont val="Arial"/>
        <family val="2"/>
      </rPr>
      <t xml:space="preserve"> worksheet. </t>
    </r>
  </si>
  <si>
    <t>Revised Verification</t>
  </si>
  <si>
    <t xml:space="preserve">Changes to worksheets as per request by Project JASON PT. </t>
  </si>
  <si>
    <t>Service Category / Subcategory</t>
  </si>
  <si>
    <t>Reference</t>
  </si>
  <si>
    <t>Financial Year</t>
  </si>
  <si>
    <t>SUBCATEGORY TOTAL</t>
  </si>
  <si>
    <t>17 / 18</t>
  </si>
  <si>
    <t>18 / 19</t>
  </si>
  <si>
    <t>19 / 20</t>
  </si>
  <si>
    <t>20 / 21</t>
  </si>
  <si>
    <t>21 / 22</t>
  </si>
  <si>
    <t>22 / 23</t>
  </si>
  <si>
    <t>23 / 24</t>
  </si>
  <si>
    <t>24 / 25</t>
  </si>
  <si>
    <t>25 / 26</t>
  </si>
  <si>
    <t>26 / 27</t>
  </si>
  <si>
    <t>27 / 28</t>
  </si>
  <si>
    <t>28 / 29</t>
  </si>
  <si>
    <t>29 / 30</t>
  </si>
  <si>
    <t>30 / 31</t>
  </si>
  <si>
    <t>31 / 32</t>
  </si>
  <si>
    <t>32 / 33</t>
  </si>
  <si>
    <t>33 / 34</t>
  </si>
  <si>
    <t>34 / 35</t>
  </si>
  <si>
    <t>35 / 36</t>
  </si>
  <si>
    <t>36 / 37</t>
  </si>
  <si>
    <t>37 / 38</t>
  </si>
  <si>
    <t>38 / 39</t>
  </si>
  <si>
    <t>39 / 40</t>
  </si>
  <si>
    <t>40 / 41</t>
  </si>
  <si>
    <t>41 / 42</t>
  </si>
  <si>
    <t>42 / 43</t>
  </si>
  <si>
    <t>43 / 44</t>
  </si>
  <si>
    <t>44 / 45</t>
  </si>
  <si>
    <t>45 / 46</t>
  </si>
  <si>
    <t>46 / 47</t>
  </si>
  <si>
    <t>47 / 48</t>
  </si>
  <si>
    <t>48 / 49</t>
  </si>
  <si>
    <t>49 / 50</t>
  </si>
  <si>
    <t>50 / 51</t>
  </si>
  <si>
    <t>51 / 52</t>
  </si>
  <si>
    <t>General Standards</t>
  </si>
  <si>
    <t>A:01</t>
  </si>
  <si>
    <t>Cleaning Management Service</t>
  </si>
  <si>
    <t>B:01</t>
  </si>
  <si>
    <t>General Requirements</t>
  </si>
  <si>
    <t>B:02</t>
  </si>
  <si>
    <t>Cleaning of communication and equipment rooms</t>
  </si>
  <si>
    <t>B:03</t>
  </si>
  <si>
    <t>Barrier Matting</t>
  </si>
  <si>
    <t>B:04</t>
  </si>
  <si>
    <t>Carpet Cleaning</t>
  </si>
  <si>
    <t>B:05</t>
  </si>
  <si>
    <t>Cleaning of Exterior of Building Fabric (including Gutters and Gullies)</t>
  </si>
  <si>
    <t>B:06</t>
  </si>
  <si>
    <t>Cleaning of External Areas</t>
  </si>
  <si>
    <t>B:07</t>
  </si>
  <si>
    <t>Deep Cleaning (Catering, IT and welfare areas specific)</t>
  </si>
  <si>
    <t>B:08</t>
  </si>
  <si>
    <t>Deep Cleaning (periodic)</t>
  </si>
  <si>
    <t>B:09</t>
  </si>
  <si>
    <t>Environmental Cleaning - Ad hoc</t>
  </si>
  <si>
    <t>B:11</t>
  </si>
  <si>
    <t>First Aid Rooms</t>
  </si>
  <si>
    <t>B:12</t>
  </si>
  <si>
    <t>General Consumables – Cleaning</t>
  </si>
  <si>
    <t>B:13</t>
  </si>
  <si>
    <t>Graffiti &amp; Stain Removal</t>
  </si>
  <si>
    <t>B:14</t>
  </si>
  <si>
    <t>IT Equipment Cleaning</t>
  </si>
  <si>
    <t>B:16</t>
  </si>
  <si>
    <t>Laboratories</t>
  </si>
  <si>
    <t>B:17</t>
  </si>
  <si>
    <t>Pest Control</t>
  </si>
  <si>
    <t>B:18</t>
  </si>
  <si>
    <t>Reactive Cleaning</t>
  </si>
  <si>
    <t>B:19</t>
  </si>
  <si>
    <t>Reactive Maintenance</t>
  </si>
  <si>
    <t>B:20</t>
  </si>
  <si>
    <t>Routine Cleaning (including secondary areas, not general office spaces or circulation areas)</t>
  </si>
  <si>
    <t>B:21</t>
  </si>
  <si>
    <t>Routine Cleaning (floors and walls)</t>
  </si>
  <si>
    <t>B:22</t>
  </si>
  <si>
    <t>Sanitary Consumables</t>
  </si>
  <si>
    <t>B:23</t>
  </si>
  <si>
    <t>Specialist Antique Cleaning</t>
  </si>
  <si>
    <t>B:24</t>
  </si>
  <si>
    <t>Telephone Sanitisation</t>
  </si>
  <si>
    <t>B:25</t>
  </si>
  <si>
    <t>Vending Areas</t>
  </si>
  <si>
    <t>B:26</t>
  </si>
  <si>
    <t>Window Cleaning (External)</t>
  </si>
  <si>
    <t>B:27</t>
  </si>
  <si>
    <t>Window Cleaning (Internal)</t>
  </si>
  <si>
    <t>B:28</t>
  </si>
  <si>
    <t>C - Waste Management Service</t>
  </si>
  <si>
    <t>C:01</t>
  </si>
  <si>
    <t>C:02</t>
  </si>
  <si>
    <t>Classified Waste</t>
  </si>
  <si>
    <t>C:03</t>
  </si>
  <si>
    <t>Classified Waste – Destruction Baseline, Objectives, Control and Methods</t>
  </si>
  <si>
    <t>C:04</t>
  </si>
  <si>
    <t>General Waste</t>
  </si>
  <si>
    <t>C:05</t>
  </si>
  <si>
    <t>Reactive Waste Services</t>
  </si>
  <si>
    <t>C:06</t>
  </si>
  <si>
    <t>Recycled Waste</t>
  </si>
  <si>
    <t>C:07</t>
  </si>
  <si>
    <t>Reporting of Waste Management Service</t>
  </si>
  <si>
    <t>C:08</t>
  </si>
  <si>
    <t>Special or Hazardous Waste</t>
  </si>
  <si>
    <t>C:09</t>
  </si>
  <si>
    <t>D - Security Management Service</t>
  </si>
  <si>
    <t>D:01</t>
  </si>
  <si>
    <t>D:02</t>
  </si>
  <si>
    <t>Screening Personnel, Vehicles and Mail</t>
  </si>
  <si>
    <t>D:03</t>
  </si>
  <si>
    <t>Disaster Recovery and Business Continuity</t>
  </si>
  <si>
    <t>D:04</t>
  </si>
  <si>
    <t>Additional (site specific) Security Services</t>
  </si>
  <si>
    <t>D:05</t>
  </si>
  <si>
    <t>CCTV / Alarm Monitoring</t>
  </si>
  <si>
    <t>D:06</t>
  </si>
  <si>
    <t>Contractor Personnel</t>
  </si>
  <si>
    <t>D:07</t>
  </si>
  <si>
    <t>Control of Access &amp; Security Passes</t>
  </si>
  <si>
    <t>D:08</t>
  </si>
  <si>
    <t>Emergency Response</t>
  </si>
  <si>
    <t>D:09</t>
  </si>
  <si>
    <t>Enhanced Security Requirements</t>
  </si>
  <si>
    <t>D:10</t>
  </si>
  <si>
    <t>(Manned) Guarding Service</t>
  </si>
  <si>
    <t>D:11</t>
  </si>
  <si>
    <t>Key Holding</t>
  </si>
  <si>
    <t>D:12</t>
  </si>
  <si>
    <t>Lock up / Open up of Affected Property</t>
  </si>
  <si>
    <t>D:13</t>
  </si>
  <si>
    <t>Patrols (fixed or static guarding)</t>
  </si>
  <si>
    <t>D:14</t>
  </si>
  <si>
    <t>Patrols (Mobile via a specific visit using a vehicle)</t>
  </si>
  <si>
    <t>D:15</t>
  </si>
  <si>
    <t>Reactive Guarding</t>
  </si>
  <si>
    <t>D:16</t>
  </si>
  <si>
    <t>D:17</t>
  </si>
  <si>
    <t>Reporting of Security Management Activities</t>
  </si>
  <si>
    <t>D:18</t>
  </si>
  <si>
    <t>Uniforms and Equipment</t>
  </si>
  <si>
    <t>D:19</t>
  </si>
  <si>
    <t>E - Catering Management Service</t>
  </si>
  <si>
    <t>E:01</t>
  </si>
  <si>
    <t>E:02</t>
  </si>
  <si>
    <t>Catering Services</t>
  </si>
  <si>
    <t>E:03</t>
  </si>
  <si>
    <t>Catering Procurement</t>
  </si>
  <si>
    <t>E:04</t>
  </si>
  <si>
    <t>Convenience Store</t>
  </si>
  <si>
    <t>E:05</t>
  </si>
  <si>
    <t>Chilled Potable Water</t>
  </si>
  <si>
    <t>E:06</t>
  </si>
  <si>
    <t>Deli/Coffee Bar</t>
  </si>
  <si>
    <t>E:07</t>
  </si>
  <si>
    <t>Events and Functions</t>
  </si>
  <si>
    <t>E:08</t>
  </si>
  <si>
    <t>Full Service Restaurant</t>
  </si>
  <si>
    <t>E:09</t>
  </si>
  <si>
    <t>Hospitality and Meetings</t>
  </si>
  <si>
    <t>E:10</t>
  </si>
  <si>
    <t>Vending  (Food and Beverages)</t>
  </si>
  <si>
    <t>E:13</t>
  </si>
  <si>
    <t>F - CAFM System / Helpdesk</t>
  </si>
  <si>
    <t>F:01</t>
  </si>
  <si>
    <t>F:02</t>
  </si>
  <si>
    <t>CAFM System</t>
  </si>
  <si>
    <t>F:03</t>
  </si>
  <si>
    <t>Helpdesk</t>
  </si>
  <si>
    <t>F:04</t>
  </si>
  <si>
    <t>Business Continuity of CAFM System</t>
  </si>
  <si>
    <t>F:05</t>
  </si>
  <si>
    <t>Car Park Management and Booking</t>
  </si>
  <si>
    <t>F:06</t>
  </si>
  <si>
    <t>Disaster Recovery of CAFM System</t>
  </si>
  <si>
    <t>F:07</t>
  </si>
  <si>
    <t>ICT Requirements of CAFM System</t>
  </si>
  <si>
    <t>F:08</t>
  </si>
  <si>
    <t>Asset Tracking</t>
  </si>
  <si>
    <t>F:09</t>
  </si>
  <si>
    <t>Cost Control</t>
  </si>
  <si>
    <t>F:10</t>
  </si>
  <si>
    <t>Property Management</t>
  </si>
  <si>
    <t>F:11</t>
  </si>
  <si>
    <t>Management Information</t>
  </si>
  <si>
    <t>F:12</t>
  </si>
  <si>
    <t>Reporting</t>
  </si>
  <si>
    <t>F:13</t>
  </si>
  <si>
    <t>Room Booking</t>
  </si>
  <si>
    <t>F:14</t>
  </si>
  <si>
    <t>System Constraints</t>
  </si>
  <si>
    <t>F:15</t>
  </si>
  <si>
    <t>G - Maintenance Management Service</t>
  </si>
  <si>
    <t>G:01</t>
  </si>
  <si>
    <t>G:02</t>
  </si>
  <si>
    <t>Maintenance Management Service</t>
  </si>
  <si>
    <t>G:03</t>
  </si>
  <si>
    <t>Audio Visual Equipment Maintenance</t>
  </si>
  <si>
    <t>G:04</t>
  </si>
  <si>
    <t>Barrier Control Maintenance</t>
  </si>
  <si>
    <t>G:05</t>
  </si>
  <si>
    <t>Building Fabric Maintenance</t>
  </si>
  <si>
    <t>G:06</t>
  </si>
  <si>
    <t>Building Management Systems Maintenance</t>
  </si>
  <si>
    <t>G:07</t>
  </si>
  <si>
    <t>Catering Equipment Maintenance</t>
  </si>
  <si>
    <t>G:08</t>
  </si>
  <si>
    <t>Control of Asbestos</t>
  </si>
  <si>
    <t>G:09</t>
  </si>
  <si>
    <t>External Fabric Maintenance</t>
  </si>
  <si>
    <t>G:10</t>
  </si>
  <si>
    <t>Fire Detection and Fire Fighting Systems</t>
  </si>
  <si>
    <t>G:11</t>
  </si>
  <si>
    <t>Handyman Service</t>
  </si>
  <si>
    <t>G:12</t>
  </si>
  <si>
    <t>Hard Landscaping Maintenance</t>
  </si>
  <si>
    <t>G:13</t>
  </si>
  <si>
    <t>High Voltage (HV) and Switchgear Maintenance</t>
  </si>
  <si>
    <t>G:14</t>
  </si>
  <si>
    <t>Lifts, Hoists and Conveyance systems</t>
  </si>
  <si>
    <t>G:15</t>
  </si>
  <si>
    <t>Mechanical and Electrical Maintenance (M&amp;E)</t>
  </si>
  <si>
    <t>G:16</t>
  </si>
  <si>
    <t>Planned Maintenance</t>
  </si>
  <si>
    <t>G:17</t>
  </si>
  <si>
    <t>Portable Appliance Testing</t>
  </si>
  <si>
    <t>G:18</t>
  </si>
  <si>
    <t>G:19</t>
  </si>
  <si>
    <t>Re-lamping</t>
  </si>
  <si>
    <t>G:20</t>
  </si>
  <si>
    <t>Reservoirs, Ponds, River Walls and Water Features</t>
  </si>
  <si>
    <t>G:21</t>
  </si>
  <si>
    <t>Security, Access and Intruder Systems</t>
  </si>
  <si>
    <t>G:22</t>
  </si>
  <si>
    <t>Soft Landscape Maintenance</t>
  </si>
  <si>
    <t>G:23</t>
  </si>
  <si>
    <t>Spares and Consumables</t>
  </si>
  <si>
    <t>G:24</t>
  </si>
  <si>
    <t>Standby Power Systems Maintenance</t>
  </si>
  <si>
    <t>G:25</t>
  </si>
  <si>
    <t>Statutory Inspections</t>
  </si>
  <si>
    <t>G:26</t>
  </si>
  <si>
    <t>Television Cabling Maintenance</t>
  </si>
  <si>
    <t>G:27</t>
  </si>
  <si>
    <t>Tree Surgery (Arboriculture)</t>
  </si>
  <si>
    <t>G:28</t>
  </si>
  <si>
    <t>Ventilation and Air Conditioning systems</t>
  </si>
  <si>
    <t>G:29</t>
  </si>
  <si>
    <t>Water Hygiene</t>
  </si>
  <si>
    <t>G:30</t>
  </si>
  <si>
    <t>H – Hard Services (Repair and Maintenance)</t>
  </si>
  <si>
    <t>H:01</t>
  </si>
  <si>
    <t>H:02</t>
  </si>
  <si>
    <t>Buildings and Asset Maintenance</t>
  </si>
  <si>
    <t>H:03</t>
  </si>
  <si>
    <t>Minor Improvements and Refurbishments</t>
  </si>
  <si>
    <t>H:04</t>
  </si>
  <si>
    <t>I - Hard Services (Miscellaneous)</t>
  </si>
  <si>
    <t>I:01</t>
  </si>
  <si>
    <t>I:02</t>
  </si>
  <si>
    <t>Cable Management (ICT Ad Hoc)</t>
  </si>
  <si>
    <t>I:03</t>
  </si>
  <si>
    <t>Clocks</t>
  </si>
  <si>
    <t>I:04</t>
  </si>
  <si>
    <t>Cut Flowers and Christmas Trees</t>
  </si>
  <si>
    <t>I:05</t>
  </si>
  <si>
    <t>New Works</t>
  </si>
  <si>
    <t>I:06</t>
  </si>
  <si>
    <t>Furniture Management</t>
  </si>
  <si>
    <t>I:07</t>
  </si>
  <si>
    <t>Internal Planting</t>
  </si>
  <si>
    <t>I:08</t>
  </si>
  <si>
    <t>Locksmith Services</t>
  </si>
  <si>
    <t>I:09</t>
  </si>
  <si>
    <t>Signage</t>
  </si>
  <si>
    <t>I:10</t>
  </si>
  <si>
    <t>J - Soft Services</t>
  </si>
  <si>
    <t>J:01</t>
  </si>
  <si>
    <t>J:02</t>
  </si>
  <si>
    <t>Condition Surveys</t>
  </si>
  <si>
    <t>J:05</t>
  </si>
  <si>
    <t>Courier Booking and External Distribution</t>
  </si>
  <si>
    <t>J:06</t>
  </si>
  <si>
    <t>MISSING ITEM</t>
  </si>
  <si>
    <t>J:07</t>
  </si>
  <si>
    <t>Driver Service</t>
  </si>
  <si>
    <t>J:08</t>
  </si>
  <si>
    <t>First Aid and Medical Services</t>
  </si>
  <si>
    <t>J:09</t>
  </si>
  <si>
    <t>Flag Flying Service</t>
  </si>
  <si>
    <t>J:10</t>
  </si>
  <si>
    <t>Internal Messenger Service (and mail distribution)</t>
  </si>
  <si>
    <t>J:11</t>
  </si>
  <si>
    <t>Journal, Magazine and Newspaper Supply</t>
  </si>
  <si>
    <t>J:12</t>
  </si>
  <si>
    <t>Linen and Laundry</t>
  </si>
  <si>
    <t>J:13</t>
  </si>
  <si>
    <t>Mail Room Equipment Maintenance</t>
  </si>
  <si>
    <t>J:14</t>
  </si>
  <si>
    <t>Mail Services</t>
  </si>
  <si>
    <t>J:15</t>
  </si>
  <si>
    <t>Management of Visitors and Passes</t>
  </si>
  <si>
    <t>J:16</t>
  </si>
  <si>
    <t>Move and Space Management - Internal Moves (Space Management and Churn)</t>
  </si>
  <si>
    <t>J:17</t>
  </si>
  <si>
    <t>Office Machinery Servicing and Maintenance</t>
  </si>
  <si>
    <t>J:18</t>
  </si>
  <si>
    <t>Pool Attendant</t>
  </si>
  <si>
    <t>J:19</t>
  </si>
  <si>
    <t>Porterage (ad hoc)</t>
  </si>
  <si>
    <t>J:20</t>
  </si>
  <si>
    <t>Reception Service</t>
  </si>
  <si>
    <t>J:21</t>
  </si>
  <si>
    <t>Reprographics Service -  Response Times</t>
  </si>
  <si>
    <t>J:22</t>
  </si>
  <si>
    <t>Space Management</t>
  </si>
  <si>
    <t>J:23</t>
  </si>
  <si>
    <t>Sports and Leisure</t>
  </si>
  <si>
    <t>J:24</t>
  </si>
  <si>
    <t>Stationery Supply</t>
  </si>
  <si>
    <t>J:25</t>
  </si>
  <si>
    <t>Statutory Inspections and Compliance Plans, audits and risk assessments</t>
  </si>
  <si>
    <t>J:26</t>
  </si>
  <si>
    <t>Switchboard Service</t>
  </si>
  <si>
    <t>J:27</t>
  </si>
  <si>
    <t>Taxi booking Service</t>
  </si>
  <si>
    <t>J:28</t>
  </si>
  <si>
    <t>Voice announcement System operation and maintenance</t>
  </si>
  <si>
    <t>J:29</t>
  </si>
  <si>
    <t>K – Sustainability</t>
  </si>
  <si>
    <t>K:01</t>
  </si>
  <si>
    <t>K:02</t>
  </si>
  <si>
    <t>Resource Management (including energy, waste and water)</t>
  </si>
  <si>
    <t>K:03</t>
  </si>
  <si>
    <t>Catering</t>
  </si>
  <si>
    <t>K:04</t>
  </si>
  <si>
    <t>Cleaning</t>
  </si>
  <si>
    <t>K:05</t>
  </si>
  <si>
    <t>Security</t>
  </si>
  <si>
    <t>K:06</t>
  </si>
  <si>
    <t>Hard Services</t>
  </si>
  <si>
    <t>K:07</t>
  </si>
  <si>
    <t>Soft Services</t>
  </si>
  <si>
    <t>K:08</t>
  </si>
  <si>
    <t>Miscellaneous</t>
  </si>
  <si>
    <t>K:09</t>
  </si>
  <si>
    <t>IN-YEAR TOTAL</t>
  </si>
  <si>
    <t>TOTAL</t>
  </si>
  <si>
    <t>Element</t>
  </si>
  <si>
    <t>Facilitating works and building works</t>
  </si>
  <si>
    <t>Facilitating works</t>
  </si>
  <si>
    <t>Toxic/hazardous/contaminated material treatment</t>
  </si>
  <si>
    <t>Major demolition works</t>
  </si>
  <si>
    <t>Temporary support to adjacent structures</t>
  </si>
  <si>
    <t>Specialist groundworks</t>
  </si>
  <si>
    <t>Temporary diversion works</t>
  </si>
  <si>
    <t>Extraordinary site investigation works</t>
  </si>
  <si>
    <t>Substructure</t>
  </si>
  <si>
    <t>Foundations</t>
  </si>
  <si>
    <t>Retaining walls</t>
  </si>
  <si>
    <t>Superstructure</t>
  </si>
  <si>
    <t>Frame</t>
  </si>
  <si>
    <t>Upper floors</t>
  </si>
  <si>
    <t>Roof</t>
  </si>
  <si>
    <t>Stairs and ramps</t>
  </si>
  <si>
    <t>External walls</t>
  </si>
  <si>
    <t>Windows and external doors</t>
  </si>
  <si>
    <t>Internal walls and partitions</t>
  </si>
  <si>
    <t>Internal doors</t>
  </si>
  <si>
    <t>Internal finishes</t>
  </si>
  <si>
    <t>Wall finishes</t>
  </si>
  <si>
    <t>Floor finishes</t>
  </si>
  <si>
    <t>Ceiling finishes</t>
  </si>
  <si>
    <t>Fittings, furnishings and equipment</t>
  </si>
  <si>
    <t>Fittings, furnishings and equipment   [see Note 1]</t>
  </si>
  <si>
    <t>Services</t>
  </si>
  <si>
    <t>Sanitary installations</t>
  </si>
  <si>
    <t>Services equipment   [see Note 2]</t>
  </si>
  <si>
    <t>Disposal installations</t>
  </si>
  <si>
    <t>Water installations</t>
  </si>
  <si>
    <t>Heat source</t>
  </si>
  <si>
    <t>Space heating and air conditioning</t>
  </si>
  <si>
    <t>Ventilation</t>
  </si>
  <si>
    <t>Electrical installations</t>
  </si>
  <si>
    <t>Fuel installations</t>
  </si>
  <si>
    <t>Lift and conveyor installations</t>
  </si>
  <si>
    <t>Fire and lightning protection</t>
  </si>
  <si>
    <t>Communication, security and control systems</t>
  </si>
  <si>
    <t>Specialist installations      [see Note 3]</t>
  </si>
  <si>
    <t>Builder's work in connection with services   [see Note 4</t>
  </si>
  <si>
    <t>Prefabricated buildings and building units</t>
  </si>
  <si>
    <t>Prefabricated buildings and building units   [see Note 5]</t>
  </si>
  <si>
    <t>Work to existing units</t>
  </si>
  <si>
    <t>Minor demolition works and alteration works</t>
  </si>
  <si>
    <t>Repairs to existing services</t>
  </si>
  <si>
    <t>Damp proof courses/fungus and beetle eradication</t>
  </si>
  <si>
    <t>Facade retention</t>
  </si>
  <si>
    <t>Cleaning existing surfaces</t>
  </si>
  <si>
    <t>Renovation works</t>
  </si>
  <si>
    <t>External works</t>
  </si>
  <si>
    <t>Site preparation works</t>
  </si>
  <si>
    <t>Abnormals   [see Note 6]</t>
  </si>
  <si>
    <t>Roads &amp; Pavings</t>
  </si>
  <si>
    <t>Landscaping</t>
  </si>
  <si>
    <t>Ecological   [see Note 7]</t>
  </si>
  <si>
    <t>Foul &amp; Storm Drainage</t>
  </si>
  <si>
    <t>Utilities</t>
  </si>
  <si>
    <t>Off Site Highway Imporvements</t>
  </si>
  <si>
    <t>Leasing</t>
  </si>
  <si>
    <t>Leasing cost of building(s) (cost to bidder)   [see Note 8]</t>
  </si>
  <si>
    <t>Leasing cost of land (cost to bidder)   [see Note 9]</t>
  </si>
  <si>
    <t>Purchase</t>
  </si>
  <si>
    <t>Purchase cost of building(s) (cost to bidder)   [see Note 10]</t>
  </si>
  <si>
    <t>Purchase cost of land (cost to bidder)   [see Note 11]</t>
  </si>
  <si>
    <t>Financial costs</t>
  </si>
  <si>
    <t>Cost of capital (e.g. interest payments on outstanding debts)</t>
  </si>
  <si>
    <t>Insurance</t>
  </si>
  <si>
    <t>Taxes and charges</t>
  </si>
  <si>
    <t>Project Management / administration fees   [see Note 12]</t>
  </si>
  <si>
    <t>Profit</t>
  </si>
  <si>
    <t>Other costs (please specify below any costs that cannot be attributed to the lines above)</t>
  </si>
  <si>
    <t>Insert other cost line here</t>
  </si>
  <si>
    <t>Note number</t>
  </si>
  <si>
    <t>Information</t>
  </si>
  <si>
    <t>Element / Service Category / Subcategory</t>
  </si>
  <si>
    <t>Worksheet</t>
  </si>
  <si>
    <t>Note: Addendum to be issued following issue of the tender documents</t>
  </si>
  <si>
    <t>Building cost data entry</t>
  </si>
  <si>
    <t>Services equipment</t>
  </si>
  <si>
    <t>Specialist installations</t>
  </si>
  <si>
    <t xml:space="preserve">Cost to connect utilities to the site for the duration of building work; work required to connect utilities to the building are separate costs (see subsections within ref 5). </t>
  </si>
  <si>
    <t>Builder's work in connection with services</t>
  </si>
  <si>
    <t xml:space="preserve">Cost to purchase or lease prefabricated buildings and building units; this cost should not include the associated installation or assembly costs. </t>
  </si>
  <si>
    <t xml:space="preserve">Cost of additional road works mandated during the application for building permits; planned external road improvements are accounted for in ref 8.8. </t>
  </si>
  <si>
    <t>Abnormals</t>
  </si>
  <si>
    <t xml:space="preserve">Cost required in order to meet environmental legislation, e.g. additional work to avoid disturbing protected animal species or move protected plants. </t>
  </si>
  <si>
    <t>Ecological</t>
  </si>
  <si>
    <t xml:space="preserve">Cost to bidder of leasing any buildings required for the duration of contract or during the pre-contract construction phase. </t>
  </si>
  <si>
    <t>Leasing cost of building(s) (cost to bidder)</t>
  </si>
  <si>
    <t xml:space="preserve">Cost to bidder of leasing any land required for the duration of contract or during the pre-contract construction phase. </t>
  </si>
  <si>
    <t>Leasing cost of land (cost to bidder)</t>
  </si>
  <si>
    <t xml:space="preserve">Cost to bidder of purchasing any buildings required for the duration of contract or during the pre-contract construction phase. </t>
  </si>
  <si>
    <t>Purchase cost of building(s) (cost to bidder)</t>
  </si>
  <si>
    <t xml:space="preserve">Cost to bidder of purchasing any land required for the duration of contract or during the pre-contract construction phase. </t>
  </si>
  <si>
    <t>Purchase cost of land (cost to bidder)</t>
  </si>
  <si>
    <t xml:space="preserve">Cost for project management and administration by the bidder. </t>
  </si>
  <si>
    <t>Project Management / administration fees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</si>
</sst>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dd\ mmm\ yyyy"/>
    <numFmt numFmtId="165" formatCode="_-* #,##0_-;\-* #,##0_-;_-* &quot;-&quot;??_-;_-@_-"/>
    <numFmt numFmtId="166" formatCode="0;0;\-"/>
    <numFmt numFmtId="167" formatCode="dd\ mmm\ yy"/>
    <numFmt numFmtId="168" formatCode="#,##0;\-#,##0;\-"/>
    <numFmt numFmtId="169" formatCode="#,##0.0;\-#,##0.0;\-"/>
    <numFmt numFmtId="170" formatCode="&quot;£&quot;#,###&quot;m&quot;;\-&quot;£&quot;#,###&quot;m&quot;"/>
    <numFmt numFmtId="171" formatCode="0.0"/>
    <numFmt numFmtId="172" formatCode="_-[$£-809]* #,##0.00_-;\-[$£-809]* #,##0.00_-;_-[$£-809]* &quot;-&quot;??_-;_-@_-"/>
  </numFmts>
  <fonts count="55">
    <font>
      <sz val="10"/>
      <name val="Arial"/>
    </font>
    <font>
      <sz val="11"/>
      <color theme="1"/>
      <name val="Calibri"/>
      <family val="2"/>
      <scheme val="minor"/>
    </font>
    <font>
      <sz val="8"/>
      <name val="Arial"/>
      <family val="2"/>
    </font>
    <font>
      <sz val="10"/>
      <name val="Calibri"/>
      <family val="2"/>
    </font>
    <font>
      <b/>
      <sz val="10"/>
      <name val="Calibri"/>
      <family val="2"/>
    </font>
    <font>
      <u/>
      <sz val="10"/>
      <color indexed="12"/>
      <name val="Arial"/>
      <family val="2"/>
    </font>
    <font>
      <b/>
      <sz val="12"/>
      <name val="Arial"/>
      <family val="2"/>
    </font>
    <font>
      <sz val="10"/>
      <name val="Arial"/>
      <family val="2"/>
    </font>
    <font>
      <b/>
      <sz val="10"/>
      <name val="Arial"/>
      <family val="2"/>
    </font>
    <font>
      <sz val="10"/>
      <color indexed="8"/>
      <name val="Arial"/>
      <family val="2"/>
    </font>
    <font>
      <sz val="10"/>
      <color indexed="56"/>
      <name val="Arial"/>
      <family val="2"/>
    </font>
    <font>
      <b/>
      <sz val="10"/>
      <color indexed="50"/>
      <name val="Arial"/>
      <family val="2"/>
    </font>
    <font>
      <b/>
      <sz val="12"/>
      <color indexed="9"/>
      <name val="Arial"/>
      <family val="2"/>
    </font>
    <font>
      <b/>
      <sz val="10"/>
      <color indexed="8"/>
      <name val="Arial"/>
      <family val="2"/>
    </font>
    <font>
      <sz val="11"/>
      <color indexed="10"/>
      <name val="Arial"/>
      <family val="2"/>
    </font>
    <font>
      <b/>
      <sz val="12"/>
      <color indexed="20"/>
      <name val="Arial"/>
      <family val="2"/>
    </font>
    <font>
      <b/>
      <sz val="10"/>
      <color indexed="17"/>
      <name val="Arial"/>
      <family val="2"/>
    </font>
    <font>
      <b/>
      <sz val="11"/>
      <color indexed="61"/>
      <name val="Arial"/>
      <family val="2"/>
    </font>
    <font>
      <b/>
      <sz val="12"/>
      <color indexed="10"/>
      <name val="Arial"/>
      <family val="2"/>
    </font>
    <font>
      <sz val="16"/>
      <name val="Arial"/>
      <family val="2"/>
    </font>
    <font>
      <b/>
      <sz val="22"/>
      <color indexed="20"/>
      <name val="Arial"/>
      <family val="2"/>
    </font>
    <font>
      <sz val="10"/>
      <color indexed="9"/>
      <name val="Arial"/>
      <family val="2"/>
    </font>
    <font>
      <sz val="8"/>
      <name val="Arial"/>
      <family val="2"/>
    </font>
    <font>
      <sz val="10"/>
      <color indexed="9"/>
      <name val="Arial"/>
      <family val="2"/>
    </font>
    <font>
      <sz val="10"/>
      <name val="Arial"/>
      <family val="2"/>
    </font>
    <font>
      <u/>
      <sz val="11"/>
      <color indexed="12"/>
      <name val="Arial"/>
      <family val="2"/>
    </font>
    <font>
      <b/>
      <sz val="20"/>
      <color indexed="20"/>
      <name val="Arial"/>
      <family val="2"/>
    </font>
    <font>
      <b/>
      <sz val="11"/>
      <color rgb="FFFA7D00"/>
      <name val="Calibri"/>
      <family val="2"/>
      <scheme val="minor"/>
    </font>
    <font>
      <sz val="11"/>
      <color theme="1"/>
      <name val="Calibri"/>
      <family val="2"/>
      <scheme val="minor"/>
    </font>
    <font>
      <sz val="10"/>
      <color theme="1"/>
      <name val="Calibri"/>
      <family val="2"/>
      <scheme val="minor"/>
    </font>
    <font>
      <b/>
      <sz val="18"/>
      <color theme="1"/>
      <name val="Calibri"/>
      <family val="2"/>
      <scheme val="minor"/>
    </font>
    <font>
      <sz val="10"/>
      <name val="Calibri"/>
      <family val="2"/>
      <scheme val="minor"/>
    </font>
    <font>
      <sz val="10"/>
      <color theme="1"/>
      <name val="Arial"/>
      <family val="2"/>
    </font>
    <font>
      <sz val="10"/>
      <color rgb="FFFF0000"/>
      <name val="Calibri"/>
      <family val="2"/>
      <scheme val="minor"/>
    </font>
    <font>
      <sz val="11"/>
      <color theme="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9"/>
      <color indexed="81"/>
      <name val="Tahoma"/>
      <family val="2"/>
    </font>
    <font>
      <sz val="11"/>
      <color theme="3"/>
      <name val="Calibri"/>
      <family val="2"/>
      <scheme val="minor"/>
    </font>
    <font>
      <strike/>
      <sz val="11"/>
      <color theme="3"/>
      <name val="Calibri"/>
      <family val="2"/>
      <scheme val="minor"/>
    </font>
    <font>
      <sz val="12"/>
      <color rgb="FF000000"/>
      <name val="ArialMT"/>
    </font>
    <font>
      <sz val="11"/>
      <color rgb="FF000000"/>
      <name val="ArialMT"/>
    </font>
    <font>
      <sz val="11"/>
      <name val="Arial"/>
      <family val="2"/>
    </font>
    <font>
      <b/>
      <sz val="11"/>
      <name val="Arial"/>
      <family val="2"/>
    </font>
    <font>
      <sz val="11"/>
      <name val="ArialMT"/>
    </font>
    <font>
      <i/>
      <sz val="10"/>
      <name val="Arial"/>
      <family val="2"/>
    </font>
  </fonts>
  <fills count="49">
    <fill>
      <patternFill patternType="none"/>
    </fill>
    <fill>
      <patternFill patternType="gray125"/>
    </fill>
    <fill>
      <patternFill patternType="solid">
        <fgColor indexed="49"/>
        <bgColor indexed="64"/>
      </patternFill>
    </fill>
    <fill>
      <patternFill patternType="solid">
        <fgColor indexed="42"/>
        <bgColor indexed="64"/>
      </patternFill>
    </fill>
    <fill>
      <patternFill patternType="solid">
        <fgColor indexed="11"/>
        <bgColor indexed="64"/>
      </patternFill>
    </fill>
    <fill>
      <patternFill patternType="solid">
        <fgColor indexed="52"/>
        <bgColor indexed="64"/>
      </patternFill>
    </fill>
    <fill>
      <patternFill patternType="solid">
        <fgColor indexed="10"/>
        <bgColor indexed="64"/>
      </patternFill>
    </fill>
    <fill>
      <patternFill patternType="solid">
        <fgColor indexed="52"/>
      </patternFill>
    </fill>
    <fill>
      <patternFill patternType="solid">
        <fgColor indexed="10"/>
      </patternFill>
    </fill>
    <fill>
      <patternFill patternType="solid">
        <fgColor indexed="43"/>
        <bgColor indexed="64"/>
      </patternFill>
    </fill>
    <fill>
      <patternFill patternType="solid">
        <fgColor indexed="44"/>
        <bgColor indexed="64"/>
      </patternFill>
    </fill>
    <fill>
      <patternFill patternType="solid">
        <fgColor indexed="62"/>
        <bgColor indexed="64"/>
      </patternFill>
    </fill>
    <fill>
      <patternFill patternType="solid">
        <fgColor indexed="36"/>
        <bgColor indexed="64"/>
      </patternFill>
    </fill>
    <fill>
      <patternFill patternType="solid">
        <fgColor indexed="46"/>
        <bgColor indexed="64"/>
      </patternFill>
    </fill>
    <fill>
      <patternFill patternType="solid">
        <fgColor rgb="FFF2F2F2"/>
      </patternFill>
    </fill>
    <fill>
      <patternFill patternType="solid">
        <fgColor rgb="FFFFFF99"/>
        <bgColor indexed="64"/>
      </patternFill>
    </fill>
    <fill>
      <patternFill patternType="solid">
        <fgColor rgb="FF99CCFF"/>
        <bgColor indexed="64"/>
      </patternFill>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55"/>
      </left>
      <right style="thin">
        <color indexed="55"/>
      </right>
      <top style="thin">
        <color indexed="55"/>
      </top>
      <bottom style="thin">
        <color indexed="55"/>
      </bottom>
      <diagonal/>
    </border>
    <border>
      <left/>
      <right/>
      <top style="hair">
        <color indexed="64"/>
      </top>
      <bottom style="double">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55"/>
      </right>
      <top style="thin">
        <color indexed="55"/>
      </top>
      <bottom/>
      <diagonal/>
    </border>
    <border>
      <left style="thin">
        <color rgb="FF7F7F7F"/>
      </left>
      <right style="thin">
        <color rgb="FF7F7F7F"/>
      </right>
      <top style="thin">
        <color rgb="FF7F7F7F"/>
      </top>
      <bottom style="thin">
        <color rgb="FF7F7F7F"/>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22"/>
      </left>
      <right style="thin">
        <color indexed="64"/>
      </right>
      <top style="thin">
        <color indexed="22"/>
      </top>
      <bottom style="thin">
        <color indexed="22"/>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bottom style="thin">
        <color indexed="55"/>
      </bottom>
      <diagonal/>
    </border>
    <border>
      <left style="thin">
        <color indexed="55"/>
      </left>
      <right/>
      <top style="thin">
        <color indexed="55"/>
      </top>
      <bottom/>
      <diagonal/>
    </border>
    <border>
      <left style="thin">
        <color indexed="55"/>
      </left>
      <right/>
      <top/>
      <bottom/>
      <diagonal/>
    </border>
    <border>
      <left/>
      <right style="thin">
        <color indexed="55"/>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22"/>
      </right>
      <top style="thin">
        <color indexed="22"/>
      </top>
      <bottom style="thin">
        <color indexed="22"/>
      </bottom>
      <diagonal/>
    </border>
    <border>
      <left style="thin">
        <color indexed="64"/>
      </left>
      <right style="thin">
        <color indexed="64"/>
      </right>
      <top/>
      <bottom style="thin">
        <color indexed="55"/>
      </bottom>
      <diagonal/>
    </border>
    <border>
      <left style="thin">
        <color indexed="64"/>
      </left>
      <right/>
      <top style="thin">
        <color indexed="64"/>
      </top>
      <bottom style="thin">
        <color indexed="64"/>
      </bottom>
      <diagonal/>
    </border>
  </borders>
  <cellStyleXfs count="75">
    <xf numFmtId="0" fontId="0" fillId="0" borderId="0"/>
    <xf numFmtId="0" fontId="22" fillId="2" borderId="0">
      <alignment vertical="top"/>
    </xf>
    <xf numFmtId="168" fontId="9" fillId="3" borderId="1" applyAlignment="0"/>
    <xf numFmtId="168" fontId="9" fillId="3" borderId="1" applyAlignment="0"/>
    <xf numFmtId="0" fontId="27" fillId="14" borderId="16" applyNumberFormat="0" applyAlignment="0" applyProtection="0"/>
    <xf numFmtId="166" fontId="9" fillId="4" borderId="2">
      <alignment horizontal="center" vertical="center" shrinkToFit="1"/>
    </xf>
    <xf numFmtId="166" fontId="9" fillId="5" borderId="2">
      <alignment horizontal="center" vertical="center" shrinkToFit="1"/>
    </xf>
    <xf numFmtId="166" fontId="9" fillId="6" borderId="2">
      <alignment horizontal="center" vertical="center" shrinkToFit="1"/>
    </xf>
    <xf numFmtId="43" fontId="28" fillId="0" borderId="0" applyFont="0" applyFill="0" applyBorder="0" applyAlignment="0" applyProtection="0"/>
    <xf numFmtId="0" fontId="24" fillId="0" borderId="3" applyFont="0" applyFill="0" applyAlignment="0"/>
    <xf numFmtId="0" fontId="9" fillId="7" borderId="4"/>
    <xf numFmtId="0" fontId="9" fillId="8" borderId="4"/>
    <xf numFmtId="0" fontId="6" fillId="0" borderId="0"/>
    <xf numFmtId="0" fontId="5" fillId="0" borderId="0" applyNumberFormat="0" applyFill="0" applyBorder="0" applyAlignment="0" applyProtection="0"/>
    <xf numFmtId="0" fontId="25" fillId="0" borderId="0" applyNumberFormat="0" applyFill="0" applyBorder="0" applyAlignment="0" applyProtection="0">
      <alignment vertical="top"/>
      <protection locked="0"/>
    </xf>
    <xf numFmtId="168" fontId="10" fillId="9" borderId="1" applyAlignment="0">
      <protection locked="0"/>
    </xf>
    <xf numFmtId="168" fontId="10" fillId="9" borderId="1" applyAlignment="0">
      <protection locked="0"/>
    </xf>
    <xf numFmtId="0" fontId="7" fillId="0" borderId="0" applyNumberFormat="0" applyFont="0" applyFill="0" applyBorder="0" applyAlignment="0"/>
    <xf numFmtId="3" fontId="7" fillId="0" borderId="0"/>
    <xf numFmtId="0" fontId="28" fillId="0" borderId="0"/>
    <xf numFmtId="0" fontId="8" fillId="10" borderId="5" applyNumberFormat="0">
      <alignment horizontal="center" vertical="center" wrapText="1"/>
    </xf>
    <xf numFmtId="167" fontId="23" fillId="11" borderId="1">
      <alignment horizontal="center" vertical="center"/>
    </xf>
    <xf numFmtId="0" fontId="15" fillId="0" borderId="0">
      <alignment vertical="center"/>
    </xf>
    <xf numFmtId="0" fontId="17" fillId="0" borderId="0">
      <alignment vertical="center"/>
    </xf>
    <xf numFmtId="0" fontId="16" fillId="0" borderId="0">
      <alignment vertical="center"/>
    </xf>
    <xf numFmtId="0" fontId="11" fillId="0" borderId="0">
      <alignment vertical="center"/>
    </xf>
    <xf numFmtId="0" fontId="12" fillId="12" borderId="0">
      <alignment vertical="top"/>
    </xf>
    <xf numFmtId="0" fontId="13" fillId="13" borderId="0">
      <alignment vertical="center"/>
      <protection locked="0"/>
    </xf>
    <xf numFmtId="0" fontId="13" fillId="0" borderId="6" applyNumberFormat="0" applyFill="0" applyAlignment="0" applyProtection="0"/>
    <xf numFmtId="0" fontId="13" fillId="0" borderId="6"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36" fillId="0" borderId="26" applyNumberFormat="0" applyFill="0" applyAlignment="0" applyProtection="0"/>
    <xf numFmtId="0" fontId="37" fillId="0" borderId="27" applyNumberFormat="0" applyFill="0" applyAlignment="0" applyProtection="0"/>
    <xf numFmtId="0" fontId="38" fillId="0" borderId="28" applyNumberFormat="0" applyFill="0" applyAlignment="0" applyProtection="0"/>
    <xf numFmtId="0" fontId="38" fillId="0" borderId="0" applyNumberFormat="0" applyFill="0" applyBorder="0" applyAlignment="0" applyProtection="0"/>
    <xf numFmtId="0" fontId="39" fillId="18" borderId="0" applyNumberFormat="0" applyBorder="0" applyAlignment="0" applyProtection="0"/>
    <xf numFmtId="0" fontId="40" fillId="19" borderId="0" applyNumberFormat="0" applyBorder="0" applyAlignment="0" applyProtection="0"/>
    <xf numFmtId="0" fontId="41" fillId="20" borderId="0" applyNumberFormat="0" applyBorder="0" applyAlignment="0" applyProtection="0"/>
    <xf numFmtId="0" fontId="42" fillId="14" borderId="29" applyNumberFormat="0" applyAlignment="0" applyProtection="0"/>
    <xf numFmtId="0" fontId="43" fillId="0" borderId="30" applyNumberFormat="0" applyFill="0" applyAlignment="0" applyProtection="0"/>
    <xf numFmtId="0" fontId="44" fillId="21" borderId="31" applyNumberFormat="0" applyAlignment="0" applyProtection="0"/>
    <xf numFmtId="0" fontId="24" fillId="22" borderId="32" applyNumberFormat="0" applyFont="0" applyAlignment="0" applyProtection="0"/>
    <xf numFmtId="0" fontId="45" fillId="0" borderId="0" applyNumberFormat="0" applyFill="0" applyBorder="0" applyAlignment="0" applyProtection="0"/>
    <xf numFmtId="0" fontId="34"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34" fillId="34" borderId="0" applyNumberFormat="0" applyBorder="0" applyAlignment="0" applyProtection="0"/>
    <xf numFmtId="0" fontId="34"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28" fillId="40" borderId="0" applyNumberFormat="0" applyBorder="0" applyAlignment="0" applyProtection="0"/>
    <xf numFmtId="0" fontId="28" fillId="41"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34" fillId="46" borderId="0" applyNumberFormat="0" applyBorder="0" applyAlignment="0" applyProtection="0"/>
    <xf numFmtId="0" fontId="38" fillId="0" borderId="0" applyNumberFormat="0" applyFill="0" applyBorder="0" applyAlignment="0" applyProtection="0"/>
    <xf numFmtId="0" fontId="42" fillId="14" borderId="29" applyNumberFormat="0" applyAlignment="0" applyProtection="0"/>
    <xf numFmtId="0" fontId="44" fillId="21" borderId="31" applyNumberFormat="0" applyAlignment="0" applyProtection="0"/>
    <xf numFmtId="0" fontId="1" fillId="0" borderId="0"/>
    <xf numFmtId="0" fontId="1" fillId="0" borderId="0"/>
    <xf numFmtId="9" fontId="1" fillId="0" borderId="0" applyFont="0" applyFill="0" applyBorder="0" applyAlignment="0" applyProtection="0"/>
  </cellStyleXfs>
  <cellXfs count="172">
    <xf numFmtId="0" fontId="0" fillId="0" borderId="0" xfId="0"/>
    <xf numFmtId="0" fontId="0" fillId="13" borderId="7" xfId="0" applyFill="1" applyBorder="1"/>
    <xf numFmtId="0" fontId="0" fillId="13" borderId="8" xfId="0" applyFill="1" applyBorder="1"/>
    <xf numFmtId="0" fontId="0" fillId="13" borderId="0" xfId="0" applyFill="1" applyBorder="1"/>
    <xf numFmtId="0" fontId="0" fillId="13" borderId="9" xfId="0" applyFill="1" applyBorder="1"/>
    <xf numFmtId="0" fontId="0" fillId="13" borderId="10" xfId="0" applyFill="1" applyBorder="1"/>
    <xf numFmtId="0" fontId="4" fillId="13" borderId="7" xfId="0" applyFont="1" applyFill="1" applyBorder="1"/>
    <xf numFmtId="0" fontId="4" fillId="13" borderId="0" xfId="0" applyFont="1" applyFill="1" applyBorder="1"/>
    <xf numFmtId="164" fontId="3" fillId="13" borderId="0" xfId="0" applyNumberFormat="1" applyFont="1" applyFill="1" applyBorder="1"/>
    <xf numFmtId="0" fontId="7" fillId="0" borderId="0" xfId="0" applyFont="1"/>
    <xf numFmtId="0" fontId="7" fillId="0" borderId="11" xfId="0" applyFont="1" applyBorder="1"/>
    <xf numFmtId="0" fontId="7" fillId="0" borderId="7" xfId="0" applyFont="1" applyBorder="1"/>
    <xf numFmtId="0" fontId="7" fillId="0" borderId="12" xfId="0" applyFont="1" applyBorder="1"/>
    <xf numFmtId="0" fontId="7" fillId="0" borderId="8" xfId="0" applyFont="1" applyBorder="1"/>
    <xf numFmtId="0" fontId="8" fillId="0" borderId="0" xfId="0" applyFont="1" applyBorder="1"/>
    <xf numFmtId="0" fontId="7" fillId="0" borderId="0" xfId="0" applyFont="1" applyBorder="1"/>
    <xf numFmtId="0" fontId="7" fillId="0" borderId="13" xfId="0" applyFont="1" applyBorder="1"/>
    <xf numFmtId="0" fontId="7" fillId="0" borderId="9" xfId="0" applyFont="1" applyBorder="1"/>
    <xf numFmtId="0" fontId="7" fillId="0" borderId="10" xfId="0" applyFont="1" applyBorder="1"/>
    <xf numFmtId="0" fontId="7" fillId="0" borderId="14" xfId="0" applyFont="1" applyBorder="1"/>
    <xf numFmtId="0" fontId="7" fillId="0" borderId="0" xfId="0" applyFont="1" applyBorder="1" applyAlignment="1">
      <alignment horizontal="left"/>
    </xf>
    <xf numFmtId="0" fontId="3" fillId="0" borderId="0" xfId="0" applyFont="1"/>
    <xf numFmtId="0" fontId="18" fillId="13" borderId="7" xfId="0" applyFont="1" applyFill="1" applyBorder="1" applyAlignment="1">
      <alignment horizontal="center"/>
    </xf>
    <xf numFmtId="0" fontId="5" fillId="0" borderId="0" xfId="13" quotePrefix="1" applyBorder="1" applyAlignment="1" applyProtection="1"/>
    <xf numFmtId="0" fontId="5" fillId="0" borderId="0" xfId="13" applyAlignment="1" applyProtection="1"/>
    <xf numFmtId="0" fontId="13" fillId="13" borderId="0" xfId="27">
      <alignment vertical="center"/>
      <protection locked="0"/>
    </xf>
    <xf numFmtId="0" fontId="18" fillId="13" borderId="0" xfId="0" applyFont="1" applyFill="1" applyBorder="1" applyAlignment="1">
      <alignment horizontal="center"/>
    </xf>
    <xf numFmtId="0" fontId="19" fillId="0" borderId="0" xfId="0" applyFont="1"/>
    <xf numFmtId="0" fontId="19" fillId="0" borderId="0" xfId="0" applyFont="1" applyAlignment="1">
      <alignment horizontal="left"/>
    </xf>
    <xf numFmtId="0" fontId="20" fillId="0" borderId="0" xfId="22" applyFont="1">
      <alignment vertical="center"/>
    </xf>
    <xf numFmtId="0" fontId="21" fillId="0" borderId="0" xfId="0" applyFont="1"/>
    <xf numFmtId="167" fontId="23" fillId="11" borderId="1" xfId="21">
      <alignment horizontal="center" vertical="center"/>
    </xf>
    <xf numFmtId="0" fontId="7" fillId="0" borderId="0" xfId="0" applyFont="1" applyBorder="1" applyAlignment="1">
      <alignment wrapText="1"/>
    </xf>
    <xf numFmtId="0" fontId="23" fillId="11" borderId="1" xfId="21" applyNumberFormat="1">
      <alignment horizontal="center" vertical="center"/>
    </xf>
    <xf numFmtId="0" fontId="5" fillId="0" borderId="0" xfId="13"/>
    <xf numFmtId="0" fontId="29" fillId="0" borderId="0" xfId="19" applyFont="1" applyBorder="1" applyProtection="1">
      <protection locked="0"/>
    </xf>
    <xf numFmtId="0" fontId="28" fillId="0" borderId="0" xfId="19" applyProtection="1">
      <protection locked="0"/>
    </xf>
    <xf numFmtId="0" fontId="28" fillId="0" borderId="20" xfId="19" applyBorder="1" applyProtection="1">
      <protection locked="0"/>
    </xf>
    <xf numFmtId="0" fontId="28" fillId="0" borderId="0" xfId="19" applyProtection="1"/>
    <xf numFmtId="0" fontId="28" fillId="0" borderId="17" xfId="19" applyBorder="1" applyProtection="1"/>
    <xf numFmtId="0" fontId="30" fillId="0" borderId="18" xfId="19" applyFont="1" applyBorder="1" applyProtection="1"/>
    <xf numFmtId="0" fontId="28" fillId="0" borderId="18" xfId="19" applyBorder="1" applyProtection="1"/>
    <xf numFmtId="0" fontId="28" fillId="0" borderId="19" xfId="19" applyBorder="1" applyProtection="1"/>
    <xf numFmtId="0" fontId="29" fillId="0" borderId="21" xfId="19" applyFont="1" applyBorder="1" applyProtection="1"/>
    <xf numFmtId="0" fontId="29" fillId="0" borderId="0" xfId="19" applyFont="1" applyBorder="1" applyProtection="1"/>
    <xf numFmtId="0" fontId="30" fillId="0" borderId="0" xfId="19" applyFont="1" applyBorder="1" applyProtection="1"/>
    <xf numFmtId="0" fontId="28" fillId="0" borderId="20" xfId="19" applyBorder="1" applyProtection="1"/>
    <xf numFmtId="0" fontId="29" fillId="0" borderId="0" xfId="19" applyFont="1" applyProtection="1"/>
    <xf numFmtId="0" fontId="29" fillId="0" borderId="20" xfId="19" applyFont="1" applyBorder="1" applyProtection="1"/>
    <xf numFmtId="0" fontId="30" fillId="0" borderId="23" xfId="19" applyFont="1" applyBorder="1" applyProtection="1"/>
    <xf numFmtId="0" fontId="29" fillId="0" borderId="23" xfId="19" applyFont="1" applyBorder="1" applyProtection="1"/>
    <xf numFmtId="0" fontId="29" fillId="0" borderId="21" xfId="19" applyFont="1" applyBorder="1" applyProtection="1">
      <protection locked="0"/>
    </xf>
    <xf numFmtId="0" fontId="28" fillId="0" borderId="24" xfId="19" applyBorder="1" applyProtection="1"/>
    <xf numFmtId="0" fontId="28" fillId="0" borderId="0" xfId="19" applyBorder="1" applyProtection="1"/>
    <xf numFmtId="0" fontId="6" fillId="16" borderId="15" xfId="20" applyFont="1" applyFill="1" applyBorder="1" applyAlignment="1" applyProtection="1">
      <alignment horizontal="center" vertical="center" wrapText="1"/>
    </xf>
    <xf numFmtId="0" fontId="6" fillId="0" borderId="0" xfId="20" applyFont="1" applyFill="1" applyBorder="1" applyAlignment="1" applyProtection="1">
      <alignment horizontal="left" vertical="top" wrapText="1"/>
    </xf>
    <xf numFmtId="165" fontId="33" fillId="0" borderId="0" xfId="8" applyNumberFormat="1" applyFont="1" applyFill="1" applyBorder="1" applyAlignment="1" applyProtection="1">
      <alignment vertical="top" wrapText="1"/>
    </xf>
    <xf numFmtId="165" fontId="33" fillId="0" borderId="0" xfId="8" applyNumberFormat="1" applyFont="1" applyFill="1" applyBorder="1" applyAlignment="1" applyProtection="1">
      <alignment vertical="top" wrapText="1"/>
      <protection locked="0"/>
    </xf>
    <xf numFmtId="0" fontId="28" fillId="0" borderId="23" xfId="19" applyBorder="1" applyProtection="1"/>
    <xf numFmtId="0" fontId="28" fillId="0" borderId="22" xfId="19" applyBorder="1" applyProtection="1"/>
    <xf numFmtId="0" fontId="34" fillId="0" borderId="0" xfId="19" applyFont="1" applyProtection="1"/>
    <xf numFmtId="0" fontId="26" fillId="0" borderId="0" xfId="22" applyFont="1">
      <alignment vertical="center"/>
    </xf>
    <xf numFmtId="172" fontId="10" fillId="9" borderId="1" xfId="15" applyNumberFormat="1" applyProtection="1"/>
    <xf numFmtId="0" fontId="0" fillId="0" borderId="0" xfId="0" applyAlignment="1">
      <alignment horizontal="center" vertical="center"/>
    </xf>
    <xf numFmtId="0" fontId="44" fillId="21" borderId="31" xfId="71" applyAlignment="1">
      <alignment horizontal="center" vertical="center"/>
    </xf>
    <xf numFmtId="172" fontId="42" fillId="14" borderId="29" xfId="70" applyNumberFormat="1"/>
    <xf numFmtId="172" fontId="13" fillId="47" borderId="6" xfId="29" applyNumberFormat="1" applyFill="1"/>
    <xf numFmtId="44" fontId="13" fillId="47" borderId="6" xfId="28" applyNumberFormat="1" applyFill="1"/>
    <xf numFmtId="172" fontId="10" fillId="9" borderId="1" xfId="15" applyNumberFormat="1" applyAlignment="1" applyProtection="1">
      <alignment vertical="top"/>
      <protection locked="0"/>
    </xf>
    <xf numFmtId="172" fontId="10" fillId="9" borderId="1" xfId="15" applyNumberFormat="1">
      <protection locked="0"/>
    </xf>
    <xf numFmtId="168" fontId="10" fillId="9" borderId="1" xfId="15" applyAlignment="1">
      <alignment horizontal="left"/>
      <protection locked="0"/>
    </xf>
    <xf numFmtId="0" fontId="28" fillId="0" borderId="0" xfId="19" applyBorder="1" applyProtection="1">
      <protection locked="0"/>
    </xf>
    <xf numFmtId="0" fontId="32" fillId="0" borderId="0" xfId="19" applyFont="1" applyBorder="1" applyProtection="1"/>
    <xf numFmtId="168" fontId="10" fillId="9" borderId="36" xfId="15" applyBorder="1">
      <protection locked="0"/>
    </xf>
    <xf numFmtId="168" fontId="9" fillId="3" borderId="36" xfId="2" applyBorder="1"/>
    <xf numFmtId="168" fontId="10" fillId="9" borderId="1" xfId="15" applyAlignment="1" applyProtection="1">
      <alignment horizontal="left"/>
    </xf>
    <xf numFmtId="168" fontId="9" fillId="3" borderId="1" xfId="2" applyAlignment="1" applyProtection="1">
      <alignment horizontal="left"/>
    </xf>
    <xf numFmtId="169" fontId="9" fillId="3" borderId="1" xfId="2" applyNumberFormat="1" applyAlignment="1" applyProtection="1">
      <alignment horizontal="left"/>
    </xf>
    <xf numFmtId="0" fontId="47" fillId="0" borderId="34" xfId="69" applyFont="1" applyBorder="1" applyAlignment="1">
      <alignment vertical="center" wrapText="1"/>
    </xf>
    <xf numFmtId="0" fontId="47" fillId="0" borderId="33" xfId="69" applyFont="1" applyBorder="1" applyAlignment="1">
      <alignment vertical="center" wrapText="1"/>
    </xf>
    <xf numFmtId="0" fontId="47" fillId="0" borderId="33" xfId="69" applyFont="1" applyBorder="1" applyAlignment="1">
      <alignment horizontal="center" vertical="center" wrapText="1"/>
    </xf>
    <xf numFmtId="0" fontId="47" fillId="0" borderId="34" xfId="69" applyFont="1" applyBorder="1" applyAlignment="1">
      <alignment horizontal="center" vertical="center" wrapText="1"/>
    </xf>
    <xf numFmtId="0" fontId="48" fillId="0" borderId="34" xfId="69" applyFont="1" applyBorder="1" applyAlignment="1">
      <alignment vertical="center" wrapText="1"/>
    </xf>
    <xf numFmtId="0" fontId="48" fillId="0" borderId="34" xfId="69" applyFont="1" applyBorder="1" applyAlignment="1">
      <alignment horizontal="center" vertical="center" wrapText="1"/>
    </xf>
    <xf numFmtId="0" fontId="47" fillId="0" borderId="35" xfId="69" applyFont="1" applyBorder="1" applyAlignment="1">
      <alignment vertical="center" wrapText="1"/>
    </xf>
    <xf numFmtId="0" fontId="47" fillId="0" borderId="35" xfId="69" applyFont="1" applyBorder="1" applyAlignment="1">
      <alignment horizontal="center" vertical="center" wrapText="1"/>
    </xf>
    <xf numFmtId="0" fontId="38" fillId="0" borderId="34" xfId="69" applyFont="1" applyBorder="1" applyAlignment="1">
      <alignment vertical="center" wrapText="1"/>
    </xf>
    <xf numFmtId="0" fontId="38" fillId="0" borderId="34" xfId="69" applyFont="1" applyBorder="1" applyAlignment="1">
      <alignment horizontal="center" vertical="center" wrapText="1"/>
    </xf>
    <xf numFmtId="0" fontId="49" fillId="0" borderId="0" xfId="0" applyFont="1" applyAlignment="1">
      <alignment vertical="center"/>
    </xf>
    <xf numFmtId="0" fontId="51" fillId="0" borderId="0" xfId="0" applyFont="1"/>
    <xf numFmtId="0" fontId="52" fillId="0" borderId="0" xfId="0" applyFont="1" applyBorder="1"/>
    <xf numFmtId="0" fontId="51" fillId="0" borderId="1" xfId="0" applyFont="1" applyFill="1" applyBorder="1" applyAlignment="1">
      <alignment wrapText="1"/>
    </xf>
    <xf numFmtId="0" fontId="52" fillId="0" borderId="0" xfId="0" applyFont="1"/>
    <xf numFmtId="0" fontId="25" fillId="0" borderId="0" xfId="13" applyFont="1"/>
    <xf numFmtId="0" fontId="25" fillId="0" borderId="0" xfId="13" applyFont="1" applyAlignment="1" applyProtection="1"/>
    <xf numFmtId="0" fontId="52" fillId="0" borderId="0" xfId="0" applyFont="1" applyAlignment="1">
      <alignment vertical="center"/>
    </xf>
    <xf numFmtId="0" fontId="51" fillId="0" borderId="0" xfId="0" applyFont="1" applyBorder="1"/>
    <xf numFmtId="0" fontId="50" fillId="0" borderId="0" xfId="0" applyFont="1" applyAlignment="1">
      <alignment vertical="center"/>
    </xf>
    <xf numFmtId="0" fontId="50" fillId="0" borderId="3" xfId="0" applyFont="1" applyBorder="1" applyAlignment="1">
      <alignment horizontal="center" vertical="center"/>
    </xf>
    <xf numFmtId="0" fontId="50" fillId="0" borderId="0" xfId="0" applyFont="1" applyBorder="1" applyAlignment="1">
      <alignment horizontal="center" vertical="center"/>
    </xf>
    <xf numFmtId="10" fontId="51" fillId="0" borderId="0" xfId="0" applyNumberFormat="1" applyFont="1" applyBorder="1" applyAlignment="1">
      <alignment horizontal="center" vertical="center"/>
    </xf>
    <xf numFmtId="0" fontId="1" fillId="48" borderId="43" xfId="72" applyFill="1" applyBorder="1" applyAlignment="1">
      <alignment vertical="center"/>
    </xf>
    <xf numFmtId="172" fontId="10" fillId="9" borderId="46" xfId="15" applyNumberFormat="1" applyBorder="1" applyProtection="1"/>
    <xf numFmtId="0" fontId="1" fillId="48" borderId="45" xfId="72" applyFill="1" applyBorder="1" applyAlignment="1">
      <alignment vertical="center"/>
    </xf>
    <xf numFmtId="0" fontId="47" fillId="0" borderId="44" xfId="69" applyFont="1" applyBorder="1" applyAlignment="1">
      <alignment horizontal="left" vertical="center"/>
    </xf>
    <xf numFmtId="0" fontId="47" fillId="0" borderId="47" xfId="69" applyFont="1" applyBorder="1" applyAlignment="1">
      <alignment horizontal="left" vertical="center"/>
    </xf>
    <xf numFmtId="0" fontId="38" fillId="48" borderId="3" xfId="69" applyFont="1" applyFill="1" applyBorder="1" applyAlignment="1">
      <alignment vertical="center"/>
    </xf>
    <xf numFmtId="0" fontId="38" fillId="48" borderId="3" xfId="69" applyFont="1" applyFill="1" applyBorder="1" applyAlignment="1">
      <alignment horizontal="center" vertical="center"/>
    </xf>
    <xf numFmtId="0" fontId="47" fillId="0" borderId="44" xfId="69" applyFont="1" applyBorder="1" applyAlignment="1">
      <alignment horizontal="center" vertical="center"/>
    </xf>
    <xf numFmtId="2" fontId="47" fillId="0" borderId="44" xfId="69" applyNumberFormat="1" applyFont="1" applyBorder="1" applyAlignment="1">
      <alignment horizontal="center" vertical="center"/>
    </xf>
    <xf numFmtId="0" fontId="47" fillId="0" borderId="47" xfId="69" applyFont="1" applyBorder="1" applyAlignment="1">
      <alignment horizontal="center" vertical="center"/>
    </xf>
    <xf numFmtId="0" fontId="1" fillId="48" borderId="3" xfId="72" applyFill="1" applyBorder="1" applyAlignment="1">
      <alignment vertical="center"/>
    </xf>
    <xf numFmtId="0" fontId="7" fillId="17" borderId="25" xfId="4" applyNumberFormat="1" applyFont="1" applyFill="1" applyBorder="1" applyAlignment="1" applyProtection="1">
      <alignment horizontal="center" vertical="center" wrapText="1"/>
    </xf>
    <xf numFmtId="0" fontId="7" fillId="9" borderId="5" xfId="19" applyFont="1" applyFill="1" applyBorder="1" applyAlignment="1" applyProtection="1">
      <alignment horizontal="center" vertical="center" wrapText="1"/>
    </xf>
    <xf numFmtId="0" fontId="7" fillId="9" borderId="5" xfId="19" applyFont="1" applyFill="1" applyBorder="1" applyAlignment="1" applyProtection="1">
      <alignment horizontal="center" vertical="center" wrapText="1"/>
      <protection locked="0"/>
    </xf>
    <xf numFmtId="0" fontId="7" fillId="9" borderId="5" xfId="19" quotePrefix="1" applyFont="1" applyFill="1" applyBorder="1" applyAlignment="1" applyProtection="1">
      <alignment horizontal="center" vertical="center" wrapText="1"/>
    </xf>
    <xf numFmtId="171" fontId="7" fillId="17" borderId="16" xfId="4" applyNumberFormat="1" applyFont="1" applyFill="1" applyBorder="1" applyAlignment="1" applyProtection="1">
      <alignment horizontal="center" vertical="center" wrapText="1"/>
    </xf>
    <xf numFmtId="14" fontId="7" fillId="17" borderId="25" xfId="4" applyNumberFormat="1" applyFont="1" applyFill="1" applyBorder="1" applyAlignment="1" applyProtection="1">
      <alignment horizontal="center" vertical="center" wrapText="1"/>
    </xf>
    <xf numFmtId="14" fontId="7" fillId="9" borderId="5" xfId="19" quotePrefix="1" applyNumberFormat="1" applyFont="1" applyFill="1" applyBorder="1" applyAlignment="1" applyProtection="1">
      <alignment horizontal="center" vertical="center" wrapText="1"/>
    </xf>
    <xf numFmtId="0" fontId="7" fillId="17" borderId="25" xfId="4" applyNumberFormat="1" applyFont="1" applyFill="1" applyBorder="1" applyAlignment="1" applyProtection="1">
      <alignment horizontal="left" vertical="center" wrapText="1"/>
    </xf>
    <xf numFmtId="0" fontId="7" fillId="9" borderId="5" xfId="19" applyFont="1" applyFill="1" applyBorder="1" applyAlignment="1" applyProtection="1">
      <alignment horizontal="left" vertical="center" wrapText="1"/>
    </xf>
    <xf numFmtId="0" fontId="7" fillId="9" borderId="5" xfId="19" applyFont="1" applyFill="1" applyBorder="1" applyAlignment="1" applyProtection="1">
      <alignment horizontal="left" vertical="center" wrapText="1"/>
      <protection locked="0"/>
    </xf>
    <xf numFmtId="0" fontId="7" fillId="9" borderId="5" xfId="19" quotePrefix="1" applyFont="1" applyFill="1" applyBorder="1" applyAlignment="1" applyProtection="1">
      <alignment horizontal="left" vertical="center" wrapText="1"/>
    </xf>
    <xf numFmtId="0" fontId="7" fillId="15" borderId="5" xfId="19" applyFont="1" applyFill="1" applyBorder="1" applyAlignment="1" applyProtection="1">
      <alignment horizontal="left" vertical="center" wrapText="1"/>
    </xf>
    <xf numFmtId="0" fontId="7" fillId="15" borderId="25" xfId="4" applyNumberFormat="1" applyFont="1" applyFill="1" applyBorder="1" applyAlignment="1" applyProtection="1">
      <alignment horizontal="left" vertical="center" wrapText="1"/>
    </xf>
    <xf numFmtId="170" fontId="7" fillId="9" borderId="5" xfId="19" applyNumberFormat="1" applyFont="1" applyFill="1" applyBorder="1" applyAlignment="1" applyProtection="1">
      <alignment horizontal="left" vertical="center" wrapText="1"/>
    </xf>
    <xf numFmtId="0" fontId="7" fillId="15" borderId="25" xfId="4" applyNumberFormat="1" applyFont="1" applyFill="1" applyBorder="1" applyAlignment="1" applyProtection="1">
      <alignment horizontal="left" vertical="center" wrapText="1"/>
      <protection locked="0"/>
    </xf>
    <xf numFmtId="170" fontId="7" fillId="9" borderId="5" xfId="19" applyNumberFormat="1" applyFont="1" applyFill="1" applyBorder="1" applyAlignment="1" applyProtection="1">
      <alignment horizontal="left" vertical="center" wrapText="1"/>
      <protection locked="0"/>
    </xf>
    <xf numFmtId="0" fontId="7" fillId="9" borderId="5" xfId="19" quotePrefix="1" applyFont="1" applyFill="1" applyBorder="1" applyAlignment="1" applyProtection="1">
      <alignment horizontal="left" vertical="center" wrapText="1"/>
      <protection locked="0"/>
    </xf>
    <xf numFmtId="0" fontId="7" fillId="15" borderId="5" xfId="19" applyFont="1" applyFill="1" applyBorder="1" applyAlignment="1" applyProtection="1">
      <alignment horizontal="left" vertical="center" wrapText="1"/>
      <protection locked="0"/>
    </xf>
    <xf numFmtId="0" fontId="31" fillId="15" borderId="25" xfId="4" applyNumberFormat="1" applyFont="1" applyFill="1" applyBorder="1" applyAlignment="1" applyProtection="1">
      <alignment horizontal="left" vertical="center" wrapText="1"/>
    </xf>
    <xf numFmtId="0" fontId="7" fillId="9" borderId="5" xfId="19" quotePrefix="1" applyFont="1" applyFill="1" applyBorder="1" applyAlignment="1" applyProtection="1">
      <alignment vertical="center" wrapText="1"/>
      <protection locked="0"/>
    </xf>
    <xf numFmtId="0" fontId="7" fillId="9" borderId="5" xfId="19" applyFont="1" applyFill="1" applyBorder="1" applyAlignment="1" applyProtection="1">
      <alignment vertical="center" wrapText="1"/>
      <protection locked="0"/>
    </xf>
    <xf numFmtId="0" fontId="7" fillId="9" borderId="5" xfId="19" quotePrefix="1" applyFont="1" applyFill="1" applyBorder="1" applyAlignment="1" applyProtection="1">
      <alignment vertical="center" wrapText="1"/>
    </xf>
    <xf numFmtId="0" fontId="7" fillId="9" borderId="5" xfId="19" applyFont="1" applyFill="1" applyBorder="1" applyAlignment="1" applyProtection="1">
      <alignment vertical="center" wrapText="1"/>
    </xf>
    <xf numFmtId="0" fontId="7" fillId="0" borderId="0" xfId="0" applyFont="1" applyAlignment="1">
      <alignment horizontal="center" vertical="center"/>
    </xf>
    <xf numFmtId="172" fontId="10" fillId="9" borderId="0" xfId="15" applyNumberFormat="1" applyBorder="1" applyProtection="1"/>
    <xf numFmtId="0" fontId="52" fillId="0" borderId="3" xfId="0" applyFont="1" applyBorder="1" applyAlignment="1">
      <alignment horizontal="center" vertical="center"/>
    </xf>
    <xf numFmtId="0" fontId="50" fillId="0" borderId="0" xfId="0" applyFont="1" applyAlignment="1">
      <alignment horizontal="left" vertical="center" wrapText="1"/>
    </xf>
    <xf numFmtId="0" fontId="3" fillId="13" borderId="0" xfId="0" applyFont="1" applyFill="1" applyBorder="1" applyAlignment="1">
      <alignment horizontal="center"/>
    </xf>
    <xf numFmtId="0" fontId="8" fillId="10" borderId="5" xfId="20">
      <alignment horizontal="center" vertical="center" wrapText="1"/>
    </xf>
    <xf numFmtId="164" fontId="3" fillId="13" borderId="0" xfId="0" applyNumberFormat="1" applyFont="1" applyFill="1" applyBorder="1" applyAlignment="1">
      <alignment horizontal="left"/>
    </xf>
    <xf numFmtId="0" fontId="3" fillId="13" borderId="0" xfId="0" applyFont="1" applyFill="1" applyBorder="1" applyAlignment="1">
      <alignment horizontal="left"/>
    </xf>
    <xf numFmtId="0" fontId="3" fillId="13" borderId="7" xfId="0" applyFont="1" applyFill="1" applyBorder="1" applyAlignment="1">
      <alignment horizontal="left"/>
    </xf>
    <xf numFmtId="171" fontId="0" fillId="13" borderId="0" xfId="0" applyNumberFormat="1" applyFill="1" applyBorder="1" applyAlignment="1">
      <alignment horizontal="left"/>
    </xf>
    <xf numFmtId="0" fontId="47" fillId="0" borderId="3" xfId="69" applyFont="1" applyBorder="1" applyAlignment="1">
      <alignment horizontal="center" vertical="center"/>
    </xf>
    <xf numFmtId="0" fontId="53" fillId="0" borderId="0" xfId="0" applyFont="1" applyBorder="1" applyAlignment="1">
      <alignment horizontal="left" vertical="center"/>
    </xf>
    <xf numFmtId="10" fontId="51" fillId="0" borderId="3" xfId="0" applyNumberFormat="1" applyFont="1" applyBorder="1" applyAlignment="1">
      <alignment horizontal="center" vertical="center"/>
    </xf>
    <xf numFmtId="0" fontId="52" fillId="0" borderId="3" xfId="0" applyFont="1" applyBorder="1" applyAlignment="1">
      <alignment horizontal="center" vertical="center"/>
    </xf>
    <xf numFmtId="0" fontId="50" fillId="0" borderId="0" xfId="0" applyFont="1" applyAlignment="1">
      <alignment horizontal="left" vertical="center" wrapText="1"/>
    </xf>
    <xf numFmtId="0" fontId="51" fillId="0" borderId="0" xfId="0" applyFont="1" applyAlignment="1">
      <alignment horizontal="left" vertical="center" wrapText="1"/>
    </xf>
    <xf numFmtId="0" fontId="51" fillId="0" borderId="0" xfId="0" applyFont="1" applyAlignment="1">
      <alignment horizontal="left"/>
    </xf>
    <xf numFmtId="0" fontId="3" fillId="13" borderId="0" xfId="0" applyFont="1" applyFill="1" applyBorder="1" applyAlignment="1">
      <alignment horizontal="center"/>
    </xf>
    <xf numFmtId="0" fontId="8" fillId="10" borderId="5" xfId="20" applyAlignment="1">
      <alignment horizontal="center" vertical="center" wrapText="1"/>
    </xf>
    <xf numFmtId="0" fontId="8" fillId="10" borderId="40" xfId="20" applyBorder="1" applyAlignment="1">
      <alignment horizontal="center" vertical="center" wrapText="1"/>
    </xf>
    <xf numFmtId="0" fontId="8" fillId="10" borderId="15" xfId="20" applyBorder="1" applyAlignment="1">
      <alignment horizontal="center" vertical="center" wrapText="1"/>
    </xf>
    <xf numFmtId="0" fontId="8" fillId="10" borderId="41" xfId="20" applyBorder="1" applyAlignment="1">
      <alignment horizontal="center" vertical="center" wrapText="1"/>
    </xf>
    <xf numFmtId="0" fontId="8" fillId="10" borderId="42" xfId="20" applyBorder="1" applyAlignment="1">
      <alignment horizontal="center" vertical="center" wrapText="1"/>
    </xf>
    <xf numFmtId="164" fontId="3" fillId="13" borderId="0" xfId="0" applyNumberFormat="1" applyFont="1" applyFill="1" applyBorder="1" applyAlignment="1">
      <alignment horizontal="left"/>
    </xf>
    <xf numFmtId="0" fontId="3" fillId="13" borderId="0" xfId="0" applyFont="1" applyFill="1" applyBorder="1" applyAlignment="1">
      <alignment horizontal="left"/>
    </xf>
    <xf numFmtId="0" fontId="3" fillId="13" borderId="7" xfId="0" applyFont="1" applyFill="1" applyBorder="1" applyAlignment="1">
      <alignment horizontal="left"/>
    </xf>
    <xf numFmtId="171" fontId="0" fillId="13" borderId="0" xfId="0" applyNumberFormat="1" applyFill="1" applyBorder="1" applyAlignment="1">
      <alignment horizontal="left"/>
    </xf>
    <xf numFmtId="0" fontId="8" fillId="10" borderId="37" xfId="20" applyBorder="1" applyAlignment="1">
      <alignment horizontal="center" vertical="center" wrapText="1"/>
    </xf>
    <xf numFmtId="0" fontId="8" fillId="10" borderId="38" xfId="20" applyBorder="1" applyAlignment="1">
      <alignment horizontal="center" vertical="center" wrapText="1"/>
    </xf>
    <xf numFmtId="0" fontId="8" fillId="10" borderId="39" xfId="20" applyBorder="1" applyAlignment="1">
      <alignment horizontal="center" vertical="center" wrapText="1"/>
    </xf>
    <xf numFmtId="0" fontId="8" fillId="10" borderId="3" xfId="20" applyBorder="1" applyAlignment="1">
      <alignment horizontal="center" vertical="center" wrapText="1"/>
    </xf>
    <xf numFmtId="0" fontId="47" fillId="0" borderId="3" xfId="69" applyFont="1" applyBorder="1" applyAlignment="1">
      <alignment horizontal="center" vertical="center"/>
    </xf>
    <xf numFmtId="0" fontId="47" fillId="0" borderId="48" xfId="69" applyFont="1" applyBorder="1" applyAlignment="1">
      <alignment horizontal="center" vertical="center"/>
    </xf>
    <xf numFmtId="0" fontId="47" fillId="0" borderId="45" xfId="69" applyFont="1" applyBorder="1" applyAlignment="1">
      <alignment horizontal="center" vertical="center"/>
    </xf>
    <xf numFmtId="2" fontId="47" fillId="0" borderId="48" xfId="69" applyNumberFormat="1" applyFont="1" applyBorder="1" applyAlignment="1">
      <alignment horizontal="center" vertical="center"/>
    </xf>
    <xf numFmtId="2" fontId="47" fillId="0" borderId="45" xfId="69" applyNumberFormat="1" applyFont="1" applyBorder="1" applyAlignment="1">
      <alignment horizontal="center" vertical="center"/>
    </xf>
    <xf numFmtId="0" fontId="47" fillId="0" borderId="3" xfId="69" applyFont="1" applyBorder="1" applyAlignment="1">
      <alignment horizontal="center" vertical="center" wrapText="1"/>
    </xf>
  </cellXfs>
  <cellStyles count="75">
    <cellStyle name="20% - Accent1" xfId="46" builtinId="30" hidden="1"/>
    <cellStyle name="20% - Accent2" xfId="50" builtinId="34" hidden="1"/>
    <cellStyle name="20% - Accent3" xfId="54" builtinId="38" hidden="1"/>
    <cellStyle name="20% - Accent4" xfId="58" builtinId="42" hidden="1"/>
    <cellStyle name="20% - Accent5" xfId="62" builtinId="46" hidden="1"/>
    <cellStyle name="20% - Accent6" xfId="66" builtinId="50" hidden="1"/>
    <cellStyle name="40% - Accent1" xfId="47" builtinId="31" hidden="1"/>
    <cellStyle name="40% - Accent2" xfId="51" builtinId="35" hidden="1"/>
    <cellStyle name="40% - Accent3" xfId="55" builtinId="39" hidden="1"/>
    <cellStyle name="40% - Accent4" xfId="59" builtinId="43" hidden="1"/>
    <cellStyle name="40% - Accent5" xfId="63" builtinId="47" hidden="1"/>
    <cellStyle name="40% - Accent6" xfId="67" builtinId="51" hidden="1"/>
    <cellStyle name="60% - Accent1" xfId="48" builtinId="32" hidden="1"/>
    <cellStyle name="60% - Accent2" xfId="52" builtinId="36" hidden="1"/>
    <cellStyle name="60% - Accent3" xfId="56" builtinId="40" hidden="1"/>
    <cellStyle name="60% - Accent4" xfId="60" builtinId="44" hidden="1"/>
    <cellStyle name="60% - Accent5" xfId="64" builtinId="48" hidden="1"/>
    <cellStyle name="60% - Accent6" xfId="68" builtinId="52" hidden="1"/>
    <cellStyle name="Accent1" xfId="45" builtinId="29" hidden="1"/>
    <cellStyle name="Accent2" xfId="49" builtinId="33" hidden="1"/>
    <cellStyle name="Accent3" xfId="53" builtinId="37" hidden="1"/>
    <cellStyle name="Accent4" xfId="57" builtinId="41" hidden="1"/>
    <cellStyle name="Accent5" xfId="61" builtinId="45" hidden="1"/>
    <cellStyle name="Accent6" xfId="65" builtinId="49" hidden="1"/>
    <cellStyle name="Bad" xfId="38" builtinId="27" hidden="1"/>
    <cellStyle name="Blank" xfId="1"/>
    <cellStyle name="Calculation" xfId="2" builtinId="22" customBuiltin="1"/>
    <cellStyle name="Calculation 2" xfId="3"/>
    <cellStyle name="Calculation 3" xfId="4"/>
    <cellStyle name="Check Cell" xfId="42" builtinId="23" hidden="1"/>
    <cellStyle name="Check Cell" xfId="71" builtinId="23"/>
    <cellStyle name="Check Green" xfId="5"/>
    <cellStyle name="Check Orange" xfId="6"/>
    <cellStyle name="Check Red" xfId="7"/>
    <cellStyle name="Comma 2" xfId="8"/>
    <cellStyle name="Example 1" xfId="9"/>
    <cellStyle name="Explanatory Text" xfId="44" builtinId="53" hidden="1"/>
    <cellStyle name="Formula_Unfinished" xfId="10"/>
    <cellStyle name="Good" xfId="37" builtinId="26" hidden="1"/>
    <cellStyle name="HardCodeCalc" xfId="11"/>
    <cellStyle name="Heading 1" xfId="33" builtinId="16" hidden="1"/>
    <cellStyle name="Heading 2" xfId="34" builtinId="17" hidden="1"/>
    <cellStyle name="Heading 3" xfId="35" builtinId="18" hidden="1"/>
    <cellStyle name="Heading 4" xfId="36" builtinId="19" hidden="1"/>
    <cellStyle name="Heading 4" xfId="69" builtinId="19"/>
    <cellStyle name="Heading Title" xfId="12"/>
    <cellStyle name="Hyperlink" xfId="13" builtinId="8"/>
    <cellStyle name="Hyperlink 2" xfId="14"/>
    <cellStyle name="Input" xfId="15" builtinId="20" customBuiltin="1"/>
    <cellStyle name="Input 2" xfId="16"/>
    <cellStyle name="Label" xfId="17"/>
    <cellStyle name="Linked Cell" xfId="41" builtinId="24" hidden="1"/>
    <cellStyle name="Neutral" xfId="39" builtinId="28" hidden="1"/>
    <cellStyle name="Normal" xfId="0" builtinId="0"/>
    <cellStyle name="Normal 13" xfId="73"/>
    <cellStyle name="Normal 14" xfId="72"/>
    <cellStyle name="Normal 2" xfId="18"/>
    <cellStyle name="Normal 3" xfId="19"/>
    <cellStyle name="Note" xfId="43" builtinId="10" hidden="1"/>
    <cellStyle name="Output" xfId="40" builtinId="21" hidden="1"/>
    <cellStyle name="Output" xfId="70" builtinId="21"/>
    <cellStyle name="Percent 4" xfId="74"/>
    <cellStyle name="Table Header" xfId="20"/>
    <cellStyle name="Timeline" xfId="21"/>
    <cellStyle name="Title" xfId="32" builtinId="15" hidden="1"/>
    <cellStyle name="Title 1" xfId="22"/>
    <cellStyle name="Title 2" xfId="23"/>
    <cellStyle name="Title 3" xfId="24"/>
    <cellStyle name="Title 4" xfId="25"/>
    <cellStyle name="Title_DarkPurple" xfId="26"/>
    <cellStyle name="Title_LightPurple" xfId="27"/>
    <cellStyle name="Total" xfId="28" builtinId="25" customBuiltin="1"/>
    <cellStyle name="Total 2" xfId="29"/>
    <cellStyle name="Warning Text" xfId="30" builtinId="11" customBuiltin="1"/>
    <cellStyle name="Warning Text 2" xfId="31"/>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jpeg"/><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3</xdr:col>
      <xdr:colOff>514350</xdr:colOff>
      <xdr:row>63</xdr:row>
      <xdr:rowOff>0</xdr:rowOff>
    </xdr:to>
    <xdr:pic>
      <xdr:nvPicPr>
        <xdr:cNvPr id="5972" name="Picture 42">
          <a:extLst>
            <a:ext uri="{FF2B5EF4-FFF2-40B4-BE49-F238E27FC236}">
              <a16:creationId xmlns:a16="http://schemas.microsoft.com/office/drawing/2014/main" xmlns="" id="{00000000-0008-0000-0000-0000541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333625" cy="1018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371475</xdr:colOff>
      <xdr:row>39</xdr:row>
      <xdr:rowOff>123825</xdr:rowOff>
    </xdr:from>
    <xdr:to>
      <xdr:col>5</xdr:col>
      <xdr:colOff>76200</xdr:colOff>
      <xdr:row>50</xdr:row>
      <xdr:rowOff>95250</xdr:rowOff>
    </xdr:to>
    <xdr:pic>
      <xdr:nvPicPr>
        <xdr:cNvPr id="5973" name="Picture 5">
          <a:extLst>
            <a:ext uri="{FF2B5EF4-FFF2-40B4-BE49-F238E27FC236}">
              <a16:creationId xmlns:a16="http://schemas.microsoft.com/office/drawing/2014/main" xmlns="" id="{00000000-0008-0000-0000-00005517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075" y="6419850"/>
          <a:ext cx="2143125"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371475</xdr:colOff>
      <xdr:row>31</xdr:row>
      <xdr:rowOff>114300</xdr:rowOff>
    </xdr:from>
    <xdr:to>
      <xdr:col>5</xdr:col>
      <xdr:colOff>76200</xdr:colOff>
      <xdr:row>41</xdr:row>
      <xdr:rowOff>95250</xdr:rowOff>
    </xdr:to>
    <xdr:pic>
      <xdr:nvPicPr>
        <xdr:cNvPr id="5974" name="Picture 4">
          <a:extLst>
            <a:ext uri="{FF2B5EF4-FFF2-40B4-BE49-F238E27FC236}">
              <a16:creationId xmlns:a16="http://schemas.microsoft.com/office/drawing/2014/main" xmlns="" id="{00000000-0008-0000-0000-00005617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4924425"/>
          <a:ext cx="214312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371475</xdr:colOff>
      <xdr:row>23</xdr:row>
      <xdr:rowOff>85725</xdr:rowOff>
    </xdr:from>
    <xdr:to>
      <xdr:col>5</xdr:col>
      <xdr:colOff>76200</xdr:colOff>
      <xdr:row>33</xdr:row>
      <xdr:rowOff>66675</xdr:rowOff>
    </xdr:to>
    <xdr:pic>
      <xdr:nvPicPr>
        <xdr:cNvPr id="5975" name="Picture 3">
          <a:extLst>
            <a:ext uri="{FF2B5EF4-FFF2-40B4-BE49-F238E27FC236}">
              <a16:creationId xmlns:a16="http://schemas.microsoft.com/office/drawing/2014/main" xmlns="" id="{00000000-0008-0000-0000-00005717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81075" y="3933825"/>
          <a:ext cx="214312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371475</xdr:colOff>
      <xdr:row>15</xdr:row>
      <xdr:rowOff>76200</xdr:rowOff>
    </xdr:from>
    <xdr:to>
      <xdr:col>5</xdr:col>
      <xdr:colOff>76200</xdr:colOff>
      <xdr:row>25</xdr:row>
      <xdr:rowOff>47625</xdr:rowOff>
    </xdr:to>
    <xdr:pic>
      <xdr:nvPicPr>
        <xdr:cNvPr id="5976" name="Picture 2">
          <a:extLst>
            <a:ext uri="{FF2B5EF4-FFF2-40B4-BE49-F238E27FC236}">
              <a16:creationId xmlns:a16="http://schemas.microsoft.com/office/drawing/2014/main" xmlns="" id="{00000000-0008-0000-0000-00005817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81075" y="2695575"/>
          <a:ext cx="21431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1866900</xdr:colOff>
      <xdr:row>1</xdr:row>
      <xdr:rowOff>47625</xdr:rowOff>
    </xdr:from>
    <xdr:to>
      <xdr:col>8</xdr:col>
      <xdr:colOff>857250</xdr:colOff>
      <xdr:row>7</xdr:row>
      <xdr:rowOff>9525</xdr:rowOff>
    </xdr:to>
    <xdr:pic>
      <xdr:nvPicPr>
        <xdr:cNvPr id="5977" name="Picture 6" descr="DES Finance logo">
          <a:extLst>
            <a:ext uri="{FF2B5EF4-FFF2-40B4-BE49-F238E27FC236}">
              <a16:creationId xmlns:a16="http://schemas.microsoft.com/office/drawing/2014/main" xmlns="" id="{00000000-0008-0000-0000-00005917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429375" y="209550"/>
          <a:ext cx="11620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2095500</xdr:colOff>
      <xdr:row>57</xdr:row>
      <xdr:rowOff>0</xdr:rowOff>
    </xdr:from>
    <xdr:to>
      <xdr:col>8</xdr:col>
      <xdr:colOff>800100</xdr:colOff>
      <xdr:row>61</xdr:row>
      <xdr:rowOff>66675</xdr:rowOff>
    </xdr:to>
    <xdr:pic>
      <xdr:nvPicPr>
        <xdr:cNvPr id="5978" name="Picture 7" descr="MOD_RGB_AW">
          <a:extLst>
            <a:ext uri="{FF2B5EF4-FFF2-40B4-BE49-F238E27FC236}">
              <a16:creationId xmlns:a16="http://schemas.microsoft.com/office/drawing/2014/main" xmlns="" id="{00000000-0008-0000-0000-00005A17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657975" y="9210675"/>
          <a:ext cx="8763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342900</xdr:colOff>
      <xdr:row>0</xdr:row>
      <xdr:rowOff>47625</xdr:rowOff>
    </xdr:from>
    <xdr:to>
      <xdr:col>18</xdr:col>
      <xdr:colOff>285750</xdr:colOff>
      <xdr:row>3</xdr:row>
      <xdr:rowOff>104775</xdr:rowOff>
    </xdr:to>
    <xdr:pic>
      <xdr:nvPicPr>
        <xdr:cNvPr id="1260" name="Picture 10" descr="DES Finance logo">
          <a:extLst>
            <a:ext uri="{FF2B5EF4-FFF2-40B4-BE49-F238E27FC236}">
              <a16:creationId xmlns:a16="http://schemas.microsoft.com/office/drawing/2014/main" xmlns="" id="{00000000-0008-0000-0100-0000EC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68625" y="47625"/>
          <a:ext cx="9048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342900</xdr:colOff>
      <xdr:row>0</xdr:row>
      <xdr:rowOff>47626</xdr:rowOff>
    </xdr:from>
    <xdr:to>
      <xdr:col>16</xdr:col>
      <xdr:colOff>503600</xdr:colOff>
      <xdr:row>3</xdr:row>
      <xdr:rowOff>58384</xdr:rowOff>
    </xdr:to>
    <xdr:pic>
      <xdr:nvPicPr>
        <xdr:cNvPr id="106532" name="Picture 10" descr="DES Finance logo">
          <a:extLst>
            <a:ext uri="{FF2B5EF4-FFF2-40B4-BE49-F238E27FC236}">
              <a16:creationId xmlns:a16="http://schemas.microsoft.com/office/drawing/2014/main" xmlns="" id="{00000000-0008-0000-0200-000024A0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095200" y="47626"/>
          <a:ext cx="1011600" cy="582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18</xdr:col>
      <xdr:colOff>533400</xdr:colOff>
      <xdr:row>0</xdr:row>
      <xdr:rowOff>47625</xdr:rowOff>
    </xdr:from>
    <xdr:to>
      <xdr:col>20</xdr:col>
      <xdr:colOff>104775</xdr:colOff>
      <xdr:row>3</xdr:row>
      <xdr:rowOff>104775</xdr:rowOff>
    </xdr:to>
    <xdr:pic>
      <xdr:nvPicPr>
        <xdr:cNvPr id="2" name="DES Logo" descr="DES Finance logo">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25200" y="47625"/>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18</xdr:col>
      <xdr:colOff>533400</xdr:colOff>
      <xdr:row>0</xdr:row>
      <xdr:rowOff>47625</xdr:rowOff>
    </xdr:from>
    <xdr:to>
      <xdr:col>20</xdr:col>
      <xdr:colOff>104775</xdr:colOff>
      <xdr:row>3</xdr:row>
      <xdr:rowOff>104775</xdr:rowOff>
    </xdr:to>
    <xdr:pic>
      <xdr:nvPicPr>
        <xdr:cNvPr id="2" name="DES Logo" descr="DES Finance logo">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49725" y="47625"/>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18</xdr:col>
      <xdr:colOff>533400</xdr:colOff>
      <xdr:row>0</xdr:row>
      <xdr:rowOff>47625</xdr:rowOff>
    </xdr:from>
    <xdr:to>
      <xdr:col>20</xdr:col>
      <xdr:colOff>104775</xdr:colOff>
      <xdr:row>3</xdr:row>
      <xdr:rowOff>104775</xdr:rowOff>
    </xdr:to>
    <xdr:pic>
      <xdr:nvPicPr>
        <xdr:cNvPr id="3" name="DES Logo" descr="DES Finance logo">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49725" y="47625"/>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0"/>
  </sheetPr>
  <dimension ref="F1:I64"/>
  <sheetViews>
    <sheetView showGridLines="0" zoomScaleNormal="100" workbookViewId="0">
      <selection activeCell="H18" sqref="H18:I18"/>
    </sheetView>
  </sheetViews>
  <sheetFormatPr defaultColWidth="0" defaultRowHeight="12.75" zeroHeight="1"/>
  <cols>
    <col min="1" max="5" width="9.140625" customWidth="1"/>
    <col min="6" max="6" width="5.28515625" customWidth="1"/>
    <col min="7" max="7" width="17.42578125" bestFit="1" customWidth="1"/>
    <col min="8" max="8" width="32.5703125" customWidth="1"/>
    <col min="9" max="9" width="13.85546875" customWidth="1"/>
  </cols>
  <sheetData>
    <row r="1" spans="7:7"/>
    <row r="2" spans="7:7"/>
    <row r="3" spans="7:7"/>
    <row r="4" spans="7:7"/>
    <row r="5" spans="7:7"/>
    <row r="6" spans="7:7"/>
    <row r="7" spans="7:7"/>
    <row r="8" spans="7:7"/>
    <row r="9" spans="7:7"/>
    <row r="10" spans="7:7"/>
    <row r="11" spans="7:7"/>
    <row r="12" spans="7:7"/>
    <row r="13" spans="7:7" ht="27.75">
      <c r="G13" s="29"/>
    </row>
    <row r="14" spans="7:7"/>
    <row r="15" spans="7:7"/>
    <row r="16" spans="7:7" ht="26.25">
      <c r="G16" s="61" t="str">
        <f>Spreadsheet_title</f>
        <v>Project JASON data entry</v>
      </c>
    </row>
    <row r="17" spans="6:7" ht="6" customHeight="1"/>
    <row r="18" spans="6:7" ht="26.25">
      <c r="G18" s="61" t="str">
        <f>Bidder_Name</f>
        <v>Company X</v>
      </c>
    </row>
    <row r="19" spans="6:7" ht="6.75" customHeight="1"/>
    <row r="20" spans="6:7" ht="6.75" customHeight="1"/>
    <row r="21" spans="6:7" ht="6.75" customHeight="1"/>
    <row r="22" spans="6:7" ht="9" customHeight="1"/>
    <row r="23" spans="6:7" ht="9" customHeight="1"/>
    <row r="24" spans="6:7" ht="9" customHeight="1"/>
    <row r="25" spans="6:7" ht="9" customHeight="1"/>
    <row r="26" spans="6:7" ht="9" customHeight="1"/>
    <row r="27" spans="6:7" ht="9" customHeight="1"/>
    <row r="28" spans="6:7" ht="9" customHeight="1"/>
    <row r="29" spans="6:7" ht="9" customHeight="1"/>
    <row r="30" spans="6:7" ht="9" customHeight="1"/>
    <row r="31" spans="6:7"/>
    <row r="32" spans="6:7" ht="20.25">
      <c r="F32" s="28"/>
      <c r="G32" s="28" t="s">
        <v>0</v>
      </c>
    </row>
    <row r="33" spans="7:9" ht="20.25">
      <c r="G33" s="27"/>
    </row>
    <row r="34" spans="7:9"/>
    <row r="35" spans="7:9"/>
    <row r="36" spans="7:9"/>
    <row r="37" spans="7:9"/>
    <row r="38" spans="7:9"/>
    <row r="39" spans="7:9"/>
    <row r="40" spans="7:9"/>
    <row r="41" spans="7:9">
      <c r="G41" s="21" t="s">
        <v>1</v>
      </c>
      <c r="H41" s="75" t="s">
        <v>2</v>
      </c>
      <c r="I41" s="73"/>
    </row>
    <row r="42" spans="7:9">
      <c r="G42" s="21" t="s">
        <v>3</v>
      </c>
      <c r="H42" s="70" t="s">
        <v>4</v>
      </c>
      <c r="I42" s="73"/>
    </row>
    <row r="43" spans="7:9">
      <c r="G43" s="21" t="s">
        <v>5</v>
      </c>
      <c r="H43" s="70" t="s">
        <v>6</v>
      </c>
      <c r="I43" s="73"/>
    </row>
    <row r="44" spans="7:9">
      <c r="G44" s="21" t="s">
        <v>7</v>
      </c>
      <c r="H44" s="70" t="s">
        <v>8</v>
      </c>
      <c r="I44" s="73"/>
    </row>
    <row r="45" spans="7:9">
      <c r="G45" s="21" t="s">
        <v>9</v>
      </c>
      <c r="H45" s="70"/>
      <c r="I45" s="73"/>
    </row>
    <row r="46" spans="7:9">
      <c r="G46" s="21" t="s">
        <v>10</v>
      </c>
      <c r="H46" s="70" t="s">
        <v>11</v>
      </c>
      <c r="I46" s="73"/>
    </row>
    <row r="47" spans="7:9">
      <c r="G47" s="21" t="s">
        <v>12</v>
      </c>
      <c r="H47" s="76" t="str">
        <f>'Change Log'!$F$12</f>
        <v>20170726-Project_JASON_data_entry-V1_0-OS-C</v>
      </c>
      <c r="I47" s="74"/>
    </row>
    <row r="48" spans="7:9">
      <c r="G48" s="21" t="s">
        <v>13</v>
      </c>
      <c r="H48" s="77">
        <f>MAX('Change Log'!D12:D19)</f>
        <v>1.1000000000000001</v>
      </c>
      <c r="I48" s="74"/>
    </row>
    <row r="49" spans="7:9"/>
    <row r="50" spans="7:9"/>
    <row r="51" spans="7:9"/>
    <row r="52" spans="7:9"/>
    <row r="53" spans="7:9"/>
    <row r="54" spans="7:9">
      <c r="G54" s="21"/>
      <c r="H54" s="21"/>
    </row>
    <row r="55" spans="7:9">
      <c r="G55" s="21"/>
      <c r="H55" s="21"/>
    </row>
    <row r="56" spans="7:9">
      <c r="G56" s="21"/>
      <c r="H56" s="21"/>
    </row>
    <row r="57" spans="7:9">
      <c r="G57" s="21"/>
      <c r="H57" s="21"/>
    </row>
    <row r="58" spans="7:9"/>
    <row r="59" spans="7:9"/>
    <row r="60" spans="7:9"/>
    <row r="61" spans="7:9"/>
    <row r="62" spans="7:9">
      <c r="I62" s="30" t="s">
        <v>14</v>
      </c>
    </row>
    <row r="63" spans="7:9"/>
    <row r="64" spans="7:9" hidden="1"/>
  </sheetData>
  <phoneticPr fontId="2" type="noConversion"/>
  <dataValidations count="1">
    <dataValidation type="list" allowBlank="1" showInputMessage="1" showErrorMessage="1" sqref="H46">
      <formula1>"OFFICIAL, OFFICIAL-SENSITIVE, OFFICIAL-SENSITIVE-COMMERCIAL, SECRET, TOP SECRET"</formula1>
    </dataValidation>
  </dataValidations>
  <pageMargins left="0" right="0" top="0" bottom="0" header="0" footer="0"/>
  <pageSetup paperSize="9" scale="88" orientation="portrait" r:id="rId1"/>
  <headerFooter alignWithMargins="0"/>
  <ignoredErrors>
    <ignoredError sqref="H43"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Config">
    <tabColor theme="0"/>
    <pageSetUpPr fitToPage="1"/>
  </sheetPr>
  <dimension ref="A1:U92"/>
  <sheetViews>
    <sheetView showGridLines="0" topLeftCell="A6" zoomScale="80" zoomScaleNormal="80" workbookViewId="0">
      <selection activeCell="D59" sqref="D59:R60"/>
    </sheetView>
  </sheetViews>
  <sheetFormatPr defaultRowHeight="12.75"/>
  <cols>
    <col min="1" max="1" width="3.7109375" style="9" customWidth="1"/>
    <col min="2" max="2" width="2.85546875" style="9" customWidth="1"/>
    <col min="3" max="3" width="10.85546875" style="9" customWidth="1"/>
    <col min="4" max="4" width="24.85546875" style="9" customWidth="1"/>
    <col min="5" max="5" width="10.42578125" style="9" customWidth="1"/>
    <col min="6" max="6" width="11.5703125" style="9" customWidth="1"/>
    <col min="7" max="7" width="78" style="9" customWidth="1"/>
    <col min="8" max="8" width="10.85546875" style="9" customWidth="1"/>
    <col min="9" max="9" width="18.7109375" style="9" bestFit="1" customWidth="1"/>
    <col min="10" max="10" width="11.140625" style="9" bestFit="1" customWidth="1"/>
    <col min="11" max="13" width="1.7109375" style="9" customWidth="1"/>
    <col min="14" max="14" width="8.28515625" style="9" customWidth="1"/>
    <col min="15" max="15" width="16.7109375" style="9" customWidth="1"/>
    <col min="16" max="16" width="16.7109375" style="9" bestFit="1" customWidth="1"/>
    <col min="17" max="17" width="9.140625" style="9"/>
    <col min="18" max="18" width="5.28515625" style="9" customWidth="1"/>
    <col min="19" max="16384" width="9.140625" style="9"/>
  </cols>
  <sheetData>
    <row r="1" spans="1:20" s="1" customFormat="1" ht="15.75">
      <c r="E1" s="6" t="s">
        <v>15</v>
      </c>
      <c r="G1" s="143" t="str">
        <f>Spreadsheet_title</f>
        <v>Project JASON data entry</v>
      </c>
      <c r="I1" s="22" t="str">
        <f>Classification</f>
        <v>OFFICIAL-SENSITIVE-COMMERCIAL</v>
      </c>
      <c r="O1" s="6" t="s">
        <v>16</v>
      </c>
      <c r="P1" s="142" t="str">
        <f>Bidder_Name</f>
        <v>Company X</v>
      </c>
    </row>
    <row r="2" spans="1:20" s="3" customFormat="1" ht="15.75">
      <c r="E2" s="7" t="s">
        <v>17</v>
      </c>
      <c r="G2" s="142" t="str">
        <f ca="1">MID(CELL("filename",A1),FIND("]",CELL("filename",A1))+1,99)</f>
        <v>Summary and Instructions</v>
      </c>
      <c r="I2" s="26"/>
      <c r="O2" s="7"/>
      <c r="P2" s="142" t="str">
        <f>Bidder_Phone</f>
        <v>07777777777</v>
      </c>
    </row>
    <row r="3" spans="1:20" s="3" customFormat="1">
      <c r="E3" s="7" t="s">
        <v>18</v>
      </c>
      <c r="G3" s="141">
        <f>Submission_Date</f>
        <v>0</v>
      </c>
      <c r="O3" s="7"/>
      <c r="P3" s="142" t="str">
        <f>Bidder_Email</f>
        <v>example@mod.uk</v>
      </c>
    </row>
    <row r="4" spans="1:20" s="3" customFormat="1">
      <c r="A4" s="2"/>
      <c r="E4" s="7" t="s">
        <v>19</v>
      </c>
      <c r="G4" s="144">
        <f>Version</f>
        <v>1.1000000000000001</v>
      </c>
      <c r="O4" s="7"/>
      <c r="P4" s="8"/>
    </row>
    <row r="5" spans="1:20" s="3" customFormat="1">
      <c r="A5" s="2"/>
      <c r="I5" s="7"/>
      <c r="R5" s="139" t="s">
        <v>20</v>
      </c>
    </row>
    <row r="6" spans="1:20" s="5" customFormat="1" ht="13.5" thickBot="1">
      <c r="A6" s="4"/>
    </row>
    <row r="7" spans="1:20" customFormat="1" ht="13.5" thickBot="1"/>
    <row r="8" spans="1:20">
      <c r="B8" s="10"/>
      <c r="C8" s="11"/>
      <c r="D8" s="11"/>
      <c r="E8" s="11"/>
      <c r="F8" s="11"/>
      <c r="G8" s="11"/>
      <c r="H8" s="11"/>
      <c r="I8" s="11"/>
      <c r="J8" s="11"/>
      <c r="K8" s="11"/>
      <c r="L8" s="11"/>
      <c r="M8" s="11"/>
      <c r="N8" s="11"/>
      <c r="O8" s="11"/>
      <c r="P8" s="11"/>
      <c r="Q8" s="11"/>
      <c r="R8" s="11"/>
      <c r="S8" s="11"/>
      <c r="T8" s="12"/>
    </row>
    <row r="9" spans="1:20" ht="12.75" customHeight="1">
      <c r="B9" s="13"/>
      <c r="C9" s="15"/>
      <c r="E9" s="32"/>
      <c r="F9" s="32"/>
      <c r="H9" s="32"/>
      <c r="I9" s="32"/>
      <c r="J9" s="32"/>
      <c r="K9" s="32"/>
      <c r="L9" s="32"/>
      <c r="M9" s="32"/>
      <c r="N9" s="32"/>
      <c r="O9" s="32"/>
      <c r="P9" s="32"/>
      <c r="Q9" s="32"/>
      <c r="R9" s="32"/>
      <c r="S9" s="32"/>
      <c r="T9" s="16"/>
    </row>
    <row r="10" spans="1:20" ht="15">
      <c r="B10" s="13"/>
      <c r="C10" s="90" t="s">
        <v>21</v>
      </c>
      <c r="D10" s="15"/>
      <c r="E10" s="15"/>
      <c r="F10" s="15"/>
      <c r="G10" s="91" t="s">
        <v>22</v>
      </c>
      <c r="H10" s="15"/>
      <c r="I10" s="15"/>
      <c r="J10" s="15"/>
      <c r="K10" s="15"/>
      <c r="L10" s="15"/>
      <c r="M10" s="15"/>
      <c r="N10" s="15"/>
      <c r="O10" s="15"/>
      <c r="P10" s="15"/>
      <c r="Q10" s="15"/>
      <c r="R10" s="15"/>
      <c r="S10" s="15"/>
      <c r="T10" s="16"/>
    </row>
    <row r="11" spans="1:20">
      <c r="B11" s="13"/>
      <c r="C11" s="14"/>
      <c r="D11" s="32"/>
      <c r="E11" s="32"/>
      <c r="F11" s="32"/>
      <c r="G11" s="32"/>
      <c r="H11" s="32"/>
      <c r="I11" s="32"/>
      <c r="J11" s="32"/>
      <c r="K11" s="32"/>
      <c r="L11" s="32"/>
      <c r="M11" s="32"/>
      <c r="N11" s="32"/>
      <c r="O11" s="32"/>
      <c r="P11" s="32"/>
      <c r="Q11" s="32"/>
      <c r="R11" s="32"/>
      <c r="S11" s="32"/>
      <c r="T11" s="16"/>
    </row>
    <row r="12" spans="1:20" ht="13.5" thickBot="1">
      <c r="B12" s="17"/>
      <c r="C12" s="18"/>
      <c r="D12" s="18"/>
      <c r="E12" s="18"/>
      <c r="F12" s="18"/>
      <c r="G12" s="18"/>
      <c r="H12" s="18"/>
      <c r="I12" s="18"/>
      <c r="J12" s="18"/>
      <c r="K12" s="18"/>
      <c r="L12" s="18"/>
      <c r="M12" s="18"/>
      <c r="N12" s="18"/>
      <c r="O12" s="18"/>
      <c r="P12" s="18"/>
      <c r="Q12" s="18"/>
      <c r="R12" s="18"/>
      <c r="S12" s="18"/>
      <c r="T12" s="19"/>
    </row>
    <row r="13" spans="1:20" ht="13.5" thickBot="1"/>
    <row r="14" spans="1:20">
      <c r="B14" s="10"/>
      <c r="C14" s="11"/>
      <c r="D14" s="11"/>
      <c r="E14" s="11"/>
      <c r="F14" s="11"/>
      <c r="G14" s="11"/>
      <c r="H14" s="11"/>
      <c r="I14" s="11"/>
      <c r="J14" s="11"/>
      <c r="K14" s="11"/>
      <c r="L14" s="11"/>
      <c r="M14" s="11"/>
      <c r="N14" s="11"/>
      <c r="O14" s="11"/>
      <c r="P14" s="11"/>
      <c r="Q14" s="11"/>
      <c r="R14" s="11"/>
      <c r="S14" s="11"/>
      <c r="T14" s="12"/>
    </row>
    <row r="15" spans="1:20">
      <c r="B15" s="13"/>
      <c r="C15" s="15"/>
      <c r="D15" s="15"/>
      <c r="E15" s="15"/>
      <c r="F15" s="15"/>
      <c r="G15" s="15"/>
      <c r="H15" s="15"/>
      <c r="I15" s="15"/>
      <c r="J15" s="15"/>
      <c r="K15" s="15"/>
      <c r="L15" s="15"/>
      <c r="M15" s="15"/>
      <c r="N15" s="15"/>
      <c r="O15" s="15"/>
      <c r="P15" s="15"/>
      <c r="Q15" s="15"/>
      <c r="R15" s="15"/>
      <c r="S15" s="15"/>
      <c r="T15" s="16"/>
    </row>
    <row r="16" spans="1:20" ht="15">
      <c r="B16" s="13"/>
      <c r="C16" s="90" t="s">
        <v>23</v>
      </c>
      <c r="D16" s="15"/>
      <c r="E16" s="15"/>
      <c r="F16" s="15"/>
      <c r="G16" s="90" t="s">
        <v>24</v>
      </c>
      <c r="H16" s="14"/>
      <c r="I16" s="15"/>
      <c r="J16" s="15"/>
      <c r="K16" s="15"/>
      <c r="L16" s="15"/>
      <c r="M16" s="15"/>
      <c r="N16" s="15"/>
      <c r="O16" s="15"/>
      <c r="P16" s="15"/>
      <c r="Q16" s="15"/>
      <c r="R16" s="15"/>
      <c r="S16" s="15"/>
      <c r="T16" s="16"/>
    </row>
    <row r="17" spans="2:20">
      <c r="B17" s="13"/>
      <c r="C17" s="15"/>
      <c r="D17" s="15"/>
      <c r="E17" s="15"/>
      <c r="F17" s="15"/>
      <c r="G17" s="15"/>
      <c r="H17" s="15"/>
      <c r="I17" s="15"/>
      <c r="J17" s="15"/>
      <c r="K17" s="15"/>
      <c r="L17" s="15"/>
      <c r="M17" s="15"/>
      <c r="N17" s="15"/>
      <c r="O17" s="15"/>
      <c r="P17" s="15"/>
      <c r="Q17" s="15"/>
      <c r="R17" s="15"/>
      <c r="S17" s="15"/>
      <c r="T17" s="16"/>
    </row>
    <row r="18" spans="2:20" ht="15">
      <c r="B18" s="13"/>
      <c r="C18" s="15"/>
      <c r="D18" s="92" t="s">
        <v>25</v>
      </c>
      <c r="E18" s="15"/>
      <c r="F18" s="23"/>
      <c r="G18" s="15"/>
      <c r="H18" s="15"/>
      <c r="I18" s="15"/>
      <c r="J18" s="15"/>
      <c r="K18" s="15"/>
      <c r="L18" s="15"/>
      <c r="M18" s="15"/>
      <c r="N18" s="15"/>
      <c r="O18" s="15"/>
      <c r="P18" s="15"/>
      <c r="Q18" s="15"/>
      <c r="R18" s="15"/>
      <c r="S18" s="15"/>
      <c r="T18" s="16"/>
    </row>
    <row r="19" spans="2:20" ht="14.25">
      <c r="B19" s="13"/>
      <c r="C19" s="15"/>
      <c r="D19" s="93" t="s">
        <v>25</v>
      </c>
      <c r="E19" s="15"/>
      <c r="F19" s="23"/>
      <c r="G19" s="91" t="s">
        <v>26</v>
      </c>
      <c r="H19" s="15"/>
      <c r="I19" s="15"/>
      <c r="J19" s="15"/>
      <c r="K19" s="15"/>
      <c r="L19" s="15"/>
      <c r="M19" s="15"/>
      <c r="N19" s="15"/>
      <c r="O19" s="15"/>
      <c r="P19" s="15"/>
      <c r="Q19" s="15"/>
      <c r="R19" s="15"/>
      <c r="S19" s="15"/>
      <c r="T19" s="16"/>
    </row>
    <row r="20" spans="2:20" ht="14.25">
      <c r="B20" s="13"/>
      <c r="C20" s="15"/>
      <c r="D20" s="93" t="s">
        <v>27</v>
      </c>
      <c r="E20" s="15"/>
      <c r="F20" s="23"/>
      <c r="G20" s="91" t="s">
        <v>28</v>
      </c>
      <c r="H20" s="15"/>
      <c r="I20" s="15"/>
      <c r="J20" s="15"/>
      <c r="K20" s="15"/>
      <c r="L20" s="15"/>
      <c r="M20" s="15"/>
      <c r="N20" s="15"/>
      <c r="O20" s="15"/>
      <c r="P20" s="15"/>
      <c r="Q20" s="15"/>
      <c r="R20" s="15"/>
      <c r="S20" s="15"/>
      <c r="T20" s="16"/>
    </row>
    <row r="21" spans="2:20" ht="14.25">
      <c r="B21" s="13"/>
      <c r="C21" s="15"/>
      <c r="D21" s="94" t="s">
        <v>29</v>
      </c>
      <c r="E21" s="15"/>
      <c r="F21" s="23"/>
      <c r="G21" s="91" t="s">
        <v>30</v>
      </c>
      <c r="H21" s="15"/>
      <c r="I21" s="15"/>
      <c r="J21" s="15"/>
      <c r="K21" s="15"/>
      <c r="L21" s="15"/>
      <c r="M21" s="15"/>
      <c r="N21" s="15"/>
      <c r="O21" s="15"/>
      <c r="P21" s="15"/>
      <c r="Q21" s="15"/>
      <c r="R21" s="15"/>
      <c r="S21" s="15"/>
      <c r="T21" s="16"/>
    </row>
    <row r="22" spans="2:20" ht="14.25">
      <c r="B22" s="13"/>
      <c r="C22" s="15"/>
      <c r="D22" s="94" t="s">
        <v>31</v>
      </c>
      <c r="E22" s="15"/>
      <c r="F22" s="23"/>
      <c r="G22" s="91" t="s">
        <v>32</v>
      </c>
      <c r="H22" s="15"/>
      <c r="I22" s="15"/>
      <c r="J22" s="15"/>
      <c r="K22" s="15"/>
      <c r="L22" s="15"/>
      <c r="M22" s="15"/>
      <c r="N22" s="15"/>
      <c r="O22" s="15"/>
      <c r="P22" s="15"/>
      <c r="Q22" s="15"/>
      <c r="R22" s="15"/>
      <c r="S22" s="15"/>
      <c r="T22" s="16"/>
    </row>
    <row r="23" spans="2:20">
      <c r="B23" s="13"/>
      <c r="C23" s="15"/>
      <c r="D23" s="15"/>
      <c r="E23" s="15"/>
      <c r="F23" s="20"/>
      <c r="G23" s="20"/>
      <c r="H23" s="20"/>
      <c r="I23" s="20"/>
      <c r="J23" s="20"/>
      <c r="K23" s="20"/>
      <c r="L23" s="20"/>
      <c r="M23" s="20"/>
      <c r="N23" s="20"/>
      <c r="O23" s="20"/>
      <c r="P23" s="20"/>
      <c r="Q23" s="20"/>
      <c r="R23" s="20"/>
      <c r="S23" s="20"/>
      <c r="T23" s="16"/>
    </row>
    <row r="24" spans="2:20" ht="13.5" thickBot="1">
      <c r="B24" s="17"/>
      <c r="C24" s="18"/>
      <c r="D24" s="18"/>
      <c r="E24" s="18"/>
      <c r="F24" s="18"/>
      <c r="G24" s="18"/>
      <c r="H24" s="18"/>
      <c r="I24" s="18"/>
      <c r="J24" s="18"/>
      <c r="K24" s="18"/>
      <c r="L24" s="18"/>
      <c r="M24" s="18"/>
      <c r="N24" s="18"/>
      <c r="O24" s="18"/>
      <c r="P24" s="18"/>
      <c r="Q24" s="18"/>
      <c r="R24" s="18"/>
      <c r="S24" s="18"/>
      <c r="T24" s="19"/>
    </row>
    <row r="25" spans="2:20" ht="13.5" thickBot="1"/>
    <row r="26" spans="2:20">
      <c r="B26" s="10"/>
      <c r="C26" s="11"/>
      <c r="D26" s="11"/>
      <c r="E26" s="11"/>
      <c r="F26" s="11"/>
      <c r="G26" s="11"/>
      <c r="H26" s="11"/>
      <c r="I26" s="11"/>
      <c r="J26" s="11"/>
      <c r="K26" s="11"/>
      <c r="L26" s="11"/>
      <c r="M26" s="11"/>
      <c r="N26" s="11"/>
      <c r="O26" s="11"/>
      <c r="P26" s="11"/>
      <c r="Q26" s="11"/>
      <c r="R26" s="11"/>
      <c r="S26" s="11"/>
      <c r="T26" s="12"/>
    </row>
    <row r="27" spans="2:20">
      <c r="B27" s="13"/>
      <c r="C27" s="15"/>
      <c r="D27" s="15"/>
      <c r="E27" s="15"/>
      <c r="F27" s="15"/>
      <c r="G27" s="15"/>
      <c r="H27" s="15"/>
      <c r="I27" s="15"/>
      <c r="J27" s="15"/>
      <c r="K27" s="15"/>
      <c r="L27" s="15"/>
      <c r="M27" s="15"/>
      <c r="N27" s="15"/>
      <c r="O27" s="15"/>
      <c r="P27" s="15"/>
      <c r="Q27" s="15"/>
      <c r="R27" s="15"/>
      <c r="S27" s="15"/>
      <c r="T27" s="16"/>
    </row>
    <row r="28" spans="2:20" ht="15">
      <c r="B28" s="13"/>
      <c r="C28" s="90" t="s">
        <v>33</v>
      </c>
      <c r="D28" s="15"/>
      <c r="E28" s="15"/>
      <c r="F28" s="15"/>
      <c r="G28" s="14"/>
      <c r="H28" s="14"/>
      <c r="I28" s="15"/>
      <c r="J28" s="15"/>
      <c r="K28" s="15"/>
      <c r="L28" s="15"/>
      <c r="M28" s="15"/>
      <c r="N28" s="15"/>
      <c r="O28" s="15"/>
      <c r="P28" s="15"/>
      <c r="Q28" s="15"/>
      <c r="R28" s="15"/>
      <c r="S28" s="15"/>
      <c r="T28" s="16"/>
    </row>
    <row r="29" spans="2:20">
      <c r="B29" s="13"/>
      <c r="C29" s="15"/>
      <c r="D29" s="15"/>
      <c r="E29" s="15"/>
      <c r="F29" s="15"/>
      <c r="G29" s="15"/>
      <c r="H29" s="15"/>
      <c r="I29" s="15"/>
      <c r="J29" s="15"/>
      <c r="K29" s="15"/>
      <c r="L29" s="15"/>
      <c r="M29" s="15"/>
      <c r="N29" s="15"/>
      <c r="O29" s="15"/>
      <c r="P29" s="15"/>
      <c r="Q29" s="15"/>
      <c r="R29" s="15"/>
      <c r="S29" s="15"/>
      <c r="T29" s="16"/>
    </row>
    <row r="30" spans="2:20" ht="14.25">
      <c r="B30" s="13"/>
      <c r="D30" s="151" t="s">
        <v>34</v>
      </c>
      <c r="E30" s="151"/>
      <c r="F30" s="151"/>
      <c r="G30" s="151"/>
      <c r="H30" s="151"/>
      <c r="I30" s="151"/>
      <c r="J30" s="151"/>
      <c r="K30" s="151"/>
      <c r="L30" s="151"/>
      <c r="M30" s="151"/>
      <c r="N30" s="151"/>
      <c r="O30" s="151"/>
      <c r="P30" s="151"/>
      <c r="Q30" s="151"/>
      <c r="R30" s="151"/>
      <c r="S30" s="15"/>
      <c r="T30" s="16"/>
    </row>
    <row r="31" spans="2:20">
      <c r="B31" s="13"/>
      <c r="D31"/>
      <c r="E31" s="34"/>
      <c r="F31" s="15"/>
      <c r="G31" s="15"/>
      <c r="H31" s="15"/>
      <c r="I31" s="15"/>
      <c r="J31" s="15"/>
      <c r="K31" s="15"/>
      <c r="L31" s="15"/>
      <c r="M31" s="15"/>
      <c r="N31" s="15"/>
      <c r="O31" s="15"/>
      <c r="P31" s="15"/>
      <c r="Q31" s="15"/>
      <c r="R31" s="15"/>
      <c r="S31" s="15"/>
      <c r="T31" s="16"/>
    </row>
    <row r="32" spans="2:20" ht="14.25">
      <c r="B32" s="13"/>
      <c r="D32" s="151" t="s">
        <v>35</v>
      </c>
      <c r="E32" s="151"/>
      <c r="F32" s="151"/>
      <c r="G32" s="151"/>
      <c r="H32" s="151"/>
      <c r="I32" s="151"/>
      <c r="J32" s="151"/>
      <c r="K32" s="151"/>
      <c r="L32" s="151"/>
      <c r="M32" s="151"/>
      <c r="N32" s="151"/>
      <c r="O32" s="151"/>
      <c r="P32" s="151"/>
      <c r="Q32" s="151"/>
      <c r="R32" s="151"/>
      <c r="S32" s="15"/>
      <c r="T32" s="16"/>
    </row>
    <row r="33" spans="2:21">
      <c r="B33" s="13"/>
      <c r="D33"/>
      <c r="E33" s="24"/>
      <c r="F33" s="15"/>
      <c r="G33" s="15"/>
      <c r="H33" s="15"/>
      <c r="I33" s="15"/>
      <c r="J33" s="15"/>
      <c r="K33" s="15"/>
      <c r="L33" s="15"/>
      <c r="M33" s="15"/>
      <c r="N33" s="15"/>
      <c r="O33" s="15"/>
      <c r="P33" s="15"/>
      <c r="Q33" s="15"/>
      <c r="R33" s="15"/>
      <c r="S33" s="15"/>
      <c r="T33" s="16"/>
    </row>
    <row r="34" spans="2:21" ht="14.25" customHeight="1">
      <c r="B34" s="13"/>
      <c r="D34" s="151" t="s">
        <v>36</v>
      </c>
      <c r="E34" s="151"/>
      <c r="F34" s="151"/>
      <c r="G34" s="151"/>
      <c r="H34" s="151"/>
      <c r="I34" s="151"/>
      <c r="J34" s="151"/>
      <c r="K34" s="151"/>
      <c r="L34" s="151"/>
      <c r="M34" s="151"/>
      <c r="N34" s="151"/>
      <c r="O34" s="151"/>
      <c r="P34" s="151"/>
      <c r="Q34" s="151"/>
      <c r="R34" s="151"/>
      <c r="S34" s="15"/>
      <c r="T34" s="16"/>
    </row>
    <row r="35" spans="2:21" ht="14.25" customHeight="1">
      <c r="B35" s="13"/>
      <c r="D35" s="89"/>
      <c r="E35" s="24"/>
      <c r="F35" s="15"/>
      <c r="G35" s="15"/>
      <c r="H35" s="15"/>
      <c r="I35" s="15"/>
      <c r="J35" s="15"/>
      <c r="K35" s="15"/>
      <c r="L35" s="15"/>
      <c r="M35" s="15"/>
      <c r="N35" s="15"/>
      <c r="O35" s="15"/>
      <c r="P35" s="15"/>
      <c r="Q35" s="15"/>
      <c r="R35" s="15"/>
      <c r="S35" s="15"/>
      <c r="T35" s="16"/>
    </row>
    <row r="36" spans="2:21" ht="14.25" customHeight="1">
      <c r="B36" s="13"/>
      <c r="D36" s="151" t="s">
        <v>37</v>
      </c>
      <c r="E36" s="151"/>
      <c r="F36" s="151"/>
      <c r="G36" s="151"/>
      <c r="H36" s="151"/>
      <c r="I36" s="151"/>
      <c r="J36" s="151"/>
      <c r="K36" s="151"/>
      <c r="L36" s="151"/>
      <c r="M36" s="151"/>
      <c r="N36" s="151"/>
      <c r="O36" s="151"/>
      <c r="P36" s="151"/>
      <c r="Q36" s="151"/>
      <c r="R36" s="151"/>
      <c r="S36" s="15"/>
      <c r="T36" s="16"/>
    </row>
    <row r="37" spans="2:21" ht="14.25" customHeight="1">
      <c r="B37" s="13"/>
      <c r="D37" s="89"/>
      <c r="E37" s="24"/>
      <c r="F37" s="15"/>
      <c r="G37" s="15"/>
      <c r="H37" s="15"/>
      <c r="I37" s="15"/>
      <c r="J37" s="15"/>
      <c r="K37" s="15"/>
      <c r="L37" s="15"/>
      <c r="M37" s="15"/>
      <c r="N37" s="15"/>
      <c r="O37" s="15"/>
      <c r="P37" s="15"/>
      <c r="Q37" s="15"/>
      <c r="R37" s="15"/>
      <c r="S37" s="15"/>
      <c r="T37" s="16"/>
    </row>
    <row r="38" spans="2:21" ht="14.25" customHeight="1">
      <c r="B38" s="13"/>
      <c r="D38" s="151" t="s">
        <v>38</v>
      </c>
      <c r="E38" s="151"/>
      <c r="F38" s="151"/>
      <c r="G38" s="151"/>
      <c r="H38" s="151"/>
      <c r="I38" s="151"/>
      <c r="J38" s="151"/>
      <c r="K38" s="151"/>
      <c r="L38" s="151"/>
      <c r="M38" s="151"/>
      <c r="N38" s="151"/>
      <c r="O38" s="151"/>
      <c r="P38" s="151"/>
      <c r="Q38" s="151"/>
      <c r="R38" s="151"/>
      <c r="S38" s="15"/>
      <c r="T38" s="16"/>
    </row>
    <row r="39" spans="2:21" ht="14.25" customHeight="1" thickBot="1">
      <c r="B39" s="17"/>
      <c r="C39" s="18"/>
      <c r="D39" s="18"/>
      <c r="E39" s="18"/>
      <c r="F39" s="18"/>
      <c r="G39" s="18"/>
      <c r="H39" s="18"/>
      <c r="I39" s="18"/>
      <c r="J39" s="18"/>
      <c r="K39" s="18"/>
      <c r="L39" s="18"/>
      <c r="M39" s="18"/>
      <c r="N39" s="18"/>
      <c r="O39" s="18"/>
      <c r="P39" s="18"/>
      <c r="Q39" s="18"/>
      <c r="R39" s="18"/>
      <c r="S39" s="18"/>
      <c r="T39" s="19"/>
    </row>
    <row r="40" spans="2:21" ht="14.25" customHeight="1">
      <c r="B40" s="15"/>
      <c r="C40" s="15"/>
      <c r="D40" s="15"/>
      <c r="E40" s="15"/>
      <c r="F40" s="15"/>
      <c r="G40" s="15"/>
      <c r="H40" s="15"/>
      <c r="I40" s="15"/>
      <c r="J40" s="15"/>
      <c r="K40" s="15"/>
      <c r="L40" s="15"/>
      <c r="M40" s="15"/>
      <c r="N40" s="15"/>
      <c r="O40" s="15"/>
      <c r="P40" s="15"/>
      <c r="Q40" s="15"/>
      <c r="R40" s="15"/>
      <c r="S40" s="15"/>
      <c r="T40" s="15"/>
    </row>
    <row r="41" spans="2:21" ht="14.25" customHeight="1">
      <c r="B41" s="15"/>
      <c r="C41" s="15"/>
      <c r="D41" s="15"/>
      <c r="E41" s="15"/>
      <c r="F41" s="15"/>
      <c r="G41" s="15"/>
      <c r="H41" s="15"/>
      <c r="I41" s="15"/>
      <c r="J41" s="15"/>
      <c r="K41" s="15"/>
      <c r="L41" s="15"/>
      <c r="M41" s="15"/>
      <c r="N41" s="15"/>
      <c r="O41" s="15"/>
      <c r="P41" s="15"/>
      <c r="Q41" s="15"/>
      <c r="R41" s="15"/>
      <c r="S41" s="15"/>
      <c r="T41" s="15"/>
    </row>
    <row r="42" spans="2:21" ht="14.25" customHeight="1" thickBot="1"/>
    <row r="43" spans="2:21">
      <c r="B43" s="10"/>
      <c r="C43" s="11"/>
      <c r="D43" s="11"/>
      <c r="E43" s="11"/>
      <c r="F43" s="11"/>
      <c r="G43" s="11"/>
      <c r="H43" s="11"/>
      <c r="I43" s="11"/>
      <c r="J43" s="11"/>
      <c r="K43" s="11"/>
      <c r="L43" s="11"/>
      <c r="M43" s="11"/>
      <c r="N43" s="11"/>
      <c r="O43" s="11"/>
      <c r="P43" s="11"/>
      <c r="Q43" s="11"/>
      <c r="R43" s="11"/>
      <c r="S43" s="11"/>
      <c r="T43" s="12"/>
      <c r="U43" s="15"/>
    </row>
    <row r="44" spans="2:21">
      <c r="B44" s="13"/>
      <c r="D44" s="24"/>
      <c r="E44" s="15"/>
      <c r="F44" s="15"/>
      <c r="G44" s="15"/>
      <c r="H44" s="15"/>
      <c r="I44" s="15"/>
      <c r="J44" s="15"/>
      <c r="K44" s="15"/>
      <c r="L44" s="15"/>
      <c r="M44" s="15"/>
      <c r="N44" s="15"/>
      <c r="O44" s="15"/>
      <c r="P44" s="15"/>
      <c r="Q44" s="15"/>
      <c r="R44" s="15"/>
      <c r="S44" s="15"/>
      <c r="T44" s="16"/>
      <c r="U44" s="15"/>
    </row>
    <row r="45" spans="2:21" ht="15">
      <c r="B45" s="13"/>
      <c r="C45" s="95" t="s">
        <v>39</v>
      </c>
      <c r="E45" s="15"/>
      <c r="F45" s="15"/>
      <c r="G45" s="15"/>
      <c r="H45" s="15"/>
      <c r="I45" s="15"/>
      <c r="J45" s="15"/>
      <c r="K45" s="15"/>
      <c r="L45" s="15"/>
      <c r="M45" s="15"/>
      <c r="N45" s="15"/>
      <c r="O45" s="15"/>
      <c r="P45" s="15"/>
      <c r="Q45" s="15"/>
      <c r="R45" s="15"/>
      <c r="S45" s="15"/>
      <c r="T45" s="16"/>
      <c r="U45" s="15"/>
    </row>
    <row r="46" spans="2:21" ht="15">
      <c r="B46" s="13"/>
      <c r="C46" s="95"/>
      <c r="E46" s="15"/>
      <c r="F46" s="15"/>
      <c r="G46" s="15"/>
      <c r="H46" s="15"/>
      <c r="I46" s="15"/>
      <c r="J46" s="15"/>
      <c r="K46" s="15"/>
      <c r="L46" s="15"/>
      <c r="M46" s="15"/>
      <c r="N46" s="15"/>
      <c r="O46" s="15"/>
      <c r="P46" s="15"/>
      <c r="Q46" s="15"/>
      <c r="R46" s="15"/>
      <c r="S46" s="15"/>
      <c r="T46" s="16"/>
      <c r="U46" s="15"/>
    </row>
    <row r="47" spans="2:21" ht="15">
      <c r="B47" s="13"/>
      <c r="C47" s="95"/>
      <c r="D47" s="89" t="s">
        <v>40</v>
      </c>
      <c r="E47" s="96"/>
      <c r="F47" s="96"/>
      <c r="G47" s="96"/>
      <c r="H47" s="96"/>
      <c r="I47" s="96"/>
      <c r="J47" s="96"/>
      <c r="K47" s="96"/>
      <c r="L47" s="96"/>
      <c r="M47" s="96"/>
      <c r="N47" s="96"/>
      <c r="O47" s="96"/>
      <c r="P47" s="96"/>
      <c r="Q47" s="96"/>
      <c r="R47" s="96"/>
      <c r="S47" s="15"/>
      <c r="T47" s="16"/>
      <c r="U47" s="15"/>
    </row>
    <row r="48" spans="2:21" ht="15">
      <c r="B48" s="13"/>
      <c r="C48" s="95"/>
      <c r="D48" s="89"/>
      <c r="E48" s="96"/>
      <c r="F48" s="96"/>
      <c r="G48" s="96"/>
      <c r="H48" s="96"/>
      <c r="I48" s="96"/>
      <c r="J48" s="96"/>
      <c r="K48" s="96"/>
      <c r="L48" s="96"/>
      <c r="M48" s="96"/>
      <c r="N48" s="96"/>
      <c r="O48" s="96"/>
      <c r="P48" s="96"/>
      <c r="Q48" s="96"/>
      <c r="R48" s="96"/>
      <c r="S48" s="15"/>
      <c r="T48" s="16"/>
      <c r="U48" s="15"/>
    </row>
    <row r="49" spans="2:21" ht="15">
      <c r="B49" s="13"/>
      <c r="C49" s="95"/>
      <c r="D49" s="95" t="s">
        <v>41</v>
      </c>
      <c r="E49" s="96"/>
      <c r="F49" s="96"/>
      <c r="G49" s="96"/>
      <c r="H49" s="96"/>
      <c r="I49" s="96"/>
      <c r="J49" s="96"/>
      <c r="K49" s="96"/>
      <c r="L49" s="96"/>
      <c r="M49" s="96"/>
      <c r="N49" s="96"/>
      <c r="O49" s="96"/>
      <c r="P49" s="96"/>
      <c r="Q49" s="96"/>
      <c r="R49" s="96"/>
      <c r="S49" s="15"/>
      <c r="T49" s="16"/>
      <c r="U49" s="15"/>
    </row>
    <row r="50" spans="2:21" ht="15">
      <c r="B50" s="13"/>
      <c r="C50" s="95"/>
      <c r="D50" s="89"/>
      <c r="E50" s="96"/>
      <c r="F50" s="96"/>
      <c r="G50" s="96"/>
      <c r="H50" s="96"/>
      <c r="I50" s="96"/>
      <c r="J50" s="96"/>
      <c r="K50" s="96"/>
      <c r="L50" s="96"/>
      <c r="M50" s="96"/>
      <c r="N50" s="96"/>
      <c r="O50" s="96"/>
      <c r="P50" s="96"/>
      <c r="Q50" s="96"/>
      <c r="R50" s="96"/>
      <c r="S50" s="15"/>
      <c r="T50" s="16"/>
      <c r="U50" s="15"/>
    </row>
    <row r="51" spans="2:21" ht="15" customHeight="1">
      <c r="B51" s="13"/>
      <c r="D51" s="149" t="s">
        <v>42</v>
      </c>
      <c r="E51" s="149"/>
      <c r="F51" s="149"/>
      <c r="G51" s="149"/>
      <c r="H51" s="149"/>
      <c r="I51" s="149"/>
      <c r="J51" s="149"/>
      <c r="K51" s="149"/>
      <c r="L51" s="149"/>
      <c r="M51" s="149"/>
      <c r="N51" s="149"/>
      <c r="O51" s="149"/>
      <c r="P51" s="149"/>
      <c r="Q51" s="149"/>
      <c r="R51" s="149"/>
      <c r="S51" s="15"/>
      <c r="T51" s="16"/>
      <c r="U51" s="15"/>
    </row>
    <row r="52" spans="2:21" ht="15" customHeight="1">
      <c r="B52" s="13"/>
      <c r="D52" s="149"/>
      <c r="E52" s="149"/>
      <c r="F52" s="149"/>
      <c r="G52" s="149"/>
      <c r="H52" s="149"/>
      <c r="I52" s="149"/>
      <c r="J52" s="149"/>
      <c r="K52" s="149"/>
      <c r="L52" s="149"/>
      <c r="M52" s="149"/>
      <c r="N52" s="149"/>
      <c r="O52" s="149"/>
      <c r="P52" s="149"/>
      <c r="Q52" s="149"/>
      <c r="R52" s="149"/>
      <c r="S52" s="15"/>
      <c r="T52" s="16"/>
    </row>
    <row r="53" spans="2:21" ht="15" customHeight="1">
      <c r="B53" s="13"/>
      <c r="D53" s="138"/>
      <c r="E53" s="138"/>
      <c r="F53" s="138"/>
      <c r="G53" s="138"/>
      <c r="H53" s="138"/>
      <c r="I53" s="138"/>
      <c r="J53" s="138"/>
      <c r="K53" s="138"/>
      <c r="L53" s="138"/>
      <c r="M53" s="138"/>
      <c r="N53" s="138"/>
      <c r="O53" s="138"/>
      <c r="P53" s="138"/>
      <c r="Q53" s="138"/>
      <c r="R53" s="138"/>
      <c r="S53" s="15"/>
      <c r="T53" s="16"/>
    </row>
    <row r="54" spans="2:21" ht="15" customHeight="1">
      <c r="B54" s="13"/>
      <c r="D54" s="149" t="s">
        <v>43</v>
      </c>
      <c r="E54" s="149"/>
      <c r="F54" s="149"/>
      <c r="G54" s="149"/>
      <c r="H54" s="149"/>
      <c r="I54" s="149"/>
      <c r="J54" s="149"/>
      <c r="K54" s="149"/>
      <c r="L54" s="149"/>
      <c r="M54" s="149"/>
      <c r="N54" s="149"/>
      <c r="O54" s="149"/>
      <c r="P54" s="149"/>
      <c r="Q54" s="149"/>
      <c r="R54" s="149"/>
      <c r="S54" s="15"/>
      <c r="T54" s="16"/>
    </row>
    <row r="55" spans="2:21" ht="15" customHeight="1">
      <c r="B55" s="13"/>
      <c r="D55" s="149"/>
      <c r="E55" s="149"/>
      <c r="F55" s="149"/>
      <c r="G55" s="149"/>
      <c r="H55" s="149"/>
      <c r="I55" s="149"/>
      <c r="J55" s="149"/>
      <c r="K55" s="149"/>
      <c r="L55" s="149"/>
      <c r="M55" s="149"/>
      <c r="N55" s="149"/>
      <c r="O55" s="149"/>
      <c r="P55" s="149"/>
      <c r="Q55" s="149"/>
      <c r="R55" s="149"/>
      <c r="S55" s="15"/>
      <c r="T55" s="16"/>
    </row>
    <row r="56" spans="2:21" ht="14.25" customHeight="1">
      <c r="B56" s="13"/>
      <c r="D56" s="97"/>
      <c r="E56" s="96"/>
      <c r="F56" s="96"/>
      <c r="G56" s="96"/>
      <c r="H56" s="96"/>
      <c r="I56" s="96"/>
      <c r="J56" s="96"/>
      <c r="K56" s="96"/>
      <c r="L56" s="96"/>
      <c r="M56" s="96"/>
      <c r="N56" s="96"/>
      <c r="O56" s="96"/>
      <c r="P56" s="96"/>
      <c r="Q56" s="96"/>
      <c r="R56" s="96"/>
      <c r="S56" s="15"/>
      <c r="T56" s="16"/>
    </row>
    <row r="57" spans="2:21" ht="15">
      <c r="B57" s="13"/>
      <c r="D57" s="95" t="s">
        <v>44</v>
      </c>
      <c r="E57" s="96"/>
      <c r="F57" s="96"/>
      <c r="G57" s="96"/>
      <c r="H57" s="96"/>
      <c r="I57" s="96"/>
      <c r="J57" s="96"/>
      <c r="K57" s="96"/>
      <c r="L57" s="96"/>
      <c r="M57" s="96"/>
      <c r="N57" s="96"/>
      <c r="O57" s="96"/>
      <c r="P57" s="96"/>
      <c r="Q57" s="96"/>
      <c r="R57" s="96"/>
      <c r="S57" s="15"/>
      <c r="T57" s="16"/>
    </row>
    <row r="58" spans="2:21" ht="15">
      <c r="B58" s="13"/>
      <c r="C58" s="95"/>
      <c r="D58" s="89"/>
      <c r="E58" s="96"/>
      <c r="F58" s="96"/>
      <c r="G58" s="96"/>
      <c r="H58" s="96"/>
      <c r="I58" s="96"/>
      <c r="J58" s="96"/>
      <c r="K58" s="96"/>
      <c r="L58" s="96"/>
      <c r="M58" s="96"/>
      <c r="N58" s="96"/>
      <c r="O58" s="96"/>
      <c r="P58" s="96"/>
      <c r="Q58" s="96"/>
      <c r="R58" s="96"/>
      <c r="S58" s="15"/>
      <c r="T58" s="16"/>
    </row>
    <row r="59" spans="2:21" ht="14.25" customHeight="1">
      <c r="B59" s="13"/>
      <c r="D59" s="149" t="s">
        <v>45</v>
      </c>
      <c r="E59" s="149"/>
      <c r="F59" s="149"/>
      <c r="G59" s="149"/>
      <c r="H59" s="149"/>
      <c r="I59" s="149"/>
      <c r="J59" s="149"/>
      <c r="K59" s="149"/>
      <c r="L59" s="149"/>
      <c r="M59" s="149"/>
      <c r="N59" s="149"/>
      <c r="O59" s="149"/>
      <c r="P59" s="149"/>
      <c r="Q59" s="149"/>
      <c r="R59" s="149"/>
      <c r="S59" s="15"/>
      <c r="T59" s="16"/>
    </row>
    <row r="60" spans="2:21" ht="15" customHeight="1">
      <c r="B60" s="13"/>
      <c r="D60" s="149"/>
      <c r="E60" s="149"/>
      <c r="F60" s="149"/>
      <c r="G60" s="149"/>
      <c r="H60" s="149"/>
      <c r="I60" s="149"/>
      <c r="J60" s="149"/>
      <c r="K60" s="149"/>
      <c r="L60" s="149"/>
      <c r="M60" s="149"/>
      <c r="N60" s="149"/>
      <c r="O60" s="149"/>
      <c r="P60" s="149"/>
      <c r="Q60" s="149"/>
      <c r="R60" s="149"/>
      <c r="S60" s="15"/>
      <c r="T60" s="16"/>
    </row>
    <row r="61" spans="2:21" ht="14.25">
      <c r="B61" s="13"/>
      <c r="D61" s="89"/>
      <c r="E61" s="96"/>
      <c r="F61" s="96"/>
      <c r="G61" s="96"/>
      <c r="H61" s="96"/>
      <c r="I61" s="96"/>
      <c r="J61" s="96"/>
      <c r="K61" s="96"/>
      <c r="L61" s="96"/>
      <c r="M61" s="96"/>
      <c r="N61" s="96"/>
      <c r="O61" s="96"/>
      <c r="P61" s="96"/>
      <c r="Q61" s="96"/>
      <c r="R61" s="96"/>
      <c r="S61" s="15"/>
      <c r="T61" s="16"/>
    </row>
    <row r="62" spans="2:21" ht="15">
      <c r="B62" s="13"/>
      <c r="D62" s="95" t="s">
        <v>46</v>
      </c>
      <c r="E62" s="96"/>
      <c r="F62" s="96"/>
      <c r="G62" s="96"/>
      <c r="H62" s="96"/>
      <c r="I62" s="96"/>
      <c r="J62" s="96"/>
      <c r="K62" s="96"/>
      <c r="L62" s="96"/>
      <c r="M62" s="96"/>
      <c r="N62" s="96"/>
      <c r="O62" s="96"/>
      <c r="P62" s="96"/>
      <c r="Q62" s="96"/>
      <c r="R62" s="96"/>
      <c r="S62" s="15"/>
      <c r="T62" s="16"/>
    </row>
    <row r="63" spans="2:21" ht="15">
      <c r="B63" s="13"/>
      <c r="C63" s="95"/>
      <c r="D63" s="89"/>
      <c r="E63" s="96"/>
      <c r="F63" s="96"/>
      <c r="G63" s="96"/>
      <c r="H63" s="96"/>
      <c r="I63" s="96"/>
      <c r="J63" s="96"/>
      <c r="K63" s="96"/>
      <c r="L63" s="96"/>
      <c r="M63" s="96"/>
      <c r="N63" s="96"/>
      <c r="O63" s="96"/>
      <c r="P63" s="96"/>
      <c r="Q63" s="96"/>
      <c r="R63" s="96"/>
      <c r="S63" s="15"/>
      <c r="T63" s="16"/>
    </row>
    <row r="64" spans="2:21" ht="15" customHeight="1">
      <c r="B64" s="13"/>
      <c r="D64" s="149" t="s">
        <v>47</v>
      </c>
      <c r="E64" s="149"/>
      <c r="F64" s="149"/>
      <c r="G64" s="149"/>
      <c r="H64" s="149"/>
      <c r="I64" s="149"/>
      <c r="J64" s="149"/>
      <c r="K64" s="149"/>
      <c r="L64" s="149"/>
      <c r="M64" s="149"/>
      <c r="N64" s="149"/>
      <c r="O64" s="149"/>
      <c r="P64" s="149"/>
      <c r="Q64" s="149"/>
      <c r="R64" s="149"/>
      <c r="S64" s="15"/>
      <c r="T64" s="16"/>
    </row>
    <row r="65" spans="2:20">
      <c r="B65" s="13"/>
      <c r="D65" s="149"/>
      <c r="E65" s="149"/>
      <c r="F65" s="149"/>
      <c r="G65" s="149"/>
      <c r="H65" s="149"/>
      <c r="I65" s="149"/>
      <c r="J65" s="149"/>
      <c r="K65" s="149"/>
      <c r="L65" s="149"/>
      <c r="M65" s="149"/>
      <c r="N65" s="149"/>
      <c r="O65" s="149"/>
      <c r="P65" s="149"/>
      <c r="Q65" s="149"/>
      <c r="R65" s="149"/>
      <c r="S65" s="15"/>
      <c r="T65" s="16"/>
    </row>
    <row r="66" spans="2:20" ht="14.25">
      <c r="B66" s="13"/>
      <c r="D66" s="138"/>
      <c r="E66" s="138"/>
      <c r="F66" s="138"/>
      <c r="G66" s="138"/>
      <c r="H66" s="138"/>
      <c r="I66" s="138"/>
      <c r="J66" s="138"/>
      <c r="K66" s="138"/>
      <c r="L66" s="138"/>
      <c r="M66" s="138"/>
      <c r="N66" s="138"/>
      <c r="O66" s="138"/>
      <c r="P66" s="138"/>
      <c r="Q66" s="138"/>
      <c r="R66" s="138"/>
      <c r="S66" s="15"/>
      <c r="T66" s="16"/>
    </row>
    <row r="67" spans="2:20" ht="14.25" customHeight="1">
      <c r="B67" s="13"/>
      <c r="D67" s="149" t="s">
        <v>48</v>
      </c>
      <c r="E67" s="149"/>
      <c r="F67" s="149"/>
      <c r="G67" s="149"/>
      <c r="H67" s="149"/>
      <c r="I67" s="149"/>
      <c r="J67" s="149"/>
      <c r="K67" s="149"/>
      <c r="L67" s="149"/>
      <c r="M67" s="149"/>
      <c r="N67" s="149"/>
      <c r="O67" s="149"/>
      <c r="P67" s="149"/>
      <c r="Q67" s="149"/>
      <c r="R67" s="149"/>
      <c r="S67" s="15"/>
      <c r="T67" s="16"/>
    </row>
    <row r="68" spans="2:20" ht="15" customHeight="1">
      <c r="B68" s="13"/>
      <c r="D68" s="149"/>
      <c r="E68" s="149"/>
      <c r="F68" s="149"/>
      <c r="G68" s="149"/>
      <c r="H68" s="149"/>
      <c r="I68" s="149"/>
      <c r="J68" s="149"/>
      <c r="K68" s="149"/>
      <c r="L68" s="149"/>
      <c r="M68" s="149"/>
      <c r="N68" s="149"/>
      <c r="O68" s="149"/>
      <c r="P68" s="149"/>
      <c r="Q68" s="149"/>
      <c r="R68" s="149"/>
      <c r="S68" s="15"/>
      <c r="T68" s="16"/>
    </row>
    <row r="69" spans="2:20" ht="15" customHeight="1">
      <c r="B69" s="13"/>
      <c r="D69" s="138"/>
      <c r="E69" s="138"/>
      <c r="F69" s="138"/>
      <c r="G69" s="138"/>
      <c r="H69" s="138"/>
      <c r="I69" s="138"/>
      <c r="J69" s="138"/>
      <c r="K69" s="138"/>
      <c r="L69" s="138"/>
      <c r="M69" s="138"/>
      <c r="N69" s="138"/>
      <c r="O69" s="138"/>
      <c r="P69" s="138"/>
      <c r="Q69" s="138"/>
      <c r="R69" s="138"/>
      <c r="S69" s="15"/>
      <c r="T69" s="16"/>
    </row>
    <row r="70" spans="2:20" ht="14.25">
      <c r="B70" s="13"/>
      <c r="D70" s="97" t="s">
        <v>49</v>
      </c>
      <c r="E70" s="96"/>
      <c r="F70" s="96"/>
      <c r="G70" s="96"/>
      <c r="H70" s="96"/>
      <c r="I70" s="96"/>
      <c r="J70" s="96"/>
      <c r="K70" s="96"/>
      <c r="L70" s="96"/>
      <c r="M70" s="96"/>
      <c r="N70" s="96"/>
      <c r="O70" s="96"/>
      <c r="P70" s="96"/>
      <c r="Q70" s="96"/>
      <c r="R70" s="96"/>
      <c r="S70" s="15"/>
      <c r="T70" s="16"/>
    </row>
    <row r="71" spans="2:20" ht="14.25">
      <c r="B71" s="13"/>
      <c r="D71" s="94"/>
      <c r="E71" s="96"/>
      <c r="F71" s="96"/>
      <c r="G71" s="96"/>
      <c r="H71" s="96"/>
      <c r="I71" s="96"/>
      <c r="J71" s="96"/>
      <c r="K71" s="96"/>
      <c r="L71" s="96"/>
      <c r="M71" s="96"/>
      <c r="N71" s="96"/>
      <c r="O71" s="96"/>
      <c r="P71" s="96"/>
      <c r="Q71" s="96"/>
      <c r="R71" s="96"/>
      <c r="S71" s="15"/>
      <c r="T71" s="16"/>
    </row>
    <row r="72" spans="2:20" ht="15">
      <c r="B72" s="13"/>
      <c r="D72" s="95" t="s">
        <v>50</v>
      </c>
      <c r="E72" s="96"/>
      <c r="F72" s="95"/>
      <c r="G72" s="96"/>
      <c r="H72" s="96"/>
      <c r="I72" s="96"/>
      <c r="J72" s="96"/>
      <c r="K72" s="96"/>
      <c r="L72" s="96"/>
      <c r="M72" s="96"/>
      <c r="N72" s="96"/>
      <c r="O72" s="96"/>
      <c r="P72" s="96"/>
      <c r="Q72" s="96"/>
      <c r="R72" s="96"/>
      <c r="S72" s="15"/>
      <c r="T72" s="16"/>
    </row>
    <row r="73" spans="2:20" ht="15">
      <c r="B73" s="13"/>
      <c r="C73" s="95"/>
      <c r="D73" s="89"/>
      <c r="E73" s="96"/>
      <c r="F73" s="95"/>
      <c r="G73" s="96"/>
      <c r="H73" s="96"/>
      <c r="I73" s="96"/>
      <c r="J73" s="96"/>
      <c r="K73" s="96"/>
      <c r="L73" s="96"/>
      <c r="M73" s="96"/>
      <c r="N73" s="96"/>
      <c r="O73" s="96"/>
      <c r="P73" s="96"/>
      <c r="Q73" s="96"/>
      <c r="R73" s="96"/>
      <c r="S73" s="15"/>
      <c r="T73" s="16"/>
    </row>
    <row r="74" spans="2:20" ht="15">
      <c r="B74" s="13"/>
      <c r="D74" s="137" t="s">
        <v>51</v>
      </c>
      <c r="E74" s="148" t="s">
        <v>46</v>
      </c>
      <c r="F74" s="148"/>
      <c r="G74" s="96"/>
      <c r="H74" s="96"/>
      <c r="I74" s="96"/>
      <c r="J74" s="96"/>
      <c r="K74" s="96"/>
      <c r="L74" s="96"/>
      <c r="M74" s="96"/>
      <c r="N74" s="96"/>
      <c r="O74" s="96"/>
      <c r="P74" s="96"/>
      <c r="Q74" s="96"/>
      <c r="R74" s="96"/>
      <c r="S74" s="15"/>
      <c r="T74" s="16"/>
    </row>
    <row r="75" spans="2:20" ht="14.25">
      <c r="B75" s="13"/>
      <c r="D75" s="98" t="s">
        <v>52</v>
      </c>
      <c r="E75" s="147">
        <v>3.5000000000000003E-2</v>
      </c>
      <c r="F75" s="147"/>
      <c r="G75" s="96"/>
      <c r="H75" s="96"/>
      <c r="I75" s="96"/>
      <c r="J75" s="96"/>
      <c r="K75" s="96"/>
      <c r="L75" s="96"/>
      <c r="M75" s="96"/>
      <c r="N75" s="96"/>
      <c r="O75" s="96"/>
      <c r="P75" s="96"/>
      <c r="Q75" s="96"/>
      <c r="R75" s="96"/>
      <c r="S75" s="15"/>
      <c r="T75" s="16"/>
    </row>
    <row r="76" spans="2:20" ht="14.25">
      <c r="B76" s="13"/>
      <c r="D76" s="98" t="s">
        <v>53</v>
      </c>
      <c r="E76" s="147">
        <v>0.03</v>
      </c>
      <c r="F76" s="147"/>
      <c r="G76" s="96"/>
      <c r="H76" s="96"/>
      <c r="I76" s="96"/>
      <c r="J76" s="96"/>
      <c r="K76" s="96"/>
      <c r="L76" s="96"/>
      <c r="M76" s="96"/>
      <c r="N76" s="96"/>
      <c r="O76" s="96"/>
      <c r="P76" s="96"/>
      <c r="Q76" s="96"/>
      <c r="R76" s="96"/>
      <c r="S76" s="15"/>
      <c r="T76" s="16"/>
    </row>
    <row r="77" spans="2:20" ht="14.25">
      <c r="B77" s="13"/>
      <c r="D77" s="99"/>
      <c r="E77" s="100"/>
      <c r="F77" s="100"/>
      <c r="G77" s="96"/>
      <c r="H77" s="96"/>
      <c r="I77" s="96"/>
      <c r="J77" s="96"/>
      <c r="K77" s="96"/>
      <c r="L77" s="96"/>
      <c r="M77" s="96"/>
      <c r="N77" s="96"/>
      <c r="O77" s="96"/>
      <c r="P77" s="96"/>
      <c r="Q77" s="96"/>
      <c r="R77" s="96"/>
      <c r="S77" s="15"/>
      <c r="T77" s="16"/>
    </row>
    <row r="78" spans="2:20" ht="15">
      <c r="B78" s="13"/>
      <c r="D78" s="95" t="s">
        <v>54</v>
      </c>
      <c r="E78" s="100"/>
      <c r="F78" s="100"/>
      <c r="G78" s="96"/>
      <c r="H78" s="96"/>
      <c r="I78" s="96"/>
      <c r="J78" s="96"/>
      <c r="K78" s="96"/>
      <c r="L78" s="96"/>
      <c r="M78" s="96"/>
      <c r="N78" s="96"/>
      <c r="O78" s="96"/>
      <c r="P78" s="96"/>
      <c r="Q78" s="96"/>
      <c r="R78" s="96"/>
      <c r="S78" s="15"/>
      <c r="T78" s="16"/>
    </row>
    <row r="79" spans="2:20" ht="15">
      <c r="B79" s="13"/>
      <c r="D79" s="95"/>
      <c r="E79" s="100"/>
      <c r="F79" s="100"/>
      <c r="G79" s="96"/>
      <c r="H79" s="96"/>
      <c r="I79" s="96"/>
      <c r="J79" s="96"/>
      <c r="K79" s="96"/>
      <c r="L79" s="96"/>
      <c r="M79" s="96"/>
      <c r="N79" s="96"/>
      <c r="O79" s="96"/>
      <c r="P79" s="96"/>
      <c r="Q79" s="96"/>
      <c r="R79" s="96"/>
      <c r="S79" s="15"/>
      <c r="T79" s="16"/>
    </row>
    <row r="80" spans="2:20" ht="14.25" customHeight="1">
      <c r="B80" s="13"/>
      <c r="D80" s="150" t="s">
        <v>55</v>
      </c>
      <c r="E80" s="150"/>
      <c r="F80" s="150"/>
      <c r="G80" s="150"/>
      <c r="H80" s="150"/>
      <c r="I80" s="150"/>
      <c r="J80" s="150"/>
      <c r="K80" s="150"/>
      <c r="L80" s="150"/>
      <c r="M80" s="150"/>
      <c r="N80" s="150"/>
      <c r="O80" s="150"/>
      <c r="P80" s="150"/>
      <c r="Q80" s="150"/>
      <c r="R80" s="150"/>
      <c r="S80" s="15"/>
      <c r="T80" s="16"/>
    </row>
    <row r="81" spans="2:20" ht="14.25" customHeight="1">
      <c r="B81" s="13"/>
      <c r="D81" s="150"/>
      <c r="E81" s="150"/>
      <c r="F81" s="150"/>
      <c r="G81" s="150"/>
      <c r="H81" s="150"/>
      <c r="I81" s="150"/>
      <c r="J81" s="150"/>
      <c r="K81" s="150"/>
      <c r="L81" s="150"/>
      <c r="M81" s="150"/>
      <c r="N81" s="150"/>
      <c r="O81" s="150"/>
      <c r="P81" s="150"/>
      <c r="Q81" s="150"/>
      <c r="R81" s="150"/>
      <c r="S81" s="15"/>
      <c r="T81" s="16"/>
    </row>
    <row r="82" spans="2:20" ht="14.25">
      <c r="B82" s="13"/>
      <c r="D82" s="99"/>
      <c r="E82" s="100"/>
      <c r="F82" s="100"/>
      <c r="G82" s="96"/>
      <c r="H82" s="96"/>
      <c r="I82" s="96"/>
      <c r="J82" s="96"/>
      <c r="K82" s="96"/>
      <c r="L82" s="96"/>
      <c r="M82" s="96"/>
      <c r="N82" s="96"/>
      <c r="O82" s="96"/>
      <c r="P82" s="96"/>
      <c r="Q82" s="96"/>
      <c r="R82" s="96"/>
      <c r="S82" s="15"/>
      <c r="T82" s="16"/>
    </row>
    <row r="83" spans="2:20" ht="14.25">
      <c r="B83" s="13"/>
      <c r="D83" s="146" t="s">
        <v>56</v>
      </c>
      <c r="E83" s="146"/>
      <c r="F83" s="146"/>
      <c r="G83" s="146"/>
      <c r="H83" s="146"/>
      <c r="I83" s="146"/>
      <c r="J83" s="146"/>
      <c r="K83" s="146"/>
      <c r="L83" s="146"/>
      <c r="M83" s="146"/>
      <c r="N83" s="146"/>
      <c r="O83" s="146"/>
      <c r="P83" s="146"/>
      <c r="Q83" s="146"/>
      <c r="R83" s="146"/>
      <c r="S83" s="15"/>
      <c r="T83" s="16"/>
    </row>
    <row r="84" spans="2:20" ht="15">
      <c r="B84" s="13"/>
      <c r="D84" s="88"/>
      <c r="E84" s="15"/>
      <c r="F84" s="15"/>
      <c r="G84" s="15"/>
      <c r="H84" s="15"/>
      <c r="I84" s="15"/>
      <c r="J84" s="15"/>
      <c r="K84" s="15"/>
      <c r="L84" s="15"/>
      <c r="M84" s="15"/>
      <c r="N84" s="15"/>
      <c r="O84" s="15"/>
      <c r="P84" s="15"/>
      <c r="Q84" s="15"/>
      <c r="R84" s="15"/>
      <c r="S84" s="15"/>
      <c r="T84" s="16"/>
    </row>
    <row r="85" spans="2:20" ht="13.5" thickBot="1">
      <c r="B85" s="17"/>
      <c r="C85" s="18"/>
      <c r="D85" s="18"/>
      <c r="E85" s="18"/>
      <c r="F85" s="18"/>
      <c r="G85" s="18"/>
      <c r="H85" s="18"/>
      <c r="I85" s="18"/>
      <c r="J85" s="18"/>
      <c r="K85" s="18"/>
      <c r="L85" s="18"/>
      <c r="M85" s="18"/>
      <c r="N85" s="18"/>
      <c r="O85" s="18"/>
      <c r="P85" s="18"/>
      <c r="Q85" s="18"/>
      <c r="R85" s="18"/>
      <c r="S85" s="18"/>
      <c r="T85" s="19"/>
    </row>
    <row r="90" spans="2:20">
      <c r="D90"/>
    </row>
    <row r="92" spans="2:20">
      <c r="D92"/>
    </row>
  </sheetData>
  <mergeCells count="15">
    <mergeCell ref="D30:R30"/>
    <mergeCell ref="D32:R32"/>
    <mergeCell ref="D34:R34"/>
    <mergeCell ref="D36:R36"/>
    <mergeCell ref="D38:R38"/>
    <mergeCell ref="D83:R83"/>
    <mergeCell ref="E76:F76"/>
    <mergeCell ref="E75:F75"/>
    <mergeCell ref="E74:F74"/>
    <mergeCell ref="D51:R52"/>
    <mergeCell ref="D54:R55"/>
    <mergeCell ref="D59:R60"/>
    <mergeCell ref="D64:R65"/>
    <mergeCell ref="D67:R68"/>
    <mergeCell ref="D80:R81"/>
  </mergeCells>
  <phoneticPr fontId="2" type="noConversion"/>
  <conditionalFormatting sqref="I1:I2">
    <cfRule type="cellIs" dxfId="4" priority="3" stopIfTrue="1" operator="equal">
      <formula>"UNCLASSIFIED"</formula>
    </cfRule>
  </conditionalFormatting>
  <hyperlinks>
    <hyperlink ref="D19" location="'Title'!A1" tooltip="Title" display="'Title'!A1"/>
    <hyperlink ref="D20" location="'Summary and Instructions'!A1" tooltip="Config" display="Summary and Instructions"/>
    <hyperlink ref="D21" location="'Change Log'!A1" tooltip="Version Control" display="Change Log"/>
    <hyperlink ref="D22" location="'Data Entry'!A1" tooltip="Version Control" display="Data Entry"/>
  </hyperlinks>
  <pageMargins left="0.75" right="0.75" top="1" bottom="1" header="0.5" footer="0.5"/>
  <pageSetup paperSize="9" scale="3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ConfigSheet">
    <pageSetUpPr fitToPage="1"/>
  </sheetPr>
  <dimension ref="A1:W21"/>
  <sheetViews>
    <sheetView showGridLines="0" zoomScale="75" zoomScaleNormal="75" workbookViewId="0">
      <selection activeCell="I34" sqref="I34"/>
    </sheetView>
  </sheetViews>
  <sheetFormatPr defaultRowHeight="15"/>
  <cols>
    <col min="1" max="3" width="3.140625" style="38" customWidth="1"/>
    <col min="4" max="4" width="18.7109375" style="38" customWidth="1"/>
    <col min="5" max="5" width="24.7109375" style="38" customWidth="1"/>
    <col min="6" max="6" width="42.7109375" style="38" customWidth="1"/>
    <col min="7" max="7" width="21.7109375" style="38" customWidth="1"/>
    <col min="8" max="8" width="30.5703125" style="38" customWidth="1"/>
    <col min="9" max="9" width="60.85546875" style="38" customWidth="1"/>
    <col min="10" max="10" width="30.7109375" style="38" customWidth="1"/>
    <col min="11" max="11" width="24.7109375" style="38" customWidth="1"/>
    <col min="12" max="12" width="18.7109375" style="38" customWidth="1"/>
    <col min="13" max="13" width="30.5703125" style="38" customWidth="1"/>
    <col min="14" max="14" width="12.85546875" style="38" customWidth="1"/>
    <col min="15" max="18" width="12.7109375" style="38" customWidth="1"/>
    <col min="19" max="19" width="17" style="38" customWidth="1"/>
    <col min="20" max="20" width="21.140625" style="38" customWidth="1"/>
    <col min="21" max="21" width="25" style="38" customWidth="1"/>
    <col min="22" max="22" width="5.85546875" style="38" customWidth="1"/>
    <col min="23" max="23" width="3.140625" style="38" customWidth="1"/>
    <col min="24" max="37" width="9.140625" style="38" customWidth="1"/>
    <col min="38" max="16384" width="9.140625" style="38"/>
  </cols>
  <sheetData>
    <row r="1" spans="1:23" s="1" customFormat="1" ht="15.75">
      <c r="E1" s="6" t="s">
        <v>57</v>
      </c>
      <c r="F1" s="143" t="str">
        <f>Spreadsheet_title</f>
        <v>Project JASON data entry</v>
      </c>
      <c r="H1" s="22" t="str">
        <f>Classification</f>
        <v>OFFICIAL-SENSITIVE-COMMERCIAL</v>
      </c>
      <c r="N1" s="6" t="s">
        <v>58</v>
      </c>
      <c r="O1" s="142" t="str">
        <f>Bidder_Name</f>
        <v>Company X</v>
      </c>
    </row>
    <row r="2" spans="1:23" s="3" customFormat="1" ht="15.75">
      <c r="E2" s="7" t="s">
        <v>17</v>
      </c>
      <c r="F2" s="142" t="str">
        <f ca="1">MID(CELL("filename",A1),FIND("]",CELL("filename",A1))+1,99)</f>
        <v>Change Log</v>
      </c>
      <c r="H2" s="26"/>
      <c r="N2" s="7"/>
      <c r="O2" s="142" t="str">
        <f>Bidder_Phone</f>
        <v>07777777777</v>
      </c>
    </row>
    <row r="3" spans="1:23" s="3" customFormat="1" ht="12.75">
      <c r="A3" s="2"/>
      <c r="E3" s="7" t="s">
        <v>18</v>
      </c>
      <c r="F3" s="141">
        <f>Submission_Date</f>
        <v>0</v>
      </c>
      <c r="N3" s="7"/>
      <c r="O3" s="142" t="str">
        <f>Bidder_Email</f>
        <v>example@mod.uk</v>
      </c>
    </row>
    <row r="4" spans="1:23" s="3" customFormat="1" ht="12.75">
      <c r="A4" s="2"/>
      <c r="E4" s="7" t="s">
        <v>19</v>
      </c>
      <c r="F4" s="144">
        <f>Version</f>
        <v>1.1000000000000001</v>
      </c>
      <c r="N4" s="7"/>
      <c r="O4" s="8"/>
    </row>
    <row r="5" spans="1:23" s="3" customFormat="1" ht="12.75">
      <c r="A5" s="2"/>
      <c r="H5" s="7"/>
      <c r="P5" s="152" t="s">
        <v>20</v>
      </c>
      <c r="Q5" s="152"/>
    </row>
    <row r="6" spans="1:23" s="5" customFormat="1" ht="13.5" thickBot="1">
      <c r="A6" s="4"/>
    </row>
    <row r="8" spans="1:23" ht="23.25">
      <c r="B8" s="39"/>
      <c r="C8" s="40" t="s">
        <v>59</v>
      </c>
      <c r="D8" s="40"/>
      <c r="E8" s="41"/>
      <c r="F8" s="41"/>
      <c r="G8" s="41"/>
      <c r="H8" s="41"/>
      <c r="I8" s="41"/>
      <c r="J8" s="41"/>
      <c r="K8" s="41"/>
      <c r="L8" s="41"/>
      <c r="M8" s="41"/>
      <c r="N8" s="41"/>
      <c r="O8" s="41"/>
      <c r="P8" s="41"/>
      <c r="Q8" s="41"/>
      <c r="R8" s="41"/>
      <c r="S8" s="41"/>
      <c r="T8" s="41"/>
      <c r="U8" s="41"/>
      <c r="V8" s="41"/>
      <c r="W8" s="42" t="s">
        <v>60</v>
      </c>
    </row>
    <row r="9" spans="1:23" s="47" customFormat="1" ht="15" customHeight="1">
      <c r="B9" s="43"/>
      <c r="C9" s="44"/>
      <c r="D9" s="45"/>
      <c r="E9" s="44"/>
      <c r="F9" s="44"/>
      <c r="G9" s="44"/>
      <c r="H9" s="44"/>
      <c r="I9" s="44"/>
      <c r="J9" s="44"/>
      <c r="K9" s="44"/>
      <c r="L9" s="44"/>
      <c r="M9" s="44"/>
      <c r="N9" s="44"/>
      <c r="O9" s="44"/>
      <c r="P9" s="44"/>
      <c r="Q9" s="44"/>
      <c r="R9" s="44"/>
      <c r="S9" s="44"/>
      <c r="T9" s="44"/>
      <c r="U9" s="44"/>
      <c r="V9" s="44"/>
      <c r="W9" s="46"/>
    </row>
    <row r="10" spans="1:23" ht="36" customHeight="1">
      <c r="B10" s="43"/>
      <c r="C10" s="44"/>
      <c r="D10" s="54" t="s">
        <v>61</v>
      </c>
      <c r="E10" s="54" t="s">
        <v>62</v>
      </c>
      <c r="F10" s="54" t="s">
        <v>63</v>
      </c>
      <c r="G10" s="54" t="s">
        <v>64</v>
      </c>
      <c r="H10" s="54" t="s">
        <v>65</v>
      </c>
      <c r="I10" s="54" t="s">
        <v>66</v>
      </c>
      <c r="J10" s="54" t="s">
        <v>67</v>
      </c>
      <c r="K10" s="54" t="s">
        <v>68</v>
      </c>
      <c r="L10" s="54" t="s">
        <v>69</v>
      </c>
      <c r="M10" s="54" t="s">
        <v>70</v>
      </c>
      <c r="N10" s="54" t="s">
        <v>71</v>
      </c>
      <c r="O10" s="55"/>
      <c r="P10" s="55"/>
      <c r="Q10" s="55"/>
      <c r="R10" s="55"/>
      <c r="S10" s="55"/>
      <c r="T10" s="55"/>
      <c r="U10" s="55"/>
      <c r="V10" s="53"/>
      <c r="W10" s="46"/>
    </row>
    <row r="11" spans="1:23" s="47" customFormat="1" ht="6" customHeight="1">
      <c r="B11" s="43"/>
      <c r="C11" s="44"/>
      <c r="D11" s="72"/>
      <c r="E11" s="72"/>
      <c r="F11" s="72"/>
      <c r="G11" s="72"/>
      <c r="H11" s="72"/>
      <c r="I11" s="72"/>
      <c r="J11" s="72"/>
      <c r="K11" s="72"/>
      <c r="L11" s="72"/>
      <c r="M11" s="72"/>
      <c r="N11" s="72"/>
      <c r="O11" s="44"/>
      <c r="P11" s="44"/>
      <c r="Q11" s="44"/>
      <c r="R11" s="44"/>
      <c r="S11" s="44"/>
      <c r="T11" s="44"/>
      <c r="U11" s="44"/>
      <c r="V11" s="44"/>
      <c r="W11" s="48"/>
    </row>
    <row r="12" spans="1:23" ht="30" customHeight="1">
      <c r="B12" s="43"/>
      <c r="C12" s="44"/>
      <c r="D12" s="116">
        <v>1</v>
      </c>
      <c r="E12" s="117">
        <v>42942</v>
      </c>
      <c r="F12" s="119" t="s">
        <v>72</v>
      </c>
      <c r="G12" s="119" t="s">
        <v>73</v>
      </c>
      <c r="H12" s="119" t="s">
        <v>74</v>
      </c>
      <c r="I12" s="119" t="s">
        <v>75</v>
      </c>
      <c r="J12" s="119" t="s">
        <v>74</v>
      </c>
      <c r="K12" s="119" t="s">
        <v>76</v>
      </c>
      <c r="L12" s="119" t="s">
        <v>77</v>
      </c>
      <c r="M12" s="119" t="s">
        <v>78</v>
      </c>
      <c r="N12" s="112" t="s">
        <v>79</v>
      </c>
      <c r="O12" s="56"/>
      <c r="P12" s="56"/>
      <c r="Q12" s="56"/>
      <c r="R12" s="56"/>
      <c r="S12" s="56"/>
      <c r="T12" s="56"/>
      <c r="U12" s="56"/>
      <c r="V12" s="53"/>
      <c r="W12" s="46"/>
    </row>
    <row r="13" spans="1:23" ht="45" customHeight="1">
      <c r="B13" s="43"/>
      <c r="C13" s="44"/>
      <c r="D13" s="113">
        <v>1.1000000000000001</v>
      </c>
      <c r="E13" s="118">
        <v>42956</v>
      </c>
      <c r="F13" s="122" t="s">
        <v>80</v>
      </c>
      <c r="G13" s="120" t="s">
        <v>73</v>
      </c>
      <c r="H13" s="123" t="s">
        <v>81</v>
      </c>
      <c r="I13" s="124" t="s">
        <v>82</v>
      </c>
      <c r="J13" s="125" t="s">
        <v>74</v>
      </c>
      <c r="K13" s="120" t="s">
        <v>76</v>
      </c>
      <c r="L13" s="120" t="s">
        <v>83</v>
      </c>
      <c r="M13" s="120" t="s">
        <v>84</v>
      </c>
      <c r="N13" s="113" t="s">
        <v>79</v>
      </c>
      <c r="O13" s="56"/>
      <c r="P13" s="56"/>
      <c r="Q13" s="56"/>
      <c r="R13" s="56"/>
      <c r="S13" s="56"/>
      <c r="T13" s="56"/>
      <c r="U13" s="56"/>
      <c r="V13" s="53"/>
      <c r="W13" s="46"/>
    </row>
    <row r="14" spans="1:23" s="36" customFormat="1">
      <c r="B14" s="51"/>
      <c r="C14" s="35"/>
      <c r="D14" s="131"/>
      <c r="E14" s="131"/>
      <c r="F14" s="121"/>
      <c r="G14" s="121"/>
      <c r="H14" s="126"/>
      <c r="I14" s="127"/>
      <c r="J14" s="121"/>
      <c r="K14" s="121"/>
      <c r="L14" s="121"/>
      <c r="M14" s="121"/>
      <c r="N14" s="114"/>
      <c r="O14" s="57"/>
      <c r="P14" s="57"/>
      <c r="Q14" s="57"/>
      <c r="R14" s="57"/>
      <c r="S14" s="57"/>
      <c r="T14" s="57"/>
      <c r="U14" s="57"/>
      <c r="V14" s="71"/>
      <c r="W14" s="37"/>
    </row>
    <row r="15" spans="1:23" s="36" customFormat="1">
      <c r="B15" s="51"/>
      <c r="C15" s="35"/>
      <c r="D15" s="132"/>
      <c r="E15" s="131"/>
      <c r="F15" s="128"/>
      <c r="G15" s="121"/>
      <c r="H15" s="129"/>
      <c r="I15" s="126"/>
      <c r="J15" s="127"/>
      <c r="K15" s="121"/>
      <c r="L15" s="121"/>
      <c r="M15" s="121"/>
      <c r="N15" s="114"/>
      <c r="O15" s="57"/>
      <c r="P15" s="57"/>
      <c r="Q15" s="57"/>
      <c r="R15" s="57"/>
      <c r="S15" s="57"/>
      <c r="T15" s="57"/>
      <c r="U15" s="57"/>
      <c r="V15" s="71"/>
      <c r="W15" s="37"/>
    </row>
    <row r="16" spans="1:23">
      <c r="B16" s="43"/>
      <c r="C16" s="44"/>
      <c r="D16" s="133"/>
      <c r="E16" s="133"/>
      <c r="F16" s="120"/>
      <c r="G16" s="120"/>
      <c r="H16" s="130"/>
      <c r="I16" s="125"/>
      <c r="J16" s="120"/>
      <c r="K16" s="120"/>
      <c r="L16" s="120"/>
      <c r="M16" s="120"/>
      <c r="N16" s="115"/>
      <c r="O16" s="56"/>
      <c r="P16" s="56"/>
      <c r="Q16" s="56"/>
      <c r="R16" s="56"/>
      <c r="S16" s="56"/>
      <c r="T16" s="56"/>
      <c r="U16" s="56"/>
      <c r="V16" s="53"/>
      <c r="W16" s="46"/>
    </row>
    <row r="17" spans="2:23">
      <c r="B17" s="43"/>
      <c r="C17" s="44"/>
      <c r="D17" s="134"/>
      <c r="E17" s="133"/>
      <c r="F17" s="122"/>
      <c r="G17" s="120"/>
      <c r="H17" s="123"/>
      <c r="I17" s="124"/>
      <c r="J17" s="125"/>
      <c r="K17" s="120"/>
      <c r="L17" s="120"/>
      <c r="M17" s="120"/>
      <c r="N17" s="113"/>
      <c r="O17" s="56"/>
      <c r="P17" s="56"/>
      <c r="Q17" s="56"/>
      <c r="R17" s="56"/>
      <c r="S17" s="56"/>
      <c r="T17" s="56"/>
      <c r="U17" s="56"/>
      <c r="V17" s="53"/>
      <c r="W17" s="46"/>
    </row>
    <row r="18" spans="2:23" s="36" customFormat="1">
      <c r="B18" s="51"/>
      <c r="C18" s="35"/>
      <c r="D18" s="131"/>
      <c r="E18" s="131"/>
      <c r="F18" s="121"/>
      <c r="G18" s="121"/>
      <c r="H18" s="126"/>
      <c r="I18" s="127"/>
      <c r="J18" s="121"/>
      <c r="K18" s="121"/>
      <c r="L18" s="121"/>
      <c r="M18" s="121"/>
      <c r="N18" s="114"/>
      <c r="O18" s="57"/>
      <c r="P18" s="57"/>
      <c r="Q18" s="57"/>
      <c r="R18" s="57"/>
      <c r="S18" s="57"/>
      <c r="T18" s="57"/>
      <c r="U18" s="57"/>
      <c r="V18" s="71"/>
      <c r="W18" s="37"/>
    </row>
    <row r="19" spans="2:23" s="36" customFormat="1">
      <c r="B19" s="51"/>
      <c r="C19" s="35"/>
      <c r="D19" s="132"/>
      <c r="E19" s="131"/>
      <c r="F19" s="128"/>
      <c r="G19" s="121"/>
      <c r="H19" s="129"/>
      <c r="I19" s="126"/>
      <c r="J19" s="127"/>
      <c r="K19" s="121"/>
      <c r="L19" s="121"/>
      <c r="M19" s="121"/>
      <c r="N19" s="114"/>
      <c r="O19" s="57"/>
      <c r="P19" s="57"/>
      <c r="Q19" s="57"/>
      <c r="R19" s="57"/>
      <c r="S19" s="57"/>
      <c r="T19" s="57"/>
      <c r="U19" s="57"/>
      <c r="V19" s="71"/>
      <c r="W19" s="37"/>
    </row>
    <row r="20" spans="2:23" ht="15" customHeight="1">
      <c r="B20" s="59"/>
      <c r="C20" s="50"/>
      <c r="D20" s="49"/>
      <c r="E20" s="50"/>
      <c r="F20" s="50"/>
      <c r="G20" s="50"/>
      <c r="H20" s="50"/>
      <c r="I20" s="50"/>
      <c r="J20" s="50"/>
      <c r="K20" s="50"/>
      <c r="L20" s="50"/>
      <c r="M20" s="50"/>
      <c r="N20" s="50"/>
      <c r="O20" s="50"/>
      <c r="P20" s="50"/>
      <c r="Q20" s="50"/>
      <c r="R20" s="50"/>
      <c r="S20" s="50"/>
      <c r="T20" s="50"/>
      <c r="U20" s="50"/>
      <c r="V20" s="58"/>
      <c r="W20" s="52"/>
    </row>
    <row r="21" spans="2:23">
      <c r="D21" s="60">
        <f>+MAX(D12:D19)</f>
        <v>1.1000000000000001</v>
      </c>
    </row>
  </sheetData>
  <sheetProtection formatCells="0" formatColumns="0" formatRows="0" insertColumns="0" insertRows="0" insertHyperlinks="0" deleteColumns="0" deleteRows="0" sort="0" autoFilter="0" pivotTables="0"/>
  <dataConsolidate/>
  <mergeCells count="1">
    <mergeCell ref="P5:Q5"/>
  </mergeCells>
  <conditionalFormatting sqref="H1:H2">
    <cfRule type="cellIs" dxfId="3" priority="2" stopIfTrue="1" operator="equal">
      <formula>"UNCLASSIFIED"</formula>
    </cfRule>
  </conditionalFormatting>
  <dataValidations xWindow="723" yWindow="484" count="16">
    <dataValidation type="list" allowBlank="1" showInputMessage="1" showErrorMessage="1" sqref="L12:L13 K14 K18 L19 L15:L17">
      <formula1>"None,Full V&amp;V,Revised V&amp;V,Revised Verification,Revised Validation,Full Verification Only,Full Validation Only"</formula1>
    </dataValidation>
    <dataValidation type="list" allowBlank="1" showInputMessage="1" showErrorMessage="1" sqref="K12:K13 J14 J18 K19 K15:K17">
      <formula1>"None,Internal Peer Review,External Peer Review,Developer Check by Parallel Calculation,Developer Verification,Developer Output/Stress Check"</formula1>
    </dataValidation>
    <dataValidation type="date" allowBlank="1" showInputMessage="1" showErrorMessage="1" sqref="E12:E13 E15 D14 E19 D18 E17">
      <formula1>36526</formula1>
      <formula2>73415</formula2>
    </dataValidation>
    <dataValidation type="list" allowBlank="1" showInputMessage="1" showErrorMessage="1" sqref="G14 M16 G18">
      <formula1>"Structual Change Only,Data Change Only,Structual &amp; Data Change"</formula1>
    </dataValidation>
    <dataValidation showDropDown="1" showErrorMessage="1" sqref="M12"/>
    <dataValidation allowBlank="1" showInputMessage="1" showErrorMessage="1" promptTitle="Version Number" prompt="Please Enter Version Number in line with the Modelling Standards. Click on the link in the guidance for more information." sqref="D10"/>
    <dataValidation allowBlank="1" showErrorMessage="1" prompt=" " sqref="E10"/>
    <dataValidation allowBlank="1" showInputMessage="1" showErrorMessage="1" promptTitle="Enter in Yellow Cell below" prompt="Make sure to include how the model was tested to maintain functionality of the model." sqref="I10"/>
    <dataValidation allowBlank="1" showInputMessage="1" showErrorMessage="1" promptTitle="Sign Off" prompt="Has the model owner signed-off the changes?" sqref="N10"/>
    <dataValidation allowBlank="1" showInputMessage="1" showErrorMessage="1" promptTitle="Change Justification" prompt="Enter reasons why the changes have been made" sqref="M10"/>
    <dataValidation allowBlank="1" showInputMessage="1" showErrorMessage="1" promptTitle="Type of V&amp;V Required" prompt="Is any re-verification or re-validation activity expected because of model change in the next 12 months?" sqref="L10"/>
    <dataValidation allowBlank="1" showInputMessage="1" showErrorMessage="1" promptTitle="Assurance on Changes" prompt="Select from the options provided." sqref="K10"/>
    <dataValidation allowBlank="1" showErrorMessage="1" promptTitle="User Name" sqref="G10"/>
    <dataValidation allowBlank="1" showInputMessage="1" showErrorMessage="1" promptTitle="File Name" prompt="Note: The File Name should follow file naming convention in the Modelling Standards (Rule 11.8)" sqref="F10"/>
    <dataValidation type="list" allowBlank="1" showInputMessage="1" showErrorMessage="1" sqref="M14 M18 N12:N19">
      <formula1>"Y,N"</formula1>
    </dataValidation>
    <dataValidation allowBlank="1" showErrorMessage="1" promptTitle="User Entry Required:" prompt="Enter comment in yellow cell below" sqref="J10 H10"/>
  </dataValidations>
  <pageMargins left="0.7" right="0.7" top="0.75" bottom="0.75" header="0.3" footer="0.3"/>
  <pageSetup paperSize="9" scale="3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99"/>
    <pageSetUpPr fitToPage="1"/>
  </sheetPr>
  <dimension ref="A1:AN174"/>
  <sheetViews>
    <sheetView showGridLines="0" view="pageBreakPreview" topLeftCell="B1" zoomScale="60" zoomScaleNormal="80" workbookViewId="0">
      <selection activeCell="C146" sqref="C146"/>
    </sheetView>
  </sheetViews>
  <sheetFormatPr defaultRowHeight="12.75"/>
  <cols>
    <col min="1" max="1" width="4.7109375" customWidth="1"/>
    <col min="2" max="2" width="83.85546875" bestFit="1" customWidth="1"/>
    <col min="3" max="3" width="11.7109375" customWidth="1"/>
    <col min="4" max="8" width="9.7109375" customWidth="1"/>
  </cols>
  <sheetData>
    <row r="1" spans="1:40" s="1" customFormat="1" ht="15.75">
      <c r="A1" s="25"/>
      <c r="B1" s="25"/>
      <c r="E1" s="6" t="s">
        <v>15</v>
      </c>
      <c r="G1" s="160" t="str">
        <f>Spreadsheet_title</f>
        <v>Project JASON data entry</v>
      </c>
      <c r="H1" s="160"/>
      <c r="I1" s="160"/>
      <c r="J1" s="160"/>
      <c r="M1" s="22" t="str">
        <f>Classification</f>
        <v>OFFICIAL-SENSITIVE-COMMERCIAL</v>
      </c>
      <c r="O1" s="6"/>
      <c r="P1" s="142"/>
    </row>
    <row r="2" spans="1:40" s="3" customFormat="1" ht="15.75" customHeight="1">
      <c r="A2" s="25"/>
      <c r="B2" s="25"/>
      <c r="E2" s="7" t="s">
        <v>17</v>
      </c>
      <c r="G2" s="159" t="str">
        <f ca="1">MID(CELL("filename",B1),FIND("]",CELL("filename",B1))+1,99)</f>
        <v>Facility Management data entry</v>
      </c>
      <c r="H2" s="159"/>
      <c r="I2" s="159"/>
      <c r="J2" s="159"/>
      <c r="O2" s="7"/>
      <c r="P2" s="142"/>
    </row>
    <row r="3" spans="1:40" s="3" customFormat="1">
      <c r="A3" s="2"/>
      <c r="E3" s="7" t="s">
        <v>18</v>
      </c>
      <c r="G3" s="158">
        <f>Submission_Date</f>
        <v>0</v>
      </c>
      <c r="H3" s="158"/>
      <c r="I3" s="158"/>
      <c r="J3" s="158"/>
      <c r="O3" s="7"/>
      <c r="P3" s="142"/>
    </row>
    <row r="4" spans="1:40" s="3" customFormat="1">
      <c r="A4" s="2"/>
      <c r="E4" s="7" t="s">
        <v>19</v>
      </c>
      <c r="G4" s="161">
        <f>Version</f>
        <v>1.1000000000000001</v>
      </c>
      <c r="H4" s="161"/>
      <c r="I4" s="161"/>
      <c r="J4" s="161"/>
      <c r="O4" s="7"/>
      <c r="P4" s="8"/>
    </row>
    <row r="5" spans="1:40" s="3" customFormat="1">
      <c r="A5" s="2"/>
      <c r="T5" s="139" t="s">
        <v>20</v>
      </c>
    </row>
    <row r="6" spans="1:40" s="5" customFormat="1" ht="13.5" thickBot="1">
      <c r="A6" s="4"/>
    </row>
    <row r="8" spans="1:40" ht="15" customHeight="1">
      <c r="B8" s="162" t="s">
        <v>85</v>
      </c>
      <c r="C8" s="162" t="s">
        <v>86</v>
      </c>
      <c r="D8" s="153" t="s">
        <v>87</v>
      </c>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4" t="s">
        <v>88</v>
      </c>
      <c r="AN8" s="155"/>
    </row>
    <row r="9" spans="1:40" ht="15" customHeight="1">
      <c r="B9" s="163"/>
      <c r="C9" s="163"/>
      <c r="D9" s="31" t="s">
        <v>89</v>
      </c>
      <c r="E9" s="31" t="s">
        <v>90</v>
      </c>
      <c r="F9" s="31" t="s">
        <v>91</v>
      </c>
      <c r="G9" s="31" t="s">
        <v>92</v>
      </c>
      <c r="H9" s="31" t="s">
        <v>93</v>
      </c>
      <c r="I9" s="31" t="s">
        <v>94</v>
      </c>
      <c r="J9" s="31" t="s">
        <v>95</v>
      </c>
      <c r="K9" s="31" t="s">
        <v>96</v>
      </c>
      <c r="L9" s="31" t="s">
        <v>97</v>
      </c>
      <c r="M9" s="31" t="s">
        <v>98</v>
      </c>
      <c r="N9" s="31" t="s">
        <v>99</v>
      </c>
      <c r="O9" s="31" t="s">
        <v>100</v>
      </c>
      <c r="P9" s="31" t="s">
        <v>101</v>
      </c>
      <c r="Q9" s="31" t="s">
        <v>102</v>
      </c>
      <c r="R9" s="31" t="s">
        <v>103</v>
      </c>
      <c r="S9" s="31" t="s">
        <v>104</v>
      </c>
      <c r="T9" s="31" t="s">
        <v>105</v>
      </c>
      <c r="U9" s="31" t="s">
        <v>106</v>
      </c>
      <c r="V9" s="31" t="s">
        <v>107</v>
      </c>
      <c r="W9" s="31" t="s">
        <v>108</v>
      </c>
      <c r="X9" s="31" t="s">
        <v>109</v>
      </c>
      <c r="Y9" s="31" t="s">
        <v>110</v>
      </c>
      <c r="Z9" s="31" t="s">
        <v>111</v>
      </c>
      <c r="AA9" s="31" t="s">
        <v>112</v>
      </c>
      <c r="AB9" s="31" t="s">
        <v>113</v>
      </c>
      <c r="AC9" s="31" t="s">
        <v>114</v>
      </c>
      <c r="AD9" s="31" t="s">
        <v>115</v>
      </c>
      <c r="AE9" s="31" t="s">
        <v>116</v>
      </c>
      <c r="AF9" s="31" t="s">
        <v>117</v>
      </c>
      <c r="AG9" s="31" t="s">
        <v>118</v>
      </c>
      <c r="AH9" s="31" t="s">
        <v>119</v>
      </c>
      <c r="AI9" s="31" t="s">
        <v>120</v>
      </c>
      <c r="AJ9" s="31" t="s">
        <v>121</v>
      </c>
      <c r="AK9" s="31" t="s">
        <v>122</v>
      </c>
      <c r="AL9" s="31" t="s">
        <v>123</v>
      </c>
      <c r="AM9" s="156"/>
      <c r="AN9" s="157"/>
    </row>
    <row r="10" spans="1:40" ht="15" customHeight="1">
      <c r="B10" s="164"/>
      <c r="C10" s="164"/>
      <c r="D10" s="33">
        <v>0</v>
      </c>
      <c r="E10" s="33">
        <v>1</v>
      </c>
      <c r="F10" s="33">
        <v>2</v>
      </c>
      <c r="G10" s="33">
        <v>3</v>
      </c>
      <c r="H10" s="33">
        <v>4</v>
      </c>
      <c r="I10" s="33">
        <v>5</v>
      </c>
      <c r="J10" s="33">
        <v>6</v>
      </c>
      <c r="K10" s="33">
        <v>7</v>
      </c>
      <c r="L10" s="33">
        <v>8</v>
      </c>
      <c r="M10" s="33">
        <v>9</v>
      </c>
      <c r="N10" s="33">
        <v>10</v>
      </c>
      <c r="O10" s="33">
        <v>11</v>
      </c>
      <c r="P10" s="33">
        <v>12</v>
      </c>
      <c r="Q10" s="33">
        <v>13</v>
      </c>
      <c r="R10" s="33">
        <v>14</v>
      </c>
      <c r="S10" s="33">
        <v>15</v>
      </c>
      <c r="T10" s="33">
        <v>16</v>
      </c>
      <c r="U10" s="33">
        <v>17</v>
      </c>
      <c r="V10" s="33">
        <v>18</v>
      </c>
      <c r="W10" s="33">
        <v>19</v>
      </c>
      <c r="X10" s="33">
        <v>20</v>
      </c>
      <c r="Y10" s="33">
        <v>21</v>
      </c>
      <c r="Z10" s="33">
        <v>22</v>
      </c>
      <c r="AA10" s="33">
        <v>23</v>
      </c>
      <c r="AB10" s="33">
        <v>24</v>
      </c>
      <c r="AC10" s="33">
        <v>25</v>
      </c>
      <c r="AD10" s="33">
        <v>26</v>
      </c>
      <c r="AE10" s="33">
        <v>27</v>
      </c>
      <c r="AF10" s="33">
        <v>28</v>
      </c>
      <c r="AG10" s="33">
        <v>29</v>
      </c>
      <c r="AH10" s="33">
        <v>30</v>
      </c>
      <c r="AI10" s="33">
        <v>31</v>
      </c>
      <c r="AJ10" s="33">
        <v>32</v>
      </c>
      <c r="AK10" s="33">
        <v>33</v>
      </c>
      <c r="AL10" s="33">
        <v>34</v>
      </c>
      <c r="AM10" s="156"/>
      <c r="AN10" s="157"/>
    </row>
    <row r="11" spans="1:40" ht="15">
      <c r="B11" s="79" t="s">
        <v>124</v>
      </c>
      <c r="C11" s="80" t="s">
        <v>125</v>
      </c>
      <c r="D11" s="68"/>
      <c r="E11" s="68"/>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N11" s="65">
        <f>SUM(D11:AL11)</f>
        <v>0</v>
      </c>
    </row>
    <row r="12" spans="1:40" ht="15">
      <c r="B12" s="78" t="s">
        <v>126</v>
      </c>
      <c r="C12" s="81" t="s">
        <v>127</v>
      </c>
      <c r="D12" s="68"/>
      <c r="E12" s="68"/>
      <c r="F12" s="62"/>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N12" s="65">
        <f t="shared" ref="AN12:AN75" si="0">SUM(D12:AL12)</f>
        <v>0</v>
      </c>
    </row>
    <row r="13" spans="1:40" ht="15">
      <c r="B13" s="78" t="s">
        <v>128</v>
      </c>
      <c r="C13" s="81" t="s">
        <v>129</v>
      </c>
      <c r="D13" s="62"/>
      <c r="E13" s="62"/>
      <c r="F13" s="62"/>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N13" s="65">
        <f t="shared" si="0"/>
        <v>0</v>
      </c>
    </row>
    <row r="14" spans="1:40" ht="15">
      <c r="B14" s="78" t="s">
        <v>130</v>
      </c>
      <c r="C14" s="81" t="s">
        <v>131</v>
      </c>
      <c r="D14" s="62"/>
      <c r="E14" s="62"/>
      <c r="F14" s="62"/>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N14" s="65">
        <f t="shared" si="0"/>
        <v>0</v>
      </c>
    </row>
    <row r="15" spans="1:40" ht="15">
      <c r="B15" s="78" t="s">
        <v>132</v>
      </c>
      <c r="C15" s="81" t="s">
        <v>133</v>
      </c>
      <c r="D15" s="62"/>
      <c r="E15" s="62"/>
      <c r="F15" s="62"/>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N15" s="65">
        <f t="shared" si="0"/>
        <v>0</v>
      </c>
    </row>
    <row r="16" spans="1:40" ht="15">
      <c r="B16" s="78" t="s">
        <v>134</v>
      </c>
      <c r="C16" s="81" t="s">
        <v>135</v>
      </c>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N16" s="65">
        <f t="shared" si="0"/>
        <v>0</v>
      </c>
    </row>
    <row r="17" spans="2:40" ht="15">
      <c r="B17" s="78" t="s">
        <v>136</v>
      </c>
      <c r="C17" s="81" t="s">
        <v>137</v>
      </c>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N17" s="65">
        <f t="shared" si="0"/>
        <v>0</v>
      </c>
    </row>
    <row r="18" spans="2:40" ht="15">
      <c r="B18" s="78" t="s">
        <v>138</v>
      </c>
      <c r="C18" s="81" t="s">
        <v>139</v>
      </c>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N18" s="65">
        <f t="shared" si="0"/>
        <v>0</v>
      </c>
    </row>
    <row r="19" spans="2:40" ht="15">
      <c r="B19" s="78" t="s">
        <v>140</v>
      </c>
      <c r="C19" s="81" t="s">
        <v>141</v>
      </c>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N19" s="65">
        <f t="shared" si="0"/>
        <v>0</v>
      </c>
    </row>
    <row r="20" spans="2:40" ht="15">
      <c r="B20" s="78" t="s">
        <v>142</v>
      </c>
      <c r="C20" s="81" t="s">
        <v>143</v>
      </c>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N20" s="65">
        <f t="shared" si="0"/>
        <v>0</v>
      </c>
    </row>
    <row r="21" spans="2:40" ht="15">
      <c r="B21" s="78" t="s">
        <v>144</v>
      </c>
      <c r="C21" s="81" t="s">
        <v>145</v>
      </c>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N21" s="65">
        <f t="shared" si="0"/>
        <v>0</v>
      </c>
    </row>
    <row r="22" spans="2:40" ht="15">
      <c r="B22" s="78" t="s">
        <v>146</v>
      </c>
      <c r="C22" s="81" t="s">
        <v>147</v>
      </c>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N22" s="65">
        <f t="shared" si="0"/>
        <v>0</v>
      </c>
    </row>
    <row r="23" spans="2:40" ht="15">
      <c r="B23" s="78" t="s">
        <v>148</v>
      </c>
      <c r="C23" s="81" t="s">
        <v>149</v>
      </c>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N23" s="65">
        <f t="shared" si="0"/>
        <v>0</v>
      </c>
    </row>
    <row r="24" spans="2:40" ht="15">
      <c r="B24" s="78" t="s">
        <v>150</v>
      </c>
      <c r="C24" s="81" t="s">
        <v>151</v>
      </c>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N24" s="65">
        <f t="shared" si="0"/>
        <v>0</v>
      </c>
    </row>
    <row r="25" spans="2:40" ht="15">
      <c r="B25" s="78" t="s">
        <v>152</v>
      </c>
      <c r="C25" s="81" t="s">
        <v>153</v>
      </c>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N25" s="65">
        <f t="shared" si="0"/>
        <v>0</v>
      </c>
    </row>
    <row r="26" spans="2:40" ht="15">
      <c r="B26" s="78" t="s">
        <v>154</v>
      </c>
      <c r="C26" s="81" t="s">
        <v>155</v>
      </c>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N26" s="65">
        <f t="shared" si="0"/>
        <v>0</v>
      </c>
    </row>
    <row r="27" spans="2:40" ht="15">
      <c r="B27" s="78" t="s">
        <v>156</v>
      </c>
      <c r="C27" s="81" t="s">
        <v>157</v>
      </c>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N27" s="65">
        <f t="shared" si="0"/>
        <v>0</v>
      </c>
    </row>
    <row r="28" spans="2:40" ht="15">
      <c r="B28" s="78" t="s">
        <v>158</v>
      </c>
      <c r="C28" s="81" t="s">
        <v>159</v>
      </c>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N28" s="65">
        <f t="shared" si="0"/>
        <v>0</v>
      </c>
    </row>
    <row r="29" spans="2:40" ht="15">
      <c r="B29" s="78" t="s">
        <v>160</v>
      </c>
      <c r="C29" s="81" t="s">
        <v>161</v>
      </c>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N29" s="65">
        <f t="shared" si="0"/>
        <v>0</v>
      </c>
    </row>
    <row r="30" spans="2:40" ht="15">
      <c r="B30" s="78" t="s">
        <v>162</v>
      </c>
      <c r="C30" s="81" t="s">
        <v>163</v>
      </c>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N30" s="65">
        <f t="shared" si="0"/>
        <v>0</v>
      </c>
    </row>
    <row r="31" spans="2:40" ht="15">
      <c r="B31" s="78" t="s">
        <v>164</v>
      </c>
      <c r="C31" s="81" t="s">
        <v>165</v>
      </c>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N31" s="65">
        <f t="shared" si="0"/>
        <v>0</v>
      </c>
    </row>
    <row r="32" spans="2:40" ht="15">
      <c r="B32" s="78" t="s">
        <v>166</v>
      </c>
      <c r="C32" s="81" t="s">
        <v>167</v>
      </c>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N32" s="65">
        <f t="shared" si="0"/>
        <v>0</v>
      </c>
    </row>
    <row r="33" spans="2:40" ht="15">
      <c r="B33" s="78" t="s">
        <v>168</v>
      </c>
      <c r="C33" s="81" t="s">
        <v>169</v>
      </c>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N33" s="65">
        <f t="shared" si="0"/>
        <v>0</v>
      </c>
    </row>
    <row r="34" spans="2:40" ht="15">
      <c r="B34" s="78" t="s">
        <v>170</v>
      </c>
      <c r="C34" s="81" t="s">
        <v>171</v>
      </c>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N34" s="65">
        <f t="shared" si="0"/>
        <v>0</v>
      </c>
    </row>
    <row r="35" spans="2:40" ht="15">
      <c r="B35" s="78" t="s">
        <v>172</v>
      </c>
      <c r="C35" s="81" t="s">
        <v>173</v>
      </c>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N35" s="65">
        <f t="shared" si="0"/>
        <v>0</v>
      </c>
    </row>
    <row r="36" spans="2:40" ht="15">
      <c r="B36" s="78" t="s">
        <v>174</v>
      </c>
      <c r="C36" s="81" t="s">
        <v>175</v>
      </c>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N36" s="65">
        <f t="shared" si="0"/>
        <v>0</v>
      </c>
    </row>
    <row r="37" spans="2:40" ht="15">
      <c r="B37" s="78" t="s">
        <v>176</v>
      </c>
      <c r="C37" s="81" t="s">
        <v>177</v>
      </c>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N37" s="65">
        <f t="shared" si="0"/>
        <v>0</v>
      </c>
    </row>
    <row r="38" spans="2:40" ht="15">
      <c r="B38" s="86" t="s">
        <v>178</v>
      </c>
      <c r="C38" s="87" t="s">
        <v>179</v>
      </c>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N38" s="65">
        <f t="shared" si="0"/>
        <v>0</v>
      </c>
    </row>
    <row r="39" spans="2:40" ht="15">
      <c r="B39" s="78" t="s">
        <v>128</v>
      </c>
      <c r="C39" s="81" t="s">
        <v>180</v>
      </c>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N39" s="65">
        <f t="shared" si="0"/>
        <v>0</v>
      </c>
    </row>
    <row r="40" spans="2:40" ht="15">
      <c r="B40" s="78" t="s">
        <v>181</v>
      </c>
      <c r="C40" s="81" t="s">
        <v>182</v>
      </c>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N40" s="65">
        <f t="shared" si="0"/>
        <v>0</v>
      </c>
    </row>
    <row r="41" spans="2:40" ht="15">
      <c r="B41" s="78" t="s">
        <v>183</v>
      </c>
      <c r="C41" s="81" t="s">
        <v>184</v>
      </c>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N41" s="65">
        <f t="shared" si="0"/>
        <v>0</v>
      </c>
    </row>
    <row r="42" spans="2:40" ht="15">
      <c r="B42" s="78" t="s">
        <v>185</v>
      </c>
      <c r="C42" s="81" t="s">
        <v>186</v>
      </c>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N42" s="65">
        <f t="shared" si="0"/>
        <v>0</v>
      </c>
    </row>
    <row r="43" spans="2:40" ht="15">
      <c r="B43" s="78" t="s">
        <v>187</v>
      </c>
      <c r="C43" s="81" t="s">
        <v>188</v>
      </c>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N43" s="65">
        <f t="shared" si="0"/>
        <v>0</v>
      </c>
    </row>
    <row r="44" spans="2:40" ht="15">
      <c r="B44" s="78" t="s">
        <v>189</v>
      </c>
      <c r="C44" s="81" t="s">
        <v>190</v>
      </c>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N44" s="65">
        <f t="shared" si="0"/>
        <v>0</v>
      </c>
    </row>
    <row r="45" spans="2:40" ht="15">
      <c r="B45" s="78" t="s">
        <v>191</v>
      </c>
      <c r="C45" s="81" t="s">
        <v>192</v>
      </c>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N45" s="65">
        <f t="shared" si="0"/>
        <v>0</v>
      </c>
    </row>
    <row r="46" spans="2:40" ht="15">
      <c r="B46" s="78" t="s">
        <v>193</v>
      </c>
      <c r="C46" s="81" t="s">
        <v>194</v>
      </c>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N46" s="65">
        <f t="shared" si="0"/>
        <v>0</v>
      </c>
    </row>
    <row r="47" spans="2:40" ht="15">
      <c r="B47" s="86" t="s">
        <v>195</v>
      </c>
      <c r="C47" s="87" t="s">
        <v>196</v>
      </c>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N47" s="65">
        <f t="shared" si="0"/>
        <v>0</v>
      </c>
    </row>
    <row r="48" spans="2:40" ht="15">
      <c r="B48" s="78" t="s">
        <v>128</v>
      </c>
      <c r="C48" s="81" t="s">
        <v>197</v>
      </c>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N48" s="65">
        <f t="shared" si="0"/>
        <v>0</v>
      </c>
    </row>
    <row r="49" spans="2:40" ht="15">
      <c r="B49" s="78" t="s">
        <v>198</v>
      </c>
      <c r="C49" s="81" t="s">
        <v>199</v>
      </c>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N49" s="65">
        <f t="shared" si="0"/>
        <v>0</v>
      </c>
    </row>
    <row r="50" spans="2:40" ht="15">
      <c r="B50" s="78" t="s">
        <v>200</v>
      </c>
      <c r="C50" s="81" t="s">
        <v>201</v>
      </c>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N50" s="65">
        <f t="shared" si="0"/>
        <v>0</v>
      </c>
    </row>
    <row r="51" spans="2:40" ht="15">
      <c r="B51" s="78" t="s">
        <v>202</v>
      </c>
      <c r="C51" s="81" t="s">
        <v>203</v>
      </c>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N51" s="65">
        <f t="shared" si="0"/>
        <v>0</v>
      </c>
    </row>
    <row r="52" spans="2:40" ht="15">
      <c r="B52" s="78" t="s">
        <v>204</v>
      </c>
      <c r="C52" s="81" t="s">
        <v>205</v>
      </c>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N52" s="65">
        <f t="shared" si="0"/>
        <v>0</v>
      </c>
    </row>
    <row r="53" spans="2:40" ht="15">
      <c r="B53" s="78" t="s">
        <v>206</v>
      </c>
      <c r="C53" s="81" t="s">
        <v>207</v>
      </c>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N53" s="65">
        <f t="shared" si="0"/>
        <v>0</v>
      </c>
    </row>
    <row r="54" spans="2:40" ht="15">
      <c r="B54" s="78" t="s">
        <v>208</v>
      </c>
      <c r="C54" s="81" t="s">
        <v>209</v>
      </c>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N54" s="65">
        <f t="shared" si="0"/>
        <v>0</v>
      </c>
    </row>
    <row r="55" spans="2:40" ht="15">
      <c r="B55" s="78" t="s">
        <v>210</v>
      </c>
      <c r="C55" s="81" t="s">
        <v>211</v>
      </c>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N55" s="65">
        <f t="shared" si="0"/>
        <v>0</v>
      </c>
    </row>
    <row r="56" spans="2:40" ht="15">
      <c r="B56" s="78" t="s">
        <v>212</v>
      </c>
      <c r="C56" s="81" t="s">
        <v>213</v>
      </c>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N56" s="65">
        <f t="shared" si="0"/>
        <v>0</v>
      </c>
    </row>
    <row r="57" spans="2:40" ht="15">
      <c r="B57" s="78" t="s">
        <v>214</v>
      </c>
      <c r="C57" s="81" t="s">
        <v>215</v>
      </c>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N57" s="65">
        <f t="shared" si="0"/>
        <v>0</v>
      </c>
    </row>
    <row r="58" spans="2:40" ht="15">
      <c r="B58" s="78" t="s">
        <v>216</v>
      </c>
      <c r="C58" s="81" t="s">
        <v>217</v>
      </c>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N58" s="65">
        <f t="shared" si="0"/>
        <v>0</v>
      </c>
    </row>
    <row r="59" spans="2:40" ht="15">
      <c r="B59" s="78" t="s">
        <v>218</v>
      </c>
      <c r="C59" s="81" t="s">
        <v>219</v>
      </c>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N59" s="65">
        <f t="shared" si="0"/>
        <v>0</v>
      </c>
    </row>
    <row r="60" spans="2:40" ht="15">
      <c r="B60" s="78" t="s">
        <v>220</v>
      </c>
      <c r="C60" s="81" t="s">
        <v>221</v>
      </c>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N60" s="65">
        <f t="shared" si="0"/>
        <v>0</v>
      </c>
    </row>
    <row r="61" spans="2:40" ht="15">
      <c r="B61" s="78" t="s">
        <v>222</v>
      </c>
      <c r="C61" s="81" t="s">
        <v>223</v>
      </c>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N61" s="65">
        <f t="shared" si="0"/>
        <v>0</v>
      </c>
    </row>
    <row r="62" spans="2:40" ht="15">
      <c r="B62" s="78" t="s">
        <v>224</v>
      </c>
      <c r="C62" s="81" t="s">
        <v>225</v>
      </c>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N62" s="65">
        <f t="shared" si="0"/>
        <v>0</v>
      </c>
    </row>
    <row r="63" spans="2:40" ht="15">
      <c r="B63" s="78" t="s">
        <v>160</v>
      </c>
      <c r="C63" s="81" t="s">
        <v>226</v>
      </c>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N63" s="65">
        <f t="shared" si="0"/>
        <v>0</v>
      </c>
    </row>
    <row r="64" spans="2:40" ht="15">
      <c r="B64" s="78" t="s">
        <v>227</v>
      </c>
      <c r="C64" s="81" t="s">
        <v>228</v>
      </c>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N64" s="65">
        <f t="shared" si="0"/>
        <v>0</v>
      </c>
    </row>
    <row r="65" spans="2:40" ht="15">
      <c r="B65" s="78" t="s">
        <v>229</v>
      </c>
      <c r="C65" s="81" t="s">
        <v>230</v>
      </c>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N65" s="65">
        <f t="shared" si="0"/>
        <v>0</v>
      </c>
    </row>
    <row r="66" spans="2:40" ht="15">
      <c r="B66" s="86" t="s">
        <v>231</v>
      </c>
      <c r="C66" s="87" t="s">
        <v>232</v>
      </c>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N66" s="65">
        <f t="shared" si="0"/>
        <v>0</v>
      </c>
    </row>
    <row r="67" spans="2:40" ht="15">
      <c r="B67" s="78" t="s">
        <v>128</v>
      </c>
      <c r="C67" s="81" t="s">
        <v>233</v>
      </c>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N67" s="65">
        <f t="shared" si="0"/>
        <v>0</v>
      </c>
    </row>
    <row r="68" spans="2:40" ht="15">
      <c r="B68" s="78" t="s">
        <v>234</v>
      </c>
      <c r="C68" s="81" t="s">
        <v>235</v>
      </c>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N68" s="65">
        <f t="shared" si="0"/>
        <v>0</v>
      </c>
    </row>
    <row r="69" spans="2:40" ht="15">
      <c r="B69" s="78" t="s">
        <v>236</v>
      </c>
      <c r="C69" s="81" t="s">
        <v>237</v>
      </c>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N69" s="65">
        <f t="shared" si="0"/>
        <v>0</v>
      </c>
    </row>
    <row r="70" spans="2:40" ht="15">
      <c r="B70" s="78" t="s">
        <v>238</v>
      </c>
      <c r="C70" s="81" t="s">
        <v>239</v>
      </c>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N70" s="65">
        <f t="shared" si="0"/>
        <v>0</v>
      </c>
    </row>
    <row r="71" spans="2:40" ht="15">
      <c r="B71" s="78" t="s">
        <v>240</v>
      </c>
      <c r="C71" s="81" t="s">
        <v>241</v>
      </c>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N71" s="65">
        <f t="shared" si="0"/>
        <v>0</v>
      </c>
    </row>
    <row r="72" spans="2:40" ht="15">
      <c r="B72" s="78" t="s">
        <v>242</v>
      </c>
      <c r="C72" s="81" t="s">
        <v>243</v>
      </c>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N72" s="65">
        <f t="shared" si="0"/>
        <v>0</v>
      </c>
    </row>
    <row r="73" spans="2:40" ht="15">
      <c r="B73" s="78" t="s">
        <v>244</v>
      </c>
      <c r="C73" s="81" t="s">
        <v>245</v>
      </c>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N73" s="65">
        <f t="shared" si="0"/>
        <v>0</v>
      </c>
    </row>
    <row r="74" spans="2:40" ht="15">
      <c r="B74" s="78" t="s">
        <v>246</v>
      </c>
      <c r="C74" s="81" t="s">
        <v>247</v>
      </c>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N74" s="65">
        <f t="shared" si="0"/>
        <v>0</v>
      </c>
    </row>
    <row r="75" spans="2:40" ht="15">
      <c r="B75" s="78" t="s">
        <v>248</v>
      </c>
      <c r="C75" s="81" t="s">
        <v>249</v>
      </c>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N75" s="65">
        <f t="shared" si="0"/>
        <v>0</v>
      </c>
    </row>
    <row r="76" spans="2:40" ht="15">
      <c r="B76" s="78" t="s">
        <v>250</v>
      </c>
      <c r="C76" s="81" t="s">
        <v>251</v>
      </c>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N76" s="65">
        <f t="shared" ref="AN76:AN139" si="1">SUM(D76:AL76)</f>
        <v>0</v>
      </c>
    </row>
    <row r="77" spans="2:40" ht="15">
      <c r="B77" s="86" t="s">
        <v>252</v>
      </c>
      <c r="C77" s="87" t="s">
        <v>253</v>
      </c>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N77" s="65">
        <f t="shared" si="1"/>
        <v>0</v>
      </c>
    </row>
    <row r="78" spans="2:40" ht="15">
      <c r="B78" s="78" t="s">
        <v>128</v>
      </c>
      <c r="C78" s="81" t="s">
        <v>254</v>
      </c>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N78" s="65">
        <f t="shared" si="1"/>
        <v>0</v>
      </c>
    </row>
    <row r="79" spans="2:40" ht="15">
      <c r="B79" s="78" t="s">
        <v>255</v>
      </c>
      <c r="C79" s="81" t="s">
        <v>256</v>
      </c>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N79" s="65">
        <f t="shared" si="1"/>
        <v>0</v>
      </c>
    </row>
    <row r="80" spans="2:40" ht="15">
      <c r="B80" s="78" t="s">
        <v>257</v>
      </c>
      <c r="C80" s="81" t="s">
        <v>258</v>
      </c>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N80" s="65">
        <f t="shared" si="1"/>
        <v>0</v>
      </c>
    </row>
    <row r="81" spans="2:40" ht="15">
      <c r="B81" s="78" t="s">
        <v>259</v>
      </c>
      <c r="C81" s="81" t="s">
        <v>260</v>
      </c>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N81" s="65">
        <f t="shared" si="1"/>
        <v>0</v>
      </c>
    </row>
    <row r="82" spans="2:40" ht="15">
      <c r="B82" s="78" t="s">
        <v>261</v>
      </c>
      <c r="C82" s="81" t="s">
        <v>262</v>
      </c>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N82" s="65">
        <f t="shared" si="1"/>
        <v>0</v>
      </c>
    </row>
    <row r="83" spans="2:40" ht="15">
      <c r="B83" s="78" t="s">
        <v>263</v>
      </c>
      <c r="C83" s="81" t="s">
        <v>264</v>
      </c>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N83" s="65">
        <f t="shared" si="1"/>
        <v>0</v>
      </c>
    </row>
    <row r="84" spans="2:40" ht="15">
      <c r="B84" s="78" t="s">
        <v>265</v>
      </c>
      <c r="C84" s="81" t="s">
        <v>266</v>
      </c>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N84" s="65">
        <f t="shared" si="1"/>
        <v>0</v>
      </c>
    </row>
    <row r="85" spans="2:40" ht="15">
      <c r="B85" s="78" t="s">
        <v>267</v>
      </c>
      <c r="C85" s="81" t="s">
        <v>268</v>
      </c>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N85" s="65">
        <f t="shared" si="1"/>
        <v>0</v>
      </c>
    </row>
    <row r="86" spans="2:40" ht="15">
      <c r="B86" s="78" t="s">
        <v>269</v>
      </c>
      <c r="C86" s="81" t="s">
        <v>270</v>
      </c>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N86" s="65">
        <f t="shared" si="1"/>
        <v>0</v>
      </c>
    </row>
    <row r="87" spans="2:40" ht="15">
      <c r="B87" s="78" t="s">
        <v>271</v>
      </c>
      <c r="C87" s="81" t="s">
        <v>272</v>
      </c>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N87" s="65">
        <f t="shared" si="1"/>
        <v>0</v>
      </c>
    </row>
    <row r="88" spans="2:40" ht="15">
      <c r="B88" s="78" t="s">
        <v>273</v>
      </c>
      <c r="C88" s="81" t="s">
        <v>274</v>
      </c>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N88" s="65">
        <f t="shared" si="1"/>
        <v>0</v>
      </c>
    </row>
    <row r="89" spans="2:40" ht="15">
      <c r="B89" s="78" t="s">
        <v>275</v>
      </c>
      <c r="C89" s="81" t="s">
        <v>276</v>
      </c>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N89" s="65">
        <f t="shared" si="1"/>
        <v>0</v>
      </c>
    </row>
    <row r="90" spans="2:40" ht="15">
      <c r="B90" s="78" t="s">
        <v>277</v>
      </c>
      <c r="C90" s="81" t="s">
        <v>278</v>
      </c>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N90" s="65">
        <f t="shared" si="1"/>
        <v>0</v>
      </c>
    </row>
    <row r="91" spans="2:40" ht="15">
      <c r="B91" s="78" t="s">
        <v>279</v>
      </c>
      <c r="C91" s="81" t="s">
        <v>280</v>
      </c>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N91" s="65">
        <f t="shared" si="1"/>
        <v>0</v>
      </c>
    </row>
    <row r="92" spans="2:40" ht="15">
      <c r="B92" s="86" t="s">
        <v>281</v>
      </c>
      <c r="C92" s="87" t="s">
        <v>282</v>
      </c>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N92" s="65">
        <f t="shared" si="1"/>
        <v>0</v>
      </c>
    </row>
    <row r="93" spans="2:40" ht="15">
      <c r="B93" s="78" t="s">
        <v>128</v>
      </c>
      <c r="C93" s="81" t="s">
        <v>283</v>
      </c>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N93" s="65">
        <f t="shared" si="1"/>
        <v>0</v>
      </c>
    </row>
    <row r="94" spans="2:40" ht="15">
      <c r="B94" s="78" t="s">
        <v>284</v>
      </c>
      <c r="C94" s="81" t="s">
        <v>285</v>
      </c>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N94" s="65">
        <f t="shared" si="1"/>
        <v>0</v>
      </c>
    </row>
    <row r="95" spans="2:40" ht="15">
      <c r="B95" s="78" t="s">
        <v>286</v>
      </c>
      <c r="C95" s="81" t="s">
        <v>287</v>
      </c>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N95" s="65">
        <f t="shared" si="1"/>
        <v>0</v>
      </c>
    </row>
    <row r="96" spans="2:40" ht="15">
      <c r="B96" s="78" t="s">
        <v>288</v>
      </c>
      <c r="C96" s="81" t="s">
        <v>289</v>
      </c>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N96" s="65">
        <f t="shared" si="1"/>
        <v>0</v>
      </c>
    </row>
    <row r="97" spans="2:40" ht="15">
      <c r="B97" s="78" t="s">
        <v>290</v>
      </c>
      <c r="C97" s="81" t="s">
        <v>291</v>
      </c>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N97" s="65">
        <f t="shared" si="1"/>
        <v>0</v>
      </c>
    </row>
    <row r="98" spans="2:40" ht="15">
      <c r="B98" s="78" t="s">
        <v>292</v>
      </c>
      <c r="C98" s="81" t="s">
        <v>293</v>
      </c>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N98" s="65">
        <f t="shared" si="1"/>
        <v>0</v>
      </c>
    </row>
    <row r="99" spans="2:40" ht="15">
      <c r="B99" s="78" t="s">
        <v>294</v>
      </c>
      <c r="C99" s="81" t="s">
        <v>295</v>
      </c>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N99" s="65">
        <f t="shared" si="1"/>
        <v>0</v>
      </c>
    </row>
    <row r="100" spans="2:40" ht="15">
      <c r="B100" s="78" t="s">
        <v>296</v>
      </c>
      <c r="C100" s="81" t="s">
        <v>297</v>
      </c>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N100" s="65">
        <f t="shared" si="1"/>
        <v>0</v>
      </c>
    </row>
    <row r="101" spans="2:40" ht="15">
      <c r="B101" s="78" t="s">
        <v>298</v>
      </c>
      <c r="C101" s="81" t="s">
        <v>299</v>
      </c>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N101" s="65">
        <f t="shared" si="1"/>
        <v>0</v>
      </c>
    </row>
    <row r="102" spans="2:40" ht="15">
      <c r="B102" s="78" t="s">
        <v>300</v>
      </c>
      <c r="C102" s="81" t="s">
        <v>301</v>
      </c>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N102" s="65">
        <f t="shared" si="1"/>
        <v>0</v>
      </c>
    </row>
    <row r="103" spans="2:40" ht="15">
      <c r="B103" s="78" t="s">
        <v>302</v>
      </c>
      <c r="C103" s="81" t="s">
        <v>303</v>
      </c>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N103" s="65">
        <f t="shared" si="1"/>
        <v>0</v>
      </c>
    </row>
    <row r="104" spans="2:40" ht="15">
      <c r="B104" s="78" t="s">
        <v>304</v>
      </c>
      <c r="C104" s="81" t="s">
        <v>305</v>
      </c>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N104" s="65">
        <f t="shared" si="1"/>
        <v>0</v>
      </c>
    </row>
    <row r="105" spans="2:40" ht="15">
      <c r="B105" s="78" t="s">
        <v>306</v>
      </c>
      <c r="C105" s="81" t="s">
        <v>307</v>
      </c>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N105" s="65">
        <f t="shared" si="1"/>
        <v>0</v>
      </c>
    </row>
    <row r="106" spans="2:40" ht="15">
      <c r="B106" s="78" t="s">
        <v>308</v>
      </c>
      <c r="C106" s="81" t="s">
        <v>309</v>
      </c>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N106" s="65">
        <f t="shared" si="1"/>
        <v>0</v>
      </c>
    </row>
    <row r="107" spans="2:40" ht="15">
      <c r="B107" s="78" t="s">
        <v>310</v>
      </c>
      <c r="C107" s="81" t="s">
        <v>311</v>
      </c>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N107" s="65">
        <f t="shared" si="1"/>
        <v>0</v>
      </c>
    </row>
    <row r="108" spans="2:40" ht="15">
      <c r="B108" s="78" t="s">
        <v>312</v>
      </c>
      <c r="C108" s="81" t="s">
        <v>313</v>
      </c>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N108" s="65">
        <f t="shared" si="1"/>
        <v>0</v>
      </c>
    </row>
    <row r="109" spans="2:40" ht="15">
      <c r="B109" s="78" t="s">
        <v>314</v>
      </c>
      <c r="C109" s="81" t="s">
        <v>315</v>
      </c>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N109" s="65">
        <f t="shared" si="1"/>
        <v>0</v>
      </c>
    </row>
    <row r="110" spans="2:40" ht="15">
      <c r="B110" s="78" t="s">
        <v>160</v>
      </c>
      <c r="C110" s="81" t="s">
        <v>316</v>
      </c>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N110" s="65">
        <f t="shared" si="1"/>
        <v>0</v>
      </c>
    </row>
    <row r="111" spans="2:40" ht="15">
      <c r="B111" s="78" t="s">
        <v>317</v>
      </c>
      <c r="C111" s="81" t="s">
        <v>318</v>
      </c>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N111" s="65">
        <f t="shared" si="1"/>
        <v>0</v>
      </c>
    </row>
    <row r="112" spans="2:40" ht="15">
      <c r="B112" s="78" t="s">
        <v>319</v>
      </c>
      <c r="C112" s="81" t="s">
        <v>320</v>
      </c>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N112" s="65">
        <f t="shared" si="1"/>
        <v>0</v>
      </c>
    </row>
    <row r="113" spans="2:40" ht="15">
      <c r="B113" s="78" t="s">
        <v>321</v>
      </c>
      <c r="C113" s="81" t="s">
        <v>322</v>
      </c>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N113" s="65">
        <f t="shared" si="1"/>
        <v>0</v>
      </c>
    </row>
    <row r="114" spans="2:40" ht="15">
      <c r="B114" s="78" t="s">
        <v>323</v>
      </c>
      <c r="C114" s="81" t="s">
        <v>324</v>
      </c>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N114" s="65">
        <f t="shared" si="1"/>
        <v>0</v>
      </c>
    </row>
    <row r="115" spans="2:40" ht="15">
      <c r="B115" s="78" t="s">
        <v>325</v>
      </c>
      <c r="C115" s="81" t="s">
        <v>326</v>
      </c>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N115" s="65">
        <f t="shared" si="1"/>
        <v>0</v>
      </c>
    </row>
    <row r="116" spans="2:40" ht="15">
      <c r="B116" s="78" t="s">
        <v>327</v>
      </c>
      <c r="C116" s="81" t="s">
        <v>328</v>
      </c>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N116" s="65">
        <f t="shared" si="1"/>
        <v>0</v>
      </c>
    </row>
    <row r="117" spans="2:40" ht="15">
      <c r="B117" s="78" t="s">
        <v>329</v>
      </c>
      <c r="C117" s="81" t="s">
        <v>330</v>
      </c>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N117" s="65">
        <f t="shared" si="1"/>
        <v>0</v>
      </c>
    </row>
    <row r="118" spans="2:40" ht="15">
      <c r="B118" s="78" t="s">
        <v>331</v>
      </c>
      <c r="C118" s="81" t="s">
        <v>332</v>
      </c>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N118" s="65">
        <f t="shared" si="1"/>
        <v>0</v>
      </c>
    </row>
    <row r="119" spans="2:40" ht="15">
      <c r="B119" s="78" t="s">
        <v>333</v>
      </c>
      <c r="C119" s="81" t="s">
        <v>334</v>
      </c>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N119" s="65">
        <f t="shared" si="1"/>
        <v>0</v>
      </c>
    </row>
    <row r="120" spans="2:40" ht="15">
      <c r="B120" s="78" t="s">
        <v>335</v>
      </c>
      <c r="C120" s="81" t="s">
        <v>336</v>
      </c>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N120" s="65">
        <f t="shared" si="1"/>
        <v>0</v>
      </c>
    </row>
    <row r="121" spans="2:40" ht="15">
      <c r="B121" s="78" t="s">
        <v>337</v>
      </c>
      <c r="C121" s="81" t="s">
        <v>338</v>
      </c>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N121" s="65">
        <f t="shared" si="1"/>
        <v>0</v>
      </c>
    </row>
    <row r="122" spans="2:40" ht="15">
      <c r="B122" s="86" t="s">
        <v>339</v>
      </c>
      <c r="C122" s="87" t="s">
        <v>340</v>
      </c>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N122" s="65">
        <f t="shared" si="1"/>
        <v>0</v>
      </c>
    </row>
    <row r="123" spans="2:40" ht="15">
      <c r="B123" s="78" t="s">
        <v>128</v>
      </c>
      <c r="C123" s="81" t="s">
        <v>341</v>
      </c>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N123" s="65">
        <f t="shared" si="1"/>
        <v>0</v>
      </c>
    </row>
    <row r="124" spans="2:40" ht="15">
      <c r="B124" s="78" t="s">
        <v>342</v>
      </c>
      <c r="C124" s="81" t="s">
        <v>343</v>
      </c>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N124" s="65">
        <f t="shared" si="1"/>
        <v>0</v>
      </c>
    </row>
    <row r="125" spans="2:40" ht="15">
      <c r="B125" s="78" t="s">
        <v>344</v>
      </c>
      <c r="C125" s="81" t="s">
        <v>345</v>
      </c>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62"/>
      <c r="AI125" s="62"/>
      <c r="AJ125" s="62"/>
      <c r="AK125" s="62"/>
      <c r="AL125" s="62"/>
      <c r="AN125" s="65">
        <f t="shared" si="1"/>
        <v>0</v>
      </c>
    </row>
    <row r="126" spans="2:40" ht="15">
      <c r="B126" s="86" t="s">
        <v>346</v>
      </c>
      <c r="C126" s="87" t="s">
        <v>347</v>
      </c>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2"/>
      <c r="AK126" s="62"/>
      <c r="AL126" s="62"/>
      <c r="AN126" s="65">
        <f t="shared" si="1"/>
        <v>0</v>
      </c>
    </row>
    <row r="127" spans="2:40" ht="15">
      <c r="B127" s="78" t="s">
        <v>128</v>
      </c>
      <c r="C127" s="81" t="s">
        <v>348</v>
      </c>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N127" s="65">
        <f t="shared" si="1"/>
        <v>0</v>
      </c>
    </row>
    <row r="128" spans="2:40" ht="15">
      <c r="B128" s="78" t="s">
        <v>349</v>
      </c>
      <c r="C128" s="81" t="s">
        <v>350</v>
      </c>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N128" s="65">
        <f t="shared" si="1"/>
        <v>0</v>
      </c>
    </row>
    <row r="129" spans="2:40" ht="15">
      <c r="B129" s="78" t="s">
        <v>351</v>
      </c>
      <c r="C129" s="81" t="s">
        <v>352</v>
      </c>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2"/>
      <c r="AK129" s="62"/>
      <c r="AL129" s="62"/>
      <c r="AN129" s="65">
        <f t="shared" si="1"/>
        <v>0</v>
      </c>
    </row>
    <row r="130" spans="2:40" ht="15">
      <c r="B130" s="82" t="s">
        <v>353</v>
      </c>
      <c r="C130" s="83" t="s">
        <v>354</v>
      </c>
      <c r="D130" s="6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c r="AG130" s="62"/>
      <c r="AH130" s="62"/>
      <c r="AI130" s="62"/>
      <c r="AJ130" s="62"/>
      <c r="AK130" s="62"/>
      <c r="AL130" s="62"/>
      <c r="AN130" s="65">
        <f t="shared" si="1"/>
        <v>0</v>
      </c>
    </row>
    <row r="131" spans="2:40" ht="15">
      <c r="B131" s="78" t="s">
        <v>355</v>
      </c>
      <c r="C131" s="81" t="s">
        <v>356</v>
      </c>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N131" s="65">
        <f t="shared" si="1"/>
        <v>0</v>
      </c>
    </row>
    <row r="132" spans="2:40" ht="15">
      <c r="B132" s="78" t="s">
        <v>357</v>
      </c>
      <c r="C132" s="81" t="s">
        <v>358</v>
      </c>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E132" s="62"/>
      <c r="AF132" s="62"/>
      <c r="AG132" s="62"/>
      <c r="AH132" s="62"/>
      <c r="AI132" s="62"/>
      <c r="AJ132" s="62"/>
      <c r="AK132" s="62"/>
      <c r="AL132" s="62"/>
      <c r="AN132" s="65">
        <f t="shared" si="1"/>
        <v>0</v>
      </c>
    </row>
    <row r="133" spans="2:40" ht="15">
      <c r="B133" s="82" t="s">
        <v>359</v>
      </c>
      <c r="C133" s="83" t="s">
        <v>360</v>
      </c>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62"/>
      <c r="AI133" s="62"/>
      <c r="AJ133" s="62"/>
      <c r="AK133" s="62"/>
      <c r="AL133" s="62"/>
      <c r="AN133" s="65">
        <f t="shared" si="1"/>
        <v>0</v>
      </c>
    </row>
    <row r="134" spans="2:40" ht="15">
      <c r="B134" s="78" t="s">
        <v>361</v>
      </c>
      <c r="C134" s="81" t="s">
        <v>362</v>
      </c>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N134" s="65">
        <f t="shared" si="1"/>
        <v>0</v>
      </c>
    </row>
    <row r="135" spans="2:40" ht="15">
      <c r="B135" s="78" t="s">
        <v>363</v>
      </c>
      <c r="C135" s="81" t="s">
        <v>364</v>
      </c>
      <c r="D135" s="6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N135" s="65">
        <f t="shared" si="1"/>
        <v>0</v>
      </c>
    </row>
    <row r="136" spans="2:40" ht="15">
      <c r="B136" s="86" t="s">
        <v>365</v>
      </c>
      <c r="C136" s="87" t="s">
        <v>366</v>
      </c>
      <c r="D136" s="6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N136" s="65">
        <f t="shared" si="1"/>
        <v>0</v>
      </c>
    </row>
    <row r="137" spans="2:40" ht="15">
      <c r="B137" s="78" t="s">
        <v>128</v>
      </c>
      <c r="C137" s="81" t="s">
        <v>367</v>
      </c>
      <c r="D137" s="6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N137" s="65">
        <f t="shared" si="1"/>
        <v>0</v>
      </c>
    </row>
    <row r="138" spans="2:40" ht="15">
      <c r="B138" s="78" t="s">
        <v>368</v>
      </c>
      <c r="C138" s="81" t="s">
        <v>369</v>
      </c>
      <c r="D138" s="62"/>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62"/>
      <c r="AN138" s="65">
        <f t="shared" si="1"/>
        <v>0</v>
      </c>
    </row>
    <row r="139" spans="2:40" ht="15">
      <c r="B139" s="78" t="s">
        <v>370</v>
      </c>
      <c r="C139" s="81" t="s">
        <v>371</v>
      </c>
      <c r="D139" s="62"/>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2"/>
      <c r="AN139" s="65">
        <f t="shared" si="1"/>
        <v>0</v>
      </c>
    </row>
    <row r="140" spans="2:40" ht="15">
      <c r="B140" s="78" t="s">
        <v>372</v>
      </c>
      <c r="C140" s="81" t="s">
        <v>373</v>
      </c>
      <c r="D140" s="6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N140" s="65">
        <f t="shared" ref="AN140:AN171" si="2">SUM(D140:AL140)</f>
        <v>0</v>
      </c>
    </row>
    <row r="141" spans="2:40" ht="15">
      <c r="B141" s="82" t="s">
        <v>374</v>
      </c>
      <c r="C141" s="83" t="s">
        <v>375</v>
      </c>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N141" s="65">
        <f t="shared" si="2"/>
        <v>0</v>
      </c>
    </row>
    <row r="142" spans="2:40" ht="15">
      <c r="B142" s="78" t="s">
        <v>376</v>
      </c>
      <c r="C142" s="81" t="s">
        <v>377</v>
      </c>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N142" s="65">
        <f t="shared" si="2"/>
        <v>0</v>
      </c>
    </row>
    <row r="143" spans="2:40" ht="15">
      <c r="B143" s="82" t="s">
        <v>378</v>
      </c>
      <c r="C143" s="83" t="s">
        <v>379</v>
      </c>
      <c r="D143" s="6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N143" s="65">
        <f t="shared" si="2"/>
        <v>0</v>
      </c>
    </row>
    <row r="144" spans="2:40" ht="15">
      <c r="B144" s="78" t="s">
        <v>380</v>
      </c>
      <c r="C144" s="81" t="s">
        <v>381</v>
      </c>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N144" s="65">
        <f t="shared" si="2"/>
        <v>0</v>
      </c>
    </row>
    <row r="145" spans="2:40" ht="15">
      <c r="B145" s="82" t="s">
        <v>382</v>
      </c>
      <c r="C145" s="83" t="s">
        <v>383</v>
      </c>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N145" s="65">
        <f t="shared" si="2"/>
        <v>0</v>
      </c>
    </row>
    <row r="146" spans="2:40" ht="15">
      <c r="B146" s="78" t="s">
        <v>384</v>
      </c>
      <c r="C146" s="81" t="s">
        <v>385</v>
      </c>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N146" s="65">
        <f t="shared" si="2"/>
        <v>0</v>
      </c>
    </row>
    <row r="147" spans="2:40" ht="15">
      <c r="B147" s="82" t="s">
        <v>386</v>
      </c>
      <c r="C147" s="83" t="s">
        <v>387</v>
      </c>
      <c r="D147" s="62"/>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N147" s="65">
        <f t="shared" si="2"/>
        <v>0</v>
      </c>
    </row>
    <row r="148" spans="2:40" ht="15">
      <c r="B148" s="78" t="s">
        <v>388</v>
      </c>
      <c r="C148" s="81" t="s">
        <v>389</v>
      </c>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N148" s="65">
        <f t="shared" si="2"/>
        <v>0</v>
      </c>
    </row>
    <row r="149" spans="2:40" ht="15">
      <c r="B149" s="78" t="s">
        <v>390</v>
      </c>
      <c r="C149" s="81" t="s">
        <v>391</v>
      </c>
      <c r="D149" s="6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N149" s="65">
        <f t="shared" si="2"/>
        <v>0</v>
      </c>
    </row>
    <row r="150" spans="2:40" ht="15">
      <c r="B150" s="78" t="s">
        <v>392</v>
      </c>
      <c r="C150" s="81" t="s">
        <v>393</v>
      </c>
      <c r="D150" s="6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N150" s="65">
        <f t="shared" si="2"/>
        <v>0</v>
      </c>
    </row>
    <row r="151" spans="2:40" ht="15">
      <c r="B151" s="78" t="s">
        <v>394</v>
      </c>
      <c r="C151" s="81" t="s">
        <v>395</v>
      </c>
      <c r="D151" s="62"/>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N151" s="65">
        <f t="shared" si="2"/>
        <v>0</v>
      </c>
    </row>
    <row r="152" spans="2:40" ht="15">
      <c r="B152" s="82" t="s">
        <v>396</v>
      </c>
      <c r="C152" s="83" t="s">
        <v>397</v>
      </c>
      <c r="D152" s="62"/>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N152" s="65">
        <f t="shared" si="2"/>
        <v>0</v>
      </c>
    </row>
    <row r="153" spans="2:40" ht="15">
      <c r="B153" s="78" t="s">
        <v>398</v>
      </c>
      <c r="C153" s="81" t="s">
        <v>399</v>
      </c>
      <c r="D153" s="6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N153" s="65">
        <f t="shared" si="2"/>
        <v>0</v>
      </c>
    </row>
    <row r="154" spans="2:40" ht="15">
      <c r="B154" s="78" t="s">
        <v>400</v>
      </c>
      <c r="C154" s="81" t="s">
        <v>401</v>
      </c>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N154" s="65">
        <f t="shared" si="2"/>
        <v>0</v>
      </c>
    </row>
    <row r="155" spans="2:40" ht="15">
      <c r="B155" s="78" t="s">
        <v>402</v>
      </c>
      <c r="C155" s="81" t="s">
        <v>403</v>
      </c>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N155" s="65">
        <f t="shared" si="2"/>
        <v>0</v>
      </c>
    </row>
    <row r="156" spans="2:40" ht="15">
      <c r="B156" s="78" t="s">
        <v>404</v>
      </c>
      <c r="C156" s="81" t="s">
        <v>405</v>
      </c>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N156" s="65">
        <f t="shared" si="2"/>
        <v>0</v>
      </c>
    </row>
    <row r="157" spans="2:40" ht="15">
      <c r="B157" s="82" t="s">
        <v>406</v>
      </c>
      <c r="C157" s="83" t="s">
        <v>407</v>
      </c>
      <c r="D157" s="62"/>
      <c r="E157" s="62"/>
      <c r="F157" s="62"/>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N157" s="65">
        <f t="shared" si="2"/>
        <v>0</v>
      </c>
    </row>
    <row r="158" spans="2:40" ht="15">
      <c r="B158" s="82" t="s">
        <v>408</v>
      </c>
      <c r="C158" s="83" t="s">
        <v>409</v>
      </c>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2"/>
      <c r="AH158" s="62"/>
      <c r="AI158" s="62"/>
      <c r="AJ158" s="62"/>
      <c r="AK158" s="62"/>
      <c r="AL158" s="62"/>
      <c r="AN158" s="65">
        <f t="shared" si="2"/>
        <v>0</v>
      </c>
    </row>
    <row r="159" spans="2:40" ht="15">
      <c r="B159" s="78" t="s">
        <v>410</v>
      </c>
      <c r="C159" s="81" t="s">
        <v>411</v>
      </c>
      <c r="D159" s="62"/>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N159" s="65">
        <f t="shared" si="2"/>
        <v>0</v>
      </c>
    </row>
    <row r="160" spans="2:40" ht="15">
      <c r="B160" s="78" t="s">
        <v>412</v>
      </c>
      <c r="C160" s="81" t="s">
        <v>413</v>
      </c>
      <c r="D160" s="6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N160" s="65">
        <f t="shared" si="2"/>
        <v>0</v>
      </c>
    </row>
    <row r="161" spans="2:40" ht="15">
      <c r="B161" s="82" t="s">
        <v>414</v>
      </c>
      <c r="C161" s="83" t="s">
        <v>415</v>
      </c>
      <c r="D161" s="62"/>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N161" s="65">
        <f t="shared" si="2"/>
        <v>0</v>
      </c>
    </row>
    <row r="162" spans="2:40" ht="15">
      <c r="B162" s="78" t="s">
        <v>416</v>
      </c>
      <c r="C162" s="81" t="s">
        <v>417</v>
      </c>
      <c r="D162" s="62"/>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62"/>
      <c r="AN162" s="65">
        <f t="shared" si="2"/>
        <v>0</v>
      </c>
    </row>
    <row r="163" spans="2:40" ht="15">
      <c r="B163" s="86" t="s">
        <v>418</v>
      </c>
      <c r="C163" s="87" t="s">
        <v>419</v>
      </c>
      <c r="D163" s="62"/>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N163" s="65">
        <f t="shared" si="2"/>
        <v>0</v>
      </c>
    </row>
    <row r="164" spans="2:40" ht="15">
      <c r="B164" s="78" t="s">
        <v>128</v>
      </c>
      <c r="C164" s="81" t="s">
        <v>420</v>
      </c>
      <c r="D164" s="62"/>
      <c r="E164" s="62"/>
      <c r="F164" s="6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c r="AD164" s="62"/>
      <c r="AE164" s="62"/>
      <c r="AF164" s="62"/>
      <c r="AG164" s="62"/>
      <c r="AH164" s="62"/>
      <c r="AI164" s="62"/>
      <c r="AJ164" s="62"/>
      <c r="AK164" s="62"/>
      <c r="AL164" s="62"/>
      <c r="AN164" s="65">
        <f t="shared" si="2"/>
        <v>0</v>
      </c>
    </row>
    <row r="165" spans="2:40" ht="15">
      <c r="B165" s="78" t="s">
        <v>421</v>
      </c>
      <c r="C165" s="81" t="s">
        <v>422</v>
      </c>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62"/>
      <c r="AG165" s="62"/>
      <c r="AH165" s="62"/>
      <c r="AI165" s="62"/>
      <c r="AJ165" s="62"/>
      <c r="AK165" s="62"/>
      <c r="AL165" s="62"/>
      <c r="AN165" s="65">
        <f t="shared" si="2"/>
        <v>0</v>
      </c>
    </row>
    <row r="166" spans="2:40" ht="15">
      <c r="B166" s="78" t="s">
        <v>423</v>
      </c>
      <c r="C166" s="81" t="s">
        <v>424</v>
      </c>
      <c r="D166" s="62"/>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62"/>
      <c r="AE166" s="62"/>
      <c r="AF166" s="62"/>
      <c r="AG166" s="62"/>
      <c r="AH166" s="62"/>
      <c r="AI166" s="62"/>
      <c r="AJ166" s="62"/>
      <c r="AK166" s="62"/>
      <c r="AL166" s="62"/>
      <c r="AN166" s="65">
        <f t="shared" si="2"/>
        <v>0</v>
      </c>
    </row>
    <row r="167" spans="2:40" ht="15">
      <c r="B167" s="78" t="s">
        <v>425</v>
      </c>
      <c r="C167" s="81" t="s">
        <v>426</v>
      </c>
      <c r="D167" s="62"/>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62"/>
      <c r="AG167" s="62"/>
      <c r="AH167" s="62"/>
      <c r="AI167" s="62"/>
      <c r="AJ167" s="62"/>
      <c r="AK167" s="62"/>
      <c r="AL167" s="62"/>
      <c r="AN167" s="65">
        <f t="shared" si="2"/>
        <v>0</v>
      </c>
    </row>
    <row r="168" spans="2:40" ht="15">
      <c r="B168" s="78" t="s">
        <v>427</v>
      </c>
      <c r="C168" s="81" t="s">
        <v>428</v>
      </c>
      <c r="D168" s="62"/>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62"/>
      <c r="AG168" s="62"/>
      <c r="AH168" s="62"/>
      <c r="AI168" s="62"/>
      <c r="AJ168" s="62"/>
      <c r="AK168" s="62"/>
      <c r="AL168" s="62"/>
      <c r="AN168" s="65">
        <f t="shared" si="2"/>
        <v>0</v>
      </c>
    </row>
    <row r="169" spans="2:40" ht="15">
      <c r="B169" s="78" t="s">
        <v>429</v>
      </c>
      <c r="C169" s="81" t="s">
        <v>430</v>
      </c>
      <c r="D169" s="62"/>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N169" s="65">
        <f t="shared" si="2"/>
        <v>0</v>
      </c>
    </row>
    <row r="170" spans="2:40" ht="15">
      <c r="B170" s="78" t="s">
        <v>431</v>
      </c>
      <c r="C170" s="81" t="s">
        <v>432</v>
      </c>
      <c r="D170" s="62"/>
      <c r="E170" s="62"/>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62"/>
      <c r="AG170" s="62"/>
      <c r="AH170" s="62"/>
      <c r="AI170" s="62"/>
      <c r="AJ170" s="62"/>
      <c r="AK170" s="62"/>
      <c r="AL170" s="62"/>
      <c r="AN170" s="65">
        <f t="shared" si="2"/>
        <v>0</v>
      </c>
    </row>
    <row r="171" spans="2:40" ht="15">
      <c r="B171" s="84" t="s">
        <v>433</v>
      </c>
      <c r="C171" s="85" t="s">
        <v>434</v>
      </c>
      <c r="D171" s="62"/>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c r="AD171" s="62"/>
      <c r="AE171" s="62"/>
      <c r="AF171" s="62"/>
      <c r="AG171" s="62"/>
      <c r="AH171" s="62"/>
      <c r="AI171" s="62"/>
      <c r="AJ171" s="62"/>
      <c r="AK171" s="62"/>
      <c r="AL171" s="62"/>
      <c r="AN171" s="65">
        <f t="shared" si="2"/>
        <v>0</v>
      </c>
    </row>
    <row r="172" spans="2:40" ht="18" customHeight="1" thickBot="1">
      <c r="B172" s="153" t="s">
        <v>435</v>
      </c>
      <c r="C172" s="15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140" t="s">
        <v>436</v>
      </c>
      <c r="AN172" s="67">
        <f>SUM(AN11:AN171)</f>
        <v>0</v>
      </c>
    </row>
    <row r="173" spans="2:40" ht="18" customHeight="1" thickTop="1" thickBot="1">
      <c r="B173" s="153"/>
      <c r="C173" s="153"/>
      <c r="D173" s="65">
        <f>SUM(D11:D171)</f>
        <v>0</v>
      </c>
      <c r="E173" s="65">
        <f t="shared" ref="E173:AL173" si="3">SUM(E11:E171)</f>
        <v>0</v>
      </c>
      <c r="F173" s="65">
        <f t="shared" si="3"/>
        <v>0</v>
      </c>
      <c r="G173" s="65">
        <f t="shared" si="3"/>
        <v>0</v>
      </c>
      <c r="H173" s="65">
        <f t="shared" si="3"/>
        <v>0</v>
      </c>
      <c r="I173" s="65">
        <f t="shared" si="3"/>
        <v>0</v>
      </c>
      <c r="J173" s="65">
        <f t="shared" si="3"/>
        <v>0</v>
      </c>
      <c r="K173" s="65">
        <f t="shared" si="3"/>
        <v>0</v>
      </c>
      <c r="L173" s="65">
        <f t="shared" si="3"/>
        <v>0</v>
      </c>
      <c r="M173" s="65">
        <f t="shared" si="3"/>
        <v>0</v>
      </c>
      <c r="N173" s="65">
        <f t="shared" si="3"/>
        <v>0</v>
      </c>
      <c r="O173" s="65">
        <f t="shared" si="3"/>
        <v>0</v>
      </c>
      <c r="P173" s="65">
        <f t="shared" si="3"/>
        <v>0</v>
      </c>
      <c r="Q173" s="65">
        <f t="shared" si="3"/>
        <v>0</v>
      </c>
      <c r="R173" s="65">
        <f t="shared" si="3"/>
        <v>0</v>
      </c>
      <c r="S173" s="65">
        <f t="shared" si="3"/>
        <v>0</v>
      </c>
      <c r="T173" s="65">
        <f t="shared" si="3"/>
        <v>0</v>
      </c>
      <c r="U173" s="65">
        <f t="shared" si="3"/>
        <v>0</v>
      </c>
      <c r="V173" s="65">
        <f t="shared" si="3"/>
        <v>0</v>
      </c>
      <c r="W173" s="65">
        <f t="shared" si="3"/>
        <v>0</v>
      </c>
      <c r="X173" s="65">
        <f t="shared" si="3"/>
        <v>0</v>
      </c>
      <c r="Y173" s="65">
        <f t="shared" si="3"/>
        <v>0</v>
      </c>
      <c r="Z173" s="65">
        <f t="shared" si="3"/>
        <v>0</v>
      </c>
      <c r="AA173" s="65">
        <f t="shared" si="3"/>
        <v>0</v>
      </c>
      <c r="AB173" s="65">
        <f t="shared" si="3"/>
        <v>0</v>
      </c>
      <c r="AC173" s="65">
        <f t="shared" si="3"/>
        <v>0</v>
      </c>
      <c r="AD173" s="65">
        <f t="shared" si="3"/>
        <v>0</v>
      </c>
      <c r="AE173" s="65">
        <f t="shared" si="3"/>
        <v>0</v>
      </c>
      <c r="AF173" s="65">
        <f t="shared" si="3"/>
        <v>0</v>
      </c>
      <c r="AG173" s="65">
        <f t="shared" si="3"/>
        <v>0</v>
      </c>
      <c r="AH173" s="65">
        <f t="shared" si="3"/>
        <v>0</v>
      </c>
      <c r="AI173" s="65">
        <f t="shared" si="3"/>
        <v>0</v>
      </c>
      <c r="AJ173" s="65">
        <f t="shared" si="3"/>
        <v>0</v>
      </c>
      <c r="AK173" s="65">
        <f t="shared" si="3"/>
        <v>0</v>
      </c>
      <c r="AL173" s="65">
        <f t="shared" si="3"/>
        <v>0</v>
      </c>
      <c r="AM173" s="66">
        <f>SUM(D173:AL173)</f>
        <v>0</v>
      </c>
      <c r="AN173" s="64" t="str">
        <f>IF(AM173=AN172,"YES","NO")</f>
        <v>YES</v>
      </c>
    </row>
    <row r="174" spans="2:40" ht="13.5" thickTop="1"/>
  </sheetData>
  <mergeCells count="9">
    <mergeCell ref="B172:C173"/>
    <mergeCell ref="AM8:AN10"/>
    <mergeCell ref="G3:J3"/>
    <mergeCell ref="G2:J2"/>
    <mergeCell ref="G1:J1"/>
    <mergeCell ref="G4:J4"/>
    <mergeCell ref="B8:B10"/>
    <mergeCell ref="C8:C10"/>
    <mergeCell ref="D8:AL8"/>
  </mergeCells>
  <conditionalFormatting sqref="M1">
    <cfRule type="cellIs" dxfId="2" priority="1" stopIfTrue="1" operator="equal">
      <formula>"UNCLASSIFIED"</formula>
    </cfRule>
  </conditionalFormatting>
  <pageMargins left="0.25" right="0.25" top="0.75" bottom="0.75" header="0.3" footer="0.3"/>
  <pageSetup paperSize="8" scale="47" fitToHeight="0" orientation="landscape" r:id="rId1"/>
  <colBreaks count="1" manualBreakCount="1">
    <brk id="1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AN89"/>
  <sheetViews>
    <sheetView showGridLines="0" zoomScale="80" zoomScaleNormal="80" workbookViewId="0">
      <selection activeCell="A7" sqref="A7"/>
    </sheetView>
  </sheetViews>
  <sheetFormatPr defaultRowHeight="12.75"/>
  <cols>
    <col min="1" max="1" width="4.7109375" customWidth="1"/>
    <col min="2" max="2" width="83.85546875" bestFit="1" customWidth="1"/>
    <col min="3" max="3" width="11.7109375" customWidth="1"/>
    <col min="4" max="8" width="9.7109375" customWidth="1"/>
  </cols>
  <sheetData>
    <row r="1" spans="1:40" s="1" customFormat="1" ht="15.75">
      <c r="A1" s="25"/>
      <c r="B1" s="25"/>
      <c r="E1" s="6" t="s">
        <v>15</v>
      </c>
      <c r="G1" s="160" t="str">
        <f>Spreadsheet_title</f>
        <v>Project JASON data entry</v>
      </c>
      <c r="H1" s="160"/>
      <c r="I1" s="160"/>
      <c r="J1" s="160"/>
      <c r="M1" s="22" t="str">
        <f>Classification</f>
        <v>OFFICIAL-SENSITIVE-COMMERCIAL</v>
      </c>
      <c r="O1" s="6"/>
      <c r="P1" s="142"/>
    </row>
    <row r="2" spans="1:40" s="3" customFormat="1" ht="15.75" customHeight="1">
      <c r="A2" s="25"/>
      <c r="B2" s="25"/>
      <c r="E2" s="7" t="s">
        <v>17</v>
      </c>
      <c r="G2" s="159" t="str">
        <f ca="1">MID(CELL("filename",B1),FIND("]",CELL("filename",B1))+1,99)</f>
        <v>Building cost data entry</v>
      </c>
      <c r="H2" s="159"/>
      <c r="I2" s="159"/>
      <c r="J2" s="159"/>
      <c r="O2" s="7"/>
      <c r="P2" s="142"/>
    </row>
    <row r="3" spans="1:40" s="3" customFormat="1">
      <c r="A3" s="2"/>
      <c r="E3" s="7" t="s">
        <v>18</v>
      </c>
      <c r="G3" s="158">
        <f>Submission_Date</f>
        <v>0</v>
      </c>
      <c r="H3" s="158"/>
      <c r="I3" s="158"/>
      <c r="J3" s="158"/>
      <c r="O3" s="7"/>
      <c r="P3" s="142"/>
    </row>
    <row r="4" spans="1:40" s="3" customFormat="1">
      <c r="A4" s="2"/>
      <c r="E4" s="7" t="s">
        <v>19</v>
      </c>
      <c r="G4" s="161">
        <f>Version</f>
        <v>1.1000000000000001</v>
      </c>
      <c r="H4" s="161"/>
      <c r="I4" s="161"/>
      <c r="J4" s="161"/>
      <c r="O4" s="7"/>
      <c r="P4" s="8"/>
    </row>
    <row r="5" spans="1:40" s="3" customFormat="1">
      <c r="A5" s="2"/>
      <c r="T5" s="139" t="s">
        <v>20</v>
      </c>
    </row>
    <row r="6" spans="1:40" s="5" customFormat="1" ht="13.5" thickBot="1">
      <c r="A6" s="4"/>
    </row>
    <row r="8" spans="1:40" ht="15" customHeight="1">
      <c r="B8" s="162" t="s">
        <v>437</v>
      </c>
      <c r="C8" s="162" t="s">
        <v>86</v>
      </c>
      <c r="D8" s="153" t="s">
        <v>87</v>
      </c>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4" t="s">
        <v>88</v>
      </c>
      <c r="AN8" s="155"/>
    </row>
    <row r="9" spans="1:40" ht="15" customHeight="1">
      <c r="B9" s="163"/>
      <c r="C9" s="163"/>
      <c r="D9" s="31" t="s">
        <v>89</v>
      </c>
      <c r="E9" s="31" t="s">
        <v>90</v>
      </c>
      <c r="F9" s="31" t="s">
        <v>91</v>
      </c>
      <c r="G9" s="31" t="s">
        <v>92</v>
      </c>
      <c r="H9" s="31" t="s">
        <v>93</v>
      </c>
      <c r="I9" s="31" t="s">
        <v>94</v>
      </c>
      <c r="J9" s="31" t="s">
        <v>95</v>
      </c>
      <c r="K9" s="31" t="s">
        <v>96</v>
      </c>
      <c r="L9" s="31" t="s">
        <v>97</v>
      </c>
      <c r="M9" s="31" t="s">
        <v>98</v>
      </c>
      <c r="N9" s="31" t="s">
        <v>99</v>
      </c>
      <c r="O9" s="31" t="s">
        <v>100</v>
      </c>
      <c r="P9" s="31" t="s">
        <v>101</v>
      </c>
      <c r="Q9" s="31" t="s">
        <v>102</v>
      </c>
      <c r="R9" s="31" t="s">
        <v>103</v>
      </c>
      <c r="S9" s="31" t="s">
        <v>104</v>
      </c>
      <c r="T9" s="31" t="s">
        <v>105</v>
      </c>
      <c r="U9" s="31" t="s">
        <v>106</v>
      </c>
      <c r="V9" s="31" t="s">
        <v>107</v>
      </c>
      <c r="W9" s="31" t="s">
        <v>108</v>
      </c>
      <c r="X9" s="31" t="s">
        <v>109</v>
      </c>
      <c r="Y9" s="31" t="s">
        <v>110</v>
      </c>
      <c r="Z9" s="31" t="s">
        <v>111</v>
      </c>
      <c r="AA9" s="31" t="s">
        <v>112</v>
      </c>
      <c r="AB9" s="31" t="s">
        <v>113</v>
      </c>
      <c r="AC9" s="31" t="s">
        <v>114</v>
      </c>
      <c r="AD9" s="31" t="s">
        <v>115</v>
      </c>
      <c r="AE9" s="31" t="s">
        <v>116</v>
      </c>
      <c r="AF9" s="31" t="s">
        <v>117</v>
      </c>
      <c r="AG9" s="31" t="s">
        <v>118</v>
      </c>
      <c r="AH9" s="31" t="s">
        <v>119</v>
      </c>
      <c r="AI9" s="31" t="s">
        <v>120</v>
      </c>
      <c r="AJ9" s="31" t="s">
        <v>121</v>
      </c>
      <c r="AK9" s="31" t="s">
        <v>122</v>
      </c>
      <c r="AL9" s="31" t="s">
        <v>123</v>
      </c>
      <c r="AM9" s="156"/>
      <c r="AN9" s="157"/>
    </row>
    <row r="10" spans="1:40" ht="15" customHeight="1">
      <c r="B10" s="164"/>
      <c r="C10" s="164"/>
      <c r="D10" s="33">
        <v>0</v>
      </c>
      <c r="E10" s="33">
        <v>1</v>
      </c>
      <c r="F10" s="33">
        <v>2</v>
      </c>
      <c r="G10" s="33">
        <v>3</v>
      </c>
      <c r="H10" s="33">
        <v>4</v>
      </c>
      <c r="I10" s="33">
        <v>5</v>
      </c>
      <c r="J10" s="33">
        <v>6</v>
      </c>
      <c r="K10" s="33">
        <v>7</v>
      </c>
      <c r="L10" s="33">
        <v>8</v>
      </c>
      <c r="M10" s="33">
        <v>9</v>
      </c>
      <c r="N10" s="33">
        <v>10</v>
      </c>
      <c r="O10" s="33">
        <v>11</v>
      </c>
      <c r="P10" s="33">
        <v>12</v>
      </c>
      <c r="Q10" s="33">
        <v>13</v>
      </c>
      <c r="R10" s="33">
        <v>14</v>
      </c>
      <c r="S10" s="33">
        <v>15</v>
      </c>
      <c r="T10" s="33">
        <v>16</v>
      </c>
      <c r="U10" s="33">
        <v>17</v>
      </c>
      <c r="V10" s="33">
        <v>18</v>
      </c>
      <c r="W10" s="33">
        <v>19</v>
      </c>
      <c r="X10" s="33">
        <v>20</v>
      </c>
      <c r="Y10" s="33">
        <v>21</v>
      </c>
      <c r="Z10" s="33">
        <v>22</v>
      </c>
      <c r="AA10" s="33">
        <v>23</v>
      </c>
      <c r="AB10" s="33">
        <v>24</v>
      </c>
      <c r="AC10" s="33">
        <v>25</v>
      </c>
      <c r="AD10" s="33">
        <v>26</v>
      </c>
      <c r="AE10" s="33">
        <v>27</v>
      </c>
      <c r="AF10" s="33">
        <v>28</v>
      </c>
      <c r="AG10" s="33">
        <v>29</v>
      </c>
      <c r="AH10" s="33">
        <v>30</v>
      </c>
      <c r="AI10" s="33">
        <v>31</v>
      </c>
      <c r="AJ10" s="33">
        <v>32</v>
      </c>
      <c r="AK10" s="33">
        <v>33</v>
      </c>
      <c r="AL10" s="33">
        <v>34</v>
      </c>
      <c r="AM10" s="156"/>
      <c r="AN10" s="157"/>
    </row>
    <row r="11" spans="1:40" ht="15">
      <c r="B11" s="106" t="s">
        <v>438</v>
      </c>
      <c r="C11" s="106"/>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3"/>
      <c r="AN11" s="65">
        <f>SUM(D11:AL11)</f>
        <v>0</v>
      </c>
    </row>
    <row r="12" spans="1:40" ht="15">
      <c r="B12" s="106" t="s">
        <v>439</v>
      </c>
      <c r="C12" s="107">
        <v>0</v>
      </c>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3"/>
      <c r="AN12" s="65">
        <f t="shared" ref="AN12:AN83" si="0">SUM(D12:AL12)</f>
        <v>0</v>
      </c>
    </row>
    <row r="13" spans="1:40" ht="15">
      <c r="B13" s="104" t="s">
        <v>440</v>
      </c>
      <c r="C13" s="108">
        <v>0.1</v>
      </c>
      <c r="D13" s="102"/>
      <c r="E13" s="62"/>
      <c r="F13" s="62"/>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N13" s="65">
        <f t="shared" si="0"/>
        <v>0</v>
      </c>
    </row>
    <row r="14" spans="1:40" ht="15">
      <c r="B14" s="104" t="s">
        <v>441</v>
      </c>
      <c r="C14" s="108">
        <v>0.2</v>
      </c>
      <c r="D14" s="102"/>
      <c r="E14" s="62"/>
      <c r="F14" s="62"/>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N14" s="65">
        <f t="shared" si="0"/>
        <v>0</v>
      </c>
    </row>
    <row r="15" spans="1:40" ht="15">
      <c r="B15" s="104" t="s">
        <v>442</v>
      </c>
      <c r="C15" s="108">
        <v>0.3</v>
      </c>
      <c r="D15" s="102"/>
      <c r="E15" s="62"/>
      <c r="F15" s="62"/>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N15" s="65">
        <f t="shared" si="0"/>
        <v>0</v>
      </c>
    </row>
    <row r="16" spans="1:40" ht="15">
      <c r="B16" s="104" t="s">
        <v>443</v>
      </c>
      <c r="C16" s="108">
        <v>0.4</v>
      </c>
      <c r="D16" s="10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N16" s="65">
        <f t="shared" si="0"/>
        <v>0</v>
      </c>
    </row>
    <row r="17" spans="2:40" ht="15">
      <c r="B17" s="104" t="s">
        <v>444</v>
      </c>
      <c r="C17" s="108">
        <v>0.5</v>
      </c>
      <c r="D17" s="10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N17" s="65">
        <f t="shared" si="0"/>
        <v>0</v>
      </c>
    </row>
    <row r="18" spans="2:40" ht="15">
      <c r="B18" s="104" t="s">
        <v>445</v>
      </c>
      <c r="C18" s="108">
        <v>0.6</v>
      </c>
      <c r="D18" s="10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N18" s="65">
        <f t="shared" si="0"/>
        <v>0</v>
      </c>
    </row>
    <row r="19" spans="2:40" ht="15">
      <c r="B19" s="106" t="s">
        <v>446</v>
      </c>
      <c r="C19" s="107">
        <v>1</v>
      </c>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3"/>
      <c r="AN19" s="111"/>
    </row>
    <row r="20" spans="2:40" ht="15">
      <c r="B20" s="104" t="s">
        <v>447</v>
      </c>
      <c r="C20" s="108">
        <v>1.1000000000000001</v>
      </c>
      <c r="D20" s="10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N20" s="65">
        <f t="shared" si="0"/>
        <v>0</v>
      </c>
    </row>
    <row r="21" spans="2:40" ht="15">
      <c r="B21" s="104" t="s">
        <v>448</v>
      </c>
      <c r="C21" s="108">
        <v>1.2</v>
      </c>
      <c r="D21" s="136"/>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N21" s="65">
        <f t="shared" si="0"/>
        <v>0</v>
      </c>
    </row>
    <row r="22" spans="2:40" ht="15">
      <c r="B22" s="106" t="s">
        <v>449</v>
      </c>
      <c r="C22" s="107">
        <v>2</v>
      </c>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3"/>
      <c r="AN22" s="111"/>
    </row>
    <row r="23" spans="2:40" ht="15">
      <c r="B23" s="104" t="s">
        <v>450</v>
      </c>
      <c r="C23" s="108">
        <v>2.1</v>
      </c>
      <c r="D23" s="10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N23" s="65">
        <f t="shared" si="0"/>
        <v>0</v>
      </c>
    </row>
    <row r="24" spans="2:40" ht="15">
      <c r="B24" s="104" t="s">
        <v>451</v>
      </c>
      <c r="C24" s="108">
        <v>2.2000000000000002</v>
      </c>
      <c r="D24" s="10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N24" s="65">
        <f t="shared" si="0"/>
        <v>0</v>
      </c>
    </row>
    <row r="25" spans="2:40" ht="15">
      <c r="B25" s="104" t="s">
        <v>452</v>
      </c>
      <c r="C25" s="108">
        <v>2.2999999999999998</v>
      </c>
      <c r="D25" s="10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N25" s="65">
        <f t="shared" si="0"/>
        <v>0</v>
      </c>
    </row>
    <row r="26" spans="2:40" ht="15">
      <c r="B26" s="104" t="s">
        <v>453</v>
      </c>
      <c r="C26" s="108">
        <v>2.4</v>
      </c>
      <c r="D26" s="10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N26" s="65">
        <f t="shared" si="0"/>
        <v>0</v>
      </c>
    </row>
    <row r="27" spans="2:40" ht="15">
      <c r="B27" s="104" t="s">
        <v>454</v>
      </c>
      <c r="C27" s="108">
        <v>2.5</v>
      </c>
      <c r="D27" s="10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N27" s="65">
        <f t="shared" si="0"/>
        <v>0</v>
      </c>
    </row>
    <row r="28" spans="2:40" ht="15">
      <c r="B28" s="104" t="s">
        <v>455</v>
      </c>
      <c r="C28" s="108">
        <v>2.6</v>
      </c>
      <c r="D28" s="10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N28" s="65">
        <f t="shared" si="0"/>
        <v>0</v>
      </c>
    </row>
    <row r="29" spans="2:40" ht="15">
      <c r="B29" s="104" t="s">
        <v>456</v>
      </c>
      <c r="C29" s="108">
        <v>2.7</v>
      </c>
      <c r="D29" s="10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N29" s="65">
        <f t="shared" si="0"/>
        <v>0</v>
      </c>
    </row>
    <row r="30" spans="2:40" ht="15">
      <c r="B30" s="104" t="s">
        <v>457</v>
      </c>
      <c r="C30" s="108">
        <v>2.8</v>
      </c>
      <c r="D30" s="10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N30" s="65">
        <f t="shared" si="0"/>
        <v>0</v>
      </c>
    </row>
    <row r="31" spans="2:40" ht="15">
      <c r="B31" s="106" t="s">
        <v>458</v>
      </c>
      <c r="C31" s="107">
        <v>3</v>
      </c>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3"/>
      <c r="AN31" s="111"/>
    </row>
    <row r="32" spans="2:40" ht="15">
      <c r="B32" s="104" t="s">
        <v>459</v>
      </c>
      <c r="C32" s="108">
        <v>3.1</v>
      </c>
      <c r="D32" s="10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N32" s="65">
        <f t="shared" si="0"/>
        <v>0</v>
      </c>
    </row>
    <row r="33" spans="2:40" ht="15">
      <c r="B33" s="104" t="s">
        <v>460</v>
      </c>
      <c r="C33" s="108">
        <v>3.2</v>
      </c>
      <c r="D33" s="10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N33" s="65">
        <f t="shared" si="0"/>
        <v>0</v>
      </c>
    </row>
    <row r="34" spans="2:40" ht="15">
      <c r="B34" s="104" t="s">
        <v>461</v>
      </c>
      <c r="C34" s="108">
        <v>3.3</v>
      </c>
      <c r="D34" s="10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N34" s="65">
        <f t="shared" si="0"/>
        <v>0</v>
      </c>
    </row>
    <row r="35" spans="2:40" ht="15">
      <c r="B35" s="106" t="s">
        <v>462</v>
      </c>
      <c r="C35" s="107">
        <v>4</v>
      </c>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3"/>
      <c r="AN35" s="111"/>
    </row>
    <row r="36" spans="2:40" ht="15">
      <c r="B36" s="104" t="s">
        <v>463</v>
      </c>
      <c r="C36" s="108">
        <v>4.0999999999999996</v>
      </c>
      <c r="D36" s="10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N36" s="65">
        <f t="shared" si="0"/>
        <v>0</v>
      </c>
    </row>
    <row r="37" spans="2:40" ht="15">
      <c r="B37" s="106" t="s">
        <v>464</v>
      </c>
      <c r="C37" s="107">
        <v>5</v>
      </c>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3"/>
      <c r="AN37" s="111"/>
    </row>
    <row r="38" spans="2:40" ht="15">
      <c r="B38" s="104" t="s">
        <v>465</v>
      </c>
      <c r="C38" s="108">
        <v>5.0999999999999996</v>
      </c>
      <c r="D38" s="10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N38" s="65">
        <f t="shared" si="0"/>
        <v>0</v>
      </c>
    </row>
    <row r="39" spans="2:40" ht="15">
      <c r="B39" s="104" t="s">
        <v>466</v>
      </c>
      <c r="C39" s="108">
        <v>5.2</v>
      </c>
      <c r="D39" s="10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N39" s="65">
        <f t="shared" si="0"/>
        <v>0</v>
      </c>
    </row>
    <row r="40" spans="2:40" ht="15">
      <c r="B40" s="104" t="s">
        <v>467</v>
      </c>
      <c r="C40" s="108">
        <v>5.3</v>
      </c>
      <c r="D40" s="10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N40" s="65">
        <f t="shared" si="0"/>
        <v>0</v>
      </c>
    </row>
    <row r="41" spans="2:40" ht="15">
      <c r="B41" s="104" t="s">
        <v>468</v>
      </c>
      <c r="C41" s="108">
        <v>5.4</v>
      </c>
      <c r="D41" s="10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N41" s="65">
        <f t="shared" si="0"/>
        <v>0</v>
      </c>
    </row>
    <row r="42" spans="2:40" ht="15">
      <c r="B42" s="104" t="s">
        <v>469</v>
      </c>
      <c r="C42" s="108">
        <v>5.5</v>
      </c>
      <c r="D42" s="10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N42" s="65">
        <f t="shared" si="0"/>
        <v>0</v>
      </c>
    </row>
    <row r="43" spans="2:40" ht="15">
      <c r="B43" s="104" t="s">
        <v>470</v>
      </c>
      <c r="C43" s="108">
        <v>5.6</v>
      </c>
      <c r="D43" s="10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N43" s="65">
        <f t="shared" si="0"/>
        <v>0</v>
      </c>
    </row>
    <row r="44" spans="2:40" ht="15">
      <c r="B44" s="104" t="s">
        <v>471</v>
      </c>
      <c r="C44" s="108">
        <v>5.7</v>
      </c>
      <c r="D44" s="10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N44" s="65">
        <f t="shared" si="0"/>
        <v>0</v>
      </c>
    </row>
    <row r="45" spans="2:40" ht="15">
      <c r="B45" s="104" t="s">
        <v>472</v>
      </c>
      <c r="C45" s="108">
        <v>5.8</v>
      </c>
      <c r="D45" s="10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N45" s="65">
        <f t="shared" si="0"/>
        <v>0</v>
      </c>
    </row>
    <row r="46" spans="2:40" ht="15">
      <c r="B46" s="104" t="s">
        <v>473</v>
      </c>
      <c r="C46" s="108">
        <v>5.9</v>
      </c>
      <c r="D46" s="10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N46" s="65">
        <f t="shared" si="0"/>
        <v>0</v>
      </c>
    </row>
    <row r="47" spans="2:40" ht="15">
      <c r="B47" s="104" t="s">
        <v>474</v>
      </c>
      <c r="C47" s="109">
        <v>5.0999999999999996</v>
      </c>
      <c r="D47" s="10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N47" s="65">
        <f t="shared" si="0"/>
        <v>0</v>
      </c>
    </row>
    <row r="48" spans="2:40" ht="15">
      <c r="B48" s="104" t="s">
        <v>475</v>
      </c>
      <c r="C48" s="108">
        <v>5.1100000000000003</v>
      </c>
      <c r="D48" s="10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N48" s="65">
        <f t="shared" si="0"/>
        <v>0</v>
      </c>
    </row>
    <row r="49" spans="2:40" ht="15">
      <c r="B49" s="104" t="s">
        <v>476</v>
      </c>
      <c r="C49" s="109">
        <v>5.12</v>
      </c>
      <c r="D49" s="10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N49" s="65">
        <f t="shared" si="0"/>
        <v>0</v>
      </c>
    </row>
    <row r="50" spans="2:40" ht="15">
      <c r="B50" s="104" t="s">
        <v>477</v>
      </c>
      <c r="C50" s="109">
        <v>5.13</v>
      </c>
      <c r="D50" s="10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N50" s="65">
        <f t="shared" si="0"/>
        <v>0</v>
      </c>
    </row>
    <row r="51" spans="2:40" ht="15">
      <c r="B51" s="104" t="s">
        <v>478</v>
      </c>
      <c r="C51" s="108">
        <v>5.14</v>
      </c>
      <c r="D51" s="10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N51" s="65">
        <f t="shared" si="0"/>
        <v>0</v>
      </c>
    </row>
    <row r="52" spans="2:40" ht="15">
      <c r="B52" s="106" t="s">
        <v>479</v>
      </c>
      <c r="C52" s="107">
        <v>6</v>
      </c>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3"/>
      <c r="AN52" s="111"/>
    </row>
    <row r="53" spans="2:40" ht="15">
      <c r="B53" s="104" t="s">
        <v>480</v>
      </c>
      <c r="C53" s="108">
        <v>6.1</v>
      </c>
      <c r="D53" s="10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N53" s="65">
        <f t="shared" si="0"/>
        <v>0</v>
      </c>
    </row>
    <row r="54" spans="2:40" ht="15">
      <c r="B54" s="106" t="s">
        <v>481</v>
      </c>
      <c r="C54" s="107">
        <v>7</v>
      </c>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3"/>
      <c r="AN54" s="111"/>
    </row>
    <row r="55" spans="2:40" ht="15">
      <c r="B55" s="104" t="s">
        <v>482</v>
      </c>
      <c r="C55" s="108">
        <v>7.1</v>
      </c>
      <c r="D55" s="10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N55" s="65">
        <f t="shared" si="0"/>
        <v>0</v>
      </c>
    </row>
    <row r="56" spans="2:40" ht="15">
      <c r="B56" s="104" t="s">
        <v>483</v>
      </c>
      <c r="C56" s="108">
        <v>7.2</v>
      </c>
      <c r="D56" s="10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N56" s="65">
        <f t="shared" si="0"/>
        <v>0</v>
      </c>
    </row>
    <row r="57" spans="2:40" ht="15">
      <c r="B57" s="104" t="s">
        <v>484</v>
      </c>
      <c r="C57" s="108">
        <v>7.3</v>
      </c>
      <c r="D57" s="10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N57" s="65">
        <f t="shared" si="0"/>
        <v>0</v>
      </c>
    </row>
    <row r="58" spans="2:40" ht="15">
      <c r="B58" s="104" t="s">
        <v>485</v>
      </c>
      <c r="C58" s="108">
        <v>7.4</v>
      </c>
      <c r="D58" s="10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N58" s="65">
        <f t="shared" si="0"/>
        <v>0</v>
      </c>
    </row>
    <row r="59" spans="2:40" ht="15">
      <c r="B59" s="104" t="s">
        <v>486</v>
      </c>
      <c r="C59" s="108">
        <v>7.5</v>
      </c>
      <c r="D59" s="10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N59" s="65">
        <f t="shared" si="0"/>
        <v>0</v>
      </c>
    </row>
    <row r="60" spans="2:40" ht="15">
      <c r="B60" s="104" t="s">
        <v>487</v>
      </c>
      <c r="C60" s="108">
        <v>7.6</v>
      </c>
      <c r="D60" s="10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N60" s="65">
        <f t="shared" si="0"/>
        <v>0</v>
      </c>
    </row>
    <row r="61" spans="2:40" ht="15">
      <c r="B61" s="106" t="s">
        <v>488</v>
      </c>
      <c r="C61" s="107">
        <v>8</v>
      </c>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3"/>
      <c r="AN61" s="111"/>
    </row>
    <row r="62" spans="2:40" ht="15">
      <c r="B62" s="104" t="s">
        <v>489</v>
      </c>
      <c r="C62" s="108">
        <v>8.1</v>
      </c>
      <c r="D62" s="10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N62" s="65">
        <f t="shared" si="0"/>
        <v>0</v>
      </c>
    </row>
    <row r="63" spans="2:40" ht="15">
      <c r="B63" s="104" t="s">
        <v>490</v>
      </c>
      <c r="C63" s="108">
        <v>8.1999999999999993</v>
      </c>
      <c r="D63" s="10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N63" s="65">
        <f t="shared" si="0"/>
        <v>0</v>
      </c>
    </row>
    <row r="64" spans="2:40" ht="15">
      <c r="B64" s="104" t="s">
        <v>491</v>
      </c>
      <c r="C64" s="108">
        <v>8.3000000000000007</v>
      </c>
      <c r="D64" s="10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N64" s="65">
        <f t="shared" si="0"/>
        <v>0</v>
      </c>
    </row>
    <row r="65" spans="2:40" ht="15">
      <c r="B65" s="104" t="s">
        <v>492</v>
      </c>
      <c r="C65" s="108">
        <v>8.4</v>
      </c>
      <c r="D65" s="10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N65" s="65">
        <f t="shared" si="0"/>
        <v>0</v>
      </c>
    </row>
    <row r="66" spans="2:40" ht="15">
      <c r="B66" s="104" t="s">
        <v>493</v>
      </c>
      <c r="C66" s="108">
        <v>8.5</v>
      </c>
      <c r="D66" s="10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N66" s="65">
        <f t="shared" si="0"/>
        <v>0</v>
      </c>
    </row>
    <row r="67" spans="2:40" ht="15">
      <c r="B67" s="104" t="s">
        <v>494</v>
      </c>
      <c r="C67" s="108">
        <v>8.6</v>
      </c>
      <c r="D67" s="10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N67" s="65">
        <f t="shared" si="0"/>
        <v>0</v>
      </c>
    </row>
    <row r="68" spans="2:40" ht="15">
      <c r="B68" s="104" t="s">
        <v>495</v>
      </c>
      <c r="C68" s="108">
        <v>8.6999999999999993</v>
      </c>
      <c r="D68" s="10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N68" s="65">
        <f t="shared" si="0"/>
        <v>0</v>
      </c>
    </row>
    <row r="69" spans="2:40" ht="15">
      <c r="B69" s="105" t="s">
        <v>496</v>
      </c>
      <c r="C69" s="110">
        <v>8.8000000000000007</v>
      </c>
      <c r="D69" s="10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N69" s="65">
        <f t="shared" si="0"/>
        <v>0</v>
      </c>
    </row>
    <row r="70" spans="2:40" ht="15">
      <c r="B70" s="106" t="s">
        <v>497</v>
      </c>
      <c r="C70" s="107">
        <v>9</v>
      </c>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3"/>
      <c r="AN70" s="111"/>
    </row>
    <row r="71" spans="2:40" ht="15">
      <c r="B71" s="105" t="s">
        <v>498</v>
      </c>
      <c r="C71" s="110">
        <v>9.1</v>
      </c>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N71" s="65">
        <f t="shared" si="0"/>
        <v>0</v>
      </c>
    </row>
    <row r="72" spans="2:40" ht="15">
      <c r="B72" s="105" t="s">
        <v>499</v>
      </c>
      <c r="C72" s="110">
        <v>9.1999999999999993</v>
      </c>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N72" s="65">
        <f t="shared" ref="AN72" si="1">SUM(D72:AL72)</f>
        <v>0</v>
      </c>
    </row>
    <row r="73" spans="2:40" ht="15">
      <c r="B73" s="106" t="s">
        <v>500</v>
      </c>
      <c r="C73" s="107">
        <v>10</v>
      </c>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3"/>
      <c r="AN73" s="111"/>
    </row>
    <row r="74" spans="2:40" ht="15">
      <c r="B74" s="105" t="s">
        <v>501</v>
      </c>
      <c r="C74" s="110">
        <v>10.1</v>
      </c>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N74" s="65">
        <f t="shared" ref="AN74:AN75" si="2">SUM(D74:AL74)</f>
        <v>0</v>
      </c>
    </row>
    <row r="75" spans="2:40" ht="15">
      <c r="B75" s="105" t="s">
        <v>502</v>
      </c>
      <c r="C75" s="110">
        <v>10.199999999999999</v>
      </c>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N75" s="65">
        <f t="shared" si="2"/>
        <v>0</v>
      </c>
    </row>
    <row r="76" spans="2:40" ht="15">
      <c r="B76" s="106" t="s">
        <v>503</v>
      </c>
      <c r="C76" s="107">
        <v>11</v>
      </c>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3"/>
      <c r="AN76" s="111"/>
    </row>
    <row r="77" spans="2:40" ht="15">
      <c r="B77" s="105" t="s">
        <v>504</v>
      </c>
      <c r="C77" s="110">
        <v>11.1</v>
      </c>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N77" s="65">
        <f t="shared" si="0"/>
        <v>0</v>
      </c>
    </row>
    <row r="78" spans="2:40" ht="15">
      <c r="B78" s="105" t="s">
        <v>505</v>
      </c>
      <c r="C78" s="110">
        <v>11.2</v>
      </c>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N78" s="65">
        <f t="shared" si="0"/>
        <v>0</v>
      </c>
    </row>
    <row r="79" spans="2:40" ht="15">
      <c r="B79" s="105" t="s">
        <v>506</v>
      </c>
      <c r="C79" s="110">
        <v>11.3</v>
      </c>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N79" s="65">
        <f t="shared" si="0"/>
        <v>0</v>
      </c>
    </row>
    <row r="80" spans="2:40" ht="15">
      <c r="B80" s="105" t="s">
        <v>507</v>
      </c>
      <c r="C80" s="110">
        <v>11.4</v>
      </c>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N80" s="65">
        <f t="shared" si="0"/>
        <v>0</v>
      </c>
    </row>
    <row r="81" spans="2:40" ht="15">
      <c r="B81" s="105" t="s">
        <v>508</v>
      </c>
      <c r="C81" s="110">
        <v>11.5</v>
      </c>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N81" s="65">
        <f t="shared" si="0"/>
        <v>0</v>
      </c>
    </row>
    <row r="82" spans="2:40" ht="15">
      <c r="B82" s="106" t="s">
        <v>509</v>
      </c>
      <c r="C82" s="107">
        <v>12</v>
      </c>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3"/>
      <c r="AN82" s="111"/>
    </row>
    <row r="83" spans="2:40" ht="15">
      <c r="B83" s="105" t="s">
        <v>510</v>
      </c>
      <c r="C83" s="110">
        <v>12.1</v>
      </c>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N83" s="65">
        <f t="shared" si="0"/>
        <v>0</v>
      </c>
    </row>
    <row r="84" spans="2:40" ht="15">
      <c r="B84" s="105" t="s">
        <v>510</v>
      </c>
      <c r="C84" s="110">
        <v>12.2</v>
      </c>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N84" s="65">
        <f t="shared" ref="AN84:AN86" si="3">SUM(D84:AL84)</f>
        <v>0</v>
      </c>
    </row>
    <row r="85" spans="2:40" ht="15">
      <c r="B85" s="105" t="s">
        <v>510</v>
      </c>
      <c r="C85" s="110">
        <v>12.3</v>
      </c>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N85" s="65">
        <f t="shared" si="3"/>
        <v>0</v>
      </c>
    </row>
    <row r="86" spans="2:40" ht="15">
      <c r="B86" s="105" t="s">
        <v>510</v>
      </c>
      <c r="C86" s="110">
        <v>12.4</v>
      </c>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N86" s="65">
        <f t="shared" si="3"/>
        <v>0</v>
      </c>
    </row>
    <row r="87" spans="2:40" ht="18" customHeight="1" thickBot="1">
      <c r="B87" s="153" t="s">
        <v>435</v>
      </c>
      <c r="C87" s="15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140" t="s">
        <v>436</v>
      </c>
      <c r="AN87" s="67">
        <f>SUM(AN11:AN86)</f>
        <v>0</v>
      </c>
    </row>
    <row r="88" spans="2:40" ht="18" customHeight="1" thickTop="1" thickBot="1">
      <c r="B88" s="153"/>
      <c r="C88" s="153"/>
      <c r="D88" s="65">
        <f>SUM(D11:D81)</f>
        <v>0</v>
      </c>
      <c r="E88" s="65">
        <f t="shared" ref="E88:AL88" si="4">SUM(E11:E81)</f>
        <v>0</v>
      </c>
      <c r="F88" s="65">
        <f t="shared" si="4"/>
        <v>0</v>
      </c>
      <c r="G88" s="65">
        <f t="shared" si="4"/>
        <v>0</v>
      </c>
      <c r="H88" s="65">
        <f t="shared" si="4"/>
        <v>0</v>
      </c>
      <c r="I88" s="65">
        <f t="shared" si="4"/>
        <v>0</v>
      </c>
      <c r="J88" s="65">
        <f t="shared" si="4"/>
        <v>0</v>
      </c>
      <c r="K88" s="65">
        <f t="shared" si="4"/>
        <v>0</v>
      </c>
      <c r="L88" s="65">
        <f t="shared" si="4"/>
        <v>0</v>
      </c>
      <c r="M88" s="65">
        <f t="shared" si="4"/>
        <v>0</v>
      </c>
      <c r="N88" s="65">
        <f t="shared" si="4"/>
        <v>0</v>
      </c>
      <c r="O88" s="65">
        <f t="shared" si="4"/>
        <v>0</v>
      </c>
      <c r="P88" s="65">
        <f t="shared" si="4"/>
        <v>0</v>
      </c>
      <c r="Q88" s="65">
        <f t="shared" si="4"/>
        <v>0</v>
      </c>
      <c r="R88" s="65">
        <f t="shared" si="4"/>
        <v>0</v>
      </c>
      <c r="S88" s="65">
        <f t="shared" si="4"/>
        <v>0</v>
      </c>
      <c r="T88" s="65">
        <f t="shared" si="4"/>
        <v>0</v>
      </c>
      <c r="U88" s="65">
        <f t="shared" si="4"/>
        <v>0</v>
      </c>
      <c r="V88" s="65">
        <f t="shared" si="4"/>
        <v>0</v>
      </c>
      <c r="W88" s="65">
        <f t="shared" si="4"/>
        <v>0</v>
      </c>
      <c r="X88" s="65">
        <f t="shared" si="4"/>
        <v>0</v>
      </c>
      <c r="Y88" s="65">
        <f t="shared" si="4"/>
        <v>0</v>
      </c>
      <c r="Z88" s="65">
        <f t="shared" si="4"/>
        <v>0</v>
      </c>
      <c r="AA88" s="65">
        <f t="shared" si="4"/>
        <v>0</v>
      </c>
      <c r="AB88" s="65">
        <f t="shared" si="4"/>
        <v>0</v>
      </c>
      <c r="AC88" s="65">
        <f t="shared" si="4"/>
        <v>0</v>
      </c>
      <c r="AD88" s="65">
        <f t="shared" si="4"/>
        <v>0</v>
      </c>
      <c r="AE88" s="65">
        <f t="shared" si="4"/>
        <v>0</v>
      </c>
      <c r="AF88" s="65">
        <f t="shared" si="4"/>
        <v>0</v>
      </c>
      <c r="AG88" s="65">
        <f t="shared" si="4"/>
        <v>0</v>
      </c>
      <c r="AH88" s="65">
        <f t="shared" si="4"/>
        <v>0</v>
      </c>
      <c r="AI88" s="65">
        <f t="shared" si="4"/>
        <v>0</v>
      </c>
      <c r="AJ88" s="65">
        <f t="shared" si="4"/>
        <v>0</v>
      </c>
      <c r="AK88" s="65">
        <f t="shared" si="4"/>
        <v>0</v>
      </c>
      <c r="AL88" s="65">
        <f t="shared" si="4"/>
        <v>0</v>
      </c>
      <c r="AM88" s="66">
        <f>SUM(D88:AL88)</f>
        <v>0</v>
      </c>
      <c r="AN88" s="64" t="str">
        <f>IF(AM88=AN87,"YES","NO")</f>
        <v>YES</v>
      </c>
    </row>
    <row r="89" spans="2:40" ht="13.5" thickTop="1"/>
  </sheetData>
  <mergeCells count="9">
    <mergeCell ref="AM8:AN10"/>
    <mergeCell ref="B87:C88"/>
    <mergeCell ref="G1:J1"/>
    <mergeCell ref="G2:J2"/>
    <mergeCell ref="G3:J3"/>
    <mergeCell ref="G4:J4"/>
    <mergeCell ref="B8:B10"/>
    <mergeCell ref="C8:C10"/>
    <mergeCell ref="D8:AL8"/>
  </mergeCells>
  <conditionalFormatting sqref="M1">
    <cfRule type="cellIs" dxfId="1" priority="1" stopIfTrue="1" operator="equal">
      <formula>"UNCLASSIFIED"</formula>
    </cfRule>
  </conditionalFormatting>
  <pageMargins left="0.25" right="0.25" top="0.75" bottom="0.75" header="0.3" footer="0.3"/>
  <pageSetup paperSize="8" scale="4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showGridLines="0" tabSelected="1" zoomScale="80" zoomScaleNormal="80" workbookViewId="0">
      <selection activeCell="J29" sqref="J29"/>
    </sheetView>
  </sheetViews>
  <sheetFormatPr defaultRowHeight="12.75"/>
  <cols>
    <col min="1" max="1" width="4.7109375" customWidth="1"/>
    <col min="2" max="2" width="10.7109375" customWidth="1"/>
    <col min="3" max="3" width="11.85546875" customWidth="1"/>
    <col min="4" max="5" width="12.7109375" customWidth="1"/>
    <col min="6" max="8" width="9.7109375" customWidth="1"/>
    <col min="10" max="10" width="16.7109375" customWidth="1"/>
    <col min="12" max="12" width="4.5703125" customWidth="1"/>
    <col min="13" max="13" width="9.140625" customWidth="1"/>
    <col min="14" max="17" width="11.140625" customWidth="1"/>
    <col min="18" max="18" width="18.7109375" customWidth="1"/>
    <col min="19" max="20" width="9.140625" customWidth="1"/>
  </cols>
  <sheetData>
    <row r="1" spans="1:20" s="1" customFormat="1" ht="15.75">
      <c r="A1" s="25"/>
      <c r="B1" s="25"/>
      <c r="C1" s="25"/>
      <c r="E1" s="6" t="s">
        <v>15</v>
      </c>
      <c r="G1" s="160" t="str">
        <f>Spreadsheet_title</f>
        <v>Project JASON data entry</v>
      </c>
      <c r="H1" s="160"/>
      <c r="I1" s="160"/>
      <c r="J1" s="143"/>
      <c r="K1" s="143"/>
      <c r="L1" s="143"/>
      <c r="M1" s="22" t="str">
        <f>Classification</f>
        <v>OFFICIAL-SENSITIVE-COMMERCIAL</v>
      </c>
      <c r="N1" s="22"/>
      <c r="O1" s="22"/>
      <c r="P1" s="22"/>
      <c r="Q1" s="22"/>
      <c r="R1" s="22"/>
    </row>
    <row r="2" spans="1:20" s="3" customFormat="1" ht="15.75" customHeight="1">
      <c r="A2" s="25"/>
      <c r="B2" s="25"/>
      <c r="C2" s="25"/>
      <c r="E2" s="7" t="s">
        <v>17</v>
      </c>
      <c r="G2" s="159" t="str">
        <f ca="1">MID(CELL("filename",C1),FIND("]",CELL("filename",C1))+1,99)</f>
        <v>Notes</v>
      </c>
      <c r="H2" s="159"/>
      <c r="I2" s="159"/>
      <c r="J2" s="142"/>
      <c r="K2" s="142"/>
      <c r="L2" s="142"/>
    </row>
    <row r="3" spans="1:20" s="3" customFormat="1">
      <c r="A3" s="2"/>
      <c r="E3" s="7" t="s">
        <v>18</v>
      </c>
      <c r="G3" s="158">
        <f>Submission_Date</f>
        <v>0</v>
      </c>
      <c r="H3" s="158"/>
      <c r="I3" s="158"/>
      <c r="J3" s="141"/>
      <c r="K3" s="141"/>
      <c r="L3" s="141"/>
    </row>
    <row r="4" spans="1:20" s="3" customFormat="1">
      <c r="A4" s="2"/>
      <c r="E4" s="7" t="s">
        <v>19</v>
      </c>
      <c r="G4" s="161">
        <f>Version</f>
        <v>1.1000000000000001</v>
      </c>
      <c r="H4" s="161"/>
      <c r="I4" s="161"/>
      <c r="J4" s="144"/>
      <c r="K4" s="144"/>
      <c r="L4" s="144"/>
    </row>
    <row r="5" spans="1:20" s="3" customFormat="1">
      <c r="A5" s="2"/>
      <c r="T5" s="139" t="s">
        <v>20</v>
      </c>
    </row>
    <row r="6" spans="1:20" s="5" customFormat="1" ht="13.5" thickBot="1">
      <c r="A6" s="4"/>
    </row>
    <row r="8" spans="1:20" ht="12.75" customHeight="1">
      <c r="B8" s="165" t="s">
        <v>511</v>
      </c>
      <c r="C8" s="165" t="s">
        <v>512</v>
      </c>
      <c r="D8" s="165"/>
      <c r="E8" s="165"/>
      <c r="F8" s="165"/>
      <c r="G8" s="165"/>
      <c r="H8" s="165"/>
      <c r="I8" s="165"/>
      <c r="J8" s="165"/>
      <c r="K8" s="165"/>
      <c r="L8" s="165" t="s">
        <v>86</v>
      </c>
      <c r="M8" s="165"/>
      <c r="N8" s="165" t="s">
        <v>513</v>
      </c>
      <c r="O8" s="165"/>
      <c r="P8" s="165"/>
      <c r="Q8" s="165"/>
      <c r="R8" s="165" t="s">
        <v>514</v>
      </c>
      <c r="S8" s="165"/>
      <c r="T8" s="165"/>
    </row>
    <row r="9" spans="1:20">
      <c r="B9" s="165"/>
      <c r="C9" s="165"/>
      <c r="D9" s="165"/>
      <c r="E9" s="165"/>
      <c r="F9" s="165"/>
      <c r="G9" s="165"/>
      <c r="H9" s="165"/>
      <c r="I9" s="165"/>
      <c r="J9" s="165"/>
      <c r="K9" s="165"/>
      <c r="L9" s="165"/>
      <c r="M9" s="165"/>
      <c r="N9" s="165"/>
      <c r="O9" s="165"/>
      <c r="P9" s="165"/>
      <c r="Q9" s="165"/>
      <c r="R9" s="165"/>
      <c r="S9" s="165"/>
      <c r="T9" s="165"/>
    </row>
    <row r="10" spans="1:20">
      <c r="B10" s="165"/>
      <c r="C10" s="165"/>
      <c r="D10" s="165"/>
      <c r="E10" s="165"/>
      <c r="F10" s="165"/>
      <c r="G10" s="165"/>
      <c r="H10" s="165"/>
      <c r="I10" s="165"/>
      <c r="J10" s="165"/>
      <c r="K10" s="165"/>
      <c r="L10" s="165"/>
      <c r="M10" s="165"/>
      <c r="N10" s="165"/>
      <c r="O10" s="165"/>
      <c r="P10" s="165"/>
      <c r="Q10" s="165"/>
      <c r="R10" s="165"/>
      <c r="S10" s="165"/>
      <c r="T10" s="165"/>
    </row>
    <row r="11" spans="1:20" ht="18" customHeight="1">
      <c r="B11" s="145">
        <v>1</v>
      </c>
      <c r="C11" s="166" t="s">
        <v>515</v>
      </c>
      <c r="D11" s="166"/>
      <c r="E11" s="166"/>
      <c r="F11" s="166"/>
      <c r="G11" s="166"/>
      <c r="H11" s="166"/>
      <c r="I11" s="166"/>
      <c r="J11" s="166"/>
      <c r="K11" s="166"/>
      <c r="L11" s="167">
        <v>4.0999999999999996</v>
      </c>
      <c r="M11" s="168"/>
      <c r="N11" s="166" t="s">
        <v>462</v>
      </c>
      <c r="O11" s="166"/>
      <c r="P11" s="166"/>
      <c r="Q11" s="166"/>
      <c r="R11" s="166" t="s">
        <v>516</v>
      </c>
      <c r="S11" s="166"/>
      <c r="T11" s="166"/>
    </row>
    <row r="12" spans="1:20" ht="18" customHeight="1">
      <c r="B12" s="145">
        <v>2</v>
      </c>
      <c r="C12" s="166" t="s">
        <v>515</v>
      </c>
      <c r="D12" s="166"/>
      <c r="E12" s="166"/>
      <c r="F12" s="166"/>
      <c r="G12" s="166"/>
      <c r="H12" s="166"/>
      <c r="I12" s="166"/>
      <c r="J12" s="166"/>
      <c r="K12" s="166"/>
      <c r="L12" s="167">
        <v>5.2</v>
      </c>
      <c r="M12" s="168"/>
      <c r="N12" s="166" t="s">
        <v>517</v>
      </c>
      <c r="O12" s="166"/>
      <c r="P12" s="166"/>
      <c r="Q12" s="166"/>
      <c r="R12" s="166" t="s">
        <v>516</v>
      </c>
      <c r="S12" s="166"/>
      <c r="T12" s="166"/>
    </row>
    <row r="13" spans="1:20" ht="18" customHeight="1">
      <c r="B13" s="145">
        <v>3</v>
      </c>
      <c r="C13" s="166" t="s">
        <v>515</v>
      </c>
      <c r="D13" s="166"/>
      <c r="E13" s="166"/>
      <c r="F13" s="166"/>
      <c r="G13" s="166"/>
      <c r="H13" s="166"/>
      <c r="I13" s="166"/>
      <c r="J13" s="166"/>
      <c r="K13" s="166"/>
      <c r="L13" s="169">
        <v>5.13</v>
      </c>
      <c r="M13" s="170"/>
      <c r="N13" s="166" t="s">
        <v>518</v>
      </c>
      <c r="O13" s="166"/>
      <c r="P13" s="166"/>
      <c r="Q13" s="166"/>
      <c r="R13" s="166" t="s">
        <v>516</v>
      </c>
      <c r="S13" s="166"/>
      <c r="T13" s="166"/>
    </row>
    <row r="14" spans="1:20" ht="36" customHeight="1">
      <c r="B14" s="145">
        <v>4</v>
      </c>
      <c r="C14" s="171" t="s">
        <v>519</v>
      </c>
      <c r="D14" s="171"/>
      <c r="E14" s="171"/>
      <c r="F14" s="171"/>
      <c r="G14" s="171"/>
      <c r="H14" s="171"/>
      <c r="I14" s="171"/>
      <c r="J14" s="171"/>
      <c r="K14" s="171"/>
      <c r="L14" s="167">
        <v>5.14</v>
      </c>
      <c r="M14" s="168"/>
      <c r="N14" s="166" t="s">
        <v>520</v>
      </c>
      <c r="O14" s="166"/>
      <c r="P14" s="166"/>
      <c r="Q14" s="166"/>
      <c r="R14" s="166" t="s">
        <v>516</v>
      </c>
      <c r="S14" s="166"/>
      <c r="T14" s="166"/>
    </row>
    <row r="15" spans="1:20" ht="36" customHeight="1">
      <c r="B15" s="145">
        <v>5</v>
      </c>
      <c r="C15" s="171" t="s">
        <v>521</v>
      </c>
      <c r="D15" s="171"/>
      <c r="E15" s="171"/>
      <c r="F15" s="171"/>
      <c r="G15" s="171"/>
      <c r="H15" s="171"/>
      <c r="I15" s="171"/>
      <c r="J15" s="171"/>
      <c r="K15" s="171"/>
      <c r="L15" s="167">
        <v>6.1</v>
      </c>
      <c r="M15" s="168"/>
      <c r="N15" s="166" t="s">
        <v>479</v>
      </c>
      <c r="O15" s="166"/>
      <c r="P15" s="166"/>
      <c r="Q15" s="166"/>
      <c r="R15" s="166" t="s">
        <v>516</v>
      </c>
      <c r="S15" s="166"/>
      <c r="T15" s="166"/>
    </row>
    <row r="16" spans="1:20" ht="36" customHeight="1">
      <c r="B16" s="145">
        <v>6</v>
      </c>
      <c r="C16" s="171" t="s">
        <v>522</v>
      </c>
      <c r="D16" s="171"/>
      <c r="E16" s="171"/>
      <c r="F16" s="171"/>
      <c r="G16" s="171"/>
      <c r="H16" s="171"/>
      <c r="I16" s="171"/>
      <c r="J16" s="171"/>
      <c r="K16" s="171"/>
      <c r="L16" s="167">
        <v>8.1999999999999993</v>
      </c>
      <c r="M16" s="168"/>
      <c r="N16" s="166" t="s">
        <v>523</v>
      </c>
      <c r="O16" s="166"/>
      <c r="P16" s="166"/>
      <c r="Q16" s="166"/>
      <c r="R16" s="166" t="s">
        <v>516</v>
      </c>
      <c r="S16" s="166"/>
      <c r="T16" s="166"/>
    </row>
    <row r="17" spans="2:20" ht="36" customHeight="1">
      <c r="B17" s="145">
        <v>7</v>
      </c>
      <c r="C17" s="171" t="s">
        <v>524</v>
      </c>
      <c r="D17" s="171"/>
      <c r="E17" s="171"/>
      <c r="F17" s="171"/>
      <c r="G17" s="171"/>
      <c r="H17" s="171"/>
      <c r="I17" s="171"/>
      <c r="J17" s="171"/>
      <c r="K17" s="171"/>
      <c r="L17" s="167">
        <v>8.5</v>
      </c>
      <c r="M17" s="168"/>
      <c r="N17" s="166" t="s">
        <v>525</v>
      </c>
      <c r="O17" s="166"/>
      <c r="P17" s="166"/>
      <c r="Q17" s="166"/>
      <c r="R17" s="166" t="s">
        <v>516</v>
      </c>
      <c r="S17" s="166"/>
      <c r="T17" s="166"/>
    </row>
    <row r="18" spans="2:20" ht="36" customHeight="1">
      <c r="B18" s="145">
        <v>8</v>
      </c>
      <c r="C18" s="171" t="s">
        <v>526</v>
      </c>
      <c r="D18" s="171"/>
      <c r="E18" s="171"/>
      <c r="F18" s="171"/>
      <c r="G18" s="171"/>
      <c r="H18" s="171"/>
      <c r="I18" s="171"/>
      <c r="J18" s="171"/>
      <c r="K18" s="171"/>
      <c r="L18" s="167">
        <v>9.1</v>
      </c>
      <c r="M18" s="168"/>
      <c r="N18" s="166" t="s">
        <v>527</v>
      </c>
      <c r="O18" s="166"/>
      <c r="P18" s="166"/>
      <c r="Q18" s="166"/>
      <c r="R18" s="166" t="s">
        <v>516</v>
      </c>
      <c r="S18" s="166"/>
      <c r="T18" s="166"/>
    </row>
    <row r="19" spans="2:20" ht="36" customHeight="1">
      <c r="B19" s="145">
        <v>9</v>
      </c>
      <c r="C19" s="171" t="s">
        <v>528</v>
      </c>
      <c r="D19" s="171"/>
      <c r="E19" s="171"/>
      <c r="F19" s="171"/>
      <c r="G19" s="171"/>
      <c r="H19" s="171"/>
      <c r="I19" s="171"/>
      <c r="J19" s="171"/>
      <c r="K19" s="171"/>
      <c r="L19" s="167">
        <v>9.1999999999999993</v>
      </c>
      <c r="M19" s="168"/>
      <c r="N19" s="166" t="s">
        <v>529</v>
      </c>
      <c r="O19" s="166"/>
      <c r="P19" s="166"/>
      <c r="Q19" s="166"/>
      <c r="R19" s="166" t="s">
        <v>516</v>
      </c>
      <c r="S19" s="166"/>
      <c r="T19" s="166"/>
    </row>
    <row r="20" spans="2:20" ht="36" customHeight="1">
      <c r="B20" s="145">
        <v>10</v>
      </c>
      <c r="C20" s="171" t="s">
        <v>530</v>
      </c>
      <c r="D20" s="171"/>
      <c r="E20" s="171"/>
      <c r="F20" s="171"/>
      <c r="G20" s="171"/>
      <c r="H20" s="171"/>
      <c r="I20" s="171"/>
      <c r="J20" s="171"/>
      <c r="K20" s="171"/>
      <c r="L20" s="167">
        <v>10.1</v>
      </c>
      <c r="M20" s="168"/>
      <c r="N20" s="166" t="s">
        <v>531</v>
      </c>
      <c r="O20" s="166"/>
      <c r="P20" s="166"/>
      <c r="Q20" s="166"/>
      <c r="R20" s="166" t="s">
        <v>516</v>
      </c>
      <c r="S20" s="166"/>
      <c r="T20" s="166"/>
    </row>
    <row r="21" spans="2:20" ht="36" customHeight="1">
      <c r="B21" s="145">
        <v>11</v>
      </c>
      <c r="C21" s="171" t="s">
        <v>532</v>
      </c>
      <c r="D21" s="171"/>
      <c r="E21" s="171"/>
      <c r="F21" s="171"/>
      <c r="G21" s="171"/>
      <c r="H21" s="171"/>
      <c r="I21" s="171"/>
      <c r="J21" s="171"/>
      <c r="K21" s="171"/>
      <c r="L21" s="167">
        <v>10.199999999999999</v>
      </c>
      <c r="M21" s="168"/>
      <c r="N21" s="166" t="s">
        <v>533</v>
      </c>
      <c r="O21" s="166"/>
      <c r="P21" s="166"/>
      <c r="Q21" s="166"/>
      <c r="R21" s="166" t="s">
        <v>516</v>
      </c>
      <c r="S21" s="166"/>
      <c r="T21" s="166"/>
    </row>
    <row r="22" spans="2:20" ht="18" customHeight="1">
      <c r="B22" s="145">
        <v>12</v>
      </c>
      <c r="C22" s="166" t="s">
        <v>534</v>
      </c>
      <c r="D22" s="166"/>
      <c r="E22" s="166"/>
      <c r="F22" s="166"/>
      <c r="G22" s="166"/>
      <c r="H22" s="166"/>
      <c r="I22" s="166"/>
      <c r="J22" s="166"/>
      <c r="K22" s="166"/>
      <c r="L22" s="167">
        <v>11.4</v>
      </c>
      <c r="M22" s="168"/>
      <c r="N22" s="166" t="s">
        <v>535</v>
      </c>
      <c r="O22" s="166"/>
      <c r="P22" s="166"/>
      <c r="Q22" s="166"/>
      <c r="R22" s="166" t="s">
        <v>516</v>
      </c>
      <c r="S22" s="166"/>
      <c r="T22" s="166"/>
    </row>
    <row r="23" spans="2:20">
      <c r="B23" s="63"/>
      <c r="C23" s="63"/>
      <c r="D23" s="63"/>
      <c r="E23" s="63"/>
      <c r="F23" s="63"/>
      <c r="G23" s="63"/>
      <c r="H23" s="63"/>
      <c r="I23" s="63"/>
      <c r="J23" s="63"/>
      <c r="K23" s="63"/>
      <c r="L23" s="63"/>
      <c r="M23" s="63"/>
      <c r="N23" s="63"/>
      <c r="O23" s="63"/>
      <c r="P23" s="63"/>
      <c r="Q23" s="63"/>
      <c r="R23" s="63"/>
    </row>
    <row r="24" spans="2:20">
      <c r="B24" s="63"/>
      <c r="C24" s="63"/>
      <c r="D24" s="63"/>
      <c r="E24" s="63"/>
      <c r="F24" s="63"/>
      <c r="G24" s="63"/>
      <c r="H24" s="135"/>
      <c r="I24" s="63"/>
      <c r="J24" s="63"/>
      <c r="K24" s="63"/>
      <c r="L24" s="63"/>
      <c r="M24" s="63"/>
      <c r="N24" s="63"/>
      <c r="O24" s="63"/>
      <c r="P24" s="63"/>
      <c r="Q24" s="63"/>
      <c r="R24" s="63"/>
    </row>
  </sheetData>
  <mergeCells count="57">
    <mergeCell ref="C22:K22"/>
    <mergeCell ref="C15:K15"/>
    <mergeCell ref="C16:K16"/>
    <mergeCell ref="C17:K17"/>
    <mergeCell ref="C18:K18"/>
    <mergeCell ref="C19:K19"/>
    <mergeCell ref="C20:K20"/>
    <mergeCell ref="C11:K11"/>
    <mergeCell ref="C12:K12"/>
    <mergeCell ref="C13:K13"/>
    <mergeCell ref="C14:K14"/>
    <mergeCell ref="C21:K21"/>
    <mergeCell ref="L17:M17"/>
    <mergeCell ref="L18:M18"/>
    <mergeCell ref="L19:M19"/>
    <mergeCell ref="L20:M20"/>
    <mergeCell ref="L21:M21"/>
    <mergeCell ref="L22:M22"/>
    <mergeCell ref="N21:Q21"/>
    <mergeCell ref="N22:Q22"/>
    <mergeCell ref="L8:M10"/>
    <mergeCell ref="L11:M11"/>
    <mergeCell ref="L12:M12"/>
    <mergeCell ref="L13:M13"/>
    <mergeCell ref="L14:M14"/>
    <mergeCell ref="L15:M15"/>
    <mergeCell ref="L16:M16"/>
    <mergeCell ref="N8:Q10"/>
    <mergeCell ref="N11:Q11"/>
    <mergeCell ref="N12:Q12"/>
    <mergeCell ref="N13:Q13"/>
    <mergeCell ref="N14:Q14"/>
    <mergeCell ref="N15:Q15"/>
    <mergeCell ref="N16:Q16"/>
    <mergeCell ref="N17:Q17"/>
    <mergeCell ref="N18:Q18"/>
    <mergeCell ref="N19:Q19"/>
    <mergeCell ref="N20:Q20"/>
    <mergeCell ref="R22:T22"/>
    <mergeCell ref="R11:T11"/>
    <mergeCell ref="R12:T12"/>
    <mergeCell ref="R13:T13"/>
    <mergeCell ref="R14:T14"/>
    <mergeCell ref="R15:T15"/>
    <mergeCell ref="R16:T16"/>
    <mergeCell ref="R17:T17"/>
    <mergeCell ref="R18:T18"/>
    <mergeCell ref="R19:T19"/>
    <mergeCell ref="R20:T20"/>
    <mergeCell ref="R21:T21"/>
    <mergeCell ref="B8:B10"/>
    <mergeCell ref="R8:T10"/>
    <mergeCell ref="G1:I1"/>
    <mergeCell ref="G2:I2"/>
    <mergeCell ref="G3:I3"/>
    <mergeCell ref="G4:I4"/>
    <mergeCell ref="C8:K10"/>
  </mergeCells>
  <conditionalFormatting sqref="M1:R1">
    <cfRule type="cellIs" dxfId="0" priority="1" stopIfTrue="1" operator="equal">
      <formula>"UNCLASSIFIED"</formula>
    </cfRule>
  </conditionalFormatting>
  <pageMargins left="0.7" right="0.7" top="0.75" bottom="0.75" header="0.3" footer="0.3"/>
  <pageSetup paperSize="9" scale="6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OFFICIAL-SENSITIVE</UKProtectiveMarking>
    <PolicyIdentifier xmlns="http://schemas.microsoft.com/sharepoint/v3">UK</PolicyIdentifier>
    <DPADisclosabilityIndicator xmlns="http://schemas.microsoft.com/sharepoint/v3" xsi:nil="true"/>
    <FOIReleasedOnRequest xmlns="http://schemas.microsoft.com/sharepoint/v3" xsi:nil="true"/>
    <EIRException xmlns="http://schemas.microsoft.com/sharepoint/v3" xsi:nil="true"/>
    <Status xmlns="http://schemas.microsoft.com/sharepoint/v3">Under Review</Status>
    <AuthorOriginator xmlns="http://schemas.microsoft.com/sharepoint/v3">MacFarlane, James</AuthorOriginator>
    <DPAExemption xmlns="http://schemas.microsoft.com/sharepoint/v3" xsi:nil="true"/>
    <Copyright xmlns="http://schemas.microsoft.com/sharepoint/v3" xsi:nil="true"/>
    <SecurityDescriptors xmlns="http://schemas.microsoft.com/sharepoint/v3">None</SecurityDescriptors>
    <RetentionCategory xmlns="http://schemas.microsoft.com/sharepoint/v3">None</RetentionCategory>
    <SecurityNonUKConstraints xmlns="http://schemas.microsoft.com/sharepoint/v3" xsi:nil="true"/>
    <FOIPublicationDate xmlns="http://schemas.microsoft.com/sharepoint/v3" xsi:nil="true"/>
    <DocumentVersion xmlns="http://schemas.microsoft.com/sharepoint/v3">1 1</DocumentVersion>
    <EIRDisclosabilityIndicator xmlns="http://schemas.microsoft.com/sharepoint/v3" xsi:nil="true"/>
    <CreatedOriginated xmlns="http://schemas.microsoft.com/sharepoint/v3">2013-06-11T23:00:00+00:00</CreatedOriginated>
    <FOIExemption xmlns="http://schemas.microsoft.com/sharepoint/v3">No</FOIExemption>
    <Description xmlns="http://schemas.microsoft.com/sharepoint/v3">CAAS Model Build template v1_1</Description>
    <MeridioUrl xmlns="129aa484-b2d8-4f62-8dde-0152418db9ee" xsi:nil="true"/>
    <Subject_x0020_KeywordsOOB xmlns="129AA484-B2D8-4F62-8DDE-0152418DB9EE">
      <Value>Management practice and policy</Value>
    </Subject_x0020_KeywordsOOB>
    <MeridioEDCData xmlns="129aa484-b2d8-4f62-8dde-0152418db9ee">Failed impersonating client. General Server API function failed. Meridio System: EDRM-R3</MeridioEDCData>
    <fileplanID xmlns="129AA484-B2D8-4F62-8DDE-0152418DB9EE" xsi:nil="true"/>
    <Business_x0020_OwnerOOB xmlns="129AA484-B2D8-4F62-8DDE-0152418DB9EE">DE&amp;S Cost Assurance and Analysis Service</Business_x0020_OwnerOOB>
    <LocalKeywords xmlns="129AA484-B2D8-4F62-8DDE-0152418DB9EE" xsi:nil="true"/>
    <Local_x0020_KeywordsOOB xmlns="129AA484-B2D8-4F62-8DDE-0152418DB9EE">
      <Value>Bidder Templete</Value>
      <Value>Competitive Tender Analysis</Value>
      <Value>FLC</Value>
      <Value>ITT</Value>
      <Value>JASON</Value>
    </Local_x0020_KeywordsOOB>
    <SubjectCategory xmlns="129AA484-B2D8-4F62-8DDE-0152418DB9EE" xsi:nil="true"/>
    <fileplanIDPTH xmlns="129aa484-b2d8-4f62-8dde-0152418db9ee">03_Support</fileplanIDPTH>
    <BusinessOwner xmlns="129AA484-B2D8-4F62-8DDE-0152418DB9EE" xsi:nil="true"/>
    <Subject_x0020_CategoryOOB xmlns="129AA484-B2D8-4F62-8DDE-0152418DB9EE">
      <Value>DEFENCE EQUIPMENT AND SUPPORT</Value>
    </Subject_x0020_CategoryOOB>
    <SubjectKeywords xmlns="129AA484-B2D8-4F62-8DDE-0152418DB9EE" xsi:nil="true"/>
    <fileplanIDOOB xmlns="129AA484-B2D8-4F62-8DDE-0152418DB9EE">03_Support</fileplanIDOOB>
    <Declared xmlns="129aa484-b2d8-4f62-8dde-0152418db9ee">false</Declared>
    <DocId xmlns="129aa484-b2d8-4f62-8dde-0152418db9ee" xsi:nil="true"/>
    <MeridioEDCStatus xmlns="129aa484-b2d8-4f62-8dde-0152418db9ee">transferfailed</MeridioEDCStatus>
    <_x0031_ xmlns="129aa484-b2d8-4f62-8dde-0152418db9ee">201600752 Defence Academy</_x0031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OD Document" ma:contentTypeID="0x0101002817DCC3B91A4B7EA656B27E1AE952E300CD2773A63746594499BDD88246B35E20" ma:contentTypeVersion="12" ma:contentTypeDescription="Designed to facilitate the storage of MOD Documents with a '.doc' or '.docx' extension" ma:contentTypeScope="" ma:versionID="43289fb1b8d43712ee29546534ded053">
  <xsd:schema xmlns:xsd="http://www.w3.org/2001/XMLSchema" xmlns:p="http://schemas.microsoft.com/office/2006/metadata/properties" xmlns:ns1="http://schemas.microsoft.com/sharepoint/v3" xmlns:ns2="129AA484-B2D8-4F62-8DDE-0152418DB9EE" xmlns:ns3="129aa484-b2d8-4f62-8dde-0152418db9ee" targetNamespace="http://schemas.microsoft.com/office/2006/metadata/properties" ma:root="true" ma:fieldsID="4dd4fbebb993f88b9672c87774add262" ns1:_="" ns2:_="" ns3:_="">
    <xsd:import namespace="http://schemas.microsoft.com/sharepoint/v3"/>
    <xsd:import namespace="129AA484-B2D8-4F62-8DDE-0152418DB9EE"/>
    <xsd:import namespace="129aa484-b2d8-4f62-8dde-0152418db9ee"/>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2:BusinessOwner" minOccurs="0"/>
                <xsd:element ref="ns2:Business_x0020_OwnerOOB"/>
                <xsd:element ref="ns1:DocumentVersion" minOccurs="0"/>
                <xsd:element ref="ns2:fileplanID" minOccurs="0"/>
                <xsd:element ref="ns2:fileplanIDOOB"/>
                <xsd:element ref="ns3:fileplanIDPTH" minOccurs="0"/>
                <xsd:element ref="ns1:Copyright" minOccurs="0"/>
                <xsd:element ref="ns1:Status" minOccurs="0"/>
                <xsd:element ref="ns1:CreatedOriginated"/>
                <xsd:element ref="ns1:SecurityDescriptors" minOccurs="0"/>
                <xsd:element ref="ns1:SecurityNonUKConstraints" minOccurs="0"/>
                <xsd:element ref="ns1:RetentionCategory" minOccurs="0"/>
                <xsd:element ref="ns1:DPADisclosabilityIndicator" minOccurs="0"/>
                <xsd:element ref="ns1:DPAExemption" minOccurs="0"/>
                <xsd:element ref="ns1:EIRDisclosabilityIndicator" minOccurs="0"/>
                <xsd:element ref="ns1:FOIExemption" minOccurs="0"/>
                <xsd:element ref="ns1:FOIPublicationDate" minOccurs="0"/>
                <xsd:element ref="ns1:FOIReleasedOnRequest" minOccurs="0"/>
                <xsd:element ref="ns1:PolicyIdentifier" minOccurs="0"/>
                <xsd:element ref="ns3:Declared" minOccurs="0"/>
                <xsd:element ref="ns3:DocId" minOccurs="0"/>
                <xsd:element ref="ns3:MeridioUrl" minOccurs="0"/>
                <xsd:element ref="ns3:MeridioEDCStatus" minOccurs="0"/>
                <xsd:element ref="ns3:MeridioEDCData" minOccurs="0"/>
                <xsd:element ref="ns1:EIRException" minOccurs="0"/>
                <xsd:element ref="ns3:_x0031_"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4" nillable="true" ma:displayName="Document Version" ma:description="Version number in the format X_X_X e.g. 1_2_1.You do not need a set number of digits, 1_1 is valid for example." ma:internalName="DocumentVersion">
      <xsd:simpleType>
        <xsd:restriction base="dms:Text"/>
      </xsd:simpleType>
    </xsd:element>
    <xsd:element name="Copyright" ma:index="18"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tatus" ma:index="19"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reatedOriginated" ma:index="20" ma:displayName="Created (Originated)" ma:description="The date the document was originally created." ma:internalName="CreatedOriginated" ma:readOnly="false">
      <xsd:simpleType>
        <xsd:restriction base="dms:DateTime"/>
      </xsd:simpleType>
    </xsd:element>
    <xsd:element name="SecurityDescriptors" ma:index="21"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SecurityNonUKConstraints" ma:index="22"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RetentionCategory" ma:index="23"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4"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DPAExemption" ma:index="25"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EIRDisclosabilityIndicator" ma:index="26"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FOIExemption" ma:index="27"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FOIPublicationDate" ma:index="28"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29" nillable="true" ma:displayName="FOI Released On Request" ma:default="" ma:description="For documents that have been released in response to a request from a member of the public.  Enter the date of release, who took the decision and whether the entire document was released or not. e.g. 2003-02-09, BCTAD, Entire" ma:internalName="FOIReleasedOnRequest">
      <xsd:simpleType>
        <xsd:restriction base="dms:Text"/>
      </xsd:simpleType>
    </xsd:element>
    <xsd:element name="PolicyIdentifier" ma:index="30"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EIRException" ma:index="41"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schema>
  <xsd:schema xmlns:xsd="http://www.w3.org/2001/XMLSchema" xmlns:dms="http://schemas.microsoft.com/office/2006/documentManagement/types" targetNamespace="129AA484-B2D8-4F62-8DDE-0152418DB9EE" elementFormDefault="qualified">
    <xsd:import namespace="http://schemas.microsoft.com/office/2006/documentManagement/types"/>
    <xsd:element name="SubjectCategory" ma:index="6" nillable="true" ma:displayName="Subject Category" ma:description="Subject Categories to describe, as specifically as possible, the document content. Selected from the UK Defence Taxonomy." ma:hidden="true" ma:internalName="SubjectCategory">
      <xsd:simpleType>
        <xsd:restriction base="dms:Unknown">
          <xsd:enumeration value="None"/>
        </xsd:restriction>
      </xsd:simpleType>
    </xsd:element>
    <xsd:element name="Subject_x0020_CategoryOOB" ma:index="7" nillable="true" ma:displayName="Subject Category:" ma:default="Joint forces" ma:description="Subject Categories to describe, as specifically as possible, the document content. Selected from the UK Defence Taxonomy." ma:internalName="Subject_x0020_Category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AIR COMMAND TLB"/>
                        <xsd:enumeration value="Joint forces"/>
                        <xsd:maxLength value="255"/>
                      </xsd:restriction>
                    </xsd:simpleType>
                  </xsd:union>
                </xsd:simpleType>
              </xsd:element>
            </xsd:sequence>
          </xsd:extension>
        </xsd:complexContent>
      </xsd:complexType>
    </xsd:element>
    <xsd:element name="SubjectKeywords" ma:index="8" nillable="true" ma:displayName="Subject Keywords" ma:description="Subject Keywords to describe, as specifically as possible, the document content. Selected from the UK Defence Thesaurus." ma:hidden="true" ma:internalName="SubjectKeywords">
      <xsd:simpleType>
        <xsd:restriction base="dms:Unknown">
          <xsd:enumeration value="None"/>
        </xsd:restriction>
      </xsd:simpleType>
    </xsd:element>
    <xsd:element name="Subject_x0020_KeywordsOOB" ma:index="9" nillable="true" ma:displayName="Subject Keywords:" ma:default="Deputy Chief of Defence Staff Capability" ma:description="Subject Keywords to describe, as specifically as possible, the document content. Selected from the UK Defence Thesaurus." ma:internalName="Subject_x0020_Keywords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Assurance"/>
                        <xsd:enumeration value="CRM"/>
                        <xsd:enumeration value="Deputy Chief of Defence Staff Capability"/>
                        <xsd:enumeration value="Meridio EDRMS"/>
                        <xsd:maxLength value="255"/>
                      </xsd:restriction>
                    </xsd:simpleType>
                  </xsd:union>
                </xsd:simpleType>
              </xsd:element>
            </xsd:sequence>
          </xsd:extension>
        </xsd:complexContent>
      </xsd:complexType>
    </xsd:element>
    <xsd:element name="LocalKeywords" ma:index="10" nillable="true" ma:displayName="Local Keywords" ma:description="Add any locally used keywords that are not in the UK Defence Thesaurus to help you organise and browse documents on your site. Multiple local keywords must be separated by commas." ma:hidden="true" ma:internalName="LocalKeywords">
      <xsd:simpleType>
        <xsd:restriction base="dms:Unknown"/>
      </xsd:simpleType>
    </xsd:element>
    <xsd:element name="Local_x0020_KeywordsOOB" ma:index="11" nillable="true" ma:displayName="Local Keywords:" ma:default="CAAS"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ACCOUNT PLAN"/>
                        <xsd:enumeration value="CAAS"/>
                        <xsd:enumeration value="CAP DUW"/>
                        <xsd:enumeration value="CRM"/>
                        <xsd:enumeration value="DD"/>
                        <xsd:enumeration value="FLC"/>
                        <xsd:enumeration value="LAND"/>
                      </xsd:restriction>
                    </xsd:simpleType>
                  </xsd:union>
                </xsd:simpleType>
              </xsd:element>
            </xsd:sequence>
          </xsd:extension>
        </xsd:complexContent>
      </xsd:complexType>
    </xsd:element>
    <xsd:element name="BusinessOwner" ma:index="12" nillable="true" ma:displayName="Business Owner" ma:description="The organisation primarily responsible for the content of the document.  Values to be selected from the list of approved Defence EUN names." ma:hidden="true" ma:internalName="BusinessOwner">
      <xsd:simpleType>
        <xsd:restriction base="dms:Unknown">
          <xsd:enumeration value="None"/>
        </xsd:restriction>
      </xsd:simpleType>
    </xsd:element>
    <xsd:element name="Business_x0020_OwnerOOB" ma:index="13" ma:displayName="Business Owner:" ma:default="DE&amp;S Commercial Cost Assurance and Analysis Service" ma:description="The organisation primarily responsible for the content of the document.  Values to be selected from the list of approved Defence EUN names." ma:format="Dropdown" ma:internalName="Business_x0020_OwnerOOB">
      <xsd:simpleType>
        <xsd:union memberTypes="dms:Text">
          <xsd:simpleType>
            <xsd:restriction base="dms:Choice">
              <xsd:enumeration value="DE&amp;S Commercial Cost Assurance and Analysis Service"/>
              <xsd:maxLength value="255"/>
            </xsd:restriction>
          </xsd:simpleType>
        </xsd:union>
      </xsd:simpleType>
    </xsd:element>
    <xsd:element name="fileplanID" ma:index="15" nillable="true" ma:displayName="UK Defence File Plan" ma:description="File Plan values from the top two levels of the UK Defence File Plan." ma:hidden="true" ma:internalName="fileplanID">
      <xsd:simpleType>
        <xsd:restriction base="dms:Unknown">
          <xsd:enumeration value="None"/>
        </xsd:restriction>
      </xsd:simpleType>
    </xsd:element>
    <xsd:element name="fileplanIDOOB" ma:index="16" ma:displayName="UK Defence File Plan:" ma:default="04_Deliver" ma:description="File Plan values from the top two levels of the UK Defence File Plan." ma:format="Dropdown" ma:internalName="fileplanIDOOB">
      <xsd:simpleType>
        <xsd:union memberTypes="dms:Text">
          <xsd:simpleType>
            <xsd:restriction base="dms:Choice">
              <xsd:enumeration value="04_Deliver"/>
              <xsd:maxLength value="255"/>
            </xsd:restriction>
          </xsd:simpleType>
        </xsd:union>
      </xsd:simpleType>
    </xsd:element>
  </xsd:schema>
  <xsd:schema xmlns:xsd="http://www.w3.org/2001/XMLSchema" xmlns:dms="http://schemas.microsoft.com/office/2006/documentManagement/types" targetNamespace="129aa484-b2d8-4f62-8dde-0152418db9ee" elementFormDefault="qualified">
    <xsd:import namespace="http://schemas.microsoft.com/office/2006/documentManagement/types"/>
    <xsd:element name="fileplanIDPTH" ma:index="17" nillable="true" ma:displayName="UK Defence File Plan Path" ma:hidden="true" ma:internalName="fileplanIDPTH">
      <xsd:simpleType>
        <xsd:union memberTypes="dms:Text">
          <xsd:simpleType>
            <xsd:restriction base="dms:Choice">
              <xsd:enumeration value="None"/>
            </xsd:restriction>
          </xsd:simpleType>
        </xsd:union>
      </xsd:simpleType>
    </xsd:element>
    <xsd:element name="Declared" ma:index="36" nillable="true" ma:displayName="Declared" ma:default="FALSE" ma:hidden="true" ma:internalName="Declared">
      <xsd:simpleType>
        <xsd:restriction base="dms:Boolean"/>
      </xsd:simpleType>
    </xsd:element>
    <xsd:element name="DocId" ma:index="37" nillable="true" ma:displayName="DocId" ma:hidden="true" ma:internalName="DocId">
      <xsd:simpleType>
        <xsd:restriction base="dms:Text"/>
      </xsd:simpleType>
    </xsd:element>
    <xsd:element name="MeridioUrl" ma:index="38" nillable="true" ma:displayName="MeridioUrl" ma:hidden="true" ma:internalName="MeridioUrl">
      <xsd:simpleType>
        <xsd:restriction base="dms:Text"/>
      </xsd:simpleType>
    </xsd:element>
    <xsd:element name="MeridioEDCStatus" ma:index="39" nillable="true" ma:displayName="MeridioEDCStatus" ma:hidden="true" ma:internalName="MeridioEDCStatus">
      <xsd:simpleType>
        <xsd:restriction base="dms:Text"/>
      </xsd:simpleType>
    </xsd:element>
    <xsd:element name="MeridioEDCData" ma:index="40" nillable="true" ma:displayName="MeridioEDCData" ma:hidden="true" ma:internalName="MeridioEDCData">
      <xsd:simpleType>
        <xsd:restriction base="dms:Text"/>
      </xsd:simpleType>
    </xsd:element>
    <xsd:element name="_x0031_" ma:index="42" nillable="true" ma:displayName="1" ma:default="201600752 Defence Academy" ma:format="Dropdown" ma:internalName="_x0031_">
      <xsd:simpleType>
        <xsd:restriction base="dms:Choice">
          <xsd:enumeration value="201600752 Defence Academy"/>
          <xsd:enumeration value="201601368 DefAc Minerva PFI"/>
          <xsd:enumeration value="201603140 BFC LMS"/>
          <xsd:enumeration value="201603663 JFC Risk Phase 2"/>
          <xsd:enumeration value="201605197 Temp Healthcare"/>
          <xsd:enumeration value="201606094 DefAc JSCSC"/>
          <xsd:enumeration value="201609865 DefAc education bonus DSFC"/>
          <xsd:enumeration value="Pipeline"/>
          <xsd:enumeration value="JFC Efficiency Board"/>
          <xsd:enumeration value="Defence Academy"/>
          <xsd:enumeration value="201600743 GPSS Task 1"/>
          <xsd:enumeration value="201606526 DefAc Campus Integrator"/>
          <xsd:enumeration value="201607447 BFC SHC"/>
          <xsd:enumeration value="201610333 GPSS Task 2"/>
          <xsd:enumeration value="201610497 DCO / CSOC"/>
          <xsd:enumeration value="201701367 Project JAS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EB24A11D-612F-4ED3-96F9-CBD5044947E4}">
  <ds:schemaRefs>
    <ds:schemaRef ds:uri="http://schemas.microsoft.com/office/2006/metadata/properties"/>
    <ds:schemaRef ds:uri="http://purl.org/dc/terms/"/>
    <ds:schemaRef ds:uri="http://schemas.microsoft.com/office/2006/documentManagement/types"/>
    <ds:schemaRef ds:uri="129AA484-B2D8-4F62-8DDE-0152418DB9EE"/>
    <ds:schemaRef ds:uri="http://purl.org/dc/dcmitype/"/>
    <ds:schemaRef ds:uri="129aa484-b2d8-4f62-8dde-0152418db9ee"/>
    <ds:schemaRef ds:uri="http://www.w3.org/XML/1998/namespace"/>
    <ds:schemaRef ds:uri="http://purl.org/dc/elements/1.1/"/>
    <ds:schemaRef ds:uri="http://schemas.openxmlformats.org/package/2006/metadata/core-properties"/>
    <ds:schemaRef ds:uri="http://schemas.microsoft.com/sharepoint/v3"/>
  </ds:schemaRefs>
</ds:datastoreItem>
</file>

<file path=customXml/itemProps2.xml><?xml version="1.0" encoding="utf-8"?>
<ds:datastoreItem xmlns:ds="http://schemas.openxmlformats.org/officeDocument/2006/customXml" ds:itemID="{EA5B62CD-6F1D-439C-A521-A9625509974E}">
  <ds:schemaRefs>
    <ds:schemaRef ds:uri="http://schemas.microsoft.com/sharepoint/v3/contenttype/forms"/>
  </ds:schemaRefs>
</ds:datastoreItem>
</file>

<file path=customXml/itemProps3.xml><?xml version="1.0" encoding="utf-8"?>
<ds:datastoreItem xmlns:ds="http://schemas.openxmlformats.org/officeDocument/2006/customXml" ds:itemID="{62F512A1-0BDC-4E77-87F8-90F12193B6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9AA484-B2D8-4F62-8DDE-0152418DB9EE"/>
    <ds:schemaRef ds:uri="129aa484-b2d8-4f62-8dde-0152418db9e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2C91232E-8527-431A-92B0-796942069F5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Title</vt:lpstr>
      <vt:lpstr>Summary and Instructions</vt:lpstr>
      <vt:lpstr>Change Log</vt:lpstr>
      <vt:lpstr>Facility Management data entry</vt:lpstr>
      <vt:lpstr>Building cost data entry</vt:lpstr>
      <vt:lpstr>Notes</vt:lpstr>
      <vt:lpstr>All_Sheets</vt:lpstr>
      <vt:lpstr>Bidder_Email</vt:lpstr>
      <vt:lpstr>Bidder_Name</vt:lpstr>
      <vt:lpstr>Bidder_Phone</vt:lpstr>
      <vt:lpstr>Classification</vt:lpstr>
      <vt:lpstr>'Change Log'!Print_Area</vt:lpstr>
      <vt:lpstr>Spreadsheet_title</vt:lpstr>
      <vt:lpstr>Submission_Date</vt:lpstr>
      <vt:lpstr>Version</vt:lpstr>
    </vt:vector>
  </TitlesOfParts>
  <Company>Ministry of Defence</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CAAS Model Build template v1_1</dc:title>
  <dc:creator>CAAS</dc:creator>
  <cp:lastModifiedBy>Serco</cp:lastModifiedBy>
  <cp:revision/>
  <cp:lastPrinted>2017-09-04T11:08:45Z</cp:lastPrinted>
  <dcterms:created xsi:type="dcterms:W3CDTF">2013-03-05T13:10:30Z</dcterms:created>
  <dcterms:modified xsi:type="dcterms:W3CDTF">2017-09-04T11:08:53Z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IR Exception">
    <vt:lpwstr/>
  </property>
  <property fmtid="{D5CDD505-2E9C-101B-9397-08002B2CF9AE}" pid="3" name="ContentType">
    <vt:lpwstr>MOD Document</vt:lpwstr>
  </property>
  <property fmtid="{D5CDD505-2E9C-101B-9397-08002B2CF9AE}" pid="4" name="From">
    <vt:lpwstr/>
  </property>
  <property fmtid="{D5CDD505-2E9C-101B-9397-08002B2CF9AE}" pid="5" name="Cc">
    <vt:lpwstr/>
  </property>
  <property fmtid="{D5CDD505-2E9C-101B-9397-08002B2CF9AE}" pid="6" name="Sent">
    <vt:lpwstr/>
  </property>
  <property fmtid="{D5CDD505-2E9C-101B-9397-08002B2CF9AE}" pid="7" name="MODSubject">
    <vt:lpwstr/>
  </property>
  <property fmtid="{D5CDD505-2E9C-101B-9397-08002B2CF9AE}" pid="8" name="To">
    <vt:lpwstr/>
  </property>
  <property fmtid="{D5CDD505-2E9C-101B-9397-08002B2CF9AE}" pid="9" name="DateScanned">
    <vt:lpwstr/>
  </property>
  <property fmtid="{D5CDD505-2E9C-101B-9397-08002B2CF9AE}" pid="10" name="ScannerOperator">
    <vt:lpwstr/>
  </property>
  <property fmtid="{D5CDD505-2E9C-101B-9397-08002B2CF9AE}" pid="11" name="ContentTypeId">
    <vt:lpwstr>0x0101002817DCC3B91A4B7EA656B27E1AE952E300CD2773A63746594499BDD88246B35E20</vt:lpwstr>
  </property>
  <property fmtid="{D5CDD505-2E9C-101B-9397-08002B2CF9AE}" pid="12" name="originalmeridioedcdata">
    <vt:lpwstr>Fri, 05 Aug 2016 09:48:36 GMT</vt:lpwstr>
  </property>
  <property fmtid="{D5CDD505-2E9C-101B-9397-08002B2CF9AE}" pid="13" name="originalmeridioedcstatus">
    <vt:lpwstr>transferpending</vt:lpwstr>
  </property>
  <property fmtid="{D5CDD505-2E9C-101B-9397-08002B2CF9AE}" pid="14" name="Created">
    <vt:filetime>2017-07-27T10:45:05Z</vt:filetime>
  </property>
  <property fmtid="{D5CDD505-2E9C-101B-9397-08002B2CF9AE}" pid="15" name="Modified">
    <vt:filetime>2017-08-04T16:16:41Z</vt:filetime>
  </property>
</Properties>
</file>