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cirrushp-my.sharepoint.com/personal/abigail_woods_uksbs_co_uk/Documents/Documents/1 Procurements/Tenders and Mini Comps/GSS24096 - Marine Labour/RFP final/"/>
    </mc:Choice>
  </mc:AlternateContent>
  <xr:revisionPtr revIDLastSave="42" documentId="8_{62E4DDF2-3886-4E1E-9450-201C5910D7D7}" xr6:coauthVersionLast="47" xr6:coauthVersionMax="47" xr10:uidLastSave="{832C3789-6DCA-46E5-B9D4-4CC6BD032D9F}"/>
  <bookViews>
    <workbookView xWindow="-120" yWindow="-120" windowWidth="29040" windowHeight="15720" xr2:uid="{A7E3B6BC-FD24-4765-BE4C-47D71444AA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M12" i="1"/>
  <c r="M13" i="1"/>
  <c r="M14" i="1"/>
  <c r="M15" i="1"/>
  <c r="M16" i="1"/>
  <c r="M17" i="1"/>
  <c r="M18" i="1"/>
  <c r="M19" i="1"/>
  <c r="M20" i="1"/>
  <c r="M21" i="1"/>
  <c r="M22" i="1"/>
  <c r="M11" i="1"/>
  <c r="L11" i="1"/>
  <c r="J11" i="1"/>
  <c r="H11" i="1"/>
  <c r="F11" i="1"/>
  <c r="C23" i="1"/>
  <c r="F23" i="1" s="1"/>
  <c r="C22" i="1"/>
  <c r="L22" i="1" s="1"/>
  <c r="C21" i="1"/>
  <c r="C20" i="1"/>
  <c r="L20" i="1" s="1"/>
  <c r="C19" i="1"/>
  <c r="L19" i="1" s="1"/>
  <c r="C18" i="1"/>
  <c r="C17" i="1"/>
  <c r="C16" i="1"/>
  <c r="L16" i="1" s="1"/>
  <c r="C15" i="1"/>
  <c r="F15" i="1" s="1"/>
  <c r="C14" i="1"/>
  <c r="H14" i="1" s="1"/>
  <c r="C13" i="1"/>
  <c r="J13" i="1" s="1"/>
  <c r="C12" i="1"/>
  <c r="C11" i="1"/>
  <c r="F19" i="1" l="1"/>
  <c r="F14" i="1"/>
  <c r="J14" i="1"/>
  <c r="H23" i="1"/>
  <c r="L14" i="1"/>
  <c r="J23" i="1"/>
  <c r="F20" i="1"/>
  <c r="F16" i="1"/>
  <c r="O23" i="1"/>
  <c r="J20" i="1"/>
  <c r="O20" i="1" s="1"/>
  <c r="P20" i="1" s="1"/>
  <c r="F17" i="1"/>
  <c r="F13" i="1"/>
  <c r="J17" i="1"/>
  <c r="L23" i="1"/>
  <c r="H20" i="1"/>
  <c r="L17" i="1"/>
  <c r="H17" i="1"/>
  <c r="F22" i="1"/>
  <c r="F18" i="1"/>
  <c r="H12" i="1"/>
  <c r="H15" i="1"/>
  <c r="H18" i="1"/>
  <c r="H21" i="1"/>
  <c r="J16" i="1"/>
  <c r="F12" i="1"/>
  <c r="J12" i="1"/>
  <c r="J15" i="1"/>
  <c r="J18" i="1"/>
  <c r="J21" i="1"/>
  <c r="L12" i="1"/>
  <c r="L15" i="1"/>
  <c r="L18" i="1"/>
  <c r="L21" i="1"/>
  <c r="L13" i="1"/>
  <c r="F21" i="1"/>
  <c r="H19" i="1"/>
  <c r="H13" i="1"/>
  <c r="H16" i="1"/>
  <c r="H22" i="1"/>
  <c r="J19" i="1"/>
  <c r="J22" i="1"/>
  <c r="O14" i="1" l="1"/>
  <c r="P14" i="1" s="1"/>
  <c r="P23" i="1"/>
  <c r="O12" i="1"/>
  <c r="P12" i="1" s="1"/>
  <c r="O19" i="1"/>
  <c r="P19" i="1" s="1"/>
  <c r="O17" i="1"/>
  <c r="P17" i="1" s="1"/>
  <c r="O22" i="1"/>
  <c r="P22" i="1" s="1"/>
  <c r="O15" i="1"/>
  <c r="P15" i="1" s="1"/>
  <c r="O21" i="1"/>
  <c r="P21" i="1" s="1"/>
  <c r="O16" i="1"/>
  <c r="P16" i="1" s="1"/>
  <c r="O13" i="1"/>
  <c r="P13" i="1" s="1"/>
  <c r="O18" i="1"/>
  <c r="P18" i="1" s="1"/>
  <c r="O11" i="1" l="1"/>
  <c r="P11" i="1" s="1"/>
  <c r="P25" i="1" s="1"/>
</calcChain>
</file>

<file path=xl/sharedStrings.xml><?xml version="1.0" encoding="utf-8"?>
<sst xmlns="http://schemas.openxmlformats.org/spreadsheetml/2006/main" count="48" uniqueCount="47">
  <si>
    <t>SOURCING REFERENCE:</t>
  </si>
  <si>
    <t>GSS24096</t>
  </si>
  <si>
    <t>SOURCING DOCUMENT TITLE:</t>
  </si>
  <si>
    <t>BIDDER NAME</t>
  </si>
  <si>
    <t>[Bidder to add name]</t>
  </si>
  <si>
    <t>Item Number</t>
  </si>
  <si>
    <t>Description</t>
  </si>
  <si>
    <t>Pay Rate / Day</t>
  </si>
  <si>
    <t>Employer's Pension Contribution %</t>
  </si>
  <si>
    <t>Employer's Pension Contribution £</t>
  </si>
  <si>
    <t>Apprenticeship Levy (if applicable) %</t>
  </si>
  <si>
    <t>Apprenticeship Levy (if applicable) £</t>
  </si>
  <si>
    <t>WTR %</t>
  </si>
  <si>
    <t>WTR £</t>
  </si>
  <si>
    <t>NI Contribution %</t>
  </si>
  <si>
    <t>NI Contribution £</t>
  </si>
  <si>
    <t>SUB TOTAL</t>
  </si>
  <si>
    <t>Agency Fee %</t>
  </si>
  <si>
    <t>Agency Fee £</t>
  </si>
  <si>
    <t>TOTAL BILL RATE</t>
  </si>
  <si>
    <t>2a</t>
  </si>
  <si>
    <t>2b</t>
  </si>
  <si>
    <t>3a</t>
  </si>
  <si>
    <t>3b</t>
  </si>
  <si>
    <t>3c</t>
  </si>
  <si>
    <t>4a</t>
  </si>
  <si>
    <t>4b</t>
  </si>
  <si>
    <t>Chief Engineer</t>
  </si>
  <si>
    <t>2nd Engineer (Ch Eng 111/2)</t>
  </si>
  <si>
    <t>2nd Engineer (2 Eng 111/2)</t>
  </si>
  <si>
    <t>3rd Engineer (Ch Eng 111/2)</t>
  </si>
  <si>
    <t>3rd Engineer (2 Eng 111/2)</t>
  </si>
  <si>
    <t>3rd Engineer (OOW 111/1)</t>
  </si>
  <si>
    <t>4th Engineer (2 Eng 111/2)</t>
  </si>
  <si>
    <t>4th Engineer (OOW 111/1)</t>
  </si>
  <si>
    <t>Deck Engineer</t>
  </si>
  <si>
    <t>ETO Engineer</t>
  </si>
  <si>
    <t>ETO Comms</t>
  </si>
  <si>
    <t>CPO Motorman / Fitter</t>
  </si>
  <si>
    <t>PO Motorman</t>
  </si>
  <si>
    <t>All prices are firm and fixed for full contract period subject only to regulatory amendments</t>
  </si>
  <si>
    <t>All prices are exclusive of VAT</t>
  </si>
  <si>
    <t>UKRI do not commit to any minimum volume of business.</t>
  </si>
  <si>
    <t>MARINE CONTINGENT LABOURL: LOT 2 - ENGINEERS</t>
  </si>
  <si>
    <t xml:space="preserve">AW5.2 Price Schedule - LOT 2 </t>
  </si>
  <si>
    <t>Bidders are required to complete all yellow highlighted cells. 
Column C confirms the maximum day rate, bidders are to enter the day rate for the roles in column D noting they should not exceed the maximum day rate in Column C. Any bid exceeding the maximum day rate will not be considered as part of this procurement. The cell to be used for evaluation is P25.
All rates and percentages indicated will remain firm and fixed for one year of the contract, subject to regulatory changes and in line with UKRI Pay reviews.  Any generic prices stated outside of yellow highlighted fields will be deemed waived.</t>
  </si>
  <si>
    <t>BAS Day / Rate - for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</si>
</sst>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1" x14ac:knownFonts="1">
    <font>
      <sz val="11"/>
      <color theme="1"/>
      <name val="Aptos Narrow"/>
      <family val="2"/>
      <scheme val="minor"/>
    </font>
    <font>
      <sz val="11"/>
      <color theme="1"/>
      <name val="Aptos Narrow"/>
      <family val="2"/>
      <scheme val="minor"/>
    </font>
    <font>
      <sz val="18"/>
      <color theme="3"/>
      <name val="Aptos Display"/>
      <family val="2"/>
      <scheme val="major"/>
    </font>
    <font>
      <b/>
      <sz val="18"/>
      <color theme="3"/>
      <name val="Arial"/>
      <family val="2"/>
    </font>
    <font>
      <sz val="11"/>
      <color theme="1"/>
      <name val="Arial"/>
      <family val="2"/>
    </font>
    <font>
      <sz val="10"/>
      <name val="Arial"/>
      <family val="2"/>
    </font>
    <font>
      <b/>
      <sz val="12"/>
      <name val="Arial"/>
      <family val="2"/>
    </font>
    <font>
      <b/>
      <sz val="11"/>
      <name val="Arial"/>
      <family val="2"/>
    </font>
    <font>
      <b/>
      <sz val="11"/>
      <color theme="1"/>
      <name val="Arial"/>
      <family val="2"/>
    </font>
    <font>
      <b/>
      <sz val="11"/>
      <color indexed="9"/>
      <name val="Arial"/>
      <family val="2"/>
    </font>
    <font>
      <sz val="11"/>
      <name val="Arial"/>
      <family val="2"/>
    </font>
  </fonts>
  <fills count="9">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indexed="62"/>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8">
    <xf numFmtId="0" fontId="0" fillId="0" borderId="0" xfId="0"/>
    <xf numFmtId="0" fontId="3" fillId="0" borderId="0" xfId="2" applyFont="1" applyAlignment="1" applyProtection="1">
      <alignment vertical="center"/>
    </xf>
    <xf numFmtId="0" fontId="4" fillId="0" borderId="0" xfId="0" applyFont="1"/>
    <xf numFmtId="44" fontId="4" fillId="0" borderId="0" xfId="0" applyNumberFormat="1" applyFont="1"/>
    <xf numFmtId="44" fontId="5" fillId="0" borderId="0" xfId="0" applyNumberFormat="1" applyFont="1"/>
    <xf numFmtId="0" fontId="5" fillId="0" borderId="0" xfId="0" applyFont="1"/>
    <xf numFmtId="44" fontId="4" fillId="0" borderId="0" xfId="0" applyNumberFormat="1" applyFont="1" applyAlignment="1">
      <alignment horizontal="center" vertical="center" wrapText="1"/>
    </xf>
    <xf numFmtId="44" fontId="0" fillId="0" borderId="0" xfId="0" applyNumberFormat="1"/>
    <xf numFmtId="0" fontId="6" fillId="2" borderId="0" xfId="0" applyFont="1" applyFill="1" applyAlignment="1">
      <alignment vertical="center"/>
    </xf>
    <xf numFmtId="44" fontId="6" fillId="2" borderId="0" xfId="0" applyNumberFormat="1" applyFont="1" applyFill="1" applyAlignment="1">
      <alignment vertical="center"/>
    </xf>
    <xf numFmtId="0" fontId="4" fillId="0" borderId="0" xfId="0" applyFont="1" applyAlignment="1">
      <alignment horizontal="center" vertical="center" wrapText="1"/>
    </xf>
    <xf numFmtId="3" fontId="7" fillId="3" borderId="0" xfId="0" applyNumberFormat="1" applyFont="1" applyFill="1" applyAlignment="1">
      <alignment horizontal="center" vertical="center"/>
    </xf>
    <xf numFmtId="44" fontId="7" fillId="3" borderId="0" xfId="0" applyNumberFormat="1" applyFont="1" applyFill="1" applyAlignment="1">
      <alignment horizontal="center" vertical="center"/>
    </xf>
    <xf numFmtId="0" fontId="7" fillId="0" borderId="1" xfId="0" applyFont="1" applyBorder="1" applyAlignment="1">
      <alignment vertical="center" wrapText="1"/>
    </xf>
    <xf numFmtId="0" fontId="7" fillId="0" borderId="0" xfId="0" applyFont="1" applyAlignment="1">
      <alignment horizontal="center" vertical="center" wrapText="1"/>
    </xf>
    <xf numFmtId="44" fontId="7" fillId="0" borderId="0" xfId="0" applyNumberFormat="1"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9" xfId="0" applyFont="1" applyBorder="1" applyAlignment="1">
      <alignment vertical="center" wrapText="1"/>
    </xf>
    <xf numFmtId="0" fontId="7" fillId="6" borderId="0" xfId="0" applyFont="1" applyFill="1" applyAlignment="1">
      <alignment vertical="center" wrapText="1"/>
    </xf>
    <xf numFmtId="0" fontId="7" fillId="6" borderId="0" xfId="0" applyFont="1" applyFill="1" applyAlignment="1">
      <alignment horizontal="center" vertical="center" wrapText="1"/>
    </xf>
    <xf numFmtId="44" fontId="7" fillId="6" borderId="0" xfId="0" applyNumberFormat="1" applyFont="1" applyFill="1" applyAlignment="1">
      <alignment horizontal="center" vertical="center" wrapText="1"/>
    </xf>
    <xf numFmtId="49" fontId="9" fillId="0" borderId="0" xfId="1" applyNumberFormat="1" applyFont="1" applyFill="1" applyBorder="1" applyAlignment="1" applyProtection="1">
      <alignment vertical="top" wrapText="1"/>
    </xf>
    <xf numFmtId="44" fontId="4" fillId="0" borderId="0" xfId="0" applyNumberFormat="1" applyFont="1" applyAlignment="1">
      <alignment horizontal="center" vertical="center"/>
    </xf>
    <xf numFmtId="0" fontId="4" fillId="0" borderId="0" xfId="0" applyFont="1" applyAlignment="1">
      <alignment horizontal="center" vertical="center"/>
    </xf>
    <xf numFmtId="44" fontId="4" fillId="0" borderId="0" xfId="1" applyFont="1" applyAlignment="1" applyProtection="1">
      <alignment horizontal="center" vertical="center"/>
    </xf>
    <xf numFmtId="0" fontId="9" fillId="4" borderId="0" xfId="0" applyFont="1" applyFill="1" applyAlignment="1">
      <alignment horizontal="center" vertical="center" wrapText="1"/>
    </xf>
    <xf numFmtId="0" fontId="4" fillId="0" borderId="13" xfId="0" applyFont="1" applyBorder="1" applyAlignment="1">
      <alignment horizontal="center" vertical="center"/>
    </xf>
    <xf numFmtId="0" fontId="9" fillId="6" borderId="0" xfId="0" applyFont="1" applyFill="1" applyAlignment="1">
      <alignment horizontal="center" vertical="center" wrapText="1"/>
    </xf>
    <xf numFmtId="44" fontId="9" fillId="6" borderId="0" xfId="0" applyNumberFormat="1" applyFont="1" applyFill="1" applyAlignment="1">
      <alignment horizontal="center" vertical="center" wrapText="1"/>
    </xf>
    <xf numFmtId="44" fontId="9" fillId="4" borderId="0" xfId="0" applyNumberFormat="1" applyFont="1" applyFill="1" applyAlignment="1">
      <alignment horizontal="center" vertical="center" wrapText="1"/>
    </xf>
    <xf numFmtId="44" fontId="9" fillId="8" borderId="0" xfId="0" applyNumberFormat="1" applyFont="1" applyFill="1" applyAlignment="1">
      <alignment horizontal="center" vertical="center" wrapText="1"/>
    </xf>
    <xf numFmtId="0" fontId="8" fillId="0" borderId="0" xfId="0" applyFont="1"/>
    <xf numFmtId="14" fontId="4" fillId="0" borderId="0" xfId="0" applyNumberFormat="1" applyFont="1" applyAlignment="1">
      <alignment horizontal="left"/>
    </xf>
    <xf numFmtId="0" fontId="4" fillId="0" borderId="0" xfId="0" applyFont="1" applyAlignment="1">
      <alignment horizontal="left"/>
    </xf>
    <xf numFmtId="0" fontId="10" fillId="0" borderId="0" xfId="0" applyFont="1"/>
    <xf numFmtId="0" fontId="9" fillId="4" borderId="13" xfId="0" applyFont="1" applyFill="1" applyBorder="1" applyAlignment="1">
      <alignment horizontal="center" vertical="center" wrapText="1"/>
    </xf>
    <xf numFmtId="44" fontId="9" fillId="4" borderId="13" xfId="0" applyNumberFormat="1" applyFont="1" applyFill="1" applyBorder="1" applyAlignment="1">
      <alignment horizontal="center" vertical="center" wrapText="1"/>
    </xf>
    <xf numFmtId="44" fontId="9" fillId="4" borderId="13" xfId="1" applyFont="1" applyFill="1" applyBorder="1" applyAlignment="1" applyProtection="1">
      <alignment horizontal="center" vertical="center" wrapText="1"/>
    </xf>
    <xf numFmtId="164" fontId="4" fillId="0" borderId="13" xfId="0" applyNumberFormat="1" applyFont="1" applyBorder="1" applyAlignment="1">
      <alignment horizontal="center" vertical="center"/>
    </xf>
    <xf numFmtId="10" fontId="4" fillId="7" borderId="13" xfId="0" applyNumberFormat="1" applyFont="1" applyFill="1" applyBorder="1" applyAlignment="1" applyProtection="1">
      <alignment horizontal="center" vertical="center"/>
      <protection locked="0"/>
    </xf>
    <xf numFmtId="44" fontId="4" fillId="0" borderId="13" xfId="1" applyFont="1" applyBorder="1" applyAlignment="1" applyProtection="1">
      <alignment horizontal="center" vertical="center"/>
    </xf>
    <xf numFmtId="44" fontId="0" fillId="7" borderId="13" xfId="0" applyNumberFormat="1" applyFill="1" applyBorder="1"/>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49" fontId="9" fillId="4" borderId="4" xfId="1" applyNumberFormat="1" applyFont="1" applyFill="1" applyBorder="1" applyAlignment="1" applyProtection="1">
      <alignment horizontal="center" vertical="center" wrapText="1"/>
    </xf>
    <xf numFmtId="49" fontId="9" fillId="4" borderId="5" xfId="1" applyNumberFormat="1" applyFont="1" applyFill="1" applyBorder="1" applyAlignment="1" applyProtection="1">
      <alignment horizontal="center" vertical="center" wrapText="1"/>
    </xf>
    <xf numFmtId="49" fontId="9" fillId="4" borderId="6" xfId="1" applyNumberFormat="1" applyFont="1" applyFill="1" applyBorder="1" applyAlignment="1" applyProtection="1">
      <alignment horizontal="center" vertical="center" wrapText="1"/>
    </xf>
    <xf numFmtId="49" fontId="9" fillId="4" borderId="7" xfId="1" applyNumberFormat="1" applyFont="1" applyFill="1" applyBorder="1" applyAlignment="1" applyProtection="1">
      <alignment horizontal="center" vertical="center" wrapText="1"/>
    </xf>
    <xf numFmtId="49" fontId="9" fillId="4" borderId="0" xfId="1" applyNumberFormat="1" applyFont="1" applyFill="1" applyBorder="1" applyAlignment="1" applyProtection="1">
      <alignment horizontal="center" vertical="center" wrapText="1"/>
    </xf>
    <xf numFmtId="49" fontId="9" fillId="4" borderId="8" xfId="1" applyNumberFormat="1" applyFont="1" applyFill="1" applyBorder="1" applyAlignment="1" applyProtection="1">
      <alignment horizontal="center" vertical="center" wrapText="1"/>
    </xf>
    <xf numFmtId="49" fontId="9" fillId="4" borderId="10" xfId="1" applyNumberFormat="1" applyFont="1" applyFill="1" applyBorder="1" applyAlignment="1" applyProtection="1">
      <alignment horizontal="center" vertical="center" wrapText="1"/>
    </xf>
    <xf numFmtId="49" fontId="9" fillId="4" borderId="11" xfId="1" applyNumberFormat="1" applyFont="1" applyFill="1" applyBorder="1" applyAlignment="1" applyProtection="1">
      <alignment horizontal="center" vertical="center" wrapText="1"/>
    </xf>
    <xf numFmtId="49" fontId="9" fillId="4" borderId="12" xfId="1" applyNumberFormat="1"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protection locked="0"/>
    </xf>
    <xf numFmtId="0" fontId="7" fillId="5" borderId="14"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a:extLst>
            <a:ext uri="{FF2B5EF4-FFF2-40B4-BE49-F238E27FC236}">
              <a16:creationId xmlns:a16="http://schemas.microsoft.com/office/drawing/2014/main" id="{12FE30B2-536D-454B-A77F-EDA66F454A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816647</xdr:colOff>
      <xdr:row>0</xdr:row>
      <xdr:rowOff>0</xdr:rowOff>
    </xdr:from>
    <xdr:to>
      <xdr:col>16</xdr:col>
      <xdr:colOff>1913731</xdr:colOff>
      <xdr:row>4</xdr:row>
      <xdr:rowOff>154781</xdr:rowOff>
    </xdr:to>
    <xdr:pic>
      <xdr:nvPicPr>
        <xdr:cNvPr id="3" name="Picture 2" descr="UKSBS-HEX-RB.png">
          <a:extLst>
            <a:ext uri="{FF2B5EF4-FFF2-40B4-BE49-F238E27FC236}">
              <a16:creationId xmlns:a16="http://schemas.microsoft.com/office/drawing/2014/main" id="{E4ED794F-8448-4335-A559-6B555DA02E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52022" y="0"/>
          <a:ext cx="2311521" cy="988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3C3B-ACC3-490E-921E-AABA43CF33D8}">
  <dimension ref="A1:Q36"/>
  <sheetViews>
    <sheetView showGridLines="0" tabSelected="1" zoomScale="80" zoomScaleNormal="80" workbookViewId="0">
      <selection activeCell="F36" sqref="F36"/>
    </sheetView>
  </sheetViews>
  <sheetFormatPr defaultRowHeight="15" x14ac:dyDescent="0.25"/>
  <cols>
    <col min="1" max="1" width="33.85546875" customWidth="1"/>
    <col min="2" max="2" width="31.85546875" customWidth="1"/>
    <col min="3" max="3" width="17.42578125" customWidth="1"/>
    <col min="4" max="4" width="17.42578125" style="7" customWidth="1"/>
    <col min="5" max="5" width="17.42578125" customWidth="1"/>
    <col min="6" max="6" width="17.42578125" style="7" customWidth="1"/>
    <col min="7" max="7" width="17.42578125" customWidth="1"/>
    <col min="8" max="8" width="17.42578125" style="7" customWidth="1"/>
    <col min="9" max="9" width="17.42578125" customWidth="1"/>
    <col min="10" max="10" width="17.42578125" style="7" customWidth="1"/>
    <col min="11" max="11" width="17.42578125" customWidth="1"/>
    <col min="12" max="13" width="17.42578125" style="7" customWidth="1"/>
    <col min="14" max="14" width="17.42578125" customWidth="1"/>
    <col min="15" max="16" width="17.42578125" style="7" customWidth="1"/>
    <col min="17" max="17" width="39.5703125" customWidth="1"/>
    <col min="258" max="258" width="33.85546875" customWidth="1"/>
    <col min="259" max="259" width="31.85546875" customWidth="1"/>
    <col min="260" max="260" width="15.42578125" customWidth="1"/>
    <col min="261" max="261" width="13.42578125" customWidth="1"/>
    <col min="262" max="262" width="14.7109375" customWidth="1"/>
    <col min="263" max="263" width="16.28515625" customWidth="1"/>
    <col min="264" max="264" width="14.7109375" customWidth="1"/>
    <col min="265" max="269" width="13.42578125" customWidth="1"/>
    <col min="270" max="270" width="13.140625" customWidth="1"/>
    <col min="271" max="271" width="13.42578125" customWidth="1"/>
    <col min="272" max="272" width="14.42578125" customWidth="1"/>
    <col min="273" max="273" width="39.5703125" customWidth="1"/>
    <col min="514" max="514" width="33.85546875" customWidth="1"/>
    <col min="515" max="515" width="31.85546875" customWidth="1"/>
    <col min="516" max="516" width="15.42578125" customWidth="1"/>
    <col min="517" max="517" width="13.42578125" customWidth="1"/>
    <col min="518" max="518" width="14.7109375" customWidth="1"/>
    <col min="519" max="519" width="16.28515625" customWidth="1"/>
    <col min="520" max="520" width="14.7109375" customWidth="1"/>
    <col min="521" max="525" width="13.42578125" customWidth="1"/>
    <col min="526" max="526" width="13.140625" customWidth="1"/>
    <col min="527" max="527" width="13.42578125" customWidth="1"/>
    <col min="528" max="528" width="14.42578125" customWidth="1"/>
    <col min="529" max="529" width="39.5703125" customWidth="1"/>
    <col min="770" max="770" width="33.85546875" customWidth="1"/>
    <col min="771" max="771" width="31.85546875" customWidth="1"/>
    <col min="772" max="772" width="15.42578125" customWidth="1"/>
    <col min="773" max="773" width="13.42578125" customWidth="1"/>
    <col min="774" max="774" width="14.7109375" customWidth="1"/>
    <col min="775" max="775" width="16.28515625" customWidth="1"/>
    <col min="776" max="776" width="14.7109375" customWidth="1"/>
    <col min="777" max="781" width="13.42578125" customWidth="1"/>
    <col min="782" max="782" width="13.140625" customWidth="1"/>
    <col min="783" max="783" width="13.42578125" customWidth="1"/>
    <col min="784" max="784" width="14.42578125" customWidth="1"/>
    <col min="785" max="785" width="39.5703125" customWidth="1"/>
    <col min="1026" max="1026" width="33.85546875" customWidth="1"/>
    <col min="1027" max="1027" width="31.85546875" customWidth="1"/>
    <col min="1028" max="1028" width="15.42578125" customWidth="1"/>
    <col min="1029" max="1029" width="13.42578125" customWidth="1"/>
    <col min="1030" max="1030" width="14.7109375" customWidth="1"/>
    <col min="1031" max="1031" width="16.28515625" customWidth="1"/>
    <col min="1032" max="1032" width="14.7109375" customWidth="1"/>
    <col min="1033" max="1037" width="13.42578125" customWidth="1"/>
    <col min="1038" max="1038" width="13.140625" customWidth="1"/>
    <col min="1039" max="1039" width="13.42578125" customWidth="1"/>
    <col min="1040" max="1040" width="14.42578125" customWidth="1"/>
    <col min="1041" max="1041" width="39.5703125" customWidth="1"/>
    <col min="1282" max="1282" width="33.85546875" customWidth="1"/>
    <col min="1283" max="1283" width="31.85546875" customWidth="1"/>
    <col min="1284" max="1284" width="15.42578125" customWidth="1"/>
    <col min="1285" max="1285" width="13.42578125" customWidth="1"/>
    <col min="1286" max="1286" width="14.7109375" customWidth="1"/>
    <col min="1287" max="1287" width="16.28515625" customWidth="1"/>
    <col min="1288" max="1288" width="14.7109375" customWidth="1"/>
    <col min="1289" max="1293" width="13.42578125" customWidth="1"/>
    <col min="1294" max="1294" width="13.140625" customWidth="1"/>
    <col min="1295" max="1295" width="13.42578125" customWidth="1"/>
    <col min="1296" max="1296" width="14.42578125" customWidth="1"/>
    <col min="1297" max="1297" width="39.5703125" customWidth="1"/>
    <col min="1538" max="1538" width="33.85546875" customWidth="1"/>
    <col min="1539" max="1539" width="31.85546875" customWidth="1"/>
    <col min="1540" max="1540" width="15.42578125" customWidth="1"/>
    <col min="1541" max="1541" width="13.42578125" customWidth="1"/>
    <col min="1542" max="1542" width="14.7109375" customWidth="1"/>
    <col min="1543" max="1543" width="16.28515625" customWidth="1"/>
    <col min="1544" max="1544" width="14.7109375" customWidth="1"/>
    <col min="1545" max="1549" width="13.42578125" customWidth="1"/>
    <col min="1550" max="1550" width="13.140625" customWidth="1"/>
    <col min="1551" max="1551" width="13.42578125" customWidth="1"/>
    <col min="1552" max="1552" width="14.42578125" customWidth="1"/>
    <col min="1553" max="1553" width="39.5703125" customWidth="1"/>
    <col min="1794" max="1794" width="33.85546875" customWidth="1"/>
    <col min="1795" max="1795" width="31.85546875" customWidth="1"/>
    <col min="1796" max="1796" width="15.42578125" customWidth="1"/>
    <col min="1797" max="1797" width="13.42578125" customWidth="1"/>
    <col min="1798" max="1798" width="14.7109375" customWidth="1"/>
    <col min="1799" max="1799" width="16.28515625" customWidth="1"/>
    <col min="1800" max="1800" width="14.7109375" customWidth="1"/>
    <col min="1801" max="1805" width="13.42578125" customWidth="1"/>
    <col min="1806" max="1806" width="13.140625" customWidth="1"/>
    <col min="1807" max="1807" width="13.42578125" customWidth="1"/>
    <col min="1808" max="1808" width="14.42578125" customWidth="1"/>
    <col min="1809" max="1809" width="39.5703125" customWidth="1"/>
    <col min="2050" max="2050" width="33.85546875" customWidth="1"/>
    <col min="2051" max="2051" width="31.85546875" customWidth="1"/>
    <col min="2052" max="2052" width="15.42578125" customWidth="1"/>
    <col min="2053" max="2053" width="13.42578125" customWidth="1"/>
    <col min="2054" max="2054" width="14.7109375" customWidth="1"/>
    <col min="2055" max="2055" width="16.28515625" customWidth="1"/>
    <col min="2056" max="2056" width="14.7109375" customWidth="1"/>
    <col min="2057" max="2061" width="13.42578125" customWidth="1"/>
    <col min="2062" max="2062" width="13.140625" customWidth="1"/>
    <col min="2063" max="2063" width="13.42578125" customWidth="1"/>
    <col min="2064" max="2064" width="14.42578125" customWidth="1"/>
    <col min="2065" max="2065" width="39.5703125" customWidth="1"/>
    <col min="2306" max="2306" width="33.85546875" customWidth="1"/>
    <col min="2307" max="2307" width="31.85546875" customWidth="1"/>
    <col min="2308" max="2308" width="15.42578125" customWidth="1"/>
    <col min="2309" max="2309" width="13.42578125" customWidth="1"/>
    <col min="2310" max="2310" width="14.7109375" customWidth="1"/>
    <col min="2311" max="2311" width="16.28515625" customWidth="1"/>
    <col min="2312" max="2312" width="14.7109375" customWidth="1"/>
    <col min="2313" max="2317" width="13.42578125" customWidth="1"/>
    <col min="2318" max="2318" width="13.140625" customWidth="1"/>
    <col min="2319" max="2319" width="13.42578125" customWidth="1"/>
    <col min="2320" max="2320" width="14.42578125" customWidth="1"/>
    <col min="2321" max="2321" width="39.5703125" customWidth="1"/>
    <col min="2562" max="2562" width="33.85546875" customWidth="1"/>
    <col min="2563" max="2563" width="31.85546875" customWidth="1"/>
    <col min="2564" max="2564" width="15.42578125" customWidth="1"/>
    <col min="2565" max="2565" width="13.42578125" customWidth="1"/>
    <col min="2566" max="2566" width="14.7109375" customWidth="1"/>
    <col min="2567" max="2567" width="16.28515625" customWidth="1"/>
    <col min="2568" max="2568" width="14.7109375" customWidth="1"/>
    <col min="2569" max="2573" width="13.42578125" customWidth="1"/>
    <col min="2574" max="2574" width="13.140625" customWidth="1"/>
    <col min="2575" max="2575" width="13.42578125" customWidth="1"/>
    <col min="2576" max="2576" width="14.42578125" customWidth="1"/>
    <col min="2577" max="2577" width="39.5703125" customWidth="1"/>
    <col min="2818" max="2818" width="33.85546875" customWidth="1"/>
    <col min="2819" max="2819" width="31.85546875" customWidth="1"/>
    <col min="2820" max="2820" width="15.42578125" customWidth="1"/>
    <col min="2821" max="2821" width="13.42578125" customWidth="1"/>
    <col min="2822" max="2822" width="14.7109375" customWidth="1"/>
    <col min="2823" max="2823" width="16.28515625" customWidth="1"/>
    <col min="2824" max="2824" width="14.7109375" customWidth="1"/>
    <col min="2825" max="2829" width="13.42578125" customWidth="1"/>
    <col min="2830" max="2830" width="13.140625" customWidth="1"/>
    <col min="2831" max="2831" width="13.42578125" customWidth="1"/>
    <col min="2832" max="2832" width="14.42578125" customWidth="1"/>
    <col min="2833" max="2833" width="39.5703125" customWidth="1"/>
    <col min="3074" max="3074" width="33.85546875" customWidth="1"/>
    <col min="3075" max="3075" width="31.85546875" customWidth="1"/>
    <col min="3076" max="3076" width="15.42578125" customWidth="1"/>
    <col min="3077" max="3077" width="13.42578125" customWidth="1"/>
    <col min="3078" max="3078" width="14.7109375" customWidth="1"/>
    <col min="3079" max="3079" width="16.28515625" customWidth="1"/>
    <col min="3080" max="3080" width="14.7109375" customWidth="1"/>
    <col min="3081" max="3085" width="13.42578125" customWidth="1"/>
    <col min="3086" max="3086" width="13.140625" customWidth="1"/>
    <col min="3087" max="3087" width="13.42578125" customWidth="1"/>
    <col min="3088" max="3088" width="14.42578125" customWidth="1"/>
    <col min="3089" max="3089" width="39.5703125" customWidth="1"/>
    <col min="3330" max="3330" width="33.85546875" customWidth="1"/>
    <col min="3331" max="3331" width="31.85546875" customWidth="1"/>
    <col min="3332" max="3332" width="15.42578125" customWidth="1"/>
    <col min="3333" max="3333" width="13.42578125" customWidth="1"/>
    <col min="3334" max="3334" width="14.7109375" customWidth="1"/>
    <col min="3335" max="3335" width="16.28515625" customWidth="1"/>
    <col min="3336" max="3336" width="14.7109375" customWidth="1"/>
    <col min="3337" max="3341" width="13.42578125" customWidth="1"/>
    <col min="3342" max="3342" width="13.140625" customWidth="1"/>
    <col min="3343" max="3343" width="13.42578125" customWidth="1"/>
    <col min="3344" max="3344" width="14.42578125" customWidth="1"/>
    <col min="3345" max="3345" width="39.5703125" customWidth="1"/>
    <col min="3586" max="3586" width="33.85546875" customWidth="1"/>
    <col min="3587" max="3587" width="31.85546875" customWidth="1"/>
    <col min="3588" max="3588" width="15.42578125" customWidth="1"/>
    <col min="3589" max="3589" width="13.42578125" customWidth="1"/>
    <col min="3590" max="3590" width="14.7109375" customWidth="1"/>
    <col min="3591" max="3591" width="16.28515625" customWidth="1"/>
    <col min="3592" max="3592" width="14.7109375" customWidth="1"/>
    <col min="3593" max="3597" width="13.42578125" customWidth="1"/>
    <col min="3598" max="3598" width="13.140625" customWidth="1"/>
    <col min="3599" max="3599" width="13.42578125" customWidth="1"/>
    <col min="3600" max="3600" width="14.42578125" customWidth="1"/>
    <col min="3601" max="3601" width="39.5703125" customWidth="1"/>
    <col min="3842" max="3842" width="33.85546875" customWidth="1"/>
    <col min="3843" max="3843" width="31.85546875" customWidth="1"/>
    <col min="3844" max="3844" width="15.42578125" customWidth="1"/>
    <col min="3845" max="3845" width="13.42578125" customWidth="1"/>
    <col min="3846" max="3846" width="14.7109375" customWidth="1"/>
    <col min="3847" max="3847" width="16.28515625" customWidth="1"/>
    <col min="3848" max="3848" width="14.7109375" customWidth="1"/>
    <col min="3849" max="3853" width="13.42578125" customWidth="1"/>
    <col min="3854" max="3854" width="13.140625" customWidth="1"/>
    <col min="3855" max="3855" width="13.42578125" customWidth="1"/>
    <col min="3856" max="3856" width="14.42578125" customWidth="1"/>
    <col min="3857" max="3857" width="39.5703125" customWidth="1"/>
    <col min="4098" max="4098" width="33.85546875" customWidth="1"/>
    <col min="4099" max="4099" width="31.85546875" customWidth="1"/>
    <col min="4100" max="4100" width="15.42578125" customWidth="1"/>
    <col min="4101" max="4101" width="13.42578125" customWidth="1"/>
    <col min="4102" max="4102" width="14.7109375" customWidth="1"/>
    <col min="4103" max="4103" width="16.28515625" customWidth="1"/>
    <col min="4104" max="4104" width="14.7109375" customWidth="1"/>
    <col min="4105" max="4109" width="13.42578125" customWidth="1"/>
    <col min="4110" max="4110" width="13.140625" customWidth="1"/>
    <col min="4111" max="4111" width="13.42578125" customWidth="1"/>
    <col min="4112" max="4112" width="14.42578125" customWidth="1"/>
    <col min="4113" max="4113" width="39.5703125" customWidth="1"/>
    <col min="4354" max="4354" width="33.85546875" customWidth="1"/>
    <col min="4355" max="4355" width="31.85546875" customWidth="1"/>
    <col min="4356" max="4356" width="15.42578125" customWidth="1"/>
    <col min="4357" max="4357" width="13.42578125" customWidth="1"/>
    <col min="4358" max="4358" width="14.7109375" customWidth="1"/>
    <col min="4359" max="4359" width="16.28515625" customWidth="1"/>
    <col min="4360" max="4360" width="14.7109375" customWidth="1"/>
    <col min="4361" max="4365" width="13.42578125" customWidth="1"/>
    <col min="4366" max="4366" width="13.140625" customWidth="1"/>
    <col min="4367" max="4367" width="13.42578125" customWidth="1"/>
    <col min="4368" max="4368" width="14.42578125" customWidth="1"/>
    <col min="4369" max="4369" width="39.5703125" customWidth="1"/>
    <col min="4610" max="4610" width="33.85546875" customWidth="1"/>
    <col min="4611" max="4611" width="31.85546875" customWidth="1"/>
    <col min="4612" max="4612" width="15.42578125" customWidth="1"/>
    <col min="4613" max="4613" width="13.42578125" customWidth="1"/>
    <col min="4614" max="4614" width="14.7109375" customWidth="1"/>
    <col min="4615" max="4615" width="16.28515625" customWidth="1"/>
    <col min="4616" max="4616" width="14.7109375" customWidth="1"/>
    <col min="4617" max="4621" width="13.42578125" customWidth="1"/>
    <col min="4622" max="4622" width="13.140625" customWidth="1"/>
    <col min="4623" max="4623" width="13.42578125" customWidth="1"/>
    <col min="4624" max="4624" width="14.42578125" customWidth="1"/>
    <col min="4625" max="4625" width="39.5703125" customWidth="1"/>
    <col min="4866" max="4866" width="33.85546875" customWidth="1"/>
    <col min="4867" max="4867" width="31.85546875" customWidth="1"/>
    <col min="4868" max="4868" width="15.42578125" customWidth="1"/>
    <col min="4869" max="4869" width="13.42578125" customWidth="1"/>
    <col min="4870" max="4870" width="14.7109375" customWidth="1"/>
    <col min="4871" max="4871" width="16.28515625" customWidth="1"/>
    <col min="4872" max="4872" width="14.7109375" customWidth="1"/>
    <col min="4873" max="4877" width="13.42578125" customWidth="1"/>
    <col min="4878" max="4878" width="13.140625" customWidth="1"/>
    <col min="4879" max="4879" width="13.42578125" customWidth="1"/>
    <col min="4880" max="4880" width="14.42578125" customWidth="1"/>
    <col min="4881" max="4881" width="39.5703125" customWidth="1"/>
    <col min="5122" max="5122" width="33.85546875" customWidth="1"/>
    <col min="5123" max="5123" width="31.85546875" customWidth="1"/>
    <col min="5124" max="5124" width="15.42578125" customWidth="1"/>
    <col min="5125" max="5125" width="13.42578125" customWidth="1"/>
    <col min="5126" max="5126" width="14.7109375" customWidth="1"/>
    <col min="5127" max="5127" width="16.28515625" customWidth="1"/>
    <col min="5128" max="5128" width="14.7109375" customWidth="1"/>
    <col min="5129" max="5133" width="13.42578125" customWidth="1"/>
    <col min="5134" max="5134" width="13.140625" customWidth="1"/>
    <col min="5135" max="5135" width="13.42578125" customWidth="1"/>
    <col min="5136" max="5136" width="14.42578125" customWidth="1"/>
    <col min="5137" max="5137" width="39.5703125" customWidth="1"/>
    <col min="5378" max="5378" width="33.85546875" customWidth="1"/>
    <col min="5379" max="5379" width="31.85546875" customWidth="1"/>
    <col min="5380" max="5380" width="15.42578125" customWidth="1"/>
    <col min="5381" max="5381" width="13.42578125" customWidth="1"/>
    <col min="5382" max="5382" width="14.7109375" customWidth="1"/>
    <col min="5383" max="5383" width="16.28515625" customWidth="1"/>
    <col min="5384" max="5384" width="14.7109375" customWidth="1"/>
    <col min="5385" max="5389" width="13.42578125" customWidth="1"/>
    <col min="5390" max="5390" width="13.140625" customWidth="1"/>
    <col min="5391" max="5391" width="13.42578125" customWidth="1"/>
    <col min="5392" max="5392" width="14.42578125" customWidth="1"/>
    <col min="5393" max="5393" width="39.5703125" customWidth="1"/>
    <col min="5634" max="5634" width="33.85546875" customWidth="1"/>
    <col min="5635" max="5635" width="31.85546875" customWidth="1"/>
    <col min="5636" max="5636" width="15.42578125" customWidth="1"/>
    <col min="5637" max="5637" width="13.42578125" customWidth="1"/>
    <col min="5638" max="5638" width="14.7109375" customWidth="1"/>
    <col min="5639" max="5639" width="16.28515625" customWidth="1"/>
    <col min="5640" max="5640" width="14.7109375" customWidth="1"/>
    <col min="5641" max="5645" width="13.42578125" customWidth="1"/>
    <col min="5646" max="5646" width="13.140625" customWidth="1"/>
    <col min="5647" max="5647" width="13.42578125" customWidth="1"/>
    <col min="5648" max="5648" width="14.42578125" customWidth="1"/>
    <col min="5649" max="5649" width="39.5703125" customWidth="1"/>
    <col min="5890" max="5890" width="33.85546875" customWidth="1"/>
    <col min="5891" max="5891" width="31.85546875" customWidth="1"/>
    <col min="5892" max="5892" width="15.42578125" customWidth="1"/>
    <col min="5893" max="5893" width="13.42578125" customWidth="1"/>
    <col min="5894" max="5894" width="14.7109375" customWidth="1"/>
    <col min="5895" max="5895" width="16.28515625" customWidth="1"/>
    <col min="5896" max="5896" width="14.7109375" customWidth="1"/>
    <col min="5897" max="5901" width="13.42578125" customWidth="1"/>
    <col min="5902" max="5902" width="13.140625" customWidth="1"/>
    <col min="5903" max="5903" width="13.42578125" customWidth="1"/>
    <col min="5904" max="5904" width="14.42578125" customWidth="1"/>
    <col min="5905" max="5905" width="39.5703125" customWidth="1"/>
    <col min="6146" max="6146" width="33.85546875" customWidth="1"/>
    <col min="6147" max="6147" width="31.85546875" customWidth="1"/>
    <col min="6148" max="6148" width="15.42578125" customWidth="1"/>
    <col min="6149" max="6149" width="13.42578125" customWidth="1"/>
    <col min="6150" max="6150" width="14.7109375" customWidth="1"/>
    <col min="6151" max="6151" width="16.28515625" customWidth="1"/>
    <col min="6152" max="6152" width="14.7109375" customWidth="1"/>
    <col min="6153" max="6157" width="13.42578125" customWidth="1"/>
    <col min="6158" max="6158" width="13.140625" customWidth="1"/>
    <col min="6159" max="6159" width="13.42578125" customWidth="1"/>
    <col min="6160" max="6160" width="14.42578125" customWidth="1"/>
    <col min="6161" max="6161" width="39.5703125" customWidth="1"/>
    <col min="6402" max="6402" width="33.85546875" customWidth="1"/>
    <col min="6403" max="6403" width="31.85546875" customWidth="1"/>
    <col min="6404" max="6404" width="15.42578125" customWidth="1"/>
    <col min="6405" max="6405" width="13.42578125" customWidth="1"/>
    <col min="6406" max="6406" width="14.7109375" customWidth="1"/>
    <col min="6407" max="6407" width="16.28515625" customWidth="1"/>
    <col min="6408" max="6408" width="14.7109375" customWidth="1"/>
    <col min="6409" max="6413" width="13.42578125" customWidth="1"/>
    <col min="6414" max="6414" width="13.140625" customWidth="1"/>
    <col min="6415" max="6415" width="13.42578125" customWidth="1"/>
    <col min="6416" max="6416" width="14.42578125" customWidth="1"/>
    <col min="6417" max="6417" width="39.5703125" customWidth="1"/>
    <col min="6658" max="6658" width="33.85546875" customWidth="1"/>
    <col min="6659" max="6659" width="31.85546875" customWidth="1"/>
    <col min="6660" max="6660" width="15.42578125" customWidth="1"/>
    <col min="6661" max="6661" width="13.42578125" customWidth="1"/>
    <col min="6662" max="6662" width="14.7109375" customWidth="1"/>
    <col min="6663" max="6663" width="16.28515625" customWidth="1"/>
    <col min="6664" max="6664" width="14.7109375" customWidth="1"/>
    <col min="6665" max="6669" width="13.42578125" customWidth="1"/>
    <col min="6670" max="6670" width="13.140625" customWidth="1"/>
    <col min="6671" max="6671" width="13.42578125" customWidth="1"/>
    <col min="6672" max="6672" width="14.42578125" customWidth="1"/>
    <col min="6673" max="6673" width="39.5703125" customWidth="1"/>
    <col min="6914" max="6914" width="33.85546875" customWidth="1"/>
    <col min="6915" max="6915" width="31.85546875" customWidth="1"/>
    <col min="6916" max="6916" width="15.42578125" customWidth="1"/>
    <col min="6917" max="6917" width="13.42578125" customWidth="1"/>
    <col min="6918" max="6918" width="14.7109375" customWidth="1"/>
    <col min="6919" max="6919" width="16.28515625" customWidth="1"/>
    <col min="6920" max="6920" width="14.7109375" customWidth="1"/>
    <col min="6921" max="6925" width="13.42578125" customWidth="1"/>
    <col min="6926" max="6926" width="13.140625" customWidth="1"/>
    <col min="6927" max="6927" width="13.42578125" customWidth="1"/>
    <col min="6928" max="6928" width="14.42578125" customWidth="1"/>
    <col min="6929" max="6929" width="39.5703125" customWidth="1"/>
    <col min="7170" max="7170" width="33.85546875" customWidth="1"/>
    <col min="7171" max="7171" width="31.85546875" customWidth="1"/>
    <col min="7172" max="7172" width="15.42578125" customWidth="1"/>
    <col min="7173" max="7173" width="13.42578125" customWidth="1"/>
    <col min="7174" max="7174" width="14.7109375" customWidth="1"/>
    <col min="7175" max="7175" width="16.28515625" customWidth="1"/>
    <col min="7176" max="7176" width="14.7109375" customWidth="1"/>
    <col min="7177" max="7181" width="13.42578125" customWidth="1"/>
    <col min="7182" max="7182" width="13.140625" customWidth="1"/>
    <col min="7183" max="7183" width="13.42578125" customWidth="1"/>
    <col min="7184" max="7184" width="14.42578125" customWidth="1"/>
    <col min="7185" max="7185" width="39.5703125" customWidth="1"/>
    <col min="7426" max="7426" width="33.85546875" customWidth="1"/>
    <col min="7427" max="7427" width="31.85546875" customWidth="1"/>
    <col min="7428" max="7428" width="15.42578125" customWidth="1"/>
    <col min="7429" max="7429" width="13.42578125" customWidth="1"/>
    <col min="7430" max="7430" width="14.7109375" customWidth="1"/>
    <col min="7431" max="7431" width="16.28515625" customWidth="1"/>
    <col min="7432" max="7432" width="14.7109375" customWidth="1"/>
    <col min="7433" max="7437" width="13.42578125" customWidth="1"/>
    <col min="7438" max="7438" width="13.140625" customWidth="1"/>
    <col min="7439" max="7439" width="13.42578125" customWidth="1"/>
    <col min="7440" max="7440" width="14.42578125" customWidth="1"/>
    <col min="7441" max="7441" width="39.5703125" customWidth="1"/>
    <col min="7682" max="7682" width="33.85546875" customWidth="1"/>
    <col min="7683" max="7683" width="31.85546875" customWidth="1"/>
    <col min="7684" max="7684" width="15.42578125" customWidth="1"/>
    <col min="7685" max="7685" width="13.42578125" customWidth="1"/>
    <col min="7686" max="7686" width="14.7109375" customWidth="1"/>
    <col min="7687" max="7687" width="16.28515625" customWidth="1"/>
    <col min="7688" max="7688" width="14.7109375" customWidth="1"/>
    <col min="7689" max="7693" width="13.42578125" customWidth="1"/>
    <col min="7694" max="7694" width="13.140625" customWidth="1"/>
    <col min="7695" max="7695" width="13.42578125" customWidth="1"/>
    <col min="7696" max="7696" width="14.42578125" customWidth="1"/>
    <col min="7697" max="7697" width="39.5703125" customWidth="1"/>
    <col min="7938" max="7938" width="33.85546875" customWidth="1"/>
    <col min="7939" max="7939" width="31.85546875" customWidth="1"/>
    <col min="7940" max="7940" width="15.42578125" customWidth="1"/>
    <col min="7941" max="7941" width="13.42578125" customWidth="1"/>
    <col min="7942" max="7942" width="14.7109375" customWidth="1"/>
    <col min="7943" max="7943" width="16.28515625" customWidth="1"/>
    <col min="7944" max="7944" width="14.7109375" customWidth="1"/>
    <col min="7945" max="7949" width="13.42578125" customWidth="1"/>
    <col min="7950" max="7950" width="13.140625" customWidth="1"/>
    <col min="7951" max="7951" width="13.42578125" customWidth="1"/>
    <col min="7952" max="7952" width="14.42578125" customWidth="1"/>
    <col min="7953" max="7953" width="39.5703125" customWidth="1"/>
    <col min="8194" max="8194" width="33.85546875" customWidth="1"/>
    <col min="8195" max="8195" width="31.85546875" customWidth="1"/>
    <col min="8196" max="8196" width="15.42578125" customWidth="1"/>
    <col min="8197" max="8197" width="13.42578125" customWidth="1"/>
    <col min="8198" max="8198" width="14.7109375" customWidth="1"/>
    <col min="8199" max="8199" width="16.28515625" customWidth="1"/>
    <col min="8200" max="8200" width="14.7109375" customWidth="1"/>
    <col min="8201" max="8205" width="13.42578125" customWidth="1"/>
    <col min="8206" max="8206" width="13.140625" customWidth="1"/>
    <col min="8207" max="8207" width="13.42578125" customWidth="1"/>
    <col min="8208" max="8208" width="14.42578125" customWidth="1"/>
    <col min="8209" max="8209" width="39.5703125" customWidth="1"/>
    <col min="8450" max="8450" width="33.85546875" customWidth="1"/>
    <col min="8451" max="8451" width="31.85546875" customWidth="1"/>
    <col min="8452" max="8452" width="15.42578125" customWidth="1"/>
    <col min="8453" max="8453" width="13.42578125" customWidth="1"/>
    <col min="8454" max="8454" width="14.7109375" customWidth="1"/>
    <col min="8455" max="8455" width="16.28515625" customWidth="1"/>
    <col min="8456" max="8456" width="14.7109375" customWidth="1"/>
    <col min="8457" max="8461" width="13.42578125" customWidth="1"/>
    <col min="8462" max="8462" width="13.140625" customWidth="1"/>
    <col min="8463" max="8463" width="13.42578125" customWidth="1"/>
    <col min="8464" max="8464" width="14.42578125" customWidth="1"/>
    <col min="8465" max="8465" width="39.5703125" customWidth="1"/>
    <col min="8706" max="8706" width="33.85546875" customWidth="1"/>
    <col min="8707" max="8707" width="31.85546875" customWidth="1"/>
    <col min="8708" max="8708" width="15.42578125" customWidth="1"/>
    <col min="8709" max="8709" width="13.42578125" customWidth="1"/>
    <col min="8710" max="8710" width="14.7109375" customWidth="1"/>
    <col min="8711" max="8711" width="16.28515625" customWidth="1"/>
    <col min="8712" max="8712" width="14.7109375" customWidth="1"/>
    <col min="8713" max="8717" width="13.42578125" customWidth="1"/>
    <col min="8718" max="8718" width="13.140625" customWidth="1"/>
    <col min="8719" max="8719" width="13.42578125" customWidth="1"/>
    <col min="8720" max="8720" width="14.42578125" customWidth="1"/>
    <col min="8721" max="8721" width="39.5703125" customWidth="1"/>
    <col min="8962" max="8962" width="33.85546875" customWidth="1"/>
    <col min="8963" max="8963" width="31.85546875" customWidth="1"/>
    <col min="8964" max="8964" width="15.42578125" customWidth="1"/>
    <col min="8965" max="8965" width="13.42578125" customWidth="1"/>
    <col min="8966" max="8966" width="14.7109375" customWidth="1"/>
    <col min="8967" max="8967" width="16.28515625" customWidth="1"/>
    <col min="8968" max="8968" width="14.7109375" customWidth="1"/>
    <col min="8969" max="8973" width="13.42578125" customWidth="1"/>
    <col min="8974" max="8974" width="13.140625" customWidth="1"/>
    <col min="8975" max="8975" width="13.42578125" customWidth="1"/>
    <col min="8976" max="8976" width="14.42578125" customWidth="1"/>
    <col min="8977" max="8977" width="39.5703125" customWidth="1"/>
    <col min="9218" max="9218" width="33.85546875" customWidth="1"/>
    <col min="9219" max="9219" width="31.85546875" customWidth="1"/>
    <col min="9220" max="9220" width="15.42578125" customWidth="1"/>
    <col min="9221" max="9221" width="13.42578125" customWidth="1"/>
    <col min="9222" max="9222" width="14.7109375" customWidth="1"/>
    <col min="9223" max="9223" width="16.28515625" customWidth="1"/>
    <col min="9224" max="9224" width="14.7109375" customWidth="1"/>
    <col min="9225" max="9229" width="13.42578125" customWidth="1"/>
    <col min="9230" max="9230" width="13.140625" customWidth="1"/>
    <col min="9231" max="9231" width="13.42578125" customWidth="1"/>
    <col min="9232" max="9232" width="14.42578125" customWidth="1"/>
    <col min="9233" max="9233" width="39.5703125" customWidth="1"/>
    <col min="9474" max="9474" width="33.85546875" customWidth="1"/>
    <col min="9475" max="9475" width="31.85546875" customWidth="1"/>
    <col min="9476" max="9476" width="15.42578125" customWidth="1"/>
    <col min="9477" max="9477" width="13.42578125" customWidth="1"/>
    <col min="9478" max="9478" width="14.7109375" customWidth="1"/>
    <col min="9479" max="9479" width="16.28515625" customWidth="1"/>
    <col min="9480" max="9480" width="14.7109375" customWidth="1"/>
    <col min="9481" max="9485" width="13.42578125" customWidth="1"/>
    <col min="9486" max="9486" width="13.140625" customWidth="1"/>
    <col min="9487" max="9487" width="13.42578125" customWidth="1"/>
    <col min="9488" max="9488" width="14.42578125" customWidth="1"/>
    <col min="9489" max="9489" width="39.5703125" customWidth="1"/>
    <col min="9730" max="9730" width="33.85546875" customWidth="1"/>
    <col min="9731" max="9731" width="31.85546875" customWidth="1"/>
    <col min="9732" max="9732" width="15.42578125" customWidth="1"/>
    <col min="9733" max="9733" width="13.42578125" customWidth="1"/>
    <col min="9734" max="9734" width="14.7109375" customWidth="1"/>
    <col min="9735" max="9735" width="16.28515625" customWidth="1"/>
    <col min="9736" max="9736" width="14.7109375" customWidth="1"/>
    <col min="9737" max="9741" width="13.42578125" customWidth="1"/>
    <col min="9742" max="9742" width="13.140625" customWidth="1"/>
    <col min="9743" max="9743" width="13.42578125" customWidth="1"/>
    <col min="9744" max="9744" width="14.42578125" customWidth="1"/>
    <col min="9745" max="9745" width="39.5703125" customWidth="1"/>
    <col min="9986" max="9986" width="33.85546875" customWidth="1"/>
    <col min="9987" max="9987" width="31.85546875" customWidth="1"/>
    <col min="9988" max="9988" width="15.42578125" customWidth="1"/>
    <col min="9989" max="9989" width="13.42578125" customWidth="1"/>
    <col min="9990" max="9990" width="14.7109375" customWidth="1"/>
    <col min="9991" max="9991" width="16.28515625" customWidth="1"/>
    <col min="9992" max="9992" width="14.7109375" customWidth="1"/>
    <col min="9993" max="9997" width="13.42578125" customWidth="1"/>
    <col min="9998" max="9998" width="13.140625" customWidth="1"/>
    <col min="9999" max="9999" width="13.42578125" customWidth="1"/>
    <col min="10000" max="10000" width="14.42578125" customWidth="1"/>
    <col min="10001" max="10001" width="39.5703125" customWidth="1"/>
    <col min="10242" max="10242" width="33.85546875" customWidth="1"/>
    <col min="10243" max="10243" width="31.85546875" customWidth="1"/>
    <col min="10244" max="10244" width="15.42578125" customWidth="1"/>
    <col min="10245" max="10245" width="13.42578125" customWidth="1"/>
    <col min="10246" max="10246" width="14.7109375" customWidth="1"/>
    <col min="10247" max="10247" width="16.28515625" customWidth="1"/>
    <col min="10248" max="10248" width="14.7109375" customWidth="1"/>
    <col min="10249" max="10253" width="13.42578125" customWidth="1"/>
    <col min="10254" max="10254" width="13.140625" customWidth="1"/>
    <col min="10255" max="10255" width="13.42578125" customWidth="1"/>
    <col min="10256" max="10256" width="14.42578125" customWidth="1"/>
    <col min="10257" max="10257" width="39.5703125" customWidth="1"/>
    <col min="10498" max="10498" width="33.85546875" customWidth="1"/>
    <col min="10499" max="10499" width="31.85546875" customWidth="1"/>
    <col min="10500" max="10500" width="15.42578125" customWidth="1"/>
    <col min="10501" max="10501" width="13.42578125" customWidth="1"/>
    <col min="10502" max="10502" width="14.7109375" customWidth="1"/>
    <col min="10503" max="10503" width="16.28515625" customWidth="1"/>
    <col min="10504" max="10504" width="14.7109375" customWidth="1"/>
    <col min="10505" max="10509" width="13.42578125" customWidth="1"/>
    <col min="10510" max="10510" width="13.140625" customWidth="1"/>
    <col min="10511" max="10511" width="13.42578125" customWidth="1"/>
    <col min="10512" max="10512" width="14.42578125" customWidth="1"/>
    <col min="10513" max="10513" width="39.5703125" customWidth="1"/>
    <col min="10754" max="10754" width="33.85546875" customWidth="1"/>
    <col min="10755" max="10755" width="31.85546875" customWidth="1"/>
    <col min="10756" max="10756" width="15.42578125" customWidth="1"/>
    <col min="10757" max="10757" width="13.42578125" customWidth="1"/>
    <col min="10758" max="10758" width="14.7109375" customWidth="1"/>
    <col min="10759" max="10759" width="16.28515625" customWidth="1"/>
    <col min="10760" max="10760" width="14.7109375" customWidth="1"/>
    <col min="10761" max="10765" width="13.42578125" customWidth="1"/>
    <col min="10766" max="10766" width="13.140625" customWidth="1"/>
    <col min="10767" max="10767" width="13.42578125" customWidth="1"/>
    <col min="10768" max="10768" width="14.42578125" customWidth="1"/>
    <col min="10769" max="10769" width="39.5703125" customWidth="1"/>
    <col min="11010" max="11010" width="33.85546875" customWidth="1"/>
    <col min="11011" max="11011" width="31.85546875" customWidth="1"/>
    <col min="11012" max="11012" width="15.42578125" customWidth="1"/>
    <col min="11013" max="11013" width="13.42578125" customWidth="1"/>
    <col min="11014" max="11014" width="14.7109375" customWidth="1"/>
    <col min="11015" max="11015" width="16.28515625" customWidth="1"/>
    <col min="11016" max="11016" width="14.7109375" customWidth="1"/>
    <col min="11017" max="11021" width="13.42578125" customWidth="1"/>
    <col min="11022" max="11022" width="13.140625" customWidth="1"/>
    <col min="11023" max="11023" width="13.42578125" customWidth="1"/>
    <col min="11024" max="11024" width="14.42578125" customWidth="1"/>
    <col min="11025" max="11025" width="39.5703125" customWidth="1"/>
    <col min="11266" max="11266" width="33.85546875" customWidth="1"/>
    <col min="11267" max="11267" width="31.85546875" customWidth="1"/>
    <col min="11268" max="11268" width="15.42578125" customWidth="1"/>
    <col min="11269" max="11269" width="13.42578125" customWidth="1"/>
    <col min="11270" max="11270" width="14.7109375" customWidth="1"/>
    <col min="11271" max="11271" width="16.28515625" customWidth="1"/>
    <col min="11272" max="11272" width="14.7109375" customWidth="1"/>
    <col min="11273" max="11277" width="13.42578125" customWidth="1"/>
    <col min="11278" max="11278" width="13.140625" customWidth="1"/>
    <col min="11279" max="11279" width="13.42578125" customWidth="1"/>
    <col min="11280" max="11280" width="14.42578125" customWidth="1"/>
    <col min="11281" max="11281" width="39.5703125" customWidth="1"/>
    <col min="11522" max="11522" width="33.85546875" customWidth="1"/>
    <col min="11523" max="11523" width="31.85546875" customWidth="1"/>
    <col min="11524" max="11524" width="15.42578125" customWidth="1"/>
    <col min="11525" max="11525" width="13.42578125" customWidth="1"/>
    <col min="11526" max="11526" width="14.7109375" customWidth="1"/>
    <col min="11527" max="11527" width="16.28515625" customWidth="1"/>
    <col min="11528" max="11528" width="14.7109375" customWidth="1"/>
    <col min="11529" max="11533" width="13.42578125" customWidth="1"/>
    <col min="11534" max="11534" width="13.140625" customWidth="1"/>
    <col min="11535" max="11535" width="13.42578125" customWidth="1"/>
    <col min="11536" max="11536" width="14.42578125" customWidth="1"/>
    <col min="11537" max="11537" width="39.5703125" customWidth="1"/>
    <col min="11778" max="11778" width="33.85546875" customWidth="1"/>
    <col min="11779" max="11779" width="31.85546875" customWidth="1"/>
    <col min="11780" max="11780" width="15.42578125" customWidth="1"/>
    <col min="11781" max="11781" width="13.42578125" customWidth="1"/>
    <col min="11782" max="11782" width="14.7109375" customWidth="1"/>
    <col min="11783" max="11783" width="16.28515625" customWidth="1"/>
    <col min="11784" max="11784" width="14.7109375" customWidth="1"/>
    <col min="11785" max="11789" width="13.42578125" customWidth="1"/>
    <col min="11790" max="11790" width="13.140625" customWidth="1"/>
    <col min="11791" max="11791" width="13.42578125" customWidth="1"/>
    <col min="11792" max="11792" width="14.42578125" customWidth="1"/>
    <col min="11793" max="11793" width="39.5703125" customWidth="1"/>
    <col min="12034" max="12034" width="33.85546875" customWidth="1"/>
    <col min="12035" max="12035" width="31.85546875" customWidth="1"/>
    <col min="12036" max="12036" width="15.42578125" customWidth="1"/>
    <col min="12037" max="12037" width="13.42578125" customWidth="1"/>
    <col min="12038" max="12038" width="14.7109375" customWidth="1"/>
    <col min="12039" max="12039" width="16.28515625" customWidth="1"/>
    <col min="12040" max="12040" width="14.7109375" customWidth="1"/>
    <col min="12041" max="12045" width="13.42578125" customWidth="1"/>
    <col min="12046" max="12046" width="13.140625" customWidth="1"/>
    <col min="12047" max="12047" width="13.42578125" customWidth="1"/>
    <col min="12048" max="12048" width="14.42578125" customWidth="1"/>
    <col min="12049" max="12049" width="39.5703125" customWidth="1"/>
    <col min="12290" max="12290" width="33.85546875" customWidth="1"/>
    <col min="12291" max="12291" width="31.85546875" customWidth="1"/>
    <col min="12292" max="12292" width="15.42578125" customWidth="1"/>
    <col min="12293" max="12293" width="13.42578125" customWidth="1"/>
    <col min="12294" max="12294" width="14.7109375" customWidth="1"/>
    <col min="12295" max="12295" width="16.28515625" customWidth="1"/>
    <col min="12296" max="12296" width="14.7109375" customWidth="1"/>
    <col min="12297" max="12301" width="13.42578125" customWidth="1"/>
    <col min="12302" max="12302" width="13.140625" customWidth="1"/>
    <col min="12303" max="12303" width="13.42578125" customWidth="1"/>
    <col min="12304" max="12304" width="14.42578125" customWidth="1"/>
    <col min="12305" max="12305" width="39.5703125" customWidth="1"/>
    <col min="12546" max="12546" width="33.85546875" customWidth="1"/>
    <col min="12547" max="12547" width="31.85546875" customWidth="1"/>
    <col min="12548" max="12548" width="15.42578125" customWidth="1"/>
    <col min="12549" max="12549" width="13.42578125" customWidth="1"/>
    <col min="12550" max="12550" width="14.7109375" customWidth="1"/>
    <col min="12551" max="12551" width="16.28515625" customWidth="1"/>
    <col min="12552" max="12552" width="14.7109375" customWidth="1"/>
    <col min="12553" max="12557" width="13.42578125" customWidth="1"/>
    <col min="12558" max="12558" width="13.140625" customWidth="1"/>
    <col min="12559" max="12559" width="13.42578125" customWidth="1"/>
    <col min="12560" max="12560" width="14.42578125" customWidth="1"/>
    <col min="12561" max="12561" width="39.5703125" customWidth="1"/>
    <col min="12802" max="12802" width="33.85546875" customWidth="1"/>
    <col min="12803" max="12803" width="31.85546875" customWidth="1"/>
    <col min="12804" max="12804" width="15.42578125" customWidth="1"/>
    <col min="12805" max="12805" width="13.42578125" customWidth="1"/>
    <col min="12806" max="12806" width="14.7109375" customWidth="1"/>
    <col min="12807" max="12807" width="16.28515625" customWidth="1"/>
    <col min="12808" max="12808" width="14.7109375" customWidth="1"/>
    <col min="12809" max="12813" width="13.42578125" customWidth="1"/>
    <col min="12814" max="12814" width="13.140625" customWidth="1"/>
    <col min="12815" max="12815" width="13.42578125" customWidth="1"/>
    <col min="12816" max="12816" width="14.42578125" customWidth="1"/>
    <col min="12817" max="12817" width="39.5703125" customWidth="1"/>
    <col min="13058" max="13058" width="33.85546875" customWidth="1"/>
    <col min="13059" max="13059" width="31.85546875" customWidth="1"/>
    <col min="13060" max="13060" width="15.42578125" customWidth="1"/>
    <col min="13061" max="13061" width="13.42578125" customWidth="1"/>
    <col min="13062" max="13062" width="14.7109375" customWidth="1"/>
    <col min="13063" max="13063" width="16.28515625" customWidth="1"/>
    <col min="13064" max="13064" width="14.7109375" customWidth="1"/>
    <col min="13065" max="13069" width="13.42578125" customWidth="1"/>
    <col min="13070" max="13070" width="13.140625" customWidth="1"/>
    <col min="13071" max="13071" width="13.42578125" customWidth="1"/>
    <col min="13072" max="13072" width="14.42578125" customWidth="1"/>
    <col min="13073" max="13073" width="39.5703125" customWidth="1"/>
    <col min="13314" max="13314" width="33.85546875" customWidth="1"/>
    <col min="13315" max="13315" width="31.85546875" customWidth="1"/>
    <col min="13316" max="13316" width="15.42578125" customWidth="1"/>
    <col min="13317" max="13317" width="13.42578125" customWidth="1"/>
    <col min="13318" max="13318" width="14.7109375" customWidth="1"/>
    <col min="13319" max="13319" width="16.28515625" customWidth="1"/>
    <col min="13320" max="13320" width="14.7109375" customWidth="1"/>
    <col min="13321" max="13325" width="13.42578125" customWidth="1"/>
    <col min="13326" max="13326" width="13.140625" customWidth="1"/>
    <col min="13327" max="13327" width="13.42578125" customWidth="1"/>
    <col min="13328" max="13328" width="14.42578125" customWidth="1"/>
    <col min="13329" max="13329" width="39.5703125" customWidth="1"/>
    <col min="13570" max="13570" width="33.85546875" customWidth="1"/>
    <col min="13571" max="13571" width="31.85546875" customWidth="1"/>
    <col min="13572" max="13572" width="15.42578125" customWidth="1"/>
    <col min="13573" max="13573" width="13.42578125" customWidth="1"/>
    <col min="13574" max="13574" width="14.7109375" customWidth="1"/>
    <col min="13575" max="13575" width="16.28515625" customWidth="1"/>
    <col min="13576" max="13576" width="14.7109375" customWidth="1"/>
    <col min="13577" max="13581" width="13.42578125" customWidth="1"/>
    <col min="13582" max="13582" width="13.140625" customWidth="1"/>
    <col min="13583" max="13583" width="13.42578125" customWidth="1"/>
    <col min="13584" max="13584" width="14.42578125" customWidth="1"/>
    <col min="13585" max="13585" width="39.5703125" customWidth="1"/>
    <col min="13826" max="13826" width="33.85546875" customWidth="1"/>
    <col min="13827" max="13827" width="31.85546875" customWidth="1"/>
    <col min="13828" max="13828" width="15.42578125" customWidth="1"/>
    <col min="13829" max="13829" width="13.42578125" customWidth="1"/>
    <col min="13830" max="13830" width="14.7109375" customWidth="1"/>
    <col min="13831" max="13831" width="16.28515625" customWidth="1"/>
    <col min="13832" max="13832" width="14.7109375" customWidth="1"/>
    <col min="13833" max="13837" width="13.42578125" customWidth="1"/>
    <col min="13838" max="13838" width="13.140625" customWidth="1"/>
    <col min="13839" max="13839" width="13.42578125" customWidth="1"/>
    <col min="13840" max="13840" width="14.42578125" customWidth="1"/>
    <col min="13841" max="13841" width="39.5703125" customWidth="1"/>
    <col min="14082" max="14082" width="33.85546875" customWidth="1"/>
    <col min="14083" max="14083" width="31.85546875" customWidth="1"/>
    <col min="14084" max="14084" width="15.42578125" customWidth="1"/>
    <col min="14085" max="14085" width="13.42578125" customWidth="1"/>
    <col min="14086" max="14086" width="14.7109375" customWidth="1"/>
    <col min="14087" max="14087" width="16.28515625" customWidth="1"/>
    <col min="14088" max="14088" width="14.7109375" customWidth="1"/>
    <col min="14089" max="14093" width="13.42578125" customWidth="1"/>
    <col min="14094" max="14094" width="13.140625" customWidth="1"/>
    <col min="14095" max="14095" width="13.42578125" customWidth="1"/>
    <col min="14096" max="14096" width="14.42578125" customWidth="1"/>
    <col min="14097" max="14097" width="39.5703125" customWidth="1"/>
    <col min="14338" max="14338" width="33.85546875" customWidth="1"/>
    <col min="14339" max="14339" width="31.85546875" customWidth="1"/>
    <col min="14340" max="14340" width="15.42578125" customWidth="1"/>
    <col min="14341" max="14341" width="13.42578125" customWidth="1"/>
    <col min="14342" max="14342" width="14.7109375" customWidth="1"/>
    <col min="14343" max="14343" width="16.28515625" customWidth="1"/>
    <col min="14344" max="14344" width="14.7109375" customWidth="1"/>
    <col min="14345" max="14349" width="13.42578125" customWidth="1"/>
    <col min="14350" max="14350" width="13.140625" customWidth="1"/>
    <col min="14351" max="14351" width="13.42578125" customWidth="1"/>
    <col min="14352" max="14352" width="14.42578125" customWidth="1"/>
    <col min="14353" max="14353" width="39.5703125" customWidth="1"/>
    <col min="14594" max="14594" width="33.85546875" customWidth="1"/>
    <col min="14595" max="14595" width="31.85546875" customWidth="1"/>
    <col min="14596" max="14596" width="15.42578125" customWidth="1"/>
    <col min="14597" max="14597" width="13.42578125" customWidth="1"/>
    <col min="14598" max="14598" width="14.7109375" customWidth="1"/>
    <col min="14599" max="14599" width="16.28515625" customWidth="1"/>
    <col min="14600" max="14600" width="14.7109375" customWidth="1"/>
    <col min="14601" max="14605" width="13.42578125" customWidth="1"/>
    <col min="14606" max="14606" width="13.140625" customWidth="1"/>
    <col min="14607" max="14607" width="13.42578125" customWidth="1"/>
    <col min="14608" max="14608" width="14.42578125" customWidth="1"/>
    <col min="14609" max="14609" width="39.5703125" customWidth="1"/>
    <col min="14850" max="14850" width="33.85546875" customWidth="1"/>
    <col min="14851" max="14851" width="31.85546875" customWidth="1"/>
    <col min="14852" max="14852" width="15.42578125" customWidth="1"/>
    <col min="14853" max="14853" width="13.42578125" customWidth="1"/>
    <col min="14854" max="14854" width="14.7109375" customWidth="1"/>
    <col min="14855" max="14855" width="16.28515625" customWidth="1"/>
    <col min="14856" max="14856" width="14.7109375" customWidth="1"/>
    <col min="14857" max="14861" width="13.42578125" customWidth="1"/>
    <col min="14862" max="14862" width="13.140625" customWidth="1"/>
    <col min="14863" max="14863" width="13.42578125" customWidth="1"/>
    <col min="14864" max="14864" width="14.42578125" customWidth="1"/>
    <col min="14865" max="14865" width="39.5703125" customWidth="1"/>
    <col min="15106" max="15106" width="33.85546875" customWidth="1"/>
    <col min="15107" max="15107" width="31.85546875" customWidth="1"/>
    <col min="15108" max="15108" width="15.42578125" customWidth="1"/>
    <col min="15109" max="15109" width="13.42578125" customWidth="1"/>
    <col min="15110" max="15110" width="14.7109375" customWidth="1"/>
    <col min="15111" max="15111" width="16.28515625" customWidth="1"/>
    <col min="15112" max="15112" width="14.7109375" customWidth="1"/>
    <col min="15113" max="15117" width="13.42578125" customWidth="1"/>
    <col min="15118" max="15118" width="13.140625" customWidth="1"/>
    <col min="15119" max="15119" width="13.42578125" customWidth="1"/>
    <col min="15120" max="15120" width="14.42578125" customWidth="1"/>
    <col min="15121" max="15121" width="39.5703125" customWidth="1"/>
    <col min="15362" max="15362" width="33.85546875" customWidth="1"/>
    <col min="15363" max="15363" width="31.85546875" customWidth="1"/>
    <col min="15364" max="15364" width="15.42578125" customWidth="1"/>
    <col min="15365" max="15365" width="13.42578125" customWidth="1"/>
    <col min="15366" max="15366" width="14.7109375" customWidth="1"/>
    <col min="15367" max="15367" width="16.28515625" customWidth="1"/>
    <col min="15368" max="15368" width="14.7109375" customWidth="1"/>
    <col min="15369" max="15373" width="13.42578125" customWidth="1"/>
    <col min="15374" max="15374" width="13.140625" customWidth="1"/>
    <col min="15375" max="15375" width="13.42578125" customWidth="1"/>
    <col min="15376" max="15376" width="14.42578125" customWidth="1"/>
    <col min="15377" max="15377" width="39.5703125" customWidth="1"/>
    <col min="15618" max="15618" width="33.85546875" customWidth="1"/>
    <col min="15619" max="15619" width="31.85546875" customWidth="1"/>
    <col min="15620" max="15620" width="15.42578125" customWidth="1"/>
    <col min="15621" max="15621" width="13.42578125" customWidth="1"/>
    <col min="15622" max="15622" width="14.7109375" customWidth="1"/>
    <col min="15623" max="15623" width="16.28515625" customWidth="1"/>
    <col min="15624" max="15624" width="14.7109375" customWidth="1"/>
    <col min="15625" max="15629" width="13.42578125" customWidth="1"/>
    <col min="15630" max="15630" width="13.140625" customWidth="1"/>
    <col min="15631" max="15631" width="13.42578125" customWidth="1"/>
    <col min="15632" max="15632" width="14.42578125" customWidth="1"/>
    <col min="15633" max="15633" width="39.5703125" customWidth="1"/>
    <col min="15874" max="15874" width="33.85546875" customWidth="1"/>
    <col min="15875" max="15875" width="31.85546875" customWidth="1"/>
    <col min="15876" max="15876" width="15.42578125" customWidth="1"/>
    <col min="15877" max="15877" width="13.42578125" customWidth="1"/>
    <col min="15878" max="15878" width="14.7109375" customWidth="1"/>
    <col min="15879" max="15879" width="16.28515625" customWidth="1"/>
    <col min="15880" max="15880" width="14.7109375" customWidth="1"/>
    <col min="15881" max="15885" width="13.42578125" customWidth="1"/>
    <col min="15886" max="15886" width="13.140625" customWidth="1"/>
    <col min="15887" max="15887" width="13.42578125" customWidth="1"/>
    <col min="15888" max="15888" width="14.42578125" customWidth="1"/>
    <col min="15889" max="15889" width="39.5703125" customWidth="1"/>
    <col min="16130" max="16130" width="33.85546875" customWidth="1"/>
    <col min="16131" max="16131" width="31.85546875" customWidth="1"/>
    <col min="16132" max="16132" width="15.42578125" customWidth="1"/>
    <col min="16133" max="16133" width="13.42578125" customWidth="1"/>
    <col min="16134" max="16134" width="14.7109375" customWidth="1"/>
    <col min="16135" max="16135" width="16.28515625" customWidth="1"/>
    <col min="16136" max="16136" width="14.7109375" customWidth="1"/>
    <col min="16137" max="16141" width="13.42578125" customWidth="1"/>
    <col min="16142" max="16142" width="13.140625" customWidth="1"/>
    <col min="16143" max="16143" width="13.42578125" customWidth="1"/>
    <col min="16144" max="16144" width="14.42578125" customWidth="1"/>
    <col min="16145" max="16145" width="39.5703125" customWidth="1"/>
  </cols>
  <sheetData>
    <row r="1" spans="1:17" ht="42" customHeight="1" x14ac:dyDescent="0.25">
      <c r="A1" s="1" t="s">
        <v>44</v>
      </c>
      <c r="B1" s="2"/>
      <c r="C1" s="2"/>
      <c r="D1" s="3"/>
      <c r="E1" s="2"/>
      <c r="F1" s="4"/>
      <c r="G1" s="5"/>
      <c r="H1" s="4"/>
      <c r="I1" s="2"/>
      <c r="J1" s="3"/>
      <c r="K1" s="2"/>
      <c r="L1" s="3"/>
      <c r="M1" s="3"/>
      <c r="N1" s="2"/>
      <c r="O1" s="6"/>
    </row>
    <row r="2" spans="1:17" ht="5.25" customHeight="1" x14ac:dyDescent="0.25">
      <c r="A2" s="8"/>
      <c r="B2" s="8"/>
      <c r="C2" s="8"/>
      <c r="D2" s="9"/>
      <c r="E2" s="8"/>
      <c r="F2" s="9"/>
      <c r="G2" s="8"/>
      <c r="H2" s="9"/>
      <c r="I2" s="8"/>
      <c r="J2" s="9"/>
      <c r="K2" s="8"/>
      <c r="L2" s="9"/>
      <c r="M2" s="9"/>
      <c r="N2" s="8"/>
      <c r="O2" s="9"/>
      <c r="P2" s="9"/>
      <c r="Q2" s="10"/>
    </row>
    <row r="3" spans="1:17" ht="3" customHeight="1" x14ac:dyDescent="0.25">
      <c r="A3" s="11"/>
      <c r="B3" s="11"/>
      <c r="C3" s="11"/>
      <c r="D3" s="12"/>
      <c r="E3" s="11"/>
      <c r="F3" s="12"/>
      <c r="G3" s="11"/>
      <c r="H3" s="12"/>
      <c r="I3" s="11"/>
      <c r="J3" s="12"/>
      <c r="K3" s="11"/>
      <c r="L3" s="12"/>
      <c r="M3" s="12"/>
      <c r="N3" s="11"/>
      <c r="O3" s="12"/>
      <c r="P3" s="12"/>
      <c r="Q3" s="10"/>
    </row>
    <row r="4" spans="1:17" ht="15.75" thickBot="1" x14ac:dyDescent="0.3">
      <c r="A4" s="2"/>
      <c r="B4" s="2"/>
      <c r="C4" s="2"/>
      <c r="D4" s="3"/>
      <c r="E4" s="2"/>
      <c r="F4" s="3"/>
      <c r="G4" s="2"/>
      <c r="H4" s="3"/>
      <c r="I4" s="2"/>
      <c r="J4" s="3"/>
      <c r="K4" s="2"/>
      <c r="L4" s="3"/>
      <c r="M4" s="3"/>
      <c r="N4" s="2"/>
      <c r="O4" s="3"/>
      <c r="P4" s="3"/>
      <c r="Q4" s="10"/>
    </row>
    <row r="5" spans="1:17" ht="44.45" customHeight="1" thickBot="1" x14ac:dyDescent="0.3">
      <c r="A5" s="13" t="s">
        <v>0</v>
      </c>
      <c r="B5" s="43" t="s">
        <v>1</v>
      </c>
      <c r="C5" s="44"/>
      <c r="D5" s="45"/>
      <c r="E5" s="14"/>
      <c r="F5" s="15"/>
      <c r="G5" s="16"/>
      <c r="H5" s="15"/>
      <c r="I5" s="17"/>
      <c r="J5" s="46" t="s">
        <v>45</v>
      </c>
      <c r="K5" s="47"/>
      <c r="L5" s="47"/>
      <c r="M5" s="47"/>
      <c r="N5" s="47"/>
      <c r="O5" s="47"/>
      <c r="P5" s="48"/>
      <c r="Q5" s="17"/>
    </row>
    <row r="6" spans="1:17" ht="44.45" customHeight="1" thickBot="1" x14ac:dyDescent="0.3">
      <c r="A6" s="13" t="s">
        <v>2</v>
      </c>
      <c r="B6" s="43" t="s">
        <v>43</v>
      </c>
      <c r="C6" s="44"/>
      <c r="D6" s="45"/>
      <c r="E6" s="14"/>
      <c r="F6" s="15"/>
      <c r="G6" s="16"/>
      <c r="H6" s="15"/>
      <c r="I6" s="17"/>
      <c r="J6" s="49"/>
      <c r="K6" s="50"/>
      <c r="L6" s="50"/>
      <c r="M6" s="50"/>
      <c r="N6" s="50"/>
      <c r="O6" s="50"/>
      <c r="P6" s="51"/>
    </row>
    <row r="7" spans="1:17" ht="50.45" customHeight="1" thickBot="1" x14ac:dyDescent="0.3">
      <c r="A7" s="18" t="s">
        <v>3</v>
      </c>
      <c r="B7" s="55" t="s">
        <v>4</v>
      </c>
      <c r="C7" s="56"/>
      <c r="D7" s="57"/>
      <c r="E7" s="14"/>
      <c r="F7" s="15"/>
      <c r="G7" s="16"/>
      <c r="H7" s="15"/>
      <c r="I7" s="17"/>
      <c r="J7" s="52"/>
      <c r="K7" s="53"/>
      <c r="L7" s="53"/>
      <c r="M7" s="53"/>
      <c r="N7" s="53"/>
      <c r="O7" s="53"/>
      <c r="P7" s="54"/>
      <c r="Q7" s="17"/>
    </row>
    <row r="8" spans="1:17" ht="15.75" customHeight="1" x14ac:dyDescent="0.25">
      <c r="A8" s="19"/>
      <c r="B8" s="20"/>
      <c r="C8" s="20"/>
      <c r="D8" s="21"/>
      <c r="E8" s="14"/>
      <c r="F8" s="15"/>
      <c r="G8" s="16"/>
      <c r="H8" s="15"/>
      <c r="I8" s="17"/>
      <c r="J8" s="22"/>
      <c r="K8" s="22"/>
      <c r="L8" s="22"/>
      <c r="M8" s="22"/>
      <c r="N8" s="22"/>
      <c r="O8" s="22"/>
      <c r="P8" s="22"/>
      <c r="Q8" s="17"/>
    </row>
    <row r="9" spans="1:17" x14ac:dyDescent="0.25">
      <c r="A9" s="2"/>
      <c r="B9" s="2"/>
      <c r="C9" s="2"/>
      <c r="D9" s="23"/>
      <c r="E9" s="24"/>
      <c r="F9" s="25"/>
      <c r="G9" s="25"/>
      <c r="H9" s="25"/>
      <c r="I9" s="25"/>
      <c r="J9" s="25"/>
      <c r="K9" s="25"/>
      <c r="L9" s="25"/>
      <c r="M9" s="25"/>
      <c r="N9" s="25"/>
      <c r="O9" s="25"/>
      <c r="P9" s="25"/>
    </row>
    <row r="10" spans="1:17" ht="69.75" customHeight="1" x14ac:dyDescent="0.25">
      <c r="A10" s="36" t="s">
        <v>5</v>
      </c>
      <c r="B10" s="36" t="s">
        <v>6</v>
      </c>
      <c r="C10" s="37" t="s">
        <v>46</v>
      </c>
      <c r="D10" s="37" t="s">
        <v>7</v>
      </c>
      <c r="E10" s="36" t="s">
        <v>8</v>
      </c>
      <c r="F10" s="37" t="s">
        <v>9</v>
      </c>
      <c r="G10" s="36" t="s">
        <v>10</v>
      </c>
      <c r="H10" s="37" t="s">
        <v>11</v>
      </c>
      <c r="I10" s="38" t="s">
        <v>12</v>
      </c>
      <c r="J10" s="38" t="s">
        <v>13</v>
      </c>
      <c r="K10" s="38" t="s">
        <v>14</v>
      </c>
      <c r="L10" s="38" t="s">
        <v>15</v>
      </c>
      <c r="M10" s="38" t="s">
        <v>16</v>
      </c>
      <c r="N10" s="38" t="s">
        <v>17</v>
      </c>
      <c r="O10" s="38" t="s">
        <v>18</v>
      </c>
      <c r="P10" s="38" t="s">
        <v>19</v>
      </c>
    </row>
    <row r="11" spans="1:17" x14ac:dyDescent="0.25">
      <c r="A11" s="27">
        <v>1</v>
      </c>
      <c r="B11" s="27" t="s">
        <v>27</v>
      </c>
      <c r="C11" s="39">
        <f>62972/365</f>
        <v>172.52602739726026</v>
      </c>
      <c r="D11" s="42">
        <v>0</v>
      </c>
      <c r="E11" s="40"/>
      <c r="F11" s="41">
        <f>$D11*E11</f>
        <v>0</v>
      </c>
      <c r="G11" s="40"/>
      <c r="H11" s="41">
        <f>$D11*G11</f>
        <v>0</v>
      </c>
      <c r="I11" s="40"/>
      <c r="J11" s="41">
        <f>$D11*I11</f>
        <v>0</v>
      </c>
      <c r="K11" s="40"/>
      <c r="L11" s="41">
        <f>$D11*K11</f>
        <v>0</v>
      </c>
      <c r="M11" s="41">
        <f>D11+F11+H11+J11+L11</f>
        <v>0</v>
      </c>
      <c r="N11" s="40"/>
      <c r="O11" s="41">
        <f>$M11*N11</f>
        <v>0</v>
      </c>
      <c r="P11" s="41">
        <f t="shared" ref="P11:P23" si="0">M11+O11</f>
        <v>0</v>
      </c>
    </row>
    <row r="12" spans="1:17" x14ac:dyDescent="0.25">
      <c r="A12" s="27" t="s">
        <v>20</v>
      </c>
      <c r="B12" s="27" t="s">
        <v>28</v>
      </c>
      <c r="C12" s="39">
        <f>49106/365</f>
        <v>134.53698630136986</v>
      </c>
      <c r="D12" s="42">
        <v>0</v>
      </c>
      <c r="E12" s="40"/>
      <c r="F12" s="41">
        <f t="shared" ref="F12:F23" si="1">$C12*E12</f>
        <v>0</v>
      </c>
      <c r="G12" s="40"/>
      <c r="H12" s="41">
        <f t="shared" ref="H12:H23" si="2">$C12*G12</f>
        <v>0</v>
      </c>
      <c r="I12" s="40"/>
      <c r="J12" s="41">
        <f t="shared" ref="J12:J23" si="3">$C12*I12</f>
        <v>0</v>
      </c>
      <c r="K12" s="40"/>
      <c r="L12" s="41">
        <f t="shared" ref="L12:L23" si="4">$C12*K12</f>
        <v>0</v>
      </c>
      <c r="M12" s="41">
        <f t="shared" ref="M12:M22" si="5">D12+F12+H12+J12+L12</f>
        <v>0</v>
      </c>
      <c r="N12" s="40"/>
      <c r="O12" s="41">
        <f t="shared" ref="O12:O23" si="6">$M12*N12</f>
        <v>0</v>
      </c>
      <c r="P12" s="41">
        <f t="shared" si="0"/>
        <v>0</v>
      </c>
    </row>
    <row r="13" spans="1:17" x14ac:dyDescent="0.25">
      <c r="A13" s="27" t="s">
        <v>21</v>
      </c>
      <c r="B13" s="27" t="s">
        <v>29</v>
      </c>
      <c r="C13" s="39">
        <f>44244/365</f>
        <v>121.21643835616439</v>
      </c>
      <c r="D13" s="42">
        <v>0</v>
      </c>
      <c r="E13" s="40"/>
      <c r="F13" s="41">
        <f t="shared" si="1"/>
        <v>0</v>
      </c>
      <c r="G13" s="40"/>
      <c r="H13" s="41">
        <f t="shared" si="2"/>
        <v>0</v>
      </c>
      <c r="I13" s="40"/>
      <c r="J13" s="41">
        <f t="shared" si="3"/>
        <v>0</v>
      </c>
      <c r="K13" s="40"/>
      <c r="L13" s="41">
        <f t="shared" si="4"/>
        <v>0</v>
      </c>
      <c r="M13" s="41">
        <f t="shared" si="5"/>
        <v>0</v>
      </c>
      <c r="N13" s="40"/>
      <c r="O13" s="41">
        <f t="shared" si="6"/>
        <v>0</v>
      </c>
      <c r="P13" s="41">
        <f t="shared" si="0"/>
        <v>0</v>
      </c>
    </row>
    <row r="14" spans="1:17" x14ac:dyDescent="0.25">
      <c r="A14" s="27" t="s">
        <v>22</v>
      </c>
      <c r="B14" s="27" t="s">
        <v>30</v>
      </c>
      <c r="C14" s="39">
        <f>42662/365</f>
        <v>116.88219178082191</v>
      </c>
      <c r="D14" s="42">
        <v>0</v>
      </c>
      <c r="E14" s="40"/>
      <c r="F14" s="41">
        <f t="shared" si="1"/>
        <v>0</v>
      </c>
      <c r="G14" s="40"/>
      <c r="H14" s="41">
        <f t="shared" si="2"/>
        <v>0</v>
      </c>
      <c r="I14" s="40"/>
      <c r="J14" s="41">
        <f t="shared" si="3"/>
        <v>0</v>
      </c>
      <c r="K14" s="40"/>
      <c r="L14" s="41">
        <f t="shared" si="4"/>
        <v>0</v>
      </c>
      <c r="M14" s="41">
        <f t="shared" si="5"/>
        <v>0</v>
      </c>
      <c r="N14" s="40"/>
      <c r="O14" s="41">
        <f t="shared" si="6"/>
        <v>0</v>
      </c>
      <c r="P14" s="41">
        <f t="shared" si="0"/>
        <v>0</v>
      </c>
    </row>
    <row r="15" spans="1:17" x14ac:dyDescent="0.25">
      <c r="A15" s="27" t="s">
        <v>23</v>
      </c>
      <c r="B15" s="27" t="s">
        <v>31</v>
      </c>
      <c r="C15" s="39">
        <f>39925/365</f>
        <v>109.38356164383562</v>
      </c>
      <c r="D15" s="42">
        <v>0</v>
      </c>
      <c r="E15" s="40"/>
      <c r="F15" s="41">
        <f t="shared" si="1"/>
        <v>0</v>
      </c>
      <c r="G15" s="40"/>
      <c r="H15" s="41">
        <f t="shared" si="2"/>
        <v>0</v>
      </c>
      <c r="I15" s="40"/>
      <c r="J15" s="41">
        <f t="shared" si="3"/>
        <v>0</v>
      </c>
      <c r="K15" s="40"/>
      <c r="L15" s="41">
        <f t="shared" si="4"/>
        <v>0</v>
      </c>
      <c r="M15" s="41">
        <f t="shared" si="5"/>
        <v>0</v>
      </c>
      <c r="N15" s="40"/>
      <c r="O15" s="41">
        <f t="shared" si="6"/>
        <v>0</v>
      </c>
      <c r="P15" s="41">
        <f t="shared" si="0"/>
        <v>0</v>
      </c>
    </row>
    <row r="16" spans="1:17" x14ac:dyDescent="0.25">
      <c r="A16" s="27" t="s">
        <v>24</v>
      </c>
      <c r="B16" s="27" t="s">
        <v>32</v>
      </c>
      <c r="C16" s="39">
        <f>37155/365</f>
        <v>101.79452054794521</v>
      </c>
      <c r="D16" s="42">
        <v>0</v>
      </c>
      <c r="E16" s="40"/>
      <c r="F16" s="41">
        <f t="shared" si="1"/>
        <v>0</v>
      </c>
      <c r="G16" s="40"/>
      <c r="H16" s="41">
        <f t="shared" si="2"/>
        <v>0</v>
      </c>
      <c r="I16" s="40"/>
      <c r="J16" s="41">
        <f t="shared" si="3"/>
        <v>0</v>
      </c>
      <c r="K16" s="40"/>
      <c r="L16" s="41">
        <f t="shared" si="4"/>
        <v>0</v>
      </c>
      <c r="M16" s="41">
        <f t="shared" si="5"/>
        <v>0</v>
      </c>
      <c r="N16" s="40"/>
      <c r="O16" s="41">
        <f t="shared" si="6"/>
        <v>0</v>
      </c>
      <c r="P16" s="41">
        <f t="shared" si="0"/>
        <v>0</v>
      </c>
    </row>
    <row r="17" spans="1:16" x14ac:dyDescent="0.25">
      <c r="A17" s="27" t="s">
        <v>25</v>
      </c>
      <c r="B17" s="27" t="s">
        <v>33</v>
      </c>
      <c r="C17" s="39">
        <f>36602/365</f>
        <v>100.27945205479452</v>
      </c>
      <c r="D17" s="42">
        <v>0</v>
      </c>
      <c r="E17" s="40"/>
      <c r="F17" s="41">
        <f t="shared" si="1"/>
        <v>0</v>
      </c>
      <c r="G17" s="40"/>
      <c r="H17" s="41">
        <f t="shared" si="2"/>
        <v>0</v>
      </c>
      <c r="I17" s="40"/>
      <c r="J17" s="41">
        <f t="shared" si="3"/>
        <v>0</v>
      </c>
      <c r="K17" s="40"/>
      <c r="L17" s="41">
        <f t="shared" si="4"/>
        <v>0</v>
      </c>
      <c r="M17" s="41">
        <f t="shared" si="5"/>
        <v>0</v>
      </c>
      <c r="N17" s="40"/>
      <c r="O17" s="41">
        <f t="shared" si="6"/>
        <v>0</v>
      </c>
      <c r="P17" s="41">
        <f t="shared" si="0"/>
        <v>0</v>
      </c>
    </row>
    <row r="18" spans="1:16" x14ac:dyDescent="0.25">
      <c r="A18" s="27" t="s">
        <v>26</v>
      </c>
      <c r="B18" s="27" t="s">
        <v>34</v>
      </c>
      <c r="C18" s="39">
        <f>34386/365</f>
        <v>94.208219178082189</v>
      </c>
      <c r="D18" s="42">
        <v>0</v>
      </c>
      <c r="E18" s="40"/>
      <c r="F18" s="41">
        <f t="shared" si="1"/>
        <v>0</v>
      </c>
      <c r="G18" s="40"/>
      <c r="H18" s="41">
        <f t="shared" si="2"/>
        <v>0</v>
      </c>
      <c r="I18" s="40"/>
      <c r="J18" s="41">
        <f t="shared" si="3"/>
        <v>0</v>
      </c>
      <c r="K18" s="40"/>
      <c r="L18" s="41">
        <f t="shared" si="4"/>
        <v>0</v>
      </c>
      <c r="M18" s="41">
        <f t="shared" si="5"/>
        <v>0</v>
      </c>
      <c r="N18" s="40"/>
      <c r="O18" s="41">
        <f t="shared" si="6"/>
        <v>0</v>
      </c>
      <c r="P18" s="41">
        <f t="shared" si="0"/>
        <v>0</v>
      </c>
    </row>
    <row r="19" spans="1:16" x14ac:dyDescent="0.25">
      <c r="A19" s="27">
        <v>5</v>
      </c>
      <c r="B19" s="27" t="s">
        <v>35</v>
      </c>
      <c r="C19" s="39">
        <f>46353/365</f>
        <v>126.9945205479452</v>
      </c>
      <c r="D19" s="42">
        <v>0</v>
      </c>
      <c r="E19" s="40"/>
      <c r="F19" s="41">
        <f t="shared" si="1"/>
        <v>0</v>
      </c>
      <c r="G19" s="40"/>
      <c r="H19" s="41">
        <f t="shared" si="2"/>
        <v>0</v>
      </c>
      <c r="I19" s="40"/>
      <c r="J19" s="41">
        <f t="shared" si="3"/>
        <v>0</v>
      </c>
      <c r="K19" s="40"/>
      <c r="L19" s="41">
        <f t="shared" si="4"/>
        <v>0</v>
      </c>
      <c r="M19" s="41">
        <f t="shared" si="5"/>
        <v>0</v>
      </c>
      <c r="N19" s="40"/>
      <c r="O19" s="41">
        <f t="shared" si="6"/>
        <v>0</v>
      </c>
      <c r="P19" s="41">
        <f t="shared" si="0"/>
        <v>0</v>
      </c>
    </row>
    <row r="20" spans="1:16" x14ac:dyDescent="0.25">
      <c r="A20" s="27">
        <v>6</v>
      </c>
      <c r="B20" s="27" t="s">
        <v>36</v>
      </c>
      <c r="C20" s="39">
        <f>46353/365</f>
        <v>126.9945205479452</v>
      </c>
      <c r="D20" s="42">
        <v>0</v>
      </c>
      <c r="E20" s="40"/>
      <c r="F20" s="41">
        <f t="shared" si="1"/>
        <v>0</v>
      </c>
      <c r="G20" s="40"/>
      <c r="H20" s="41">
        <f t="shared" si="2"/>
        <v>0</v>
      </c>
      <c r="I20" s="40"/>
      <c r="J20" s="41">
        <f t="shared" si="3"/>
        <v>0</v>
      </c>
      <c r="K20" s="40"/>
      <c r="L20" s="41">
        <f t="shared" si="4"/>
        <v>0</v>
      </c>
      <c r="M20" s="41">
        <f t="shared" si="5"/>
        <v>0</v>
      </c>
      <c r="N20" s="40"/>
      <c r="O20" s="41">
        <f t="shared" si="6"/>
        <v>0</v>
      </c>
      <c r="P20" s="41">
        <f t="shared" si="0"/>
        <v>0</v>
      </c>
    </row>
    <row r="21" spans="1:16" x14ac:dyDescent="0.25">
      <c r="A21" s="27">
        <v>7</v>
      </c>
      <c r="B21" s="27" t="s">
        <v>37</v>
      </c>
      <c r="C21" s="39">
        <f>44746/365</f>
        <v>122.59178082191781</v>
      </c>
      <c r="D21" s="42">
        <v>0</v>
      </c>
      <c r="E21" s="40"/>
      <c r="F21" s="41">
        <f t="shared" si="1"/>
        <v>0</v>
      </c>
      <c r="G21" s="40"/>
      <c r="H21" s="41">
        <f t="shared" si="2"/>
        <v>0</v>
      </c>
      <c r="I21" s="40"/>
      <c r="J21" s="41">
        <f t="shared" si="3"/>
        <v>0</v>
      </c>
      <c r="K21" s="40"/>
      <c r="L21" s="41">
        <f t="shared" si="4"/>
        <v>0</v>
      </c>
      <c r="M21" s="41">
        <f t="shared" si="5"/>
        <v>0</v>
      </c>
      <c r="N21" s="40"/>
      <c r="O21" s="41">
        <f t="shared" si="6"/>
        <v>0</v>
      </c>
      <c r="P21" s="41">
        <f t="shared" si="0"/>
        <v>0</v>
      </c>
    </row>
    <row r="22" spans="1:16" x14ac:dyDescent="0.25">
      <c r="A22" s="27">
        <v>8</v>
      </c>
      <c r="B22" s="27" t="s">
        <v>38</v>
      </c>
      <c r="C22" s="39">
        <f>32239/365</f>
        <v>88.326027397260276</v>
      </c>
      <c r="D22" s="42">
        <v>0</v>
      </c>
      <c r="E22" s="40"/>
      <c r="F22" s="41">
        <f t="shared" si="1"/>
        <v>0</v>
      </c>
      <c r="G22" s="40"/>
      <c r="H22" s="41">
        <f t="shared" si="2"/>
        <v>0</v>
      </c>
      <c r="I22" s="40"/>
      <c r="J22" s="41">
        <f t="shared" si="3"/>
        <v>0</v>
      </c>
      <c r="K22" s="40"/>
      <c r="L22" s="41">
        <f t="shared" si="4"/>
        <v>0</v>
      </c>
      <c r="M22" s="41">
        <f t="shared" si="5"/>
        <v>0</v>
      </c>
      <c r="N22" s="40"/>
      <c r="O22" s="41">
        <f t="shared" si="6"/>
        <v>0</v>
      </c>
      <c r="P22" s="41">
        <f t="shared" si="0"/>
        <v>0</v>
      </c>
    </row>
    <row r="23" spans="1:16" x14ac:dyDescent="0.25">
      <c r="A23" s="27">
        <v>9</v>
      </c>
      <c r="B23" s="27" t="s">
        <v>39</v>
      </c>
      <c r="C23" s="39">
        <f>30129/365</f>
        <v>82.545205479452051</v>
      </c>
      <c r="D23" s="42">
        <v>0</v>
      </c>
      <c r="E23" s="40"/>
      <c r="F23" s="41">
        <f t="shared" si="1"/>
        <v>0</v>
      </c>
      <c r="G23" s="40"/>
      <c r="H23" s="41">
        <f t="shared" si="2"/>
        <v>0</v>
      </c>
      <c r="I23" s="40"/>
      <c r="J23" s="41">
        <f t="shared" si="3"/>
        <v>0</v>
      </c>
      <c r="K23" s="40"/>
      <c r="L23" s="41">
        <f t="shared" si="4"/>
        <v>0</v>
      </c>
      <c r="M23" s="41">
        <f>D23+F23+H23+J23+L23</f>
        <v>0</v>
      </c>
      <c r="N23" s="40"/>
      <c r="O23" s="41">
        <f t="shared" si="6"/>
        <v>0</v>
      </c>
      <c r="P23" s="41">
        <f t="shared" si="0"/>
        <v>0</v>
      </c>
    </row>
    <row r="24" spans="1:16" ht="7.5" customHeight="1" x14ac:dyDescent="0.25">
      <c r="A24" s="28"/>
      <c r="B24" s="28"/>
      <c r="C24" s="28"/>
      <c r="D24" s="29"/>
      <c r="E24" s="28"/>
      <c r="F24" s="29"/>
      <c r="G24" s="28"/>
      <c r="H24" s="29"/>
      <c r="I24" s="28"/>
      <c r="J24" s="29"/>
      <c r="K24" s="28"/>
      <c r="L24" s="29"/>
      <c r="M24" s="29"/>
      <c r="N24" s="28"/>
      <c r="O24" s="29"/>
      <c r="P24" s="29"/>
    </row>
    <row r="25" spans="1:16" ht="24" customHeight="1" x14ac:dyDescent="0.25">
      <c r="A25" s="26" t="s">
        <v>19</v>
      </c>
      <c r="B25" s="26"/>
      <c r="C25" s="26"/>
      <c r="D25" s="30"/>
      <c r="E25" s="26"/>
      <c r="F25" s="30"/>
      <c r="G25" s="26"/>
      <c r="H25" s="30"/>
      <c r="I25" s="26"/>
      <c r="J25" s="30"/>
      <c r="K25" s="26"/>
      <c r="L25" s="30"/>
      <c r="M25" s="30"/>
      <c r="N25" s="26"/>
      <c r="O25" s="30"/>
      <c r="P25" s="31">
        <f>SUM(P11:P23)</f>
        <v>0</v>
      </c>
    </row>
    <row r="26" spans="1:16" x14ac:dyDescent="0.25">
      <c r="A26" s="2"/>
      <c r="B26" s="2"/>
      <c r="C26" s="2"/>
      <c r="D26" s="23"/>
      <c r="E26" s="24"/>
      <c r="F26" s="25"/>
      <c r="G26" s="25"/>
      <c r="H26" s="25"/>
      <c r="I26" s="25"/>
      <c r="J26" s="25"/>
      <c r="K26" s="25"/>
      <c r="L26" s="25"/>
      <c r="M26" s="25"/>
      <c r="N26" s="25"/>
      <c r="O26" s="25"/>
      <c r="P26" s="25"/>
    </row>
    <row r="27" spans="1:16" x14ac:dyDescent="0.25">
      <c r="A27" s="35" t="s">
        <v>40</v>
      </c>
      <c r="B27" s="2"/>
      <c r="C27" s="2"/>
      <c r="D27" s="23"/>
      <c r="E27" s="24"/>
      <c r="F27" s="25"/>
      <c r="G27" s="25"/>
      <c r="H27" s="25"/>
      <c r="I27" s="25"/>
      <c r="J27" s="25"/>
      <c r="K27" s="25"/>
      <c r="L27" s="25"/>
      <c r="M27" s="25"/>
      <c r="N27" s="25"/>
      <c r="O27" s="25"/>
      <c r="P27" s="25"/>
    </row>
    <row r="28" spans="1:16" x14ac:dyDescent="0.25">
      <c r="A28" s="2" t="s">
        <v>41</v>
      </c>
      <c r="B28" s="2"/>
      <c r="C28" s="2"/>
      <c r="D28" s="23"/>
      <c r="E28" s="24"/>
      <c r="F28" s="25"/>
      <c r="G28" s="25"/>
      <c r="H28" s="25"/>
      <c r="I28" s="25"/>
      <c r="J28" s="25"/>
      <c r="K28" s="25"/>
      <c r="L28" s="25"/>
      <c r="M28" s="25"/>
      <c r="N28" s="25"/>
      <c r="O28" s="25"/>
      <c r="P28" s="25"/>
    </row>
    <row r="29" spans="1:16" x14ac:dyDescent="0.25">
      <c r="A29" s="2" t="s">
        <v>42</v>
      </c>
      <c r="B29" s="2"/>
      <c r="C29" s="2"/>
      <c r="D29" s="23"/>
      <c r="E29" s="24"/>
      <c r="F29" s="25"/>
      <c r="G29" s="25"/>
      <c r="H29" s="25"/>
      <c r="I29" s="25"/>
      <c r="J29" s="25"/>
      <c r="K29" s="25"/>
      <c r="L29" s="25"/>
      <c r="M29" s="25"/>
      <c r="N29" s="25"/>
      <c r="O29" s="25"/>
      <c r="P29" s="25"/>
    </row>
    <row r="30" spans="1:16" x14ac:dyDescent="0.25">
      <c r="A30" s="2"/>
      <c r="B30" s="2"/>
      <c r="C30" s="2"/>
      <c r="D30" s="23"/>
      <c r="E30" s="24"/>
      <c r="F30" s="25"/>
      <c r="G30" s="25"/>
      <c r="H30" s="25"/>
      <c r="I30" s="25"/>
      <c r="J30" s="25"/>
      <c r="K30" s="25"/>
      <c r="L30" s="25"/>
      <c r="M30" s="25"/>
      <c r="N30" s="25"/>
      <c r="O30" s="25"/>
      <c r="P30" s="25"/>
    </row>
    <row r="31" spans="1:16" x14ac:dyDescent="0.25">
      <c r="A31" s="32"/>
      <c r="I31" s="2"/>
      <c r="J31" s="3"/>
      <c r="K31" s="2"/>
      <c r="L31" s="3"/>
      <c r="M31" s="3"/>
      <c r="N31" s="2"/>
      <c r="O31" s="3"/>
      <c r="P31" s="3"/>
    </row>
    <row r="32" spans="1:16" x14ac:dyDescent="0.25">
      <c r="A32" s="2"/>
      <c r="D32" s="23"/>
      <c r="E32" s="24"/>
      <c r="F32" s="25"/>
      <c r="G32" s="25"/>
      <c r="H32" s="25"/>
      <c r="I32" s="25"/>
      <c r="J32" s="25"/>
      <c r="K32" s="25"/>
      <c r="L32" s="25"/>
      <c r="M32" s="25"/>
      <c r="N32" s="25"/>
      <c r="O32" s="25"/>
      <c r="P32" s="25"/>
    </row>
    <row r="33" spans="2:16" s="2" customFormat="1" ht="14.25" x14ac:dyDescent="0.2">
      <c r="D33" s="23"/>
      <c r="E33" s="24"/>
      <c r="F33" s="25"/>
      <c r="G33" s="25"/>
      <c r="H33" s="25"/>
      <c r="I33" s="25"/>
      <c r="J33" s="25"/>
      <c r="K33" s="25"/>
      <c r="L33" s="25"/>
      <c r="M33" s="25"/>
      <c r="N33" s="25"/>
      <c r="O33" s="25"/>
      <c r="P33" s="6"/>
    </row>
    <row r="34" spans="2:16" s="2" customFormat="1" ht="14.25" x14ac:dyDescent="0.2">
      <c r="B34" s="33"/>
      <c r="C34" s="33"/>
      <c r="D34" s="23"/>
      <c r="E34" s="24"/>
      <c r="F34" s="25"/>
      <c r="G34" s="25"/>
      <c r="H34" s="25"/>
      <c r="I34" s="25"/>
      <c r="J34" s="25"/>
      <c r="K34" s="25"/>
      <c r="L34" s="25"/>
      <c r="M34" s="25"/>
      <c r="N34" s="25"/>
      <c r="O34" s="25"/>
      <c r="P34" s="6"/>
    </row>
    <row r="35" spans="2:16" s="2" customFormat="1" ht="14.25" x14ac:dyDescent="0.2">
      <c r="B35" s="34"/>
      <c r="C35" s="34"/>
      <c r="D35" s="23"/>
      <c r="E35" s="24"/>
      <c r="F35" s="25"/>
      <c r="G35" s="25"/>
      <c r="H35" s="25"/>
      <c r="I35" s="25"/>
      <c r="J35" s="25"/>
      <c r="K35" s="25"/>
      <c r="L35" s="25"/>
      <c r="M35" s="25"/>
      <c r="N35" s="25"/>
      <c r="O35" s="25"/>
      <c r="P35" s="6"/>
    </row>
    <row r="36" spans="2:16" s="2" customFormat="1" ht="14.25" x14ac:dyDescent="0.2">
      <c r="B36" s="34"/>
      <c r="C36" s="34"/>
      <c r="D36" s="23"/>
      <c r="E36" s="24"/>
      <c r="F36" s="25"/>
      <c r="G36" s="25"/>
      <c r="H36" s="25"/>
      <c r="I36" s="25"/>
      <c r="J36" s="25"/>
      <c r="K36" s="25"/>
      <c r="L36" s="25"/>
      <c r="M36" s="25"/>
      <c r="N36" s="25"/>
      <c r="O36" s="25"/>
      <c r="P36" s="6"/>
    </row>
  </sheetData>
  <mergeCells count="4">
    <mergeCell ref="B5:D5"/>
    <mergeCell ref="J5:P7"/>
    <mergeCell ref="B6:D6"/>
    <mergeCell ref="B7:D7"/>
  </mergeCells>
  <pageMargins left="0.7" right="0.7" top="0.75" bottom="0.75" header="0.3" footer="0.3"/>
  <headerFooter>
    <oddHeader>&amp;C&amp;"Calibri"&amp;10&amp;K000000 OFFICIAL&amp;1#_x000D_</oddHeader>
    <oddFooter>&amp;C_x000D_&amp;1#&amp;"Calibri"&amp;10&amp;K000000 OFFICIAL</oddFooter>
  </headerFooter>
  <drawing r:id="rId1"/>
</worksheet>
</file>

<file path=docMetadata/LabelInfo.xml><?xml version="1.0" encoding="utf-8"?>
<clbl:labelList xmlns:clbl="http://schemas.microsoft.com/office/2020/mipLabelMetadata">
  <clbl:label id="{72408bec-6efb-47bd-b9dc-9f250af91ce7}" enabled="1" method="Standard" siteId="{2dcfd016-f9df-488c-b16b-68345b59af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Rhedyn Griffiths - UKSBS</dc:creator>
  <cp:lastModifiedBy>Abigail Woods - UKSBS</cp:lastModifiedBy>
  <dcterms:created xsi:type="dcterms:W3CDTF">2024-10-07T11:42:45Z</dcterms:created>
  <dcterms:modified xsi:type="dcterms:W3CDTF">2024-11-18T11:33:45Z</dcterms:modified>
</cp:coreProperties>
</file>