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Strat Dev\Cap Dev\Projects\18 Current Projects\GO EV Smart\ERDF\Summative Assessment\"/>
    </mc:Choice>
  </mc:AlternateContent>
  <bookViews>
    <workbookView xWindow="0" yWindow="0" windowWidth="28800" windowHeight="12315" activeTab="1"/>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_GoBack" localSheetId="2">TextValues!$B$5</definedName>
    <definedName name="ActivitiesEntry">LogicModel!$M$21</definedName>
    <definedName name="ContextDisplay">LogicModel!$A$7</definedName>
    <definedName name="ContextEntry">TextValues!$B$5</definedName>
    <definedName name="ImpactsEntry">LogicModel!$A$21</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62913"/>
</workbook>
</file>

<file path=xl/calcChain.xml><?xml version="1.0" encoding="utf-8"?>
<calcChain xmlns="http://schemas.openxmlformats.org/spreadsheetml/2006/main">
  <c r="D6" i="2" l="1"/>
  <c r="D7" i="2"/>
  <c r="D8" i="2"/>
  <c r="D5" i="2"/>
  <c r="C7" i="4" l="1"/>
  <c r="A7" i="4" l="1"/>
  <c r="A2" i="11" l="1"/>
  <c r="A2" i="9"/>
  <c r="J7" i="4" l="1"/>
  <c r="G7" i="4"/>
  <c r="C2" i="11" l="1"/>
  <c r="C2" i="9"/>
</calcChain>
</file>

<file path=xl/sharedStrings.xml><?xml version="1.0" encoding="utf-8"?>
<sst xmlns="http://schemas.openxmlformats.org/spreadsheetml/2006/main" count="93" uniqueCount="62">
  <si>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</si>
  <si>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</si>
  <si>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</si>
  <si>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</si>
  <si>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</si>
  <si>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</si>
  <si>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</si>
  <si>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</si>
  <si>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</si>
  <si>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</si>
  <si>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</si>
  <si>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</si>
  <si>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</si>
  <si>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</si>
  <si>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</si>
  <si>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</si>
  <si>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</si>
  <si>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</si>
  <si>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</si>
  <si>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</si>
  <si>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</si>
  <si>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</si>
  <si>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</si>
  <si>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</si>
  <si>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</si>
  <si>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</si>
  <si>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</si>
  <si>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</si>
  <si>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</si>
  <si>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</si>
  <si>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</si>
  <si>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</si>
  <si>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</si>
  <si>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</si>
  <si>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</si>
  <si>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</si>
  <si>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</si>
  <si>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</si>
  <si>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</si>
  <si>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</si>
  <si>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</si>
  <si>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</si>
  <si>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</si>
  <si>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ERDF</t>
  </si>
  <si>
    <t>Private investment</t>
  </si>
  <si>
    <t>n/a</t>
  </si>
  <si>
    <t xml:space="preserve">• Due to its remote location the Isles of Scilly has a reliance on imported fuel making it one of the most carbon intensive communities in the UK.
• EU Energy Efficiency Directive sets out national targets for each country to contribute to an overall EU target of 20% improvement in energy efficiency by 2020 
• The UK Climate Change Act (2008) to reduce greenhouse gas emissions by at least 80% of 1990 levels by 2050, to which the use of Electric Vehicles can contribute
</t>
  </si>
  <si>
    <t>• Negative externalities – emissions impose a cost on society which is not borne by those who produce and consume energy and fossil fuels, so a greater amount of energy is used than is socially desirable 
• Imperfect information – home-owners and businesses often lack the information/expertise to make optimal decisions on investment in Electric Vehicles.
• Lack of infrastructure can act as a barrier to the purchase of electric vehicles</t>
  </si>
  <si>
    <t>• Provide a car share scheme on the Isles of Scilly
• Enable the use of electric vehicles to assist in balancing demand in the local energy grid 
• To reduce the number of journeys in high carbon vehicles</t>
  </si>
  <si>
    <t xml:space="preserve">• Enable the use of ultra-low carbon vehicles
• Support the ownership of ultra-low carbon vehicles with the provision of infrastructure.
</t>
  </si>
  <si>
    <t xml:space="preserve">Capital investment in:
• Installation of electric vehicle chargers
• Installation of electric solar canopies
• Purchase of electric vehicles 
</t>
  </si>
  <si>
    <t xml:space="preserve">Revenue investment in:
• ICT platform design, build and deployment
• Commercial model development
</t>
  </si>
  <si>
    <t>(P8) Alternative fuel charging/re-fuelling points</t>
  </si>
  <si>
    <t>(P9) Improved multimodal connection points</t>
  </si>
  <si>
    <t>Reduction in carbon emissions</t>
  </si>
  <si>
    <t>Increased ownership of electric vehicles</t>
  </si>
  <si>
    <t>Number of additional electric vehicles owned by both domestic households and businesses since the start of the project</t>
  </si>
  <si>
    <t>Reduced number of journeys taken in petrol/diesel vehicles</t>
  </si>
  <si>
    <t>number of journeys taken in an electric vehicle that have replaced those that would have been taken in a non ultr-low carbon one</t>
  </si>
  <si>
    <t xml:space="preserve">Increased air quality </t>
  </si>
  <si>
    <t>Reduced number of vehicles on the islands</t>
  </si>
  <si>
    <t>GO EV Smart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</si>
</sst>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3" formatCode="_-* #,##0.00_-;\-* #,##0.00_-;_-* &quot;-&quot;??_-;_-@_-"/>
    <numFmt numFmtId="164" formatCode="_-* #,##0_-;\-* #,##0_-;_-* &quot;-&quot;??_-;_-@_-"/>
  </numFmts>
  <fonts count="11"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
      <sz val="11"/>
      <color theme="1"/>
      <name val="Calibri"/>
      <family val="2"/>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s>
  <borders count="19">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53">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6" fontId="5" fillId="0" borderId="0" xfId="0" applyNumberFormat="1" applyFont="1" applyAlignment="1" applyProtection="1">
      <alignment vertical="top" wrapText="1"/>
      <protection locked="0" hidden="1"/>
    </xf>
    <xf numFmtId="0" fontId="5" fillId="0" borderId="0" xfId="0" applyFont="1" applyAlignment="1">
      <alignment vertical="center"/>
    </xf>
    <xf numFmtId="0" fontId="10" fillId="0" borderId="0" xfId="0" applyFont="1" applyAlignment="1">
      <alignment vertical="center" wrapText="1"/>
    </xf>
    <xf numFmtId="0" fontId="5" fillId="0" borderId="0" xfId="0" applyFont="1" applyAlignment="1">
      <alignment vertical="center" wrapText="1"/>
    </xf>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t>
        <a:bodyPr/>
        <a:lstStyle/>
        <a:p>
          <a:endParaRPr lang="en-US"/>
        </a:p>
      </dgm:t>
    </dgm:pt>
    <dgm:pt modelId="{013BCF5C-A820-4256-8F4C-71861941731E}" type="pres">
      <dgm:prSet presAssocID="{3FF33274-A4D0-4B40-8CB8-B2A8B5FC072C}" presName="node" presStyleLbl="node1" presStyleIdx="0" presStyleCnt="9">
        <dgm:presLayoutVars>
          <dgm:bulletEnabled val="1"/>
        </dgm:presLayoutVars>
      </dgm:prSet>
      <dgm:spPr/>
      <dgm:t>
        <a:bodyPr/>
        <a:lstStyle/>
        <a:p>
          <a:endParaRPr lang="en-US"/>
        </a:p>
      </dgm:t>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t>
        <a:bodyPr/>
        <a:lstStyle/>
        <a:p>
          <a:endParaRPr lang="en-US"/>
        </a:p>
      </dgm:t>
    </dgm:pt>
    <dgm:pt modelId="{370AF9B1-028D-45E0-8030-ECA1C4FACB04}" type="pres">
      <dgm:prSet presAssocID="{0532BEB6-7AC8-494A-BCA1-BB8A9C955B05}" presName="node" presStyleLbl="node1" presStyleIdx="1" presStyleCnt="9">
        <dgm:presLayoutVars>
          <dgm:bulletEnabled val="1"/>
        </dgm:presLayoutVars>
      </dgm:prSet>
      <dgm:spPr/>
      <dgm:t>
        <a:bodyPr/>
        <a:lstStyle/>
        <a:p>
          <a:endParaRPr lang="en-US"/>
        </a:p>
      </dgm:t>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t>
        <a:bodyPr/>
        <a:lstStyle/>
        <a:p>
          <a:endParaRPr lang="en-US"/>
        </a:p>
      </dgm:t>
    </dgm:pt>
    <dgm:pt modelId="{C4487615-2B55-4515-B287-D502092E782E}" type="pres">
      <dgm:prSet presAssocID="{1157BC5F-4FEE-4948-8C18-AB3F9E78EF67}" presName="node" presStyleLbl="node1" presStyleIdx="2" presStyleCnt="9">
        <dgm:presLayoutVars>
          <dgm:bulletEnabled val="1"/>
        </dgm:presLayoutVars>
      </dgm:prSet>
      <dgm:spPr/>
      <dgm:t>
        <a:bodyPr/>
        <a:lstStyle/>
        <a:p>
          <a:endParaRPr lang="en-US"/>
        </a:p>
      </dgm:t>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t>
        <a:bodyPr/>
        <a:lstStyle/>
        <a:p>
          <a:endParaRPr lang="en-US"/>
        </a:p>
      </dgm:t>
    </dgm:pt>
    <dgm:pt modelId="{43C81557-578A-452C-B0E0-0E7AE80CB972}" type="pres">
      <dgm:prSet presAssocID="{B9F3C1C2-8B41-4896-825F-AFA1493D5802}" presName="node" presStyleLbl="node1" presStyleIdx="3" presStyleCnt="9">
        <dgm:presLayoutVars>
          <dgm:bulletEnabled val="1"/>
        </dgm:presLayoutVars>
      </dgm:prSet>
      <dgm:spPr/>
      <dgm:t>
        <a:bodyPr/>
        <a:lstStyle/>
        <a:p>
          <a:endParaRPr lang="en-US"/>
        </a:p>
      </dgm:t>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t>
        <a:bodyPr/>
        <a:lstStyle/>
        <a:p>
          <a:endParaRPr lang="en-US"/>
        </a:p>
      </dgm:t>
    </dgm:pt>
    <dgm:pt modelId="{B47F8140-3451-430B-A9A6-56E1AC55B547}" type="pres">
      <dgm:prSet presAssocID="{5B5230F1-8A6F-414E-AB1C-CC45EBE91959}" presName="node" presStyleLbl="node1" presStyleIdx="4" presStyleCnt="9">
        <dgm:presLayoutVars>
          <dgm:bulletEnabled val="1"/>
        </dgm:presLayoutVars>
      </dgm:prSet>
      <dgm:spPr/>
      <dgm:t>
        <a:bodyPr/>
        <a:lstStyle/>
        <a:p>
          <a:endParaRPr lang="en-US"/>
        </a:p>
      </dgm:t>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t>
        <a:bodyPr/>
        <a:lstStyle/>
        <a:p>
          <a:endParaRPr lang="en-US"/>
        </a:p>
      </dgm:t>
    </dgm:pt>
    <dgm:pt modelId="{7E23EB6C-062F-4540-9037-D4D2EBD041B6}" type="pres">
      <dgm:prSet presAssocID="{1FC9FAA5-46F3-4C24-95D8-980038009B86}" presName="node" presStyleLbl="node1" presStyleIdx="5" presStyleCnt="9">
        <dgm:presLayoutVars>
          <dgm:bulletEnabled val="1"/>
        </dgm:presLayoutVars>
      </dgm:prSet>
      <dgm:spPr/>
      <dgm:t>
        <a:bodyPr/>
        <a:lstStyle/>
        <a:p>
          <a:endParaRPr lang="en-US"/>
        </a:p>
      </dgm:t>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t>
        <a:bodyPr/>
        <a:lstStyle/>
        <a:p>
          <a:endParaRPr lang="en-US"/>
        </a:p>
      </dgm:t>
    </dgm:pt>
    <dgm:pt modelId="{9903C532-CFCC-47F7-AEAC-727BDC81E089}" type="pres">
      <dgm:prSet presAssocID="{107ABD38-3E6E-447E-8E2D-50D6EFA61152}" presName="node" presStyleLbl="node1" presStyleIdx="6" presStyleCnt="9">
        <dgm:presLayoutVars>
          <dgm:bulletEnabled val="1"/>
        </dgm:presLayoutVars>
      </dgm:prSet>
      <dgm:spPr/>
      <dgm:t>
        <a:bodyPr/>
        <a:lstStyle/>
        <a:p>
          <a:endParaRPr lang="en-US"/>
        </a:p>
      </dgm:t>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t>
        <a:bodyPr/>
        <a:lstStyle/>
        <a:p>
          <a:endParaRPr lang="en-US"/>
        </a:p>
      </dgm:t>
    </dgm:pt>
    <dgm:pt modelId="{4D1FCD2A-F1E4-4A75-A5C8-2F2ADECA755D}" type="pres">
      <dgm:prSet presAssocID="{07770916-4999-4EEC-9D7B-9EFA790BFF9A}" presName="node" presStyleLbl="node1" presStyleIdx="7" presStyleCnt="9">
        <dgm:presLayoutVars>
          <dgm:bulletEnabled val="1"/>
        </dgm:presLayoutVars>
      </dgm:prSet>
      <dgm:spPr/>
      <dgm:t>
        <a:bodyPr/>
        <a:lstStyle/>
        <a:p>
          <a:endParaRPr lang="en-US"/>
        </a:p>
      </dgm:t>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t>
        <a:bodyPr/>
        <a:lstStyle/>
        <a:p>
          <a:endParaRPr lang="en-US"/>
        </a:p>
      </dgm:t>
    </dgm:pt>
    <dgm:pt modelId="{057082C9-09FB-477C-B986-6BD76443CB38}" type="pres">
      <dgm:prSet presAssocID="{015A6A22-570E-4F7F-BFD3-50F04529A297}" presName="node" presStyleLbl="node1" presStyleIdx="8" presStyleCnt="9">
        <dgm:presLayoutVars>
          <dgm:bulletEnabled val="1"/>
        </dgm:presLayoutVars>
      </dgm:prSet>
      <dgm:spPr/>
      <dgm:t>
        <a:bodyPr/>
        <a:lstStyle/>
        <a:p>
          <a:endParaRPr lang="en-US"/>
        </a:p>
      </dgm:t>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t>
        <a:bodyPr/>
        <a:lstStyle/>
        <a:p>
          <a:endParaRPr lang="en-US"/>
        </a:p>
      </dgm:t>
    </dgm:pt>
  </dgm:ptLst>
  <dgm:cxnLst>
    <dgm:cxn modelId="{E7D0F3F0-20A2-4496-8BAC-3513AF17C34D}" srcId="{7366FB79-7E4B-4D3D-BF9B-35FB20B2078B}" destId="{1157BC5F-4FEE-4948-8C18-AB3F9E78EF67}" srcOrd="2" destOrd="0" parTransId="{B1CFE781-E2EA-48B0-BBF8-82CEDFD8E58C}" sibTransId="{F5EBFDE1-03F7-4675-A4CB-A0EBB8D97D76}"/>
    <dgm:cxn modelId="{3B1F5345-4BD4-49CF-B231-7FCBD6BE84ED}" type="presOf" srcId="{C95BC978-DD30-459D-991F-2097365E3246}" destId="{CC58459D-05E4-41D0-B74C-053729940568}" srcOrd="0" destOrd="0" presId="urn:microsoft.com/office/officeart/2005/8/layout/cycle5"/>
    <dgm:cxn modelId="{A8C8525D-33D1-43DD-B5E3-76EB251B3635}" type="presOf" srcId="{7366FB79-7E4B-4D3D-BF9B-35FB20B2078B}" destId="{2D2D441E-A572-47FA-A194-347759191035}"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5BEE9FC1-AFD9-4159-8990-44B9F5992652}" type="presOf" srcId="{015A6A22-570E-4F7F-BFD3-50F04529A297}" destId="{057082C9-09FB-477C-B986-6BD76443CB38}" srcOrd="0" destOrd="0" presId="urn:microsoft.com/office/officeart/2005/8/layout/cycle5"/>
    <dgm:cxn modelId="{40A42FDA-4359-4021-B9EE-FC301AA3763D}" type="presOf" srcId="{F5EBFDE1-03F7-4675-A4CB-A0EBB8D97D76}" destId="{2AD607A6-4034-463B-812E-ED500B531E06}"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465ECAC2-37DF-419F-9F51-6839D4476A98}" type="presOf" srcId="{1FC9FAA5-46F3-4C24-95D8-980038009B86}" destId="{7E23EB6C-062F-4540-9037-D4D2EBD041B6}" srcOrd="0" destOrd="0" presId="urn:microsoft.com/office/officeart/2005/8/layout/cycle5"/>
    <dgm:cxn modelId="{DB18ACEB-8E1F-43E2-9F67-F0D4B394281A}" srcId="{7366FB79-7E4B-4D3D-BF9B-35FB20B2078B}" destId="{5B5230F1-8A6F-414E-AB1C-CC45EBE91959}" srcOrd="4" destOrd="0" parTransId="{2876EE6D-67D0-426D-8002-6C030C37E41A}" sibTransId="{6CEAB3C0-913B-4FC1-8ACB-47DBE4E84538}"/>
    <dgm:cxn modelId="{4D8B602E-FB83-4249-BB0C-741B6C3A7ED2}" type="presOf" srcId="{107ABD38-3E6E-447E-8E2D-50D6EFA61152}" destId="{9903C532-CFCC-47F7-AEAC-727BDC81E089}"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06A1A9A7-9E76-4AF0-80DE-D2FA5C87097E}" type="presOf" srcId="{6CEAB3C0-913B-4FC1-8ACB-47DBE4E84538}" destId="{0E02A652-C024-4A6A-A7D0-A79C00A321DA}" srcOrd="0" destOrd="0" presId="urn:microsoft.com/office/officeart/2005/8/layout/cycle5"/>
    <dgm:cxn modelId="{47CEE75B-2127-4605-9BD1-4D18A74FE841}" srcId="{7366FB79-7E4B-4D3D-BF9B-35FB20B2078B}" destId="{107ABD38-3E6E-447E-8E2D-50D6EFA61152}" srcOrd="6" destOrd="0" parTransId="{A78A32CA-8195-4311-924D-DF118B3D7BF3}" sibTransId="{C479A92F-60C4-4CFC-940C-93318FF97874}"/>
    <dgm:cxn modelId="{06662D33-4326-48CD-9321-B60B733821EA}" srcId="{7366FB79-7E4B-4D3D-BF9B-35FB20B2078B}" destId="{3FF33274-A4D0-4B40-8CB8-B2A8B5FC072C}" srcOrd="0" destOrd="0" parTransId="{8D3DD5BC-E3D2-42B0-B562-1F75FD348AD9}" sibTransId="{B32F1CC6-52DD-41D2-83DC-E56B1E54FF42}"/>
    <dgm:cxn modelId="{D14DCE0F-4FBB-40A8-AF6D-B05755B72470}" type="presOf" srcId="{C9B48FA8-30BF-4798-80D9-D03EB3759845}" destId="{49CA9A62-1BAE-4F7F-BC77-B4D1EF97C130}"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40C63FED-0CA1-4B9F-9A5A-D59800E042F4}" type="presOf" srcId="{B9F3C1C2-8B41-4896-825F-AFA1493D5802}" destId="{43C81557-578A-452C-B0E0-0E7AE80CB972}" srcOrd="0" destOrd="0" presId="urn:microsoft.com/office/officeart/2005/8/layout/cycle5"/>
    <dgm:cxn modelId="{02DE97FF-46B8-43C6-A6C3-5B32B6E9B81F}" type="presOf" srcId="{B32F1CC6-52DD-41D2-83DC-E56B1E54FF42}" destId="{0B543A88-CA5B-4F4E-AEDE-6EBF83AB8478}"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3B40B425-37D1-4642-BCE9-4BFB04442E86}" type="presOf" srcId="{EE5C662E-917B-4003-9ADF-8C770CCAF341}" destId="{266D64CC-622D-4507-A0C8-55915E664675}" srcOrd="0" destOrd="0" presId="urn:microsoft.com/office/officeart/2005/8/layout/cycle5"/>
    <dgm:cxn modelId="{DE6776F2-7409-4A90-8646-206C3165F784}" type="presOf" srcId="{65E25C65-1EAC-4E66-9547-8AB6CBA0A8A3}" destId="{655B9512-6744-46BA-9FD5-CFCE5BE52CC5}" srcOrd="0" destOrd="0" presId="urn:microsoft.com/office/officeart/2005/8/layout/cycle5"/>
    <dgm:cxn modelId="{C4B03B06-2890-4E15-BEBE-1DB9EFE57112}" srcId="{7366FB79-7E4B-4D3D-BF9B-35FB20B2078B}" destId="{07770916-4999-4EEC-9D7B-9EFA790BFF9A}" srcOrd="7" destOrd="0" parTransId="{70CA2A7F-2610-4D2D-BC99-CA6531A90F7B}" sibTransId="{C95BC978-DD30-459D-991F-2097365E3246}"/>
    <dgm:cxn modelId="{FBA5C4AC-9F16-4A9B-B2A1-056933992E9A}" type="presOf" srcId="{3FF33274-A4D0-4B40-8CB8-B2A8B5FC072C}" destId="{013BCF5C-A820-4256-8F4C-71861941731E}"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7CF49AE0-3121-49D3-946E-28516B5441A2}" srcId="{7366FB79-7E4B-4D3D-BF9B-35FB20B2078B}" destId="{0532BEB6-7AC8-494A-BCA1-BB8A9C955B05}" srcOrd="1" destOrd="0" parTransId="{82E67217-F3FC-4A36-A79C-148B4684A9EF}" sibTransId="{65E25C65-1EAC-4E66-9547-8AB6CBA0A8A3}"/>
    <dgm:cxn modelId="{E43401C1-DE9B-4747-BF71-878396B2CFA7}" type="presOf" srcId="{07770916-4999-4EEC-9D7B-9EFA790BFF9A}" destId="{4D1FCD2A-F1E4-4A75-A5C8-2F2ADECA755D}"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13BCF5C-A820-4256-8F4C-71861941731E}">
      <dsp:nvSpPr>
        <dsp:cNvPr id="0" name=""/>
        <dsp:cNvSpPr/>
      </dsp:nvSpPr>
      <dsp:spPr>
        <a:xfrm>
          <a:off x="2248086" y="391246"/>
          <a:ext cx="914027" cy="594118"/>
        </a:xfrm>
        <a:prstGeom prst="roundRect">
          <a:avLst/>
        </a:prstGeom>
        <a:solidFill>
          <a:schemeClr val="accent1">
            <a:hueOff val="0"/>
            <a:satOff val="0"/>
            <a:lumOff val="0"/>
            <a:alphaOff val="0"/>
          </a:schemeClr>
        </a:solidFill>
        <a:ln w="25400" cap="flat" cmpd="sng" algn="ctr">
          <a:solidFill>
            <a:schemeClr val="accent2"/>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b="1" kern="1200"/>
            <a:t>Context</a:t>
          </a:r>
        </a:p>
      </dsp:txBody>
      <dsp:txXfrm>
        <a:off x="2277088" y="420248"/>
        <a:ext cx="856023" cy="536114"/>
      </dsp:txXfrm>
    </dsp:sp>
    <dsp:sp modelId="{0B543A88-CA5B-4F4E-AEDE-6EBF83AB8478}">
      <dsp:nvSpPr>
        <dsp:cNvPr id="0" name=""/>
        <dsp:cNvSpPr/>
      </dsp:nvSpPr>
      <dsp:spPr>
        <a:xfrm>
          <a:off x="424267" y="688306"/>
          <a:ext cx="4561664" cy="4561664"/>
        </a:xfrm>
        <a:custGeom>
          <a:avLst/>
          <a:gdLst/>
          <a:ahLst/>
          <a:cxnLst/>
          <a:rect l="0" t="0" r="0" b="0"/>
          <a:pathLst>
            <a:path>
              <a:moveTo>
                <a:pt x="2852060" y="72689"/>
              </a:moveTo>
              <a:arcTo wR="2280832" hR="2280832" stAng="17070238"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370AF9B1-028D-45E0-8030-ECA1C4FACB04}">
      <dsp:nvSpPr>
        <dsp:cNvPr id="0" name=""/>
        <dsp:cNvSpPr/>
      </dsp:nvSpPr>
      <dsp:spPr>
        <a:xfrm>
          <a:off x="3714176"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Market Failure Assessment</a:t>
          </a:r>
        </a:p>
      </dsp:txBody>
      <dsp:txXfrm>
        <a:off x="3743178" y="953862"/>
        <a:ext cx="856023" cy="536114"/>
      </dsp:txXfrm>
    </dsp:sp>
    <dsp:sp modelId="{655B9512-6744-46BA-9FD5-CFCE5BE52CC5}">
      <dsp:nvSpPr>
        <dsp:cNvPr id="0" name=""/>
        <dsp:cNvSpPr/>
      </dsp:nvSpPr>
      <dsp:spPr>
        <a:xfrm>
          <a:off x="424267" y="688306"/>
          <a:ext cx="4561664" cy="4561664"/>
        </a:xfrm>
        <a:custGeom>
          <a:avLst/>
          <a:gdLst/>
          <a:ahLst/>
          <a:cxnLst/>
          <a:rect l="0" t="0" r="0" b="0"/>
          <a:pathLst>
            <a:path>
              <a:moveTo>
                <a:pt x="4145792" y="967774"/>
              </a:moveTo>
              <a:arcTo wR="2280832" hR="2280832" stAng="19491112"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C4487615-2B55-4515-B287-D502092E782E}">
      <dsp:nvSpPr>
        <dsp:cNvPr id="0" name=""/>
        <dsp:cNvSpPr/>
      </dsp:nvSpPr>
      <dsp:spPr>
        <a:xfrm>
          <a:off x="4494267"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Project Objectives</a:t>
          </a:r>
        </a:p>
      </dsp:txBody>
      <dsp:txXfrm>
        <a:off x="4523269" y="2305019"/>
        <a:ext cx="856023" cy="536114"/>
      </dsp:txXfrm>
    </dsp:sp>
    <dsp:sp modelId="{2AD607A6-4034-463B-812E-ED500B531E06}">
      <dsp:nvSpPr>
        <dsp:cNvPr id="0" name=""/>
        <dsp:cNvSpPr/>
      </dsp:nvSpPr>
      <dsp:spPr>
        <a:xfrm>
          <a:off x="424267" y="688306"/>
          <a:ext cx="4561664" cy="4561664"/>
        </a:xfrm>
        <a:custGeom>
          <a:avLst/>
          <a:gdLst/>
          <a:ahLst/>
          <a:cxnLst/>
          <a:rect l="0" t="0" r="0" b="0"/>
          <a:pathLst>
            <a:path>
              <a:moveTo>
                <a:pt x="4559805" y="2372925"/>
              </a:moveTo>
              <a:arcTo wR="2280832" hR="2280832" stAng="21738844"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3C81557-578A-452C-B0E0-0E7AE80CB972}">
      <dsp:nvSpPr>
        <dsp:cNvPr id="0" name=""/>
        <dsp:cNvSpPr/>
      </dsp:nvSpPr>
      <dsp:spPr>
        <a:xfrm>
          <a:off x="4223344"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Rationale</a:t>
          </a:r>
        </a:p>
      </dsp:txBody>
      <dsp:txXfrm>
        <a:off x="4252346" y="3841497"/>
        <a:ext cx="856023" cy="536114"/>
      </dsp:txXfrm>
    </dsp:sp>
    <dsp:sp modelId="{266D64CC-622D-4507-A0C8-55915E664675}">
      <dsp:nvSpPr>
        <dsp:cNvPr id="0" name=""/>
        <dsp:cNvSpPr/>
      </dsp:nvSpPr>
      <dsp:spPr>
        <a:xfrm>
          <a:off x="424267" y="688306"/>
          <a:ext cx="4561664" cy="4561664"/>
        </a:xfrm>
        <a:custGeom>
          <a:avLst/>
          <a:gdLst/>
          <a:ahLst/>
          <a:cxnLst/>
          <a:rect l="0" t="0" r="0" b="0"/>
          <a:pathLst>
            <a:path>
              <a:moveTo>
                <a:pt x="3957858" y="3826724"/>
              </a:moveTo>
              <a:arcTo wR="2280832" hR="2280832" stAng="256020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B47F8140-3451-430B-A9A6-56E1AC55B547}">
      <dsp:nvSpPr>
        <dsp:cNvPr id="0" name=""/>
        <dsp:cNvSpPr/>
      </dsp:nvSpPr>
      <dsp:spPr>
        <a:xfrm>
          <a:off x="3028176"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Inputs</a:t>
          </a:r>
        </a:p>
      </dsp:txBody>
      <dsp:txXfrm>
        <a:off x="3057178" y="4844362"/>
        <a:ext cx="856023" cy="536114"/>
      </dsp:txXfrm>
    </dsp:sp>
    <dsp:sp modelId="{0E02A652-C024-4A6A-A7D0-A79C00A321DA}">
      <dsp:nvSpPr>
        <dsp:cNvPr id="0" name=""/>
        <dsp:cNvSpPr/>
      </dsp:nvSpPr>
      <dsp:spPr>
        <a:xfrm>
          <a:off x="424267" y="688306"/>
          <a:ext cx="4561664" cy="4561664"/>
        </a:xfrm>
        <a:custGeom>
          <a:avLst/>
          <a:gdLst/>
          <a:ahLst/>
          <a:cxnLst/>
          <a:rect l="0" t="0" r="0" b="0"/>
          <a:pathLst>
            <a:path>
              <a:moveTo>
                <a:pt x="2475531" y="4553339"/>
              </a:moveTo>
              <a:arcTo wR="2280832" hR="2280832" stAng="5106186" swAng="587629"/>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7E23EB6C-062F-4540-9037-D4D2EBD041B6}">
      <dsp:nvSpPr>
        <dsp:cNvPr id="0" name=""/>
        <dsp:cNvSpPr/>
      </dsp:nvSpPr>
      <dsp:spPr>
        <a:xfrm>
          <a:off x="1467995" y="48153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Activities</a:t>
          </a:r>
        </a:p>
      </dsp:txBody>
      <dsp:txXfrm>
        <a:off x="1496997" y="4844362"/>
        <a:ext cx="856023" cy="536114"/>
      </dsp:txXfrm>
    </dsp:sp>
    <dsp:sp modelId="{49CA9A62-1BAE-4F7F-BC77-B4D1EF97C130}">
      <dsp:nvSpPr>
        <dsp:cNvPr id="0" name=""/>
        <dsp:cNvSpPr/>
      </dsp:nvSpPr>
      <dsp:spPr>
        <a:xfrm>
          <a:off x="424267" y="688306"/>
          <a:ext cx="4561664" cy="4561664"/>
        </a:xfrm>
        <a:custGeom>
          <a:avLst/>
          <a:gdLst/>
          <a:ahLst/>
          <a:cxnLst/>
          <a:rect l="0" t="0" r="0" b="0"/>
          <a:pathLst>
            <a:path>
              <a:moveTo>
                <a:pt x="925783" y="4115509"/>
              </a:moveTo>
              <a:arcTo wR="2280832" hR="2280832" stAng="7586922" swAng="652876"/>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9903C532-CFCC-47F7-AEAC-727BDC81E089}">
      <dsp:nvSpPr>
        <dsp:cNvPr id="0" name=""/>
        <dsp:cNvSpPr/>
      </dsp:nvSpPr>
      <dsp:spPr>
        <a:xfrm>
          <a:off x="272827" y="3812495"/>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Outputs</a:t>
          </a:r>
        </a:p>
      </dsp:txBody>
      <dsp:txXfrm>
        <a:off x="301829" y="3841497"/>
        <a:ext cx="856023" cy="536114"/>
      </dsp:txXfrm>
    </dsp:sp>
    <dsp:sp modelId="{F9E50CE9-8F28-4017-911A-DD6B5EEB7F3E}">
      <dsp:nvSpPr>
        <dsp:cNvPr id="0" name=""/>
        <dsp:cNvSpPr/>
      </dsp:nvSpPr>
      <dsp:spPr>
        <a:xfrm>
          <a:off x="424267" y="688306"/>
          <a:ext cx="4561664" cy="4561664"/>
        </a:xfrm>
        <a:custGeom>
          <a:avLst/>
          <a:gdLst/>
          <a:ahLst/>
          <a:cxnLst/>
          <a:rect l="0" t="0" r="0" b="0"/>
          <a:pathLst>
            <a:path>
              <a:moveTo>
                <a:pt x="98487" y="2943832"/>
              </a:moveTo>
              <a:arcTo wR="2280832" hR="2280832" stAng="9786068" swAng="875088"/>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4D1FCD2A-F1E4-4A75-A5C8-2F2ADECA755D}">
      <dsp:nvSpPr>
        <dsp:cNvPr id="0" name=""/>
        <dsp:cNvSpPr/>
      </dsp:nvSpPr>
      <dsp:spPr>
        <a:xfrm>
          <a:off x="1904" y="2276017"/>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Outcomes</a:t>
          </a:r>
        </a:p>
      </dsp:txBody>
      <dsp:txXfrm>
        <a:off x="30906" y="2305019"/>
        <a:ext cx="856023" cy="536114"/>
      </dsp:txXfrm>
    </dsp:sp>
    <dsp:sp modelId="{CC58459D-05E4-41D0-B74C-053729940568}">
      <dsp:nvSpPr>
        <dsp:cNvPr id="0" name=""/>
        <dsp:cNvSpPr/>
      </dsp:nvSpPr>
      <dsp:spPr>
        <a:xfrm>
          <a:off x="424267" y="688306"/>
          <a:ext cx="4561664" cy="4561664"/>
        </a:xfrm>
        <a:custGeom>
          <a:avLst/>
          <a:gdLst/>
          <a:ahLst/>
          <a:cxnLst/>
          <a:rect l="0" t="0" r="0" b="0"/>
          <a:pathLst>
            <a:path>
              <a:moveTo>
                <a:pt x="166421" y="1425575"/>
              </a:moveTo>
              <a:arcTo wR="2280832" hR="2280832" stAng="12121368" swAng="78752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 modelId="{057082C9-09FB-477C-B986-6BD76443CB38}">
      <dsp:nvSpPr>
        <dsp:cNvPr id="0" name=""/>
        <dsp:cNvSpPr/>
      </dsp:nvSpPr>
      <dsp:spPr>
        <a:xfrm>
          <a:off x="781995" y="924860"/>
          <a:ext cx="914027" cy="594118"/>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t>Impacts</a:t>
          </a:r>
        </a:p>
      </dsp:txBody>
      <dsp:txXfrm>
        <a:off x="810997" y="953862"/>
        <a:ext cx="856023" cy="536114"/>
      </dsp:txXfrm>
    </dsp:sp>
    <dsp:sp modelId="{674FCE5E-B935-40A0-B42A-3FB0A2D8B83C}">
      <dsp:nvSpPr>
        <dsp:cNvPr id="0" name=""/>
        <dsp:cNvSpPr/>
      </dsp:nvSpPr>
      <dsp:spPr>
        <a:xfrm>
          <a:off x="424267" y="688306"/>
          <a:ext cx="4561664" cy="4561664"/>
        </a:xfrm>
        <a:custGeom>
          <a:avLst/>
          <a:gdLst/>
          <a:ahLst/>
          <a:cxnLst/>
          <a:rect l="0" t="0" r="0" b="0"/>
          <a:pathLst>
            <a:path>
              <a:moveTo>
                <a:pt x="1375712" y="187281"/>
              </a:moveTo>
              <a:arcTo wR="2280832" hR="2280832" stAng="14797162" swAng="532600"/>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6</xdr:col>
      <xdr:colOff>95250</xdr:colOff>
      <xdr:row>13</xdr:row>
      <xdr:rowOff>66675</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21</xdr:row>
      <xdr:rowOff>286309</xdr:rowOff>
    </xdr:to>
    <xdr:sp macro="" textlink="">
      <xdr:nvSpPr>
        <xdr:cNvPr id="9" name="Bent Arrow 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21</xdr:row>
      <xdr:rowOff>809625</xdr:rowOff>
    </xdr:to>
    <xdr:sp macro="" textlink="">
      <xdr:nvSpPr>
        <xdr:cNvPr id="10" name="Right Arrow 9">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21</xdr:row>
      <xdr:rowOff>847725</xdr:rowOff>
    </xdr:to>
    <xdr:sp macro="" textlink="">
      <xdr:nvSpPr>
        <xdr:cNvPr id="11" name="Right Arrow 10">
          <a:hlinkClick xmlns:r="http://schemas.openxmlformats.org/officeDocument/2006/relationships" r:id="rId7"/>
          <a:extLst>
            <a:ext uri="{FF2B5EF4-FFF2-40B4-BE49-F238E27FC236}">
              <a16:creationId xmlns:a16="http://schemas.microsoft.com/office/drawing/2014/main" id="{00000000-0008-0000-0100-00000B000000}"/>
            </a:ext>
          </a:extLst>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21</xdr:row>
      <xdr:rowOff>228597</xdr:rowOff>
    </xdr:from>
    <xdr:to>
      <xdr:col>3</xdr:col>
      <xdr:colOff>161925</xdr:colOff>
      <xdr:row>21</xdr:row>
      <xdr:rowOff>866772</xdr:rowOff>
    </xdr:to>
    <xdr:sp macro="" textlink="">
      <xdr:nvSpPr>
        <xdr:cNvPr id="12" name="Right Arrow 11">
          <a:hlinkClick xmlns:r="http://schemas.openxmlformats.org/officeDocument/2006/relationships" r:id="rId8"/>
          <a:extLst>
            <a:ext uri="{FF2B5EF4-FFF2-40B4-BE49-F238E27FC236}">
              <a16:creationId xmlns:a16="http://schemas.microsoft.com/office/drawing/2014/main" id="{00000000-0008-0000-0100-00000C000000}"/>
            </a:ext>
          </a:extLst>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a:extLst>
            <a:ext uri="{FF2B5EF4-FFF2-40B4-BE49-F238E27FC236}">
              <a16:creationId xmlns:a16="http://schemas.microsoft.com/office/drawing/2014/main" id="{00000000-0008-0000-0100-00000D000000}"/>
            </a:ext>
          </a:extLst>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666750</xdr:colOff>
      <xdr:row>21</xdr:row>
      <xdr:rowOff>171450</xdr:rowOff>
    </xdr:from>
    <xdr:to>
      <xdr:col>12</xdr:col>
      <xdr:colOff>57150</xdr:colOff>
      <xdr:row>21</xdr:row>
      <xdr:rowOff>809625</xdr:rowOff>
    </xdr:to>
    <xdr:sp macro="" textlink="">
      <xdr:nvSpPr>
        <xdr:cNvPr id="14" name="Right Arrow 9">
          <a:hlinkClick xmlns:r="http://schemas.openxmlformats.org/officeDocument/2006/relationships" r:id="rId6"/>
          <a:extLst>
            <a:ext uri="{FF2B5EF4-FFF2-40B4-BE49-F238E27FC236}">
              <a16:creationId xmlns:a16="http://schemas.microsoft.com/office/drawing/2014/main" id="{A0FB28E3-DF00-4817-8B42-AE42EED9CAAB}"/>
            </a:ext>
          </a:extLst>
        </xdr:cNvPr>
        <xdr:cNvSpPr/>
      </xdr:nvSpPr>
      <xdr:spPr>
        <a:xfrm rot="10800000">
          <a:off x="17097375" y="91249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id="4" name="Inputs" displayName="Inputs" ref="M6:N17" totalsRowShown="0" headerRowDxfId="38" dataDxfId="37">
  <autoFilter ref="M6:N17"/>
  <tableColumns count="2">
    <tableColumn id="1" name="What" dataDxfId="36"/>
    <tableColumn id="2" name="Value" dataDxfId="35"/>
  </tableColumns>
  <tableStyleInfo name="TableStyleMedium2" showFirstColumn="0" showLastColumn="0" showRowStripes="1" showColumnStripes="0"/>
</table>
</file>

<file path=xl/tables/table2.xml><?xml version="1.0" encoding="utf-8"?>
<table xmlns="http://schemas.openxmlformats.org/spreadsheetml/2006/main" id="5" name="Activities" displayName="Activities" ref="M20:M25" totalsRowShown="0" headerRowDxfId="34" dataDxfId="33">
  <autoFilter ref="M20:M25"/>
  <tableColumns count="1">
    <tableColumn id="1" name="What" dataDxfId="32"/>
  </tableColumns>
  <tableStyleInfo name="TableStyleMedium2" showFirstColumn="0" showLastColumn="0" showRowStripes="1" showColumnStripes="0"/>
</table>
</file>

<file path=xl/tables/table3.xml><?xml version="1.0" encoding="utf-8"?>
<table xmlns="http://schemas.openxmlformats.org/spreadsheetml/2006/main" id="6" name="Outputs" displayName="Outputs" ref="J20:K25" totalsRowShown="0" headerRowDxfId="31" dataDxfId="30">
  <autoFilter ref="J20:K25"/>
  <tableColumns count="2">
    <tableColumn id="1" name="What" dataDxfId="29"/>
    <tableColumn id="2" name="Value" dataDxfId="28"/>
  </tableColumns>
  <tableStyleInfo name="TableStyleMedium2" showFirstColumn="0" showLastColumn="0" showRowStripes="1" showColumnStripes="0"/>
</table>
</file>

<file path=xl/tables/table4.xml><?xml version="1.0" encoding="utf-8"?>
<table xmlns="http://schemas.openxmlformats.org/spreadsheetml/2006/main" id="7" name="Outcomes" displayName="Outcomes" ref="C20:H25" totalsRowShown="0" headerRowDxfId="27" dataDxfId="26">
  <autoFilter ref="C20:H25"/>
  <tableColumns count="6">
    <tableColumn id="1" name="ID" dataDxfId="25">
      <calculatedColumnFormula>ROW()-ROW($C$20)</calculatedColumnFormula>
    </tableColumn>
    <tableColumn id="2" name="Intended Outcome" dataDxfId="24"/>
    <tableColumn id="3" name="How is it Measured?" dataDxfId="23"/>
    <tableColumn id="6" name="Level" dataDxfId="22"/>
    <tableColumn id="4" name="Baseline" dataDxfId="21"/>
    <tableColumn id="5" name="Actual" dataDxfId="20"/>
  </tableColumns>
  <tableStyleInfo name="TableStyleMedium2" showFirstColumn="0" showLastColumn="0" showRowStripes="1" showColumnStripes="0"/>
</table>
</file>

<file path=xl/tables/table5.xml><?xml version="1.0" encoding="utf-8"?>
<table xmlns="http://schemas.openxmlformats.org/spreadsheetml/2006/main" id="8" name="Impacts" displayName="Impacts" ref="A20:A25" totalsRowShown="0" headerRowDxfId="19" dataDxfId="18">
  <autoFilter ref="A20:A25"/>
  <tableColumns count="1">
    <tableColumn id="1" name="What" dataDxfId="17"/>
  </tableColumns>
  <tableStyleInfo name="TableStyleMedium2" showFirstColumn="0" showLastColumn="0" showRowStripes="1" showColumnStripes="0"/>
</table>
</file>

<file path=xl/tables/table6.xml><?xml version="1.0" encoding="utf-8"?>
<table xmlns="http://schemas.openxmlformats.org/spreadsheetml/2006/main" id="1" name="TextValues" displayName="TextValues" ref="A4:D8" totalsRowShown="0" headerRowDxfId="16" dataDxfId="15">
  <autoFilter ref="A4:D8"/>
  <tableColumns count="4">
    <tableColumn id="1" name="Name" dataDxfId="14"/>
    <tableColumn id="2" name="Value" dataDxfId="13"/>
    <tableColumn id="3" name="Return" dataDxfId="12">
      <calculatedColumnFormula>HYPERLINK(TextValues[[#This Row],[Name]] &amp; "Display","Return to Logic Model")</calculatedColumnFormula>
    </tableColumn>
    <tableColumn id="4"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1" name="OutcomeActualsBusiness" displayName="OutcomeActualsBusiness" ref="A1:J2" totalsRowShown="0" headerRowDxfId="10">
  <autoFilter ref="A1:J2"/>
  <tableColumns count="10">
    <tableColumn id="1" name="ID">
      <calculatedColumnFormula>ROW()-ROW($A$1)</calculatedColumnFormula>
    </tableColumn>
    <tableColumn id="2" name="Outcome ID"/>
    <tableColumn id="3" name="Outcome" dataDxfId="9">
      <calculatedColumnFormula>IF(ISBLANK(OutcomeActualsBusiness[Outcome ID]),"",VLOOKUP(OutcomeActualsBusiness[Outcome ID],CHOOSE({1,2},Outcomes[ID],Outcomes[Intended Outcome]),2,FALSE))</calculatedColumnFormula>
    </tableColumn>
    <tableColumn id="4" name="Value" dataDxfId="8" dataCellStyle="Comma"/>
    <tableColumn id="5" name="Beneficiary Reference"/>
    <tableColumn id="6" name="Business Name"/>
    <tableColumn id="7" name="Company Number"/>
    <tableColumn id="8" name="VAT Registration Number"/>
    <tableColumn id="9" name="Date First Engaged" dataDxfId="7"/>
    <tableColumn id="10" name="Still Active in Project"/>
  </tableColumns>
  <tableStyleInfo name="TableStyleMedium2" showFirstColumn="0" showLastColumn="0" showRowStripes="1" showColumnStripes="0"/>
</table>
</file>

<file path=xl/tables/table8.xml><?xml version="1.0" encoding="utf-8"?>
<table xmlns="http://schemas.openxmlformats.org/spreadsheetml/2006/main" id="12" name="OutcomeActualsProject" displayName="OutcomeActualsProject" ref="A1:E2" totalsRowShown="0" headerRowDxfId="6" tableBorderDxfId="5">
  <autoFilter ref="A1:E2"/>
  <tableColumns count="5">
    <tableColumn id="1" name="ID" dataDxfId="4">
      <calculatedColumnFormula>ROW()-ROW($A$1)</calculatedColumnFormula>
    </tableColumn>
    <tableColumn id="2" name="Outcome ID" dataDxfId="3"/>
    <tableColumn id="3" name="Outcome" dataDxfId="2">
      <calculatedColumnFormula>IF(ISBLANK(OutcomeActualsBusiness[Outcome ID]),"",VLOOKUP(OutcomeActualsBusiness[Outcome ID],CHOOSE({1,2},Outcomes[ID],Outcomes[Intended Outcome]),2,FALSE))</calculatedColumnFormula>
    </tableColumn>
    <tableColumn id="4" name="Value" dataDxfId="1" dataCellStyle="Comma"/>
    <tableColumn id="5" name="Description" dataDxfId="0"/>
  </tableColumns>
  <tableStyleInfo name="TableStyleMedium2" showFirstColumn="0" showLastColumn="0" showRowStripes="1" showColumnStripes="0"/>
</table>
</file>

<file path=xl/tables/table9.xml><?xml version="1.0" encoding="utf-8"?>
<table xmlns="http://schemas.openxmlformats.org/spreadsheetml/2006/main" id="9" name="OutcomeLevel" displayName="OutcomeLevel" ref="A1:A3" totalsRowShown="0">
  <autoFilter ref="A1:A3"/>
  <tableColumns count="1">
    <tableColumn id="1"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4" sqref="E4"/>
    </sheetView>
  </sheetViews>
  <sheetFormatPr defaultColWidth="8.88671875" defaultRowHeight="15" x14ac:dyDescent="0.2"/>
  <cols>
    <col min="1" max="1" width="9.5546875" style="28" customWidth="1"/>
    <col min="2" max="16384" width="8.88671875" style="28"/>
  </cols>
  <sheetData>
    <row r="1" spans="1:1" x14ac:dyDescent="0.2">
      <c r="A1" s="28" t="s">
        <v>40</v>
      </c>
    </row>
    <row r="2" spans="1:1" x14ac:dyDescent="0.2">
      <c r="A2" s="28" t="s">
        <v>41</v>
      </c>
    </row>
    <row r="3" spans="1:1" x14ac:dyDescent="0.2">
      <c r="A3" s="28" t="s">
        <v>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35"/>
  <sheetViews>
    <sheetView showGridLines="0" tabSelected="1" zoomScale="85" zoomScaleNormal="85" workbookViewId="0">
      <selection activeCell="A3" sqref="A3:E3"/>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6.77734375" style="12" bestFit="1"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33"/>
      <c r="B2" s="34"/>
      <c r="C2" s="34"/>
      <c r="D2" s="34"/>
      <c r="E2" s="34"/>
    </row>
    <row r="3" spans="1:14" ht="35.25" customHeight="1" x14ac:dyDescent="0.2">
      <c r="A3" s="49" t="s">
        <v>61</v>
      </c>
      <c r="B3" s="50"/>
      <c r="C3" s="50"/>
      <c r="D3" s="50"/>
      <c r="E3" s="51"/>
    </row>
    <row r="4" spans="1:14" ht="24.75" customHeight="1" x14ac:dyDescent="0.2">
      <c r="A4" s="52" t="s">
        <v>28</v>
      </c>
      <c r="B4" s="52"/>
      <c r="C4" s="52"/>
      <c r="D4" s="52"/>
      <c r="E4" s="52"/>
      <c r="F4" s="52"/>
      <c r="G4" s="52"/>
      <c r="H4" s="52"/>
    </row>
    <row r="5" spans="1:14" ht="15.75" x14ac:dyDescent="0.2">
      <c r="A5" s="11" t="s">
        <v>3</v>
      </c>
      <c r="C5" s="11" t="s">
        <v>6</v>
      </c>
      <c r="G5" s="11" t="s">
        <v>7</v>
      </c>
      <c r="J5" s="11" t="s">
        <v>5</v>
      </c>
      <c r="M5" s="11" t="s">
        <v>8</v>
      </c>
    </row>
    <row r="6" spans="1:14" s="13" customFormat="1" x14ac:dyDescent="0.2">
      <c r="A6" s="19" t="s">
        <v>12</v>
      </c>
      <c r="C6" s="35" t="s">
        <v>12</v>
      </c>
      <c r="D6" s="36"/>
      <c r="E6" s="36"/>
      <c r="G6" s="35" t="s">
        <v>12</v>
      </c>
      <c r="H6" s="36"/>
      <c r="J6" s="35" t="s">
        <v>12</v>
      </c>
      <c r="K6" s="36"/>
      <c r="M6" s="13" t="s">
        <v>14</v>
      </c>
      <c r="N6" s="13" t="s">
        <v>2</v>
      </c>
    </row>
    <row r="7" spans="1:14" s="13" customFormat="1" ht="25.5" customHeight="1" x14ac:dyDescent="0.2">
      <c r="A7" s="37" t="str">
        <f>INDEX(TextValues[Value],MATCH("Context",TextValues[Name],0))</f>
        <v xml:space="preserve">• Due to its remote location the Isles of Scilly has a reliance on imported fuel making it one of the most carbon intensive communities in the UK.
• EU Energy Efficiency Directive sets out national targets for each country to contribute to an overall EU target of 20% improvement in energy efficiency by 2020 
• The UK Climate Change Act (2008) to reduce greenhouse gas emissions by at least 80% of 1990 levels by 2050, to which the use of Electric Vehicles can contribute
</v>
      </c>
      <c r="B7" s="14"/>
      <c r="C7" s="40" t="str">
        <f>INDEX(TextValues[Value],MATCH("MarketFailure",TextValues[Name],0))</f>
        <v>• Negative externalities – emissions impose a cost on society which is not borne by those who produce and consume energy and fossil fuels, so a greater amount of energy is used than is socially desirable 
• Imperfect information – home-owners and businesses often lack the information/expertise to make optimal decisions on investment in Electric Vehicles.
• Lack of infrastructure can act as a barrier to the purchase of electric vehicles</v>
      </c>
      <c r="D7" s="46"/>
      <c r="E7" s="41"/>
      <c r="F7" s="14"/>
      <c r="G7" s="40" t="str">
        <f>INDEX(TextValues[Value],MATCH("ProjectObjectives",TextValues[Name],0))</f>
        <v>• Provide a car share scheme on the Isles of Scilly
• Enable the use of electric vehicles to assist in balancing demand in the local energy grid 
• To reduce the number of journeys in high carbon vehicles</v>
      </c>
      <c r="H7" s="41"/>
      <c r="I7" s="14"/>
      <c r="J7" s="40" t="str">
        <f>INDEX(TextValues[Value],MATCH("Rationale",TextValues[Name],0))</f>
        <v xml:space="preserve">• Enable the use of ultra-low carbon vehicles
• Support the ownership of ultra-low carbon vehicles with the provision of infrastructure.
</v>
      </c>
      <c r="K7" s="41"/>
      <c r="L7" s="14"/>
      <c r="M7" s="16" t="s">
        <v>43</v>
      </c>
      <c r="N7" s="29">
        <v>2426440</v>
      </c>
    </row>
    <row r="8" spans="1:14" s="13" customFormat="1" ht="25.5" customHeight="1" x14ac:dyDescent="0.2">
      <c r="A8" s="38"/>
      <c r="B8" s="14"/>
      <c r="C8" s="42"/>
      <c r="D8" s="47"/>
      <c r="E8" s="43"/>
      <c r="F8" s="14"/>
      <c r="G8" s="42"/>
      <c r="H8" s="43"/>
      <c r="I8" s="14"/>
      <c r="J8" s="42"/>
      <c r="K8" s="43"/>
      <c r="L8" s="14"/>
      <c r="M8" s="16" t="s">
        <v>44</v>
      </c>
      <c r="N8" s="29">
        <v>606610</v>
      </c>
    </row>
    <row r="9" spans="1:14" s="13" customFormat="1" ht="25.5" customHeight="1" x14ac:dyDescent="0.2">
      <c r="A9" s="38"/>
      <c r="B9" s="14"/>
      <c r="C9" s="42"/>
      <c r="D9" s="47"/>
      <c r="E9" s="43"/>
      <c r="F9" s="14"/>
      <c r="G9" s="42"/>
      <c r="H9" s="43"/>
      <c r="I9" s="14"/>
      <c r="J9" s="42"/>
      <c r="K9" s="43"/>
      <c r="L9" s="14"/>
      <c r="M9" s="16"/>
      <c r="N9" s="16"/>
    </row>
    <row r="10" spans="1:14" s="13" customFormat="1" ht="25.5" customHeight="1" x14ac:dyDescent="0.2">
      <c r="A10" s="38"/>
      <c r="B10" s="14"/>
      <c r="C10" s="42"/>
      <c r="D10" s="47"/>
      <c r="E10" s="43"/>
      <c r="F10" s="14"/>
      <c r="G10" s="42"/>
      <c r="H10" s="43"/>
      <c r="I10" s="14"/>
      <c r="J10" s="42"/>
      <c r="K10" s="43"/>
      <c r="L10" s="14"/>
      <c r="M10" s="16"/>
      <c r="N10" s="16"/>
    </row>
    <row r="11" spans="1:14" s="13" customFormat="1" ht="25.5" customHeight="1" x14ac:dyDescent="0.2">
      <c r="A11" s="38"/>
      <c r="B11" s="14"/>
      <c r="C11" s="42"/>
      <c r="D11" s="47"/>
      <c r="E11" s="43"/>
      <c r="F11" s="14"/>
      <c r="G11" s="42"/>
      <c r="H11" s="43"/>
      <c r="I11" s="14"/>
      <c r="J11" s="42"/>
      <c r="K11" s="43"/>
      <c r="L11" s="14"/>
      <c r="M11" s="16"/>
      <c r="N11" s="16"/>
    </row>
    <row r="12" spans="1:14" s="13" customFormat="1" ht="25.5" customHeight="1" x14ac:dyDescent="0.2">
      <c r="A12" s="38"/>
      <c r="B12" s="14"/>
      <c r="C12" s="42"/>
      <c r="D12" s="47"/>
      <c r="E12" s="43"/>
      <c r="F12" s="14"/>
      <c r="G12" s="42"/>
      <c r="H12" s="43"/>
      <c r="I12" s="14"/>
      <c r="J12" s="42"/>
      <c r="K12" s="43"/>
      <c r="L12" s="14"/>
      <c r="M12" s="16"/>
      <c r="N12" s="29"/>
    </row>
    <row r="13" spans="1:14" s="13" customFormat="1" ht="25.5" customHeight="1" x14ac:dyDescent="0.2">
      <c r="A13" s="38"/>
      <c r="B13" s="14"/>
      <c r="C13" s="42"/>
      <c r="D13" s="47"/>
      <c r="E13" s="43"/>
      <c r="F13" s="14"/>
      <c r="G13" s="42"/>
      <c r="H13" s="43"/>
      <c r="I13" s="14"/>
      <c r="J13" s="42"/>
      <c r="K13" s="43"/>
      <c r="L13" s="14"/>
      <c r="M13" s="16"/>
      <c r="N13" s="29"/>
    </row>
    <row r="14" spans="1:14" s="13" customFormat="1" ht="25.5" customHeight="1" x14ac:dyDescent="0.2">
      <c r="A14" s="38"/>
      <c r="B14" s="14"/>
      <c r="C14" s="42"/>
      <c r="D14" s="47"/>
      <c r="E14" s="43"/>
      <c r="F14" s="14"/>
      <c r="G14" s="42"/>
      <c r="H14" s="43"/>
      <c r="I14" s="14"/>
      <c r="J14" s="42"/>
      <c r="K14" s="43"/>
      <c r="L14" s="14"/>
      <c r="M14" s="16"/>
      <c r="N14" s="16"/>
    </row>
    <row r="15" spans="1:14" s="13" customFormat="1" ht="25.5" customHeight="1" x14ac:dyDescent="0.2">
      <c r="A15" s="38"/>
      <c r="B15" s="14"/>
      <c r="C15" s="42"/>
      <c r="D15" s="47"/>
      <c r="E15" s="43"/>
      <c r="F15" s="14"/>
      <c r="G15" s="42"/>
      <c r="H15" s="43"/>
      <c r="I15" s="14"/>
      <c r="J15" s="42"/>
      <c r="K15" s="43"/>
      <c r="L15" s="14"/>
      <c r="M15" s="16"/>
      <c r="N15" s="16"/>
    </row>
    <row r="16" spans="1:14" s="13" customFormat="1" ht="25.5" customHeight="1" x14ac:dyDescent="0.2">
      <c r="A16" s="38"/>
      <c r="B16" s="14"/>
      <c r="C16" s="42"/>
      <c r="D16" s="47"/>
      <c r="E16" s="43"/>
      <c r="F16" s="14"/>
      <c r="G16" s="42"/>
      <c r="H16" s="43"/>
      <c r="I16" s="14"/>
      <c r="J16" s="42"/>
      <c r="K16" s="43"/>
      <c r="L16" s="14"/>
      <c r="M16" s="16"/>
      <c r="N16" s="16"/>
    </row>
    <row r="17" spans="1:14" s="13" customFormat="1" ht="25.5" customHeight="1" x14ac:dyDescent="0.2">
      <c r="A17" s="39"/>
      <c r="B17" s="14"/>
      <c r="C17" s="44"/>
      <c r="D17" s="48"/>
      <c r="E17" s="45"/>
      <c r="F17" s="14"/>
      <c r="G17" s="44"/>
      <c r="H17" s="45"/>
      <c r="I17" s="14"/>
      <c r="J17" s="44"/>
      <c r="K17" s="45"/>
      <c r="L17" s="14"/>
      <c r="M17" s="16"/>
      <c r="N17" s="16"/>
    </row>
    <row r="18" spans="1:14" s="13" customFormat="1" ht="25.5" customHeight="1" x14ac:dyDescent="0.2"/>
    <row r="19" spans="1:14" ht="15.75" x14ac:dyDescent="0.2">
      <c r="A19" s="11" t="s">
        <v>13</v>
      </c>
      <c r="C19" s="11" t="s">
        <v>11</v>
      </c>
      <c r="J19" s="11" t="s">
        <v>10</v>
      </c>
      <c r="M19" s="11" t="s">
        <v>9</v>
      </c>
    </row>
    <row r="20" spans="1:14" s="13" customFormat="1" ht="12.75" x14ac:dyDescent="0.2">
      <c r="A20" s="13" t="s">
        <v>14</v>
      </c>
      <c r="C20" s="13" t="s">
        <v>19</v>
      </c>
      <c r="D20" s="13" t="s">
        <v>17</v>
      </c>
      <c r="E20" s="13" t="s">
        <v>18</v>
      </c>
      <c r="F20" s="13" t="s">
        <v>20</v>
      </c>
      <c r="G20" s="13" t="s">
        <v>15</v>
      </c>
      <c r="H20" s="13" t="s">
        <v>16</v>
      </c>
      <c r="J20" s="13" t="s">
        <v>14</v>
      </c>
      <c r="K20" s="13" t="s">
        <v>2</v>
      </c>
      <c r="M20" s="13" t="s">
        <v>14</v>
      </c>
    </row>
    <row r="21" spans="1:14" s="14" customFormat="1" ht="67.5" customHeight="1" x14ac:dyDescent="0.2">
      <c r="A21" s="16" t="s">
        <v>54</v>
      </c>
      <c r="C21" s="16">
        <v>1</v>
      </c>
      <c r="D21" s="16" t="s">
        <v>55</v>
      </c>
      <c r="E21" s="16" t="s">
        <v>56</v>
      </c>
      <c r="F21" s="16" t="s">
        <v>23</v>
      </c>
      <c r="G21" s="29" t="s">
        <v>45</v>
      </c>
      <c r="H21" s="29" t="s">
        <v>45</v>
      </c>
      <c r="J21" s="16" t="s">
        <v>52</v>
      </c>
      <c r="K21" s="16">
        <v>25</v>
      </c>
      <c r="M21" s="16" t="s">
        <v>50</v>
      </c>
    </row>
    <row r="22" spans="1:14" s="15" customFormat="1" ht="69.75" customHeight="1" x14ac:dyDescent="0.2">
      <c r="A22" s="32" t="s">
        <v>59</v>
      </c>
      <c r="C22" s="16">
        <v>2</v>
      </c>
      <c r="D22" s="16" t="s">
        <v>57</v>
      </c>
      <c r="E22" s="16" t="s">
        <v>58</v>
      </c>
      <c r="F22" s="18" t="s">
        <v>23</v>
      </c>
      <c r="G22" s="16" t="s">
        <v>45</v>
      </c>
      <c r="H22" s="16" t="s">
        <v>45</v>
      </c>
      <c r="J22" s="16" t="s">
        <v>53</v>
      </c>
      <c r="K22" s="16">
        <v>2</v>
      </c>
      <c r="M22" s="16" t="s">
        <v>51</v>
      </c>
    </row>
    <row r="23" spans="1:14" s="15" customFormat="1" x14ac:dyDescent="0.2">
      <c r="A23" s="32" t="s">
        <v>60</v>
      </c>
      <c r="C23" s="16">
        <v>3</v>
      </c>
      <c r="D23" s="16"/>
      <c r="E23" s="16"/>
      <c r="F23" s="18" t="s">
        <v>23</v>
      </c>
      <c r="G23" s="16" t="s">
        <v>45</v>
      </c>
      <c r="H23" s="16" t="s">
        <v>45</v>
      </c>
      <c r="J23" s="16"/>
      <c r="K23" s="16"/>
      <c r="M23" s="16"/>
    </row>
    <row r="24" spans="1:14" s="15" customFormat="1" x14ac:dyDescent="0.2">
      <c r="A24" s="17"/>
      <c r="C24" s="16">
        <v>4</v>
      </c>
      <c r="D24" s="16"/>
      <c r="E24" s="16"/>
      <c r="F24" s="16" t="s">
        <v>23</v>
      </c>
      <c r="G24" s="16" t="s">
        <v>45</v>
      </c>
      <c r="H24" s="29" t="s">
        <v>45</v>
      </c>
      <c r="J24" s="16"/>
      <c r="K24" s="29"/>
      <c r="M24" s="16"/>
    </row>
    <row r="25" spans="1:14" s="15" customFormat="1" ht="25.5" customHeight="1" x14ac:dyDescent="0.2">
      <c r="A25" s="30"/>
      <c r="C25" s="16"/>
      <c r="D25" s="16"/>
      <c r="E25" s="16"/>
      <c r="F25" s="16"/>
      <c r="G25" s="16"/>
      <c r="H25" s="16"/>
      <c r="J25" s="16"/>
      <c r="K25" s="16"/>
      <c r="M25" s="16"/>
    </row>
    <row r="26" spans="1:14" s="15" customFormat="1" ht="25.5" customHeight="1" x14ac:dyDescent="0.2">
      <c r="A26" s="17"/>
      <c r="C26" s="17"/>
      <c r="D26" s="17"/>
      <c r="E26" s="17"/>
      <c r="F26" s="17"/>
      <c r="G26" s="17"/>
      <c r="H26" s="17"/>
      <c r="J26" s="17"/>
      <c r="K26" s="17"/>
      <c r="M26" s="17"/>
    </row>
    <row r="27" spans="1:14" s="15" customFormat="1" ht="25.5" customHeight="1" x14ac:dyDescent="0.2">
      <c r="A27" s="17"/>
      <c r="C27" s="17"/>
      <c r="D27" s="17"/>
      <c r="E27" s="17"/>
      <c r="F27" s="17"/>
      <c r="G27" s="17"/>
      <c r="H27" s="17"/>
      <c r="J27" s="17"/>
      <c r="K27" s="17"/>
      <c r="M27" s="17"/>
    </row>
    <row r="28" spans="1:14" s="15" customFormat="1" ht="25.5" customHeight="1" x14ac:dyDescent="0.2">
      <c r="A28" s="17"/>
      <c r="C28" s="17"/>
      <c r="D28" s="17"/>
      <c r="E28" s="17"/>
      <c r="F28" s="17"/>
      <c r="G28" s="17"/>
      <c r="H28" s="17"/>
      <c r="J28" s="17"/>
      <c r="K28" s="17"/>
      <c r="M28" s="17"/>
    </row>
    <row r="29" spans="1:14" s="15" customFormat="1" ht="25.5" customHeight="1" x14ac:dyDescent="0.2">
      <c r="A29" s="17"/>
      <c r="C29" s="17"/>
      <c r="D29" s="17"/>
      <c r="E29" s="17"/>
      <c r="F29" s="17"/>
      <c r="G29" s="17"/>
      <c r="H29" s="17"/>
      <c r="J29" s="17"/>
      <c r="K29" s="17"/>
      <c r="M29" s="17"/>
    </row>
    <row r="30" spans="1:14" s="15" customFormat="1" ht="25.5" customHeight="1" x14ac:dyDescent="0.2">
      <c r="A30" s="17"/>
      <c r="C30" s="17"/>
      <c r="D30" s="17"/>
      <c r="E30" s="17"/>
      <c r="F30" s="17"/>
      <c r="G30" s="17"/>
      <c r="H30" s="17"/>
      <c r="J30" s="17"/>
      <c r="K30" s="17"/>
      <c r="M30" s="17"/>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2"/>
      <c r="K33" s="12"/>
      <c r="M33" s="17"/>
    </row>
    <row r="34" spans="1:13" s="15" customFormat="1" ht="25.5" customHeight="1" x14ac:dyDescent="0.2">
      <c r="A34" s="17"/>
      <c r="C34" s="17"/>
      <c r="D34" s="17"/>
      <c r="E34" s="17"/>
      <c r="F34" s="17"/>
      <c r="G34" s="17"/>
      <c r="H34" s="17"/>
      <c r="J34" s="12"/>
      <c r="K34" s="12"/>
      <c r="M34" s="17"/>
    </row>
    <row r="35" spans="1:13" s="15" customFormat="1" ht="25.5" customHeight="1" x14ac:dyDescent="0.2">
      <c r="A35" s="17"/>
      <c r="C35" s="17"/>
      <c r="D35" s="17"/>
      <c r="E35" s="17"/>
      <c r="F35" s="17"/>
      <c r="G35" s="17"/>
      <c r="H35" s="17"/>
      <c r="J35" s="12"/>
      <c r="K35" s="12"/>
      <c r="M35" s="17"/>
    </row>
  </sheetData>
  <sheetProtection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3:F24 F21:F22">
      <formula1>refOutcomeLevel</formula1>
    </dataValidation>
  </dataValidations>
  <hyperlinks>
    <hyperlink ref="A6" location="ContextEntry" display="Edit"/>
    <hyperlink ref="C6" location="MarketFailureEntry" display="Edit"/>
    <hyperlink ref="G6" location="ProjectObjectivesEntry" display="Edit"/>
    <hyperlink ref="J6" location="RationaleEntry" display="Edit"/>
  </hyperlinks>
  <pageMargins left="0.7" right="0.7" top="0.75" bottom="0.75" header="0.3" footer="0.3"/>
  <pageSetup paperSize="8" scale="76" orientation="landscape"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workbookViewId="0">
      <pane xSplit="1" ySplit="4" topLeftCell="B5" activePane="bottomRight" state="frozen"/>
      <selection pane="topRight" activeCell="B1" sqref="B1"/>
      <selection pane="bottomLeft" activeCell="A5" sqref="A5"/>
      <selection pane="bottomRight" activeCell="B11" sqref="B11"/>
    </sheetView>
  </sheetViews>
  <sheetFormatPr defaultRowHeight="15" x14ac:dyDescent="0.2"/>
  <cols>
    <col min="1" max="1" width="13.33203125" customWidth="1"/>
    <col min="2" max="2" width="92.109375" customWidth="1"/>
    <col min="3" max="3" width="18.109375" bestFit="1" customWidth="1"/>
  </cols>
  <sheetData>
    <row r="1" spans="1:7" ht="15.75" x14ac:dyDescent="0.25">
      <c r="A1" s="6" t="s">
        <v>26</v>
      </c>
    </row>
    <row r="2" spans="1:7" x14ac:dyDescent="0.2">
      <c r="A2" s="10" t="s">
        <v>27</v>
      </c>
      <c r="B2" s="2"/>
    </row>
    <row r="4" spans="1:7" s="7" customFormat="1" ht="24" customHeight="1" x14ac:dyDescent="0.2">
      <c r="A4" s="5" t="s">
        <v>1</v>
      </c>
      <c r="B4" s="9" t="s">
        <v>2</v>
      </c>
      <c r="C4" s="5" t="s">
        <v>24</v>
      </c>
      <c r="D4" s="5" t="s">
        <v>29</v>
      </c>
    </row>
    <row r="5" spans="1:7" ht="196.5" customHeight="1" x14ac:dyDescent="0.2">
      <c r="A5" s="4" t="s">
        <v>3</v>
      </c>
      <c r="B5" s="31" t="s">
        <v>46</v>
      </c>
      <c r="C5" s="8" t="s">
        <v>0</v>
      </c>
      <c r="D5" s="4">
        <f>LEN(ContextEntry)</f>
        <v>473</v>
      </c>
      <c r="G5" s="7"/>
    </row>
    <row r="6" spans="1:7" ht="112.5" customHeight="1" x14ac:dyDescent="0.2">
      <c r="A6" s="4" t="s">
        <v>25</v>
      </c>
      <c r="B6" s="31" t="s">
        <v>47</v>
      </c>
      <c r="C6" s="8" t="s">
        <v>0</v>
      </c>
      <c r="D6" s="4">
        <f>LEN(ContextEntry)</f>
        <v>473</v>
      </c>
    </row>
    <row r="7" spans="1:7" ht="38.25" x14ac:dyDescent="0.2">
      <c r="A7" s="4" t="s">
        <v>4</v>
      </c>
      <c r="B7" s="20" t="s">
        <v>48</v>
      </c>
      <c r="C7" s="8" t="s">
        <v>0</v>
      </c>
      <c r="D7" s="4">
        <f>LEN(ContextEntry)</f>
        <v>473</v>
      </c>
    </row>
    <row r="8" spans="1:7" ht="45" x14ac:dyDescent="0.2">
      <c r="A8" s="4" t="s">
        <v>5</v>
      </c>
      <c r="B8" s="31" t="s">
        <v>49</v>
      </c>
      <c r="C8" s="8" t="s">
        <v>0</v>
      </c>
      <c r="D8" s="4">
        <f>LEN(ContextEntry)</f>
        <v>473</v>
      </c>
    </row>
  </sheetData>
  <sheetProtection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hyperlink ref="C6" location="MarketFailureDisplay" display="Return to Logic Model"/>
    <hyperlink ref="C7" location="ProjectObjectivesDisplay" display="Return to Logic Model"/>
    <hyperlink ref="C8" location="RationaleDisplay" display="Return to Logic Model"/>
  </hyperlinks>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1" t="str">
        <f>IF(ISBLANK(OutcomeActualsBusiness[Outcome ID]),"",VLOOKUP(OutcomeActualsBusiness[Outcome ID],CHOOSE({1,2},Outcomes[ID],Outcomes[Intended Outcome]),2,FALSE))</f>
        <v>Increased ownership of electric vehicles</v>
      </c>
      <c r="D2" s="25">
        <v>858456234</v>
      </c>
      <c r="I2" s="24"/>
      <c r="J2" t="s">
        <v>38</v>
      </c>
    </row>
  </sheetData>
  <dataValidations count="3">
    <dataValidation type="list" allowBlank="1" showInputMessage="1" showErrorMessage="1" sqref="B2">
      <formula1>refOutcomeID</formula1>
    </dataValidation>
    <dataValidation type="list" allowBlank="1" showInputMessage="1" showErrorMessage="1" sqref="J2">
      <formula1>"Y,N"</formula1>
    </dataValidation>
    <dataValidation type="decimal" allowBlank="1" showInputMessage="1" showErrorMessage="1" sqref="D2">
      <formula1>0</formula1>
      <formula2>999999999</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3" t="s">
        <v>19</v>
      </c>
      <c r="B1" s="23" t="s">
        <v>30</v>
      </c>
      <c r="C1" s="23" t="s">
        <v>31</v>
      </c>
      <c r="D1" s="23" t="s">
        <v>2</v>
      </c>
      <c r="E1" s="27" t="s">
        <v>39</v>
      </c>
    </row>
    <row r="2" spans="1:5" x14ac:dyDescent="0.2">
      <c r="A2" s="3">
        <f>ROW()-ROW($A$1)</f>
        <v>1</v>
      </c>
      <c r="B2" s="3">
        <v>1</v>
      </c>
      <c r="C2" s="22" t="str">
        <f>IF(ISBLANK(OutcomeActualsBusiness[Outcome ID]),"",VLOOKUP(OutcomeActualsBusiness[Outcome ID],CHOOSE({1,2},Outcomes[ID],Outcomes[Intended Outcome]),2,FALSE))</f>
        <v>Increased ownership of electric vehicles</v>
      </c>
      <c r="D2" s="26"/>
      <c r="E2" s="7"/>
    </row>
  </sheetData>
  <dataValidations count="2">
    <dataValidation type="decimal" allowBlank="1" showInputMessage="1" showErrorMessage="1" sqref="D2">
      <formula1>0</formula1>
      <formula2>999999999</formula2>
    </dataValidation>
    <dataValidation type="list" allowBlank="1" showInputMessage="1" showErrorMessage="1" sqref="B2">
      <formula1>refOutcomeID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17</vt:i4>
      </vt:variant>
    </vt:vector>
  </HeadingPairs>
  <TitlesOfParts>
    <vt:vector size="23" baseType="lpstr">
      <vt:lpstr>Introduction</vt:lpstr>
      <vt:lpstr>LogicModel</vt:lpstr>
      <vt:lpstr>TextValues</vt:lpstr>
      <vt:lpstr>OutcomeActuals-Businesses</vt:lpstr>
      <vt:lpstr>OutcomeActuals-Project</vt:lpstr>
      <vt:lpstr>Reference</vt:lpstr>
      <vt:lpstr>TextValues!_GoBack</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Roder Rob</cp:lastModifiedBy>
  <cp:lastPrinted>2016-06-28T16:07:48Z</cp:lastPrinted>
  <dcterms:created xsi:type="dcterms:W3CDTF">2016-06-28T13:02:04Z</dcterms:created>
  <dcterms:modified xsi:type="dcterms:W3CDTF">2018-10-11T10:43:44Z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ies>
</file>