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richard.landor\Desktop\"/>
    </mc:Choice>
  </mc:AlternateContent>
  <bookViews>
    <workbookView xWindow="0" yWindow="0" windowWidth="19200" windowHeight="7060"/>
  </bookViews>
  <sheets>
    <sheet name="Cover Sheet" sheetId="11" r:id="rId1"/>
    <sheet name="Instructions - Please Read" sheetId="12" r:id="rId2"/>
    <sheet name="(A) DSE Eye Care" sheetId="6" r:id="rId3"/>
    <sheet name="(B) Safety Eye Care Services" sheetId="5" r:id="rId4"/>
    <sheet name="(C) Mobile Services" sheetId="7" r:id="rId5"/>
    <sheet name="(A),(B) &amp; (C) Summary Sheet" sheetId="4" r:id="rId6"/>
    <sheet name="(D) Blended Price" sheetId="10" r:id="rId7"/>
    <sheet name="(E) Discount" sheetId="9" r:id="rId8"/>
  </sheets>
  <definedNames>
    <definedName name="_xlnm.Print_Area" localSheetId="2">'(A) DSE Eye Care'!$A$1:$F$20</definedName>
    <definedName name="_xlnm.Print_Area" localSheetId="7">'(E) Discount'!$A$1:$D$12</definedName>
    <definedName name="_xlnm.Print_Area" localSheetId="0">'Cover Sheet'!$A$1:$D$20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 i="6" l="1"/>
  <c r="F13" i="6"/>
  <c r="F14" i="6"/>
  <c r="F15" i="6"/>
  <c r="F16" i="6"/>
  <c r="E12" i="7"/>
  <c r="E13" i="7" s="1"/>
  <c r="F10" i="4" s="1"/>
  <c r="D24" i="5"/>
  <c r="F26" i="5" s="1"/>
  <c r="F24" i="5"/>
  <c r="F33" i="5"/>
  <c r="F41" i="5"/>
  <c r="B2" i="4"/>
  <c r="B2" i="9"/>
  <c r="D17" i="10"/>
  <c r="C17" i="10"/>
  <c r="B2" i="10"/>
  <c r="B2" i="7"/>
  <c r="B2" i="5"/>
  <c r="F43" i="5" l="1"/>
  <c r="F44" i="5" s="1"/>
  <c r="F9" i="4" s="1"/>
  <c r="F18" i="6"/>
  <c r="F19" i="6" s="1"/>
  <c r="F8" i="4" s="1"/>
  <c r="F13" i="4" l="1"/>
</calcChain>
</file>

<file path=xl/sharedStrings.xml><?xml version="1.0" encoding="utf-8"?>
<sst xmlns="http://schemas.openxmlformats.org/spreadsheetml/2006/main" count="199" uniqueCount="172">
  <si>
    <t>Weighting</t>
  </si>
  <si>
    <t>EC5</t>
  </si>
  <si>
    <t>EC6</t>
  </si>
  <si>
    <t>EC7</t>
  </si>
  <si>
    <t>EC8</t>
  </si>
  <si>
    <t>EC9</t>
  </si>
  <si>
    <t>EC10</t>
  </si>
  <si>
    <t>EC11</t>
  </si>
  <si>
    <t>EC12</t>
  </si>
  <si>
    <t>EC13</t>
  </si>
  <si>
    <t>EC14</t>
  </si>
  <si>
    <t>EC15</t>
  </si>
  <si>
    <t>EC16</t>
  </si>
  <si>
    <t>EC17</t>
  </si>
  <si>
    <t>Additional Charge if safety lenses upgraded to BSEN 166 1F standard - Polycarbonate Lenses</t>
  </si>
  <si>
    <t>EC18</t>
  </si>
  <si>
    <t>Additional Charge if safety lenses upgraded to BSEN 166 1F standard - Toughened Glass</t>
  </si>
  <si>
    <t>EC19</t>
  </si>
  <si>
    <t>EC20</t>
  </si>
  <si>
    <t>EC21</t>
  </si>
  <si>
    <t>EC1</t>
  </si>
  <si>
    <t>DSE Eye Sight Test</t>
  </si>
  <si>
    <t>EC2</t>
  </si>
  <si>
    <t>EC3</t>
  </si>
  <si>
    <t>EC4</t>
  </si>
  <si>
    <r>
      <rPr>
        <b/>
        <sz val="10"/>
        <rFont val="Arial"/>
        <family val="2"/>
      </rPr>
      <t xml:space="preserve">Medical Fitness Eye Test
</t>
    </r>
    <r>
      <rPr>
        <sz val="10"/>
        <rFont val="Arial"/>
        <family val="2"/>
      </rPr>
      <t>Medical fitness eye test and test report (including Driver Medical)</t>
    </r>
  </si>
  <si>
    <r>
      <rPr>
        <b/>
        <sz val="10"/>
        <rFont val="Arial"/>
        <family val="2"/>
      </rPr>
      <t>Dispensing Fee</t>
    </r>
    <r>
      <rPr>
        <sz val="10"/>
        <rFont val="Arial"/>
        <family val="2"/>
      </rPr>
      <t xml:space="preserve">
Where third party frames are provided separately and Supplier carries out measurements, fitting and dispensing (lenses into frames)</t>
    </r>
  </si>
  <si>
    <r>
      <rPr>
        <b/>
        <sz val="10"/>
        <rFont val="Arial"/>
        <family val="2"/>
      </rPr>
      <t>Colour Vision Test</t>
    </r>
    <r>
      <rPr>
        <sz val="10"/>
        <rFont val="Arial"/>
        <family val="2"/>
      </rPr>
      <t xml:space="preserve">
City University or Ishihara Colour test and colour vision test report</t>
    </r>
  </si>
  <si>
    <t xml:space="preserve">
Attendance with mobile unit (or to on site facilities), Includes required equipment to undertake multiple eye tests and dispensing services
</t>
  </si>
  <si>
    <t>E26</t>
  </si>
  <si>
    <t>Percentage Discount
%</t>
  </si>
  <si>
    <t>Guaranteed discount (£)</t>
  </si>
  <si>
    <t xml:space="preserve">
1 pair of frames fitted with CR39 D28 bifocal lenses
</t>
  </si>
  <si>
    <t xml:space="preserve">
1 pair of frames fitted with CR39 progressive lenses
</t>
  </si>
  <si>
    <t>REFERENCE NUMBER</t>
  </si>
  <si>
    <t>© Crown copyright 2017</t>
  </si>
  <si>
    <t>RM3795</t>
  </si>
  <si>
    <t xml:space="preserve"> ATTACHMENT 5 - LOT 4 PRICING MATRIX</t>
  </si>
  <si>
    <t>Please insert your organisation name in the text box below</t>
  </si>
  <si>
    <t>4. Please note where a Tender is deemed to be non-compliant, the Authority may exclude the Tender from further participation in this procurement.</t>
  </si>
  <si>
    <t>After completing this Pricing Matrix you MUST:</t>
  </si>
  <si>
    <t xml:space="preserve">2. Upload your completed Pricing Matrix via the e-Sourcing Suite prior to the Tender submission deadline.  </t>
  </si>
  <si>
    <t>Highlighted Cells</t>
  </si>
  <si>
    <t>Authorities Management Charge</t>
  </si>
  <si>
    <r>
      <t xml:space="preserve">Before completing this Pricing Matrix you MUST: 
</t>
    </r>
    <r>
      <rPr>
        <sz val="12"/>
        <rFont val="Arial"/>
        <family val="2"/>
      </rPr>
      <t xml:space="preserve">
1. Read - Attachment 1 - Invitation to Tender (ITT) and all of its Attachments. The ITT contains important information on how the prices you provide will be evaluated.</t>
    </r>
    <r>
      <rPr>
        <b/>
        <sz val="12"/>
        <rFont val="Arial"/>
        <family val="2"/>
      </rPr>
      <t xml:space="preserve">
</t>
    </r>
  </si>
  <si>
    <t>2. Insert your organisation name on the 'Cover Sheet' (in cell B19:C19).</t>
  </si>
  <si>
    <t>3. Read the General Instructions below and the Instructions contained within each of the Tabs.</t>
  </si>
  <si>
    <t>Total (Framework Unit Price x Indicative Volumes)</t>
  </si>
  <si>
    <t>Indicative Volumes</t>
  </si>
  <si>
    <t>Framework Unit Price</t>
  </si>
  <si>
    <t>Corporate Published List Price</t>
  </si>
  <si>
    <t>Description</t>
  </si>
  <si>
    <t xml:space="preserve"> LOT 4 - Eye Care Services</t>
  </si>
  <si>
    <t xml:space="preserve">LOT 4: Eye Care Services
</t>
  </si>
  <si>
    <t>Suppliers Name</t>
  </si>
  <si>
    <r>
      <rPr>
        <b/>
        <sz val="10"/>
        <rFont val="Arial"/>
        <family val="2"/>
      </rPr>
      <t>Safety Spectacles /Eye Shields</t>
    </r>
    <r>
      <rPr>
        <sz val="10"/>
        <rFont val="Arial"/>
        <family val="2"/>
      </rPr>
      <t xml:space="preserve">
Safety Spectacles /Eye Shields fitted to any available prescription 
To conform to CR39 and BSEN 166 1S standards
Single vision lenses </t>
    </r>
  </si>
  <si>
    <r>
      <rPr>
        <b/>
        <sz val="10"/>
        <rFont val="Arial"/>
        <family val="2"/>
      </rPr>
      <t>Safety Spectacles /Eye Shields</t>
    </r>
    <r>
      <rPr>
        <sz val="10"/>
        <rFont val="Arial"/>
        <family val="2"/>
      </rPr>
      <t xml:space="preserve">
Safety spectacles/Eye Shields fitted to any available prescription 
To conform to CR39 and BSEN 166 1S standards
Bifocal lenses </t>
    </r>
  </si>
  <si>
    <r>
      <rPr>
        <b/>
        <sz val="10"/>
        <rFont val="Arial"/>
        <family val="2"/>
      </rPr>
      <t>Safety Spectacles /Eye Shields</t>
    </r>
    <r>
      <rPr>
        <sz val="10"/>
        <rFont val="Arial"/>
        <family val="2"/>
      </rPr>
      <t xml:space="preserve">
Safety Spectacles/ Eye Shields fitted to any available prescription 
To conform to CR39 and BSEN 166 1S standards
Progressive lenses
</t>
    </r>
  </si>
  <si>
    <r>
      <rPr>
        <b/>
        <sz val="10"/>
        <rFont val="Arial"/>
        <family val="2"/>
      </rPr>
      <t>Prescription Sunglasses</t>
    </r>
    <r>
      <rPr>
        <sz val="10"/>
        <rFont val="Arial"/>
        <family val="2"/>
      </rPr>
      <t xml:space="preserve">
1 pair of glasses fitted to any available prescription
To conform to CR39 and BSEN 166 1S standards
ABS G15 Tint or other standard tint colour as required
Single lenses  
</t>
    </r>
  </si>
  <si>
    <r>
      <rPr>
        <b/>
        <sz val="10"/>
        <rFont val="Arial"/>
        <family val="2"/>
      </rPr>
      <t xml:space="preserve">Prescription Sunglasses
</t>
    </r>
    <r>
      <rPr>
        <sz val="10"/>
        <rFont val="Arial"/>
        <family val="2"/>
      </rPr>
      <t xml:space="preserve">1 pair of glasses fitted to any available prescription
To conform to CR39 and BSEN 166 1S standards
ABS G15 Tint or other standard tint colour as required
Progressive lenses  
</t>
    </r>
  </si>
  <si>
    <r>
      <rPr>
        <b/>
        <sz val="10"/>
        <rFont val="Arial"/>
        <family val="2"/>
      </rPr>
      <t>Prescription Reaction Spectacles</t>
    </r>
    <r>
      <rPr>
        <sz val="10"/>
        <rFont val="Arial"/>
        <family val="2"/>
      </rPr>
      <t xml:space="preserve">
1 pair of glasses fitted to any available prescription
To conform to CR39 and BSEN 166 1S standards
Photochromic lenses brown or grey
Single lenses  
</t>
    </r>
  </si>
  <si>
    <r>
      <rPr>
        <b/>
        <sz val="10"/>
        <rFont val="Arial"/>
        <family val="2"/>
      </rPr>
      <t>Prescription Reaction Spectacles</t>
    </r>
    <r>
      <rPr>
        <sz val="10"/>
        <rFont val="Arial"/>
        <family val="2"/>
      </rPr>
      <t xml:space="preserve">
1 pair of glasses fitted  to any available prescription
To conform to CR39 and BSEN 166 1S standards
Photochromic lenses brown or grey
Bifocal lenses  </t>
    </r>
  </si>
  <si>
    <r>
      <rPr>
        <b/>
        <sz val="10"/>
        <rFont val="Arial"/>
        <family val="2"/>
      </rPr>
      <t>Prescription Reaction Spectacles</t>
    </r>
    <r>
      <rPr>
        <sz val="10"/>
        <rFont val="Arial"/>
        <family val="2"/>
      </rPr>
      <t xml:space="preserve">
1 pair of glasses fitted to any available prescription
To conform to CR39 and BSEN 166 1S standards
Photochromic lenses brown or grey
Progressive lenses  
</t>
    </r>
  </si>
  <si>
    <r>
      <rPr>
        <b/>
        <sz val="10"/>
        <rFont val="Arial"/>
        <family val="2"/>
      </rPr>
      <t>Prescription Polarised Spectacles</t>
    </r>
    <r>
      <rPr>
        <sz val="10"/>
        <rFont val="Arial"/>
        <family val="2"/>
      </rPr>
      <t xml:space="preserve">
1 pair of glasses fitted to any available prescription
To conform to CR39 and BSEN 166 1S polarised standards
Progressive lenses  
</t>
    </r>
  </si>
  <si>
    <r>
      <rPr>
        <b/>
        <sz val="10"/>
        <rFont val="Arial"/>
        <family val="2"/>
      </rPr>
      <t>Prescription Polarised Spectacles</t>
    </r>
    <r>
      <rPr>
        <sz val="10"/>
        <rFont val="Arial"/>
        <family val="2"/>
      </rPr>
      <t xml:space="preserve">
1 pair of glasses fitted to any available prescription
To conform to CR39 and BSEN 166 1S polarised standards
Bifocal lenses  
</t>
    </r>
  </si>
  <si>
    <r>
      <rPr>
        <b/>
        <sz val="10"/>
        <rFont val="Arial"/>
        <family val="2"/>
      </rPr>
      <t>Prescription Polarised Spectacles</t>
    </r>
    <r>
      <rPr>
        <sz val="10"/>
        <rFont val="Arial"/>
        <family val="2"/>
      </rPr>
      <t xml:space="preserve">
1 pair of glasses fitted to any available prescription
To conform to CR39 and BSEN 166 1S polarised standards
Single lenses  
</t>
    </r>
  </si>
  <si>
    <t>(B.a) Safety Eye Care Services</t>
  </si>
  <si>
    <t>(B.b) Safety Eye Care Services</t>
  </si>
  <si>
    <t>(B.c) Safety Eye Care Services</t>
  </si>
  <si>
    <t>Framework Unit Price Inclusive Of Eye Sight Test</t>
  </si>
  <si>
    <t>Corporate Published List Price Inclusive Of Eye Sight Test</t>
  </si>
  <si>
    <t>Corporate Published List Price Exclusive Of Eye Sight Test</t>
  </si>
  <si>
    <t>LOT 4: Eye Care Services - (B) Safety Eye Care Services</t>
  </si>
  <si>
    <t>LOT 4: Eye Care Services - (A) Display Screen Equipment (DSE) Eye Care</t>
  </si>
  <si>
    <t xml:space="preserve">          Total Price for (B.a) Safety Eye Care Services</t>
  </si>
  <si>
    <t xml:space="preserve">          Total Price for (B.b) Safety Eye Care Services</t>
  </si>
  <si>
    <t xml:space="preserve">          Total Price for (B.c) Safety Eye Care Services</t>
  </si>
  <si>
    <t>1 pair of frames fitted with standard CR39 single lenses</t>
  </si>
  <si>
    <t>Line Reference Number</t>
  </si>
  <si>
    <t>Total Framework Unit Price Exclusive Of Eye Sight Test</t>
  </si>
  <si>
    <t xml:space="preserve">Total Framework Unit Price Inclusive Of Eye Sight Test </t>
  </si>
  <si>
    <t>(A) Display Screen Equipment (DSE) Eye Care</t>
  </si>
  <si>
    <t>LOT 4: Eye Care Services - (C) Mobile Services</t>
  </si>
  <si>
    <t>(C) Mobile Services</t>
  </si>
  <si>
    <t>Discount on retail price of frames and lenses purchased by Contracting Authorities Personnel separate to contracted Services</t>
  </si>
  <si>
    <t>Discount on retail price of frames  purchased by Contracting Authorities Personnel  separate to contracted Services</t>
  </si>
  <si>
    <t xml:space="preserve">LOT 4: Eye Care Services - (E)   Discount </t>
  </si>
  <si>
    <t>Display Screen Equipment Eye Wear Discounts</t>
  </si>
  <si>
    <t>(E) Discount</t>
  </si>
  <si>
    <t>Framework Unit Price Exclusive Of Eye Sight Test</t>
  </si>
  <si>
    <r>
      <rPr>
        <b/>
        <u/>
        <sz val="12"/>
        <rFont val="Arial"/>
        <family val="2"/>
      </rPr>
      <t xml:space="preserve">GREEN CELLS-
</t>
    </r>
    <r>
      <rPr>
        <sz val="12"/>
        <rFont val="Arial"/>
        <family val="2"/>
      </rPr>
      <t>The Potential Provider cannot enter information into GREEN cells.
GREEN cells contain Indicative Volumes.
GREEN cells are for information only.</t>
    </r>
  </si>
  <si>
    <r>
      <rPr>
        <b/>
        <u/>
        <sz val="12"/>
        <rFont val="Arial"/>
        <family val="2"/>
      </rPr>
      <t xml:space="preserve">BLUE CELLS-
</t>
    </r>
    <r>
      <rPr>
        <sz val="12"/>
        <rFont val="Arial"/>
        <family val="2"/>
      </rPr>
      <t>The Potential Provider cannot enter information into BLUE cells.
The 'Total' figures will be automatically calculated
The 'Total' figures will be a sum of the Prices entered in the YELLOW cells.</t>
    </r>
  </si>
  <si>
    <t>The BLUE cells in this in this worksheet are the totals for (EC1), (EC2), (EC3) &amp; (EC4). These will be automatically calculated based on the 'Framework Unit Price' entered (YELLOW cell) multiplied by the 'Indicative Volume' (GREEN CELL).</t>
  </si>
  <si>
    <r>
      <rPr>
        <b/>
        <u/>
        <sz val="12"/>
        <color rgb="FF000000"/>
        <rFont val="Arial"/>
        <family val="2"/>
      </rPr>
      <t>YELLOW CELLS-</t>
    </r>
    <r>
      <rPr>
        <u/>
        <sz val="12"/>
        <color rgb="FF000000"/>
        <rFont val="Arial"/>
        <family val="2"/>
      </rPr>
      <t xml:space="preserve"> 
</t>
    </r>
    <r>
      <rPr>
        <sz val="12"/>
        <color rgb="FF000000"/>
        <rFont val="Arial"/>
        <family val="2"/>
      </rPr>
      <t>The Potential Provider MUST enter a Price (£) into cells highlighted YELLOW.  
Once entered, these Prices will automatically change the BLUE cells (Total figures) BLACK cells (Total Basket Price) which will be evaluated.</t>
    </r>
  </si>
  <si>
    <t xml:space="preserve">          Total Basket Price for (A) DSE Eye Care </t>
  </si>
  <si>
    <t xml:space="preserve">          Total Basket Price for (B) Safety Eye Care Services</t>
  </si>
  <si>
    <t xml:space="preserve">          Total Basket Price for (C) Mobile Services</t>
  </si>
  <si>
    <t>LOT 4: Eye Care Services - (A),(B) &amp; (C) Summary Sheet</t>
  </si>
  <si>
    <t xml:space="preserve">You are not required to enter any data into this tab. </t>
  </si>
  <si>
    <t>Total Weighted Basket Price (15%) for (B) Safety Eye Care Services</t>
  </si>
  <si>
    <t>Total Weighted Basket Price (80%) for (A) DSE Eye Care</t>
  </si>
  <si>
    <t>Total Weighted Basket Price (5%) for (C) Mobile Services</t>
  </si>
  <si>
    <t>This tab contains the Total "basket" Prices  for Lot 4 tabs '(A) DSE Eye Care', '(B) Safety Eye Care Services' and '(C) Mobile Services'.</t>
  </si>
  <si>
    <t>Total Weighted Basket Prices for  (A) DSE Eye Care, (B) Safety Eye Care Services and (C) Mobile Services  - These figures will be automatically transferred from tabs '(A) DSE Eye Care', '(B) Safety Eye Care Services' and '(C) Mobile Services'.</t>
  </si>
  <si>
    <t>Total Weighted Basket Price for (B) Safety Eye Care Services</t>
  </si>
  <si>
    <t>Total Weighted Basket Price for (C) Mobile Services</t>
  </si>
  <si>
    <t>Total Weighted Basket Price for Lot 4 Eye Care Services</t>
  </si>
  <si>
    <t xml:space="preserve">Total Weighted Basket Price for (A) DSE Eye Care </t>
  </si>
  <si>
    <t>Further instruction for populating YELLOW cells</t>
  </si>
  <si>
    <t xml:space="preserve">Failure to insert a Price into all YELLOW cells may result in your Tender being deemed non-compliant. </t>
  </si>
  <si>
    <t>All Prices should be in £ (Pounds Sterling) and to 2 decimal places i.e. (£1) one pound would be £01.00.</t>
  </si>
  <si>
    <t xml:space="preserve">All Charges incurred in the delivery of the Services shall be included in the prices. This includes the Online Portal (including voucher distribution), telephone and e-mail support services, framework management, contract management, Management Information and SLAs. </t>
  </si>
  <si>
    <t>Further instruction for populating Orange cells</t>
  </si>
  <si>
    <r>
      <rPr>
        <b/>
        <u/>
        <sz val="12"/>
        <color rgb="FF000000"/>
        <rFont val="Arial"/>
        <family val="2"/>
      </rPr>
      <t>ORANGE CELLS-</t>
    </r>
    <r>
      <rPr>
        <u/>
        <sz val="12"/>
        <color rgb="FF000000"/>
        <rFont val="Arial"/>
        <family val="2"/>
      </rPr>
      <t xml:space="preserve"> </t>
    </r>
    <r>
      <rPr>
        <sz val="12"/>
        <color rgb="FF000000"/>
        <rFont val="Arial"/>
        <family val="2"/>
      </rPr>
      <t xml:space="preserve">
The Potential Provider MUST enter information requested into ORANGE cells.
Orange cells are for information only and will not be evaluated.</t>
    </r>
  </si>
  <si>
    <t>Only one price is to be entered in each cell.</t>
  </si>
  <si>
    <t>Further information for GREEN cells in tab '(A) DSE Eye Care'</t>
  </si>
  <si>
    <t>(A),(B) &amp; (C) Summary Sheet</t>
  </si>
  <si>
    <t>You MUST enter a Framework Unit Price into cells which are shaded ORANGE in this worksheet for Line Reference Numbers EC23 to EC28.</t>
  </si>
  <si>
    <t>THIS TAB IS FOR INFORMATION ONLY AND WILL NOT BE EVALUATED</t>
  </si>
  <si>
    <t>The Supplier’s travel and subsistence will be chargeable to Contracting Authorities at the Call Off stage in line with Contracting Authorities’ travel and subsistence policy.</t>
  </si>
  <si>
    <t>Discount on retail price of lenses purchased by Contracting Authorities Personnel separate to contracted Services</t>
  </si>
  <si>
    <t>Supplier's Name</t>
  </si>
  <si>
    <r>
      <rPr>
        <b/>
        <u/>
        <sz val="12"/>
        <color theme="0"/>
        <rFont val="Arial"/>
        <family val="2"/>
      </rPr>
      <t xml:space="preserve">BLACK CELLS-
</t>
    </r>
    <r>
      <rPr>
        <sz val="12"/>
        <color theme="0"/>
        <rFont val="Arial"/>
        <family val="2"/>
      </rPr>
      <t>The Potential Provider cannot enter information into the BLACK cells.
The Black cells contain the Total Basket Price for  (A) DSE Eye Care', '(B.a) Safety Eye Care Services', (B.b) Safety Eye Care Services', (B.c) Safety Eye Care Services', (B) Safety Eye Care Services' and  '(C) Mobile Services'.
The Total Basket Price will be automatically calculated</t>
    </r>
  </si>
  <si>
    <t>Cells are highlighted as below in Tabs '(A) DSE Eye Care', '(B) Safety Eye Care Services', '(C) Mobile Services', '(A),(B) &amp; (C) Summary Sheet', '(D) Blended Price', '(E) Discount' :</t>
  </si>
  <si>
    <t xml:space="preserve">The GREEN cells are Indicative Volumes for information only and are not a guarantee of volumes for any Potential Provider.
They are based on actual and estimated volumes from central government for 2015/2016 financial year. </t>
  </si>
  <si>
    <t>The weighting breakdown for the Total Weighted Basket Price for Lot 4 Eye Care Services is:
(A) DSE Eye Care 80%
(B) Safety Eye Care Services 15%
(C)  Mobile Services 5%
(D) Blended Price 0%
(E) Discount 0%
Section 12 of the ITT sets how the pricing for Lot 4 Eye Care Services is evaluated.</t>
  </si>
  <si>
    <r>
      <rPr>
        <b/>
        <sz val="10"/>
        <rFont val="Arial"/>
        <family val="2"/>
      </rPr>
      <t xml:space="preserve">Prescription Sunglasses
</t>
    </r>
    <r>
      <rPr>
        <sz val="10"/>
        <rFont val="Arial"/>
        <family val="2"/>
      </rPr>
      <t xml:space="preserve">1 pair of fitted glasses to any available prescription
To conform to CR39 and BSEN 166 1S standards
ABS G15 Tint or other standard tint colour as required
Bifocal lenses  
</t>
    </r>
  </si>
  <si>
    <t>The BLUE cells in this in this worksheet are the totals of Line Reference Numbers EC5 to EC16 for Framework Unit Price Inclusive Of Eye Sight Tests and Framework Unit Price Exclusive Of Eye Sight Tests. These will be automatically  Calculated.</t>
  </si>
  <si>
    <t>The BLUE cells in this in this worksheet are the totals of Line Reference Numbers EC23 to EC28 for 'Framework Unit Price Inclusive Of Eye Sight Tests' and 'Framework Unit Price Exclusive Of Eye Sight Tests'. These will be automatically  Calculated.</t>
  </si>
  <si>
    <t>All Day Prices are to include the Management Charge to be paid to the Authority.
The Authority’s Management Charge is set at 1% 
The Management Charge will be paid by the Supplier to the Authority in accordance with Framework Clause 20.</t>
  </si>
  <si>
    <t>You MUST enter a Corporate Published List Price into cells which are shaded ORANGE in this worksheet for Line Reference Numbers EC5 to EC21.  If a corporate list price is not available please enter N/A into the relevant cell.  Orange cells are for information only and will not be evaluated.</t>
  </si>
  <si>
    <t>The RED cell is the Total Basket Price for (A) DSE Eye care (Black cell total) weighted at 80%. This will be automatically calculated.</t>
  </si>
  <si>
    <t>The BLACK cell is the total of (EC1), (EC2), (EC3) &amp; (EC4). This is the Total Basket Price for (A) DSE Eye Care. This will be automatically calculated.</t>
  </si>
  <si>
    <t xml:space="preserve">The GREEN cells in this in this worksheet are the Indicative Volumes.     </t>
  </si>
  <si>
    <t>The BLACK cells are the Total of Framework Unit Prices for Tables (B.a), (B.b) and (B.c).  This will be automatically calculated.</t>
  </si>
  <si>
    <t>The BLACK cell is the Total Basket Price for (C) Mobile Services (D10 + E10). This will be automatically calculated.</t>
  </si>
  <si>
    <t>EC22</t>
  </si>
  <si>
    <t>EC23</t>
  </si>
  <si>
    <t>EC24</t>
  </si>
  <si>
    <t>EC25</t>
  </si>
  <si>
    <t>EC27</t>
  </si>
  <si>
    <t>EC28</t>
  </si>
  <si>
    <t>EC29</t>
  </si>
  <si>
    <t>EC30</t>
  </si>
  <si>
    <t>EC31</t>
  </si>
  <si>
    <t xml:space="preserve">You MUST enter a Framework Unit Price into cells which are shaded YELLOW in this worksheet for Line Reference Numbers EC1 to EC4.   </t>
  </si>
  <si>
    <t xml:space="preserve">You MUST enter a Discount into cells which are shaded ORANGE in this worksheet for Line Reference Numbers EC29, EC30 and EC31   If no Discount is offered please enter N/A into the relevant cell. </t>
  </si>
  <si>
    <r>
      <t xml:space="preserve">The Potential Provider must provide information required in the ORANGE cells.
The ORANGE cells are for information only and will not be evaluated
</t>
    </r>
    <r>
      <rPr>
        <b/>
        <u/>
        <sz val="12"/>
        <rFont val="Arial"/>
        <family val="2"/>
      </rPr>
      <t xml:space="preserve">Tabs '(A) DSE Eye Care and '(B) Safety Eye Care Services' 
</t>
    </r>
    <r>
      <rPr>
        <sz val="12"/>
        <rFont val="Arial"/>
        <family val="2"/>
      </rPr>
      <t>In these two tabs the information to provide in the ORANGE cells is Corporate Published List Prices.
The corporate list price is the published list price for all corporate clients, whether published on-line, in corporate documentation or available on request. If a corporate list price is not availa</t>
    </r>
    <r>
      <rPr>
        <sz val="12"/>
        <color theme="1"/>
        <rFont val="Arial"/>
        <family val="2"/>
      </rPr>
      <t>ble for '(B) Safety Eye Care Services'</t>
    </r>
    <r>
      <rPr>
        <b/>
        <sz val="12"/>
        <color rgb="FFFF0000"/>
        <rFont val="Arial"/>
        <family val="2"/>
      </rPr>
      <t xml:space="preserve"> </t>
    </r>
    <r>
      <rPr>
        <sz val="12"/>
        <color theme="1"/>
        <rFont val="Arial"/>
        <family val="2"/>
      </rPr>
      <t xml:space="preserve">please enter N/A into the relevant cell. 
</t>
    </r>
    <r>
      <rPr>
        <sz val="12"/>
        <rFont val="Arial"/>
        <family val="2"/>
      </rPr>
      <t xml:space="preserve">
</t>
    </r>
    <r>
      <rPr>
        <b/>
        <u/>
        <sz val="12"/>
        <rFont val="Arial"/>
        <family val="2"/>
      </rPr>
      <t xml:space="preserve">Tab '(D) Blended Price' 
</t>
    </r>
    <r>
      <rPr>
        <sz val="12"/>
        <rFont val="Arial"/>
        <family val="2"/>
      </rPr>
      <t xml:space="preserve">In this tab the information to provide in the ORANGE cells is prices for line reference numbers EC23 to EC28.
All Prices should be in £ (Pounds Sterling) and to 2 decimal places i.e. (£1) one pound would be £01.00.
Only one price is to be entered into each cell.
All Charges incurred in the delivery of the Services shall be included in the prices. This includes the Online Portal (including voucher distribution), telephone and e-mail support services, framework management, contract management, Management Information and SLAs. </t>
    </r>
    <r>
      <rPr>
        <b/>
        <u/>
        <sz val="12"/>
        <rFont val="Arial"/>
        <family val="2"/>
      </rPr>
      <t xml:space="preserve">
</t>
    </r>
    <r>
      <rPr>
        <sz val="12"/>
        <rFont val="Arial"/>
        <family val="2"/>
      </rPr>
      <t xml:space="preserve">Blended prices will not be weighted in order to ensure that the volumes are not double counted. These prices are for information only and may be negotiated at call off stage by Contracting Authorities based on their overall volumes.
</t>
    </r>
    <r>
      <rPr>
        <b/>
        <u/>
        <sz val="12"/>
        <rFont val="Arial"/>
        <family val="2"/>
      </rPr>
      <t>Tab '(E) Discount</t>
    </r>
    <r>
      <rPr>
        <sz val="12"/>
        <rFont val="Arial"/>
        <family val="2"/>
      </rPr>
      <t xml:space="preserve">
In this tab the information to provide in the Orange cells is either a percentage discount or a guaranteed discount value or N/A if no Employee Discounts are offered.</t>
    </r>
  </si>
  <si>
    <r>
      <rPr>
        <b/>
        <u/>
        <sz val="12"/>
        <color theme="0"/>
        <rFont val="Arial"/>
        <family val="2"/>
      </rPr>
      <t>RED CELLS-</t>
    </r>
    <r>
      <rPr>
        <sz val="12"/>
        <color theme="0"/>
        <rFont val="Arial"/>
        <family val="2"/>
      </rPr>
      <t xml:space="preserve">
The Potential Provider cannot enter information into the RED cell.
The RED cell contains 'Total Basket Price(BLACK CELLS) for (A) DSE Eye Care', (B) Safety Eye Care Services' and  '(C) Mobile Services' weighted at the stated percentage in the RED cell.
The Total Weighted Basket Price will be automatically calculated</t>
    </r>
  </si>
  <si>
    <t>Day Rate for Optician
(prorated as used)</t>
  </si>
  <si>
    <t>Day Rate for Administrator
(prorated as used)</t>
  </si>
  <si>
    <t>The RED cell is the Total Basket Price for (B) Safety Eye Care Services (Black cell totals) weighted at 15%. This will be automatically calculated.</t>
  </si>
  <si>
    <t>The RED cell is the Total Basket Price for (C) Mobile Services (Black cell total) weighted at 5%. This will be automatically calculated.</t>
  </si>
  <si>
    <t xml:space="preserve">You MUST enter a Framework Unit Price into cells which are shaded YELLOW in this worksheet for Line Reference Numbers EC5 to EC21.  </t>
  </si>
  <si>
    <t xml:space="preserve">Total Weighted Basket Price for Lot 4 Eye Care Services - This figure will be automatically calculated (i.e. the sum of the Weighted Basket Prices for '(A) DSE Eye Care', '(B) Safety Eye Care Services' and '(C) Mobile Services' in cells inclusive).   </t>
  </si>
  <si>
    <t>You MUST enter a Corporate Published List Price into cells which are shaded ORANGE in this worksheet for Line Reference Numbers EC1 to EC4. Orange cells are for information only and will not be evaluated.</t>
  </si>
  <si>
    <t>All Prices are to exclude VAT, except for DSE Eye Care where vouchers are provided to Contracting Authorities Personnel for the Goods and Services, which will be inclusive of VAT</t>
  </si>
  <si>
    <t xml:space="preserve">1. Re-name the file to include your organisation's trading name as a suffix to the original file name provided 
i.e. [yourorganisationname_RM3795 Lot 4 Pricing Matrix] </t>
  </si>
  <si>
    <t>The Authority reserves the right to verify any prices which appear uncompetitive, and any prices significantly low, which may appear unsustainable or uncompetitive. Potential Providers should note that the Authority has the discretion to exclude abnormally low tenders in accordance with Regulation 69 of the Public Contracts Regulation 2015.</t>
  </si>
  <si>
    <t xml:space="preserve">You MUST enter a Day Rate into cells which are shaded YELLOW in this worksheet for Line Reference Number EC22 </t>
  </si>
  <si>
    <r>
      <rPr>
        <b/>
        <u/>
        <sz val="12"/>
        <color rgb="FF000000"/>
        <rFont val="Arial"/>
        <family val="2"/>
      </rPr>
      <t>PINK CELLS-</t>
    </r>
    <r>
      <rPr>
        <sz val="12"/>
        <color rgb="FF000000"/>
        <rFont val="Arial"/>
        <family val="2"/>
      </rPr>
      <t xml:space="preserve"> 
The Potential Provider cannot enter information into PINK cells.
PINK cells are for information only.</t>
    </r>
  </si>
  <si>
    <t>The PINK cells are information relating to the requirement as described in Section 3 in Attachment 4a - Framework Schedule 2: Goods and Services and Key Performance Indicators Part A: Goods and Services.</t>
  </si>
  <si>
    <t>The PINK cells are information relating to the requirement as described in Section 9 in Attachment 4a - Framework Schedule 2: Goods and Services and Key Performance Indicators Part A: Goods and Services.</t>
  </si>
  <si>
    <t>(D) Blended Price For  Eye Wear</t>
  </si>
  <si>
    <t>LOT 4: Eye Care Services - (D) Blended Price For Eye Wear</t>
  </si>
  <si>
    <r>
      <rPr>
        <b/>
        <sz val="10"/>
        <rFont val="Arial"/>
        <family val="2"/>
      </rPr>
      <t xml:space="preserve">Prescription Sunglasses
</t>
    </r>
    <r>
      <rPr>
        <sz val="10"/>
        <rFont val="Arial"/>
        <family val="2"/>
      </rPr>
      <t xml:space="preserve">1 pair of glasses to any available prescription
CR39 and BSEN 166 1S standards
ABS G15 Tint or other standard tint colour as required
Single, bifocal or progressive lenses  
All dispensing services
</t>
    </r>
    <r>
      <rPr>
        <b/>
        <sz val="10"/>
        <rFont val="Arial"/>
        <family val="2"/>
      </rPr>
      <t>NOTE: One price which includes any lens requirement</t>
    </r>
  </si>
  <si>
    <r>
      <rPr>
        <b/>
        <sz val="10"/>
        <rFont val="Arial"/>
        <family val="2"/>
      </rPr>
      <t>Prescription Reaction Spectacles</t>
    </r>
    <r>
      <rPr>
        <sz val="10"/>
        <rFont val="Arial"/>
        <family val="2"/>
      </rPr>
      <t xml:space="preserve">
1 pair of glasses to any available prescription
To meet CR39 and BSEN 166 1S standards
Photochromic lenses brown or grey
Single, Bifocal or Progressive  lenses  
All dispensing services
</t>
    </r>
    <r>
      <rPr>
        <b/>
        <sz val="10"/>
        <rFont val="Arial"/>
        <family val="2"/>
      </rPr>
      <t>NOTE: One price which includes any lens requirement</t>
    </r>
  </si>
  <si>
    <r>
      <t xml:space="preserve">Occupational Lenses
</t>
    </r>
    <r>
      <rPr>
        <sz val="10"/>
        <rFont val="Arial"/>
        <family val="2"/>
      </rPr>
      <t xml:space="preserve">1 pair of glasses to any available prescription 
To meet CR39 and BSEN 166 1S standards. 
All dispensing services
</t>
    </r>
    <r>
      <rPr>
        <b/>
        <sz val="10"/>
        <rFont val="Arial"/>
        <family val="2"/>
      </rPr>
      <t>NOTE: One price which includes any lens requirement</t>
    </r>
  </si>
  <si>
    <r>
      <t>Prescription Lens Inserts</t>
    </r>
    <r>
      <rPr>
        <sz val="10"/>
        <rFont val="Arial"/>
        <family val="2"/>
      </rPr>
      <t xml:space="preserve">
Single, bifocal or progressive lenses to any available prescription
To meet CR39 and BSEN 166 1S standards
Single, bifocal or progressive lenses  
All dispensing services to be fitted to equipment provided by the Contracting Authorities
</t>
    </r>
    <r>
      <rPr>
        <b/>
        <sz val="10"/>
        <rFont val="Arial"/>
        <family val="2"/>
      </rPr>
      <t>NOTE: One price which includes any lens requirement</t>
    </r>
  </si>
  <si>
    <r>
      <rPr>
        <b/>
        <sz val="10"/>
        <rFont val="Arial"/>
        <family val="2"/>
      </rPr>
      <t>Safety Spectacles /Eye Shields</t>
    </r>
    <r>
      <rPr>
        <sz val="10"/>
        <rFont val="Arial"/>
        <family val="2"/>
      </rPr>
      <t xml:space="preserve">
Safety Spectacles / Eye Shields to any available prescription 
To meet CR39 and BSEN 166 1S standards
Single, Bifocal or Progressive lenses 
All dispensing services
</t>
    </r>
    <r>
      <rPr>
        <b/>
        <sz val="10"/>
        <rFont val="Arial"/>
        <family val="2"/>
      </rPr>
      <t>NOTE: One price which includes any lens requirement</t>
    </r>
  </si>
  <si>
    <r>
      <rPr>
        <b/>
        <sz val="10"/>
        <rFont val="Arial"/>
        <family val="2"/>
      </rPr>
      <t>DSE</t>
    </r>
    <r>
      <rPr>
        <sz val="10"/>
        <rFont val="Arial"/>
        <family val="2"/>
      </rPr>
      <t xml:space="preserve">
1 pair of frames
Single vision, bifocal or progressive lenses   
CR39 lenses 
</t>
    </r>
    <r>
      <rPr>
        <b/>
        <sz val="10"/>
        <rFont val="Arial"/>
        <family val="2"/>
      </rPr>
      <t>NOTE: One price which includes any lens requirement</t>
    </r>
  </si>
  <si>
    <t>Zero prices may be submitted but will be subject to verification by the Authority if required</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</si>
</sst>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7" formatCode="&quot;£&quot;#,##0.00;\-&quot;£&quot;#,##0.00"/>
    <numFmt numFmtId="44" formatCode="_-&quot;£&quot;* #,##0.00_-;\-&quot;£&quot;* #,##0.00_-;_-&quot;£&quot;* &quot;-&quot;??_-;_-@_-"/>
    <numFmt numFmtId="43" formatCode="_-* #,##0.00_-;\-* #,##0.00_-;_-* &quot;-&quot;??_-;_-@_-"/>
    <numFmt numFmtId="164" formatCode="&quot;£&quot;#,##0.00"/>
    <numFmt numFmtId="165" formatCode="[$£-809]#,##0.00"/>
    <numFmt numFmtId="166" formatCode="&quot;£&quot;#,##0.0000"/>
    <numFmt numFmtId="167" formatCode="General;\-General;"/>
  </numFmts>
  <fonts count="41" x14ac:knownFonts="1">
    <font>
      <sz val="11"/>
      <color theme="1"/>
      <name val="Calibri"/>
      <family val="2"/>
      <scheme val="minor"/>
    </font>
    <font>
      <sz val="11"/>
      <color theme="1"/>
      <name val="Calibri"/>
      <family val="2"/>
      <scheme val="minor"/>
    </font>
    <font>
      <b/>
      <sz val="16"/>
      <color theme="1"/>
      <name val="Calibri"/>
      <family val="2"/>
      <scheme val="minor"/>
    </font>
    <font>
      <sz val="10"/>
      <name val="Arial"/>
      <family val="2"/>
    </font>
    <font>
      <sz val="12"/>
      <color theme="1"/>
      <name val="Arial"/>
      <family val="2"/>
    </font>
    <font>
      <b/>
      <sz val="14"/>
      <color theme="1"/>
      <name val="Arial"/>
      <family val="2"/>
    </font>
    <font>
      <b/>
      <sz val="11"/>
      <name val="Arial"/>
      <family val="2"/>
    </font>
    <font>
      <b/>
      <sz val="11"/>
      <color theme="1"/>
      <name val="Arial"/>
      <family val="2"/>
    </font>
    <font>
      <sz val="12"/>
      <name val="Arial"/>
      <family val="2"/>
    </font>
    <font>
      <sz val="11"/>
      <color theme="1"/>
      <name val="Arial"/>
      <family val="2"/>
    </font>
    <font>
      <b/>
      <u/>
      <sz val="16"/>
      <color theme="1"/>
      <name val="Calibri"/>
      <family val="2"/>
      <scheme val="minor"/>
    </font>
    <font>
      <b/>
      <sz val="14"/>
      <color theme="0"/>
      <name val="Arial"/>
      <family val="2"/>
    </font>
    <font>
      <b/>
      <sz val="16"/>
      <color theme="1"/>
      <name val="Arial"/>
      <family val="2"/>
    </font>
    <font>
      <b/>
      <sz val="10"/>
      <color theme="1"/>
      <name val="Arial"/>
      <family val="2"/>
    </font>
    <font>
      <sz val="9"/>
      <name val="Arial"/>
      <family val="2"/>
    </font>
    <font>
      <sz val="9"/>
      <color rgb="FF000000"/>
      <name val="Arial"/>
      <family val="2"/>
    </font>
    <font>
      <b/>
      <sz val="12"/>
      <color theme="1"/>
      <name val="Arial"/>
      <family val="2"/>
    </font>
    <font>
      <b/>
      <u/>
      <sz val="16"/>
      <color theme="1"/>
      <name val="Arial"/>
      <family val="2"/>
    </font>
    <font>
      <sz val="14"/>
      <color theme="0"/>
      <name val="Arial"/>
      <family val="2"/>
    </font>
    <font>
      <sz val="10"/>
      <color theme="1"/>
      <name val="Arial"/>
      <family val="2"/>
    </font>
    <font>
      <sz val="14"/>
      <color theme="1"/>
      <name val="Arial"/>
      <family val="2"/>
    </font>
    <font>
      <b/>
      <sz val="10"/>
      <name val="Arial"/>
      <family val="2"/>
    </font>
    <font>
      <sz val="10"/>
      <color theme="1"/>
      <name val="Calibri"/>
      <family val="2"/>
      <scheme val="minor"/>
    </font>
    <font>
      <sz val="10"/>
      <color rgb="FF000000"/>
      <name val="Arial"/>
      <family val="2"/>
    </font>
    <font>
      <sz val="11"/>
      <color rgb="FF000000"/>
      <name val="Arial"/>
      <family val="2"/>
    </font>
    <font>
      <b/>
      <sz val="12"/>
      <name val="Arial"/>
      <family val="2"/>
    </font>
    <font>
      <sz val="12"/>
      <color rgb="FF000000"/>
      <name val="Arial"/>
      <family val="2"/>
    </font>
    <font>
      <b/>
      <u/>
      <sz val="12"/>
      <color rgb="FF000000"/>
      <name val="Arial"/>
      <family val="2"/>
    </font>
    <font>
      <u/>
      <sz val="12"/>
      <color rgb="FF000000"/>
      <name val="Arial"/>
      <family val="2"/>
    </font>
    <font>
      <b/>
      <u/>
      <sz val="12"/>
      <name val="Arial"/>
      <family val="2"/>
    </font>
    <font>
      <sz val="11"/>
      <color theme="0"/>
      <name val="Calibri"/>
      <family val="2"/>
      <scheme val="minor"/>
    </font>
    <font>
      <b/>
      <sz val="11"/>
      <color theme="0"/>
      <name val="Arial"/>
      <family val="2"/>
    </font>
    <font>
      <b/>
      <sz val="36"/>
      <color rgb="FF000000"/>
      <name val="Arial"/>
      <family val="2"/>
    </font>
    <font>
      <b/>
      <sz val="11"/>
      <color rgb="FF000000"/>
      <name val="Arial"/>
      <family val="2"/>
    </font>
    <font>
      <sz val="11"/>
      <color theme="0"/>
      <name val="Arial"/>
      <family val="2"/>
    </font>
    <font>
      <b/>
      <sz val="10"/>
      <color rgb="FF000000"/>
      <name val="Arial"/>
      <family val="2"/>
    </font>
    <font>
      <b/>
      <sz val="36"/>
      <color theme="0"/>
      <name val="Arial"/>
      <family val="2"/>
    </font>
    <font>
      <sz val="12"/>
      <color theme="0"/>
      <name val="Arial"/>
      <family val="2"/>
    </font>
    <font>
      <b/>
      <u/>
      <sz val="12"/>
      <color theme="0"/>
      <name val="Arial"/>
      <family val="2"/>
    </font>
    <font>
      <b/>
      <sz val="36"/>
      <color rgb="FF000000"/>
      <name val="Calibri"/>
      <family val="2"/>
    </font>
    <font>
      <b/>
      <sz val="12"/>
      <color rgb="FFFF0000"/>
      <name val="Arial"/>
      <family val="2"/>
    </font>
  </fonts>
  <fills count="3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theme="1"/>
        <bgColor indexed="64"/>
      </patternFill>
    </fill>
    <fill>
      <patternFill patternType="solid">
        <fgColor rgb="FF92D050"/>
        <bgColor indexed="64"/>
      </patternFill>
    </fill>
    <fill>
      <patternFill patternType="solid">
        <fgColor theme="7"/>
        <bgColor indexed="64"/>
      </patternFill>
    </fill>
    <fill>
      <patternFill patternType="solid">
        <fgColor rgb="FFFFC000"/>
        <bgColor indexed="64"/>
      </patternFill>
    </fill>
    <fill>
      <patternFill patternType="solid">
        <fgColor rgb="FFCCFFCC"/>
        <bgColor indexed="64"/>
      </patternFill>
    </fill>
    <fill>
      <patternFill patternType="solid">
        <fgColor theme="0" tint="-0.34998626667073579"/>
        <bgColor rgb="FFD8D8D8"/>
      </patternFill>
    </fill>
    <fill>
      <patternFill patternType="solid">
        <fgColor theme="0" tint="-0.249977111117893"/>
        <bgColor indexed="64"/>
      </patternFill>
    </fill>
    <fill>
      <patternFill patternType="solid">
        <fgColor rgb="FFFF0000"/>
        <bgColor indexed="64"/>
      </patternFill>
    </fill>
    <fill>
      <patternFill patternType="solid">
        <fgColor theme="3"/>
        <bgColor indexed="64"/>
      </patternFill>
    </fill>
    <fill>
      <patternFill patternType="solid">
        <fgColor theme="0"/>
        <bgColor rgb="FFD8D8D8"/>
      </patternFill>
    </fill>
    <fill>
      <patternFill patternType="solid">
        <fgColor rgb="FFFF0000"/>
        <bgColor rgb="FFD99594"/>
      </patternFill>
    </fill>
    <fill>
      <patternFill patternType="solid">
        <fgColor theme="1" tint="0.14999847407452621"/>
        <bgColor indexed="64"/>
      </patternFill>
    </fill>
    <fill>
      <patternFill patternType="solid">
        <fgColor theme="0" tint="-0.34998626667073579"/>
        <bgColor indexed="64"/>
      </patternFill>
    </fill>
    <fill>
      <patternFill patternType="solid">
        <fgColor theme="1"/>
        <bgColor rgb="FFD99594"/>
      </patternFill>
    </fill>
    <fill>
      <patternFill patternType="solid">
        <fgColor rgb="FF92D050"/>
        <bgColor rgb="FFD99594"/>
      </patternFill>
    </fill>
    <fill>
      <patternFill patternType="solid">
        <fgColor rgb="FFFFC000"/>
        <bgColor rgb="FFC6D9F0"/>
      </patternFill>
    </fill>
    <fill>
      <patternFill patternType="solid">
        <fgColor rgb="FFFFFF00"/>
        <bgColor rgb="FFD99594"/>
      </patternFill>
    </fill>
    <fill>
      <patternFill patternType="solid">
        <fgColor theme="0"/>
        <bgColor rgb="FFD99594"/>
      </patternFill>
    </fill>
    <fill>
      <patternFill patternType="solid">
        <fgColor rgb="FFFFFF00"/>
        <bgColor rgb="FFC6D9F0"/>
      </patternFill>
    </fill>
    <fill>
      <patternFill patternType="solid">
        <fgColor rgb="FFFFC000"/>
        <bgColor rgb="FFD99594"/>
      </patternFill>
    </fill>
    <fill>
      <patternFill patternType="solid">
        <fgColor rgb="FFF94946"/>
        <bgColor rgb="FF000000"/>
      </patternFill>
    </fill>
    <fill>
      <patternFill patternType="solid">
        <fgColor rgb="FFF94946"/>
        <bgColor indexed="64"/>
      </patternFill>
    </fill>
    <fill>
      <patternFill patternType="solid">
        <fgColor rgb="FF0000FF"/>
        <bgColor rgb="FF000000"/>
      </patternFill>
    </fill>
    <fill>
      <patternFill patternType="solid">
        <fgColor rgb="FF0000FF"/>
        <bgColor indexed="64"/>
      </patternFill>
    </fill>
    <fill>
      <patternFill patternType="solid">
        <fgColor rgb="FFFFCCFF"/>
        <bgColor rgb="FFFFFFC7"/>
      </patternFill>
    </fill>
    <fill>
      <patternFill patternType="solid">
        <fgColor rgb="FFFFCCFF"/>
        <bgColor indexed="64"/>
      </patternFill>
    </fill>
    <fill>
      <patternFill patternType="solid">
        <fgColor rgb="FF00B0F0"/>
        <bgColor rgb="FFD99594"/>
      </patternFill>
    </fill>
  </fills>
  <borders count="5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style="thin">
        <color indexed="64"/>
      </right>
      <top style="thin">
        <color indexed="64"/>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auto="1"/>
      </right>
      <top style="thin">
        <color auto="1"/>
      </top>
      <bottom style="thin">
        <color auto="1"/>
      </bottom>
      <diagonal/>
    </border>
    <border>
      <left style="medium">
        <color indexed="64"/>
      </left>
      <right/>
      <top/>
      <bottom style="thin">
        <color indexed="64"/>
      </bottom>
      <diagonal/>
    </border>
    <border>
      <left/>
      <right style="thin">
        <color indexed="64"/>
      </right>
      <top style="thin">
        <color rgb="FF000000"/>
      </top>
      <bottom style="thin">
        <color indexed="64"/>
      </bottom>
      <diagonal/>
    </border>
  </borders>
  <cellStyleXfs count="6">
    <xf numFmtId="0" fontId="0" fillId="0" borderId="0"/>
    <xf numFmtId="43" fontId="1" fillId="0" borderId="0" applyFont="0" applyFill="0" applyBorder="0" applyAlignment="0" applyProtection="0"/>
    <xf numFmtId="0" fontId="3" fillId="0" borderId="0" applyNumberFormat="0" applyFont="0" applyFill="0" applyBorder="0" applyAlignment="0" applyProtection="0"/>
    <xf numFmtId="0" fontId="23" fillId="0" borderId="0"/>
    <xf numFmtId="44" fontId="23" fillId="0" borderId="0" applyFont="0" applyFill="0" applyBorder="0" applyAlignment="0" applyProtection="0"/>
    <xf numFmtId="44" fontId="1" fillId="0" borderId="0" applyFont="0" applyFill="0" applyBorder="0" applyAlignment="0" applyProtection="0"/>
  </cellStyleXfs>
  <cellXfs count="292">
    <xf numFmtId="0" fontId="0" fillId="0" borderId="0" xfId="0"/>
    <xf numFmtId="0" fontId="0" fillId="3" borderId="0" xfId="0" applyFill="1" applyProtection="1"/>
    <xf numFmtId="0" fontId="10" fillId="3" borderId="0" xfId="0" applyFont="1" applyFill="1" applyAlignment="1" applyProtection="1">
      <alignment horizontal="center" vertical="center"/>
    </xf>
    <xf numFmtId="0" fontId="20" fillId="3" borderId="0" xfId="0" applyFont="1" applyFill="1" applyAlignment="1" applyProtection="1">
      <alignment horizontal="center" vertical="center"/>
    </xf>
    <xf numFmtId="0" fontId="9" fillId="3" borderId="0" xfId="0" applyFont="1" applyFill="1" applyProtection="1"/>
    <xf numFmtId="0" fontId="9" fillId="3" borderId="0" xfId="0" applyFont="1" applyFill="1" applyAlignment="1" applyProtection="1">
      <alignment wrapText="1"/>
    </xf>
    <xf numFmtId="164" fontId="9" fillId="3" borderId="0" xfId="0" applyNumberFormat="1" applyFont="1" applyFill="1" applyAlignment="1" applyProtection="1">
      <alignment wrapText="1"/>
    </xf>
    <xf numFmtId="0" fontId="7" fillId="3" borderId="0" xfId="0" applyFont="1" applyFill="1" applyBorder="1" applyAlignment="1" applyProtection="1">
      <alignment horizontal="center"/>
    </xf>
    <xf numFmtId="0" fontId="15" fillId="3" borderId="0" xfId="0" applyFont="1" applyFill="1" applyBorder="1" applyAlignment="1" applyProtection="1">
      <alignment wrapText="1"/>
    </xf>
    <xf numFmtId="0" fontId="9" fillId="3" borderId="0" xfId="0" applyFont="1" applyFill="1" applyAlignment="1" applyProtection="1"/>
    <xf numFmtId="0" fontId="22" fillId="3" borderId="0" xfId="0" applyFont="1" applyFill="1" applyProtection="1"/>
    <xf numFmtId="0" fontId="17" fillId="3" borderId="0" xfId="0" applyFont="1" applyFill="1" applyAlignment="1" applyProtection="1">
      <alignment horizontal="center" vertical="center"/>
    </xf>
    <xf numFmtId="0" fontId="19" fillId="3" borderId="0" xfId="0" applyFont="1" applyFill="1" applyProtection="1"/>
    <xf numFmtId="0" fontId="9" fillId="3" borderId="0" xfId="0" applyFont="1" applyFill="1" applyBorder="1" applyAlignment="1" applyProtection="1">
      <alignment wrapText="1"/>
    </xf>
    <xf numFmtId="0" fontId="9" fillId="3" borderId="0" xfId="0" applyFont="1" applyFill="1" applyAlignment="1" applyProtection="1">
      <alignment horizontal="center"/>
    </xf>
    <xf numFmtId="164" fontId="5" fillId="3" borderId="0" xfId="1" applyNumberFormat="1" applyFont="1" applyFill="1" applyBorder="1" applyAlignment="1" applyProtection="1"/>
    <xf numFmtId="0" fontId="24" fillId="0" borderId="0" xfId="0" applyFont="1" applyAlignment="1" applyProtection="1">
      <alignment horizontal="right" vertical="top"/>
    </xf>
    <xf numFmtId="0" fontId="9" fillId="3" borderId="0" xfId="0" applyFont="1" applyFill="1" applyAlignment="1" applyProtection="1">
      <alignment horizontal="center" wrapText="1"/>
    </xf>
    <xf numFmtId="0" fontId="20" fillId="3" borderId="0" xfId="0" applyFont="1" applyFill="1" applyBorder="1" applyAlignment="1" applyProtection="1">
      <alignment horizontal="center" vertical="center"/>
    </xf>
    <xf numFmtId="0" fontId="32" fillId="14" borderId="0" xfId="0" applyFont="1" applyFill="1" applyBorder="1" applyAlignment="1" applyProtection="1">
      <alignment horizontal="center" vertical="center" wrapText="1"/>
    </xf>
    <xf numFmtId="3" fontId="15" fillId="15" borderId="12" xfId="0" applyNumberFormat="1" applyFont="1" applyFill="1" applyBorder="1" applyAlignment="1" applyProtection="1">
      <alignment horizontal="center" vertical="center" wrapText="1"/>
    </xf>
    <xf numFmtId="0" fontId="9" fillId="3" borderId="0" xfId="0" applyFont="1" applyFill="1" applyBorder="1" applyProtection="1"/>
    <xf numFmtId="0" fontId="33" fillId="3" borderId="0" xfId="0" applyNumberFormat="1" applyFont="1" applyFill="1" applyBorder="1" applyAlignment="1" applyProtection="1">
      <alignment vertical="center" wrapText="1"/>
    </xf>
    <xf numFmtId="0" fontId="6" fillId="3" borderId="0" xfId="0" applyFont="1" applyFill="1" applyBorder="1" applyAlignment="1" applyProtection="1">
      <alignment vertical="center" wrapText="1"/>
    </xf>
    <xf numFmtId="0" fontId="33" fillId="3" borderId="0" xfId="0" applyFont="1" applyFill="1" applyBorder="1" applyAlignment="1" applyProtection="1">
      <alignment vertical="center" wrapText="1"/>
    </xf>
    <xf numFmtId="0" fontId="32" fillId="10" borderId="31" xfId="0" applyFont="1" applyFill="1" applyBorder="1" applyAlignment="1" applyProtection="1">
      <alignment vertical="center" wrapText="1"/>
    </xf>
    <xf numFmtId="3" fontId="13" fillId="3" borderId="0" xfId="0" applyNumberFormat="1" applyFont="1" applyFill="1" applyBorder="1" applyAlignment="1" applyProtection="1">
      <alignment horizontal="center" wrapText="1"/>
    </xf>
    <xf numFmtId="3" fontId="15" fillId="18" borderId="12" xfId="0" applyNumberFormat="1" applyFont="1" applyFill="1" applyBorder="1" applyAlignment="1" applyProtection="1">
      <alignment horizontal="center" vertical="center" wrapText="1"/>
    </xf>
    <xf numFmtId="3" fontId="15" fillId="19" borderId="12" xfId="0" applyNumberFormat="1" applyFont="1" applyFill="1" applyBorder="1" applyAlignment="1" applyProtection="1">
      <alignment horizontal="center" vertical="center" wrapText="1"/>
    </xf>
    <xf numFmtId="0" fontId="33" fillId="20" borderId="12" xfId="0" applyFont="1" applyFill="1" applyBorder="1" applyAlignment="1" applyProtection="1">
      <alignment vertical="center" wrapText="1"/>
    </xf>
    <xf numFmtId="3" fontId="15" fillId="21" borderId="12" xfId="0" applyNumberFormat="1" applyFont="1" applyFill="1" applyBorder="1" applyAlignment="1" applyProtection="1">
      <alignment horizontal="center" vertical="center" wrapText="1"/>
    </xf>
    <xf numFmtId="0" fontId="35" fillId="0" borderId="24" xfId="0" applyFont="1" applyBorder="1" applyAlignment="1" applyProtection="1">
      <alignment vertical="center" wrapText="1"/>
    </xf>
    <xf numFmtId="0" fontId="36" fillId="14" borderId="0" xfId="0" applyFont="1" applyFill="1" applyBorder="1" applyAlignment="1" applyProtection="1">
      <alignment vertical="center" wrapText="1"/>
    </xf>
    <xf numFmtId="0" fontId="32" fillId="14" borderId="0" xfId="0" applyFont="1" applyFill="1" applyBorder="1" applyAlignment="1" applyProtection="1">
      <alignment vertical="center" wrapText="1"/>
    </xf>
    <xf numFmtId="0" fontId="4" fillId="3" borderId="0" xfId="0" applyFont="1" applyFill="1" applyBorder="1" applyAlignment="1" applyProtection="1">
      <alignment wrapText="1"/>
    </xf>
    <xf numFmtId="164" fontId="7" fillId="3" borderId="0" xfId="1" applyNumberFormat="1" applyFont="1" applyFill="1" applyBorder="1" applyAlignment="1" applyProtection="1">
      <alignment horizontal="center"/>
    </xf>
    <xf numFmtId="0" fontId="9" fillId="3" borderId="0" xfId="0" applyFont="1" applyFill="1" applyBorder="1" applyAlignment="1" applyProtection="1">
      <alignment vertical="center"/>
    </xf>
    <xf numFmtId="0" fontId="0" fillId="3" borderId="0" xfId="0" applyFill="1" applyAlignment="1" applyProtection="1">
      <alignment vertical="center"/>
    </xf>
    <xf numFmtId="0" fontId="31" fillId="13" borderId="21" xfId="0" applyFont="1" applyFill="1" applyBorder="1" applyAlignment="1" applyProtection="1">
      <alignment vertical="center" wrapText="1"/>
    </xf>
    <xf numFmtId="0" fontId="31" fillId="13" borderId="22" xfId="0" applyFont="1" applyFill="1" applyBorder="1" applyAlignment="1" applyProtection="1">
      <alignment vertical="center" wrapText="1"/>
    </xf>
    <xf numFmtId="0" fontId="31" fillId="13" borderId="22" xfId="0" applyFont="1" applyFill="1" applyBorder="1" applyAlignment="1" applyProtection="1">
      <alignment horizontal="center" vertical="center" wrapText="1"/>
    </xf>
    <xf numFmtId="0" fontId="31" fillId="13" borderId="23" xfId="0" applyFont="1" applyFill="1" applyBorder="1" applyAlignment="1" applyProtection="1">
      <alignment horizontal="center" vertical="center" wrapText="1"/>
    </xf>
    <xf numFmtId="0" fontId="9" fillId="3" borderId="0" xfId="0" applyFont="1" applyFill="1" applyAlignment="1" applyProtection="1">
      <alignment vertical="center"/>
    </xf>
    <xf numFmtId="3" fontId="13" fillId="6" borderId="13" xfId="0" applyNumberFormat="1" applyFont="1" applyFill="1" applyBorder="1" applyAlignment="1" applyProtection="1">
      <alignment horizontal="center" vertical="center" wrapText="1"/>
    </xf>
    <xf numFmtId="3" fontId="13" fillId="6" borderId="40" xfId="0" applyNumberFormat="1" applyFont="1" applyFill="1" applyBorder="1" applyAlignment="1" applyProtection="1">
      <alignment horizontal="center" vertical="center" wrapText="1"/>
    </xf>
    <xf numFmtId="0" fontId="11" fillId="16" borderId="0" xfId="0" applyFont="1" applyFill="1" applyBorder="1" applyAlignment="1" applyProtection="1">
      <alignment horizontal="center" vertical="center"/>
    </xf>
    <xf numFmtId="164" fontId="11" fillId="16" borderId="26" xfId="1" applyNumberFormat="1" applyFont="1" applyFill="1" applyBorder="1" applyAlignment="1" applyProtection="1">
      <alignment horizontal="center" vertical="center"/>
    </xf>
    <xf numFmtId="164" fontId="11" fillId="12" borderId="17" xfId="0" applyNumberFormat="1" applyFont="1" applyFill="1" applyBorder="1" applyAlignment="1" applyProtection="1">
      <alignment horizontal="center" vertical="center"/>
    </xf>
    <xf numFmtId="0" fontId="9" fillId="3" borderId="0" xfId="0" applyFont="1" applyFill="1" applyAlignment="1" applyProtection="1">
      <alignment horizontal="center" vertical="center" wrapText="1"/>
    </xf>
    <xf numFmtId="0" fontId="19" fillId="3" borderId="0" xfId="0" applyFont="1" applyFill="1" applyAlignment="1" applyProtection="1">
      <alignment vertical="center"/>
    </xf>
    <xf numFmtId="0" fontId="7" fillId="3" borderId="0" xfId="0" applyFont="1" applyFill="1" applyBorder="1" applyAlignment="1" applyProtection="1">
      <alignment horizontal="left" vertical="center"/>
    </xf>
    <xf numFmtId="0" fontId="7" fillId="3" borderId="0" xfId="0" applyFont="1" applyFill="1" applyBorder="1" applyAlignment="1" applyProtection="1">
      <alignment horizontal="center" vertical="center"/>
    </xf>
    <xf numFmtId="0" fontId="16" fillId="3" borderId="45" xfId="0" applyFont="1" applyFill="1" applyBorder="1" applyAlignment="1" applyProtection="1">
      <alignment horizontal="center" vertical="center" wrapText="1"/>
    </xf>
    <xf numFmtId="0" fontId="16" fillId="3" borderId="0" xfId="0" applyFont="1" applyFill="1" applyBorder="1" applyAlignment="1" applyProtection="1">
      <alignment horizontal="center" vertical="center" wrapText="1"/>
    </xf>
    <xf numFmtId="0" fontId="4" fillId="3" borderId="0" xfId="0" applyFont="1" applyFill="1" applyBorder="1" applyAlignment="1" applyProtection="1">
      <alignment vertical="center" wrapText="1"/>
    </xf>
    <xf numFmtId="0" fontId="15" fillId="3" borderId="0" xfId="0" applyFont="1" applyFill="1" applyBorder="1" applyAlignment="1" applyProtection="1">
      <alignment vertical="center" wrapText="1"/>
    </xf>
    <xf numFmtId="0" fontId="9" fillId="3" borderId="0" xfId="0" applyFont="1" applyFill="1" applyAlignment="1" applyProtection="1">
      <alignment horizontal="left" vertical="center"/>
    </xf>
    <xf numFmtId="0" fontId="31" fillId="13" borderId="34" xfId="0" applyFont="1" applyFill="1" applyBorder="1" applyAlignment="1" applyProtection="1">
      <alignment horizontal="center" vertical="center" wrapText="1"/>
    </xf>
    <xf numFmtId="164" fontId="16" fillId="3" borderId="0" xfId="1" applyNumberFormat="1" applyFont="1" applyFill="1" applyBorder="1" applyAlignment="1" applyProtection="1">
      <alignment horizontal="center"/>
    </xf>
    <xf numFmtId="0" fontId="19" fillId="3" borderId="0" xfId="0" applyFont="1" applyFill="1" applyBorder="1" applyProtection="1"/>
    <xf numFmtId="0" fontId="22" fillId="3" borderId="0" xfId="0" applyFont="1" applyFill="1" applyBorder="1" applyProtection="1"/>
    <xf numFmtId="0" fontId="0" fillId="3" borderId="0" xfId="0" applyFill="1" applyBorder="1" applyProtection="1"/>
    <xf numFmtId="164" fontId="19" fillId="7" borderId="13" xfId="0" applyNumberFormat="1" applyFont="1" applyFill="1" applyBorder="1" applyAlignment="1" applyProtection="1">
      <alignment horizontal="center" vertical="center"/>
      <protection locked="0"/>
    </xf>
    <xf numFmtId="164" fontId="19" fillId="2" borderId="13" xfId="0" applyNumberFormat="1" applyFont="1" applyFill="1" applyBorder="1" applyAlignment="1" applyProtection="1">
      <alignment horizontal="center" vertical="center"/>
      <protection locked="0"/>
    </xf>
    <xf numFmtId="164" fontId="19" fillId="7" borderId="40" xfId="0" applyNumberFormat="1" applyFont="1" applyFill="1" applyBorder="1" applyAlignment="1" applyProtection="1">
      <alignment horizontal="center" vertical="center"/>
      <protection locked="0"/>
    </xf>
    <xf numFmtId="164" fontId="19" fillId="2" borderId="40" xfId="0" applyNumberFormat="1" applyFont="1" applyFill="1" applyBorder="1" applyAlignment="1" applyProtection="1">
      <alignment horizontal="center" vertical="center"/>
      <protection locked="0"/>
    </xf>
    <xf numFmtId="164" fontId="19" fillId="3" borderId="0" xfId="1" applyNumberFormat="1" applyFont="1" applyFill="1" applyBorder="1" applyAlignment="1" applyProtection="1">
      <alignment horizontal="right" wrapText="1"/>
    </xf>
    <xf numFmtId="0" fontId="7" fillId="3" borderId="0" xfId="0" applyFont="1" applyFill="1" applyBorder="1" applyAlignment="1" applyProtection="1">
      <alignment vertical="center" wrapText="1"/>
    </xf>
    <xf numFmtId="0" fontId="9" fillId="3" borderId="0" xfId="0" applyFont="1" applyFill="1" applyBorder="1" applyAlignment="1" applyProtection="1">
      <alignment vertical="center" wrapText="1"/>
    </xf>
    <xf numFmtId="0" fontId="7" fillId="3" borderId="0" xfId="0" applyFont="1" applyFill="1" applyBorder="1" applyAlignment="1" applyProtection="1">
      <alignment horizontal="center" wrapText="1"/>
    </xf>
    <xf numFmtId="0" fontId="16" fillId="3" borderId="0" xfId="0" applyFont="1" applyFill="1" applyBorder="1" applyAlignment="1" applyProtection="1">
      <alignment wrapText="1"/>
    </xf>
    <xf numFmtId="0" fontId="31" fillId="13" borderId="35" xfId="0" applyFont="1" applyFill="1" applyBorder="1" applyAlignment="1" applyProtection="1">
      <alignment horizontal="center" vertical="center" wrapText="1"/>
    </xf>
    <xf numFmtId="164" fontId="19" fillId="2" borderId="14" xfId="0" applyNumberFormat="1" applyFont="1" applyFill="1" applyBorder="1" applyAlignment="1" applyProtection="1">
      <alignment horizontal="center" vertical="center"/>
      <protection locked="0"/>
    </xf>
    <xf numFmtId="164" fontId="19" fillId="2" borderId="41" xfId="0" applyNumberFormat="1" applyFont="1" applyFill="1" applyBorder="1" applyAlignment="1" applyProtection="1">
      <alignment horizontal="center" vertical="center"/>
      <protection locked="0"/>
    </xf>
    <xf numFmtId="0" fontId="16" fillId="3" borderId="7" xfId="0" applyFont="1" applyFill="1" applyBorder="1" applyAlignment="1" applyProtection="1">
      <alignment wrapText="1"/>
    </xf>
    <xf numFmtId="0" fontId="16" fillId="3" borderId="8" xfId="0" applyFont="1" applyFill="1" applyBorder="1" applyAlignment="1" applyProtection="1">
      <alignment wrapText="1"/>
    </xf>
    <xf numFmtId="0" fontId="11" fillId="5" borderId="16" xfId="0" applyFont="1" applyFill="1" applyBorder="1" applyAlignment="1" applyProtection="1">
      <alignment horizontal="center" vertical="center"/>
    </xf>
    <xf numFmtId="164" fontId="11" fillId="5" borderId="17" xfId="1" applyNumberFormat="1" applyFont="1" applyFill="1" applyBorder="1" applyAlignment="1" applyProtection="1">
      <alignment horizontal="center" vertical="center"/>
    </xf>
    <xf numFmtId="0" fontId="4" fillId="3" borderId="8" xfId="0" applyFont="1" applyFill="1" applyBorder="1" applyAlignment="1" applyProtection="1">
      <alignment wrapText="1"/>
    </xf>
    <xf numFmtId="0" fontId="9" fillId="3" borderId="7" xfId="0" applyFont="1" applyFill="1" applyBorder="1" applyAlignment="1" applyProtection="1">
      <alignment horizontal="left" vertical="center"/>
    </xf>
    <xf numFmtId="0" fontId="9" fillId="3" borderId="8" xfId="0" applyFont="1" applyFill="1" applyBorder="1" applyAlignment="1" applyProtection="1">
      <alignment vertical="center"/>
    </xf>
    <xf numFmtId="0" fontId="11" fillId="16" borderId="5" xfId="0" applyFont="1" applyFill="1" applyBorder="1" applyAlignment="1" applyProtection="1">
      <alignment horizontal="center" vertical="center"/>
    </xf>
    <xf numFmtId="164" fontId="11" fillId="16" borderId="11" xfId="1" applyNumberFormat="1" applyFont="1" applyFill="1" applyBorder="1" applyAlignment="1" applyProtection="1">
      <alignment horizontal="center" vertical="center"/>
    </xf>
    <xf numFmtId="3" fontId="15" fillId="15" borderId="15" xfId="0" applyNumberFormat="1" applyFont="1" applyFill="1" applyBorder="1" applyAlignment="1" applyProtection="1">
      <alignment horizontal="center" vertical="center" wrapText="1"/>
    </xf>
    <xf numFmtId="0" fontId="35" fillId="3" borderId="0" xfId="0" applyNumberFormat="1" applyFont="1" applyFill="1" applyBorder="1" applyAlignment="1" applyProtection="1">
      <alignment vertical="center" wrapText="1"/>
    </xf>
    <xf numFmtId="0" fontId="21" fillId="3" borderId="0" xfId="0" applyFont="1" applyFill="1" applyBorder="1" applyAlignment="1" applyProtection="1">
      <alignment vertical="center" wrapText="1"/>
    </xf>
    <xf numFmtId="0" fontId="35" fillId="3" borderId="0" xfId="0" applyFont="1" applyFill="1" applyBorder="1" applyAlignment="1" applyProtection="1">
      <alignment vertical="center" wrapText="1"/>
    </xf>
    <xf numFmtId="0" fontId="9" fillId="3" borderId="0" xfId="0" applyFont="1" applyFill="1" applyBorder="1" applyAlignment="1" applyProtection="1">
      <alignment horizontal="center"/>
    </xf>
    <xf numFmtId="0" fontId="31" fillId="13" borderId="44" xfId="0" applyFont="1" applyFill="1" applyBorder="1" applyAlignment="1" applyProtection="1">
      <alignment horizontal="center" vertical="center" wrapText="1"/>
    </xf>
    <xf numFmtId="0" fontId="35" fillId="3" borderId="0" xfId="0" applyFont="1" applyFill="1" applyBorder="1" applyAlignment="1" applyProtection="1">
      <alignment horizontal="left" vertical="center" wrapText="1"/>
    </xf>
    <xf numFmtId="165" fontId="3" fillId="2" borderId="13" xfId="3" applyNumberFormat="1" applyFont="1" applyFill="1" applyBorder="1" applyAlignment="1" applyProtection="1">
      <alignment horizontal="center" vertical="center" wrapText="1"/>
      <protection locked="0"/>
    </xf>
    <xf numFmtId="0" fontId="11" fillId="3" borderId="0" xfId="0" applyFont="1" applyFill="1" applyBorder="1" applyAlignment="1" applyProtection="1">
      <alignment horizontal="center" vertical="center"/>
    </xf>
    <xf numFmtId="3" fontId="15" fillId="22" borderId="7" xfId="0" applyNumberFormat="1" applyFont="1" applyFill="1" applyBorder="1" applyAlignment="1" applyProtection="1">
      <alignment horizontal="center" vertical="center" wrapText="1"/>
    </xf>
    <xf numFmtId="0" fontId="35" fillId="3" borderId="8" xfId="0" applyFont="1" applyFill="1" applyBorder="1" applyAlignment="1" applyProtection="1">
      <alignment horizontal="left" vertical="center" wrapText="1"/>
    </xf>
    <xf numFmtId="164" fontId="11" fillId="16" borderId="14" xfId="1" applyNumberFormat="1" applyFont="1" applyFill="1" applyBorder="1" applyAlignment="1" applyProtection="1">
      <alignment horizontal="center" vertical="center"/>
    </xf>
    <xf numFmtId="0" fontId="7" fillId="3" borderId="0" xfId="0" applyFont="1" applyFill="1" applyBorder="1" applyAlignment="1" applyProtection="1">
      <alignment vertical="center"/>
    </xf>
    <xf numFmtId="0" fontId="31" fillId="13" borderId="12" xfId="0" applyFont="1" applyFill="1" applyBorder="1" applyAlignment="1" applyProtection="1">
      <alignment horizontal="left" vertical="center" wrapText="1"/>
    </xf>
    <xf numFmtId="165" fontId="3" fillId="2" borderId="14" xfId="3" applyNumberFormat="1" applyFont="1" applyFill="1" applyBorder="1" applyAlignment="1" applyProtection="1">
      <alignment horizontal="center" vertical="center" wrapText="1"/>
      <protection locked="0"/>
    </xf>
    <xf numFmtId="164" fontId="19" fillId="8" borderId="13" xfId="0" applyNumberFormat="1" applyFont="1" applyFill="1" applyBorder="1" applyAlignment="1" applyProtection="1">
      <alignment horizontal="center" vertical="center"/>
      <protection locked="0"/>
    </xf>
    <xf numFmtId="0" fontId="31" fillId="13" borderId="13" xfId="0" applyFont="1" applyFill="1" applyBorder="1" applyAlignment="1" applyProtection="1">
      <alignment horizontal="center" wrapText="1"/>
    </xf>
    <xf numFmtId="0" fontId="31" fillId="13" borderId="40" xfId="0" applyFont="1" applyFill="1" applyBorder="1" applyAlignment="1" applyProtection="1">
      <alignment vertical="center" wrapText="1"/>
    </xf>
    <xf numFmtId="0" fontId="17" fillId="3" borderId="7" xfId="0" applyFont="1" applyFill="1" applyBorder="1" applyAlignment="1" applyProtection="1">
      <alignment horizontal="center" wrapText="1"/>
    </xf>
    <xf numFmtId="0" fontId="9" fillId="3" borderId="0" xfId="0" applyFont="1" applyFill="1" applyBorder="1" applyAlignment="1" applyProtection="1">
      <alignment horizontal="center" wrapText="1"/>
    </xf>
    <xf numFmtId="0" fontId="9" fillId="3" borderId="8" xfId="0" applyFont="1" applyFill="1" applyBorder="1" applyAlignment="1" applyProtection="1">
      <alignment horizontal="center" wrapText="1"/>
    </xf>
    <xf numFmtId="0" fontId="31" fillId="13" borderId="38" xfId="0" applyFont="1" applyFill="1" applyBorder="1" applyAlignment="1" applyProtection="1">
      <alignment vertical="center" wrapText="1"/>
    </xf>
    <xf numFmtId="164" fontId="19" fillId="8" borderId="14" xfId="0" applyNumberFormat="1" applyFont="1" applyFill="1" applyBorder="1" applyAlignment="1" applyProtection="1">
      <alignment horizontal="center" vertical="center"/>
      <protection locked="0"/>
    </xf>
    <xf numFmtId="10" fontId="19" fillId="8" borderId="13" xfId="0" applyNumberFormat="1" applyFont="1" applyFill="1" applyBorder="1" applyAlignment="1" applyProtection="1">
      <alignment horizontal="center" vertical="center"/>
      <protection locked="0"/>
    </xf>
    <xf numFmtId="10" fontId="19" fillId="8" borderId="16" xfId="0" applyNumberFormat="1" applyFont="1" applyFill="1" applyBorder="1" applyAlignment="1" applyProtection="1">
      <alignment horizontal="center" vertical="center"/>
      <protection locked="0"/>
    </xf>
    <xf numFmtId="164" fontId="19" fillId="8" borderId="17" xfId="0" applyNumberFormat="1" applyFont="1" applyFill="1" applyBorder="1" applyAlignment="1" applyProtection="1">
      <alignment horizontal="center" vertical="center"/>
      <protection locked="0"/>
    </xf>
    <xf numFmtId="164" fontId="9" fillId="3" borderId="0" xfId="0" applyNumberFormat="1" applyFont="1" applyFill="1" applyBorder="1" applyAlignment="1" applyProtection="1">
      <alignment wrapText="1"/>
    </xf>
    <xf numFmtId="0" fontId="7" fillId="3" borderId="0" xfId="0" applyFont="1" applyFill="1" applyBorder="1" applyAlignment="1" applyProtection="1">
      <alignment wrapText="1"/>
    </xf>
    <xf numFmtId="9" fontId="9" fillId="3" borderId="0" xfId="0" applyNumberFormat="1" applyFont="1" applyFill="1" applyBorder="1" applyAlignment="1" applyProtection="1">
      <alignment wrapText="1"/>
    </xf>
    <xf numFmtId="164" fontId="7" fillId="3" borderId="0" xfId="0" applyNumberFormat="1" applyFont="1" applyFill="1" applyBorder="1" applyAlignment="1" applyProtection="1">
      <alignment wrapText="1"/>
    </xf>
    <xf numFmtId="0" fontId="9" fillId="3" borderId="3" xfId="0" applyFont="1" applyFill="1" applyBorder="1" applyAlignment="1" applyProtection="1">
      <alignment wrapText="1"/>
    </xf>
    <xf numFmtId="0" fontId="9" fillId="3" borderId="2" xfId="0" applyFont="1" applyFill="1" applyBorder="1" applyAlignment="1" applyProtection="1">
      <alignment wrapText="1"/>
    </xf>
    <xf numFmtId="0" fontId="33" fillId="0" borderId="31" xfId="0" applyFont="1" applyBorder="1" applyAlignment="1" applyProtection="1">
      <alignment vertical="center" wrapText="1"/>
    </xf>
    <xf numFmtId="0" fontId="33" fillId="3" borderId="1" xfId="0" applyFont="1" applyFill="1" applyBorder="1" applyAlignment="1" applyProtection="1">
      <alignment horizontal="center" vertical="center" wrapText="1"/>
    </xf>
    <xf numFmtId="0" fontId="33" fillId="3" borderId="19" xfId="0" applyFont="1" applyFill="1" applyBorder="1" applyAlignment="1" applyProtection="1">
      <alignment horizontal="center" vertical="center" wrapText="1"/>
    </xf>
    <xf numFmtId="0" fontId="33" fillId="3" borderId="0" xfId="0" applyFont="1" applyFill="1" applyBorder="1" applyAlignment="1" applyProtection="1">
      <alignment horizontal="left" vertical="center" wrapText="1"/>
    </xf>
    <xf numFmtId="0" fontId="9" fillId="3" borderId="7" xfId="0" applyFont="1" applyFill="1" applyBorder="1" applyProtection="1"/>
    <xf numFmtId="166" fontId="9" fillId="3" borderId="0" xfId="0" applyNumberFormat="1" applyFont="1" applyFill="1" applyBorder="1" applyAlignment="1" applyProtection="1">
      <alignment horizontal="center"/>
    </xf>
    <xf numFmtId="0" fontId="33" fillId="3" borderId="46" xfId="0" applyFont="1" applyFill="1" applyBorder="1" applyAlignment="1" applyProtection="1">
      <alignment horizontal="center" vertical="center" wrapText="1"/>
    </xf>
    <xf numFmtId="9" fontId="13" fillId="0" borderId="46" xfId="0" applyNumberFormat="1" applyFont="1" applyBorder="1" applyAlignment="1" applyProtection="1">
      <alignment horizontal="center" wrapText="1"/>
    </xf>
    <xf numFmtId="7" fontId="19" fillId="8" borderId="13" xfId="0" applyNumberFormat="1" applyFont="1" applyFill="1" applyBorder="1" applyAlignment="1" applyProtection="1">
      <alignment horizontal="center" vertical="center"/>
      <protection locked="0"/>
    </xf>
    <xf numFmtId="7" fontId="19" fillId="2" borderId="13" xfId="0" applyNumberFormat="1" applyFont="1" applyFill="1" applyBorder="1" applyAlignment="1" applyProtection="1">
      <alignment horizontal="center" vertical="center"/>
      <protection locked="0"/>
    </xf>
    <xf numFmtId="7" fontId="19" fillId="8" borderId="40" xfId="0" applyNumberFormat="1" applyFont="1" applyFill="1" applyBorder="1" applyAlignment="1" applyProtection="1">
      <alignment horizontal="center" vertical="center"/>
      <protection locked="0"/>
    </xf>
    <xf numFmtId="7" fontId="19" fillId="2" borderId="40" xfId="0" applyNumberFormat="1" applyFont="1" applyFill="1" applyBorder="1" applyAlignment="1" applyProtection="1">
      <alignment horizontal="center" vertical="center"/>
      <protection locked="0"/>
    </xf>
    <xf numFmtId="164" fontId="31" fillId="28" borderId="46" xfId="0" applyNumberFormat="1" applyFont="1" applyFill="1" applyBorder="1" applyAlignment="1" applyProtection="1">
      <alignment horizontal="center"/>
    </xf>
    <xf numFmtId="0" fontId="31" fillId="13" borderId="40" xfId="0" applyFont="1" applyFill="1" applyBorder="1" applyAlignment="1" applyProtection="1">
      <alignment horizontal="center" vertical="center" wrapText="1"/>
    </xf>
    <xf numFmtId="164" fontId="31" fillId="26" borderId="46" xfId="0" applyNumberFormat="1" applyFont="1" applyFill="1" applyBorder="1" applyAlignment="1" applyProtection="1">
      <alignment horizontal="center"/>
    </xf>
    <xf numFmtId="0" fontId="33" fillId="29" borderId="12" xfId="0" applyFont="1" applyFill="1" applyBorder="1" applyAlignment="1" applyProtection="1">
      <alignment vertical="center" wrapText="1"/>
    </xf>
    <xf numFmtId="0" fontId="19" fillId="30" borderId="12" xfId="0" applyFont="1" applyFill="1" applyBorder="1" applyAlignment="1" applyProtection="1">
      <alignment horizontal="left" vertical="center"/>
    </xf>
    <xf numFmtId="0" fontId="3" fillId="30" borderId="13" xfId="0" applyFont="1" applyFill="1" applyBorder="1" applyAlignment="1" applyProtection="1">
      <alignment horizontal="left" vertical="center" wrapText="1"/>
    </xf>
    <xf numFmtId="0" fontId="19" fillId="30" borderId="38" xfId="0" applyFont="1" applyFill="1" applyBorder="1" applyAlignment="1" applyProtection="1">
      <alignment horizontal="left" vertical="center"/>
    </xf>
    <xf numFmtId="0" fontId="3" fillId="30" borderId="40" xfId="0" applyFont="1" applyFill="1" applyBorder="1" applyAlignment="1" applyProtection="1">
      <alignment horizontal="left" vertical="center" wrapText="1"/>
    </xf>
    <xf numFmtId="0" fontId="3" fillId="30" borderId="36" xfId="0" applyFont="1" applyFill="1" applyBorder="1" applyAlignment="1" applyProtection="1">
      <alignment horizontal="left" vertical="center" wrapText="1"/>
    </xf>
    <xf numFmtId="0" fontId="3" fillId="30" borderId="37" xfId="0" applyFont="1" applyFill="1" applyBorder="1" applyAlignment="1" applyProtection="1">
      <alignment horizontal="left" vertical="center" wrapText="1"/>
    </xf>
    <xf numFmtId="0" fontId="3" fillId="30" borderId="39" xfId="0" applyFont="1" applyFill="1" applyBorder="1" applyAlignment="1" applyProtection="1">
      <alignment horizontal="left" vertical="center" wrapText="1"/>
    </xf>
    <xf numFmtId="0" fontId="23" fillId="30" borderId="13" xfId="0" applyFont="1" applyFill="1" applyBorder="1" applyAlignment="1" applyProtection="1">
      <alignment horizontal="left" vertical="center" wrapText="1"/>
    </xf>
    <xf numFmtId="0" fontId="3" fillId="30" borderId="13" xfId="0" applyFont="1" applyFill="1" applyBorder="1" applyAlignment="1" applyProtection="1">
      <alignment vertical="center" wrapText="1"/>
    </xf>
    <xf numFmtId="0" fontId="19" fillId="30" borderId="15" xfId="0" applyFont="1" applyFill="1" applyBorder="1" applyAlignment="1" applyProtection="1">
      <alignment horizontal="left" vertical="center"/>
    </xf>
    <xf numFmtId="3" fontId="15" fillId="31" borderId="12" xfId="0" applyNumberFormat="1" applyFont="1" applyFill="1" applyBorder="1" applyAlignment="1" applyProtection="1">
      <alignment horizontal="center" vertical="center" wrapText="1"/>
    </xf>
    <xf numFmtId="164" fontId="16" fillId="4" borderId="44" xfId="0" applyNumberFormat="1" applyFont="1" applyFill="1" applyBorder="1" applyAlignment="1" applyProtection="1">
      <alignment horizontal="center" vertical="center" wrapText="1"/>
    </xf>
    <xf numFmtId="0" fontId="31" fillId="4" borderId="42" xfId="0" applyFont="1" applyFill="1" applyBorder="1" applyAlignment="1" applyProtection="1">
      <alignment horizontal="center" vertical="center" wrapText="1"/>
    </xf>
    <xf numFmtId="0" fontId="16" fillId="4" borderId="44" xfId="0" applyFont="1" applyFill="1" applyBorder="1" applyAlignment="1" applyProtection="1">
      <alignment vertical="center" wrapText="1"/>
    </xf>
    <xf numFmtId="164" fontId="16" fillId="4" borderId="14" xfId="0" applyNumberFormat="1" applyFont="1" applyFill="1" applyBorder="1" applyAlignment="1" applyProtection="1">
      <alignment horizontal="center" vertical="center" wrapText="1"/>
    </xf>
    <xf numFmtId="0" fontId="6" fillId="4" borderId="44" xfId="0" applyFont="1" applyFill="1" applyBorder="1" applyAlignment="1" applyProtection="1">
      <alignment horizontal="center" vertical="center" wrapText="1"/>
    </xf>
    <xf numFmtId="0" fontId="6" fillId="4" borderId="13" xfId="0" applyFont="1" applyFill="1" applyBorder="1" applyAlignment="1" applyProtection="1">
      <alignment horizontal="center" vertical="center" wrapText="1"/>
    </xf>
    <xf numFmtId="164" fontId="19" fillId="4" borderId="14" xfId="1" applyNumberFormat="1" applyFont="1" applyFill="1" applyBorder="1" applyAlignment="1" applyProtection="1">
      <alignment horizontal="center" vertical="center" wrapText="1"/>
    </xf>
    <xf numFmtId="164" fontId="19" fillId="4" borderId="41" xfId="1" applyNumberFormat="1" applyFont="1" applyFill="1" applyBorder="1" applyAlignment="1" applyProtection="1">
      <alignment horizontal="center" vertical="center" wrapText="1"/>
    </xf>
    <xf numFmtId="0" fontId="16" fillId="3" borderId="0" xfId="0" applyFont="1" applyFill="1" applyAlignment="1" applyProtection="1">
      <alignment horizontal="center"/>
    </xf>
    <xf numFmtId="0" fontId="16" fillId="3" borderId="0" xfId="0" applyFont="1" applyFill="1" applyBorder="1" applyAlignment="1" applyProtection="1">
      <alignment horizontal="center" wrapText="1"/>
    </xf>
    <xf numFmtId="0" fontId="31" fillId="13" borderId="14" xfId="0" applyFont="1" applyFill="1" applyBorder="1" applyAlignment="1" applyProtection="1">
      <alignment horizontal="center" vertical="center" wrapText="1"/>
    </xf>
    <xf numFmtId="0" fontId="31" fillId="13" borderId="13" xfId="0" applyFont="1" applyFill="1" applyBorder="1" applyAlignment="1" applyProtection="1">
      <alignment horizontal="left" vertical="center" wrapText="1"/>
    </xf>
    <xf numFmtId="0" fontId="33" fillId="3" borderId="19" xfId="0" applyFont="1" applyFill="1" applyBorder="1" applyAlignment="1" applyProtection="1">
      <alignment horizontal="left" vertical="center" wrapText="1"/>
    </xf>
    <xf numFmtId="165" fontId="3" fillId="30" borderId="13" xfId="0" applyNumberFormat="1" applyFont="1" applyFill="1" applyBorder="1" applyAlignment="1" applyProtection="1">
      <alignment horizontal="left" vertical="center" wrapText="1"/>
    </xf>
    <xf numFmtId="165" fontId="3" fillId="30" borderId="16" xfId="0" applyNumberFormat="1" applyFont="1" applyFill="1" applyBorder="1" applyAlignment="1" applyProtection="1">
      <alignment horizontal="left" vertical="center" wrapText="1"/>
    </xf>
    <xf numFmtId="0" fontId="0" fillId="3" borderId="0" xfId="0" applyFill="1" applyBorder="1" applyAlignment="1" applyProtection="1">
      <alignment wrapText="1"/>
    </xf>
    <xf numFmtId="0" fontId="21" fillId="30" borderId="36" xfId="0" applyFont="1" applyFill="1" applyBorder="1" applyAlignment="1" applyProtection="1">
      <alignment horizontal="left" vertical="center" wrapText="1"/>
    </xf>
    <xf numFmtId="0" fontId="0" fillId="13" borderId="52" xfId="0" applyFill="1" applyBorder="1" applyProtection="1"/>
    <xf numFmtId="0" fontId="0" fillId="13" borderId="53" xfId="0" applyFill="1" applyBorder="1" applyProtection="1"/>
    <xf numFmtId="0" fontId="0" fillId="4" borderId="27" xfId="0" applyFill="1" applyBorder="1" applyProtection="1"/>
    <xf numFmtId="0" fontId="0" fillId="4" borderId="29" xfId="0" applyFill="1" applyBorder="1" applyProtection="1"/>
    <xf numFmtId="164" fontId="9" fillId="4" borderId="16" xfId="0" applyNumberFormat="1" applyFont="1" applyFill="1" applyBorder="1" applyAlignment="1" applyProtection="1">
      <alignment horizontal="center" vertical="center"/>
    </xf>
    <xf numFmtId="164" fontId="9" fillId="4" borderId="17" xfId="0" applyNumberFormat="1" applyFont="1" applyFill="1" applyBorder="1" applyAlignment="1" applyProtection="1">
      <alignment horizontal="center" vertical="center"/>
    </xf>
    <xf numFmtId="0" fontId="39" fillId="10" borderId="4" xfId="0" applyFont="1" applyFill="1" applyBorder="1" applyAlignment="1" applyProtection="1">
      <alignment vertical="center" wrapText="1"/>
    </xf>
    <xf numFmtId="0" fontId="32" fillId="10" borderId="5" xfId="0" applyFont="1" applyFill="1" applyBorder="1" applyAlignment="1" applyProtection="1">
      <alignment vertical="center" wrapText="1"/>
    </xf>
    <xf numFmtId="0" fontId="32" fillId="10" borderId="6" xfId="0" applyFont="1" applyFill="1" applyBorder="1" applyAlignment="1" applyProtection="1">
      <alignment vertical="center" wrapText="1"/>
    </xf>
    <xf numFmtId="0" fontId="33" fillId="27" borderId="18" xfId="0" applyFont="1" applyFill="1" applyBorder="1" applyAlignment="1" applyProtection="1">
      <alignment vertical="center"/>
    </xf>
    <xf numFmtId="0" fontId="33" fillId="25" borderId="18" xfId="0" applyFont="1" applyFill="1" applyBorder="1" applyAlignment="1" applyProtection="1">
      <alignment vertical="center"/>
    </xf>
    <xf numFmtId="0" fontId="9" fillId="3" borderId="8" xfId="0" applyFont="1" applyFill="1" applyBorder="1" applyProtection="1"/>
    <xf numFmtId="0" fontId="9" fillId="3" borderId="18" xfId="0" applyFont="1" applyFill="1" applyBorder="1" applyAlignment="1" applyProtection="1"/>
    <xf numFmtId="0" fontId="9" fillId="3" borderId="19" xfId="0" applyFont="1" applyFill="1" applyBorder="1" applyAlignment="1" applyProtection="1"/>
    <xf numFmtId="0" fontId="9" fillId="3" borderId="19" xfId="0" applyFont="1" applyFill="1" applyBorder="1" applyProtection="1"/>
    <xf numFmtId="0" fontId="9" fillId="3" borderId="20" xfId="0" applyFont="1" applyFill="1" applyBorder="1" applyProtection="1"/>
    <xf numFmtId="0" fontId="31" fillId="13" borderId="13" xfId="3" applyFont="1" applyFill="1" applyBorder="1" applyAlignment="1" applyProtection="1">
      <alignment horizontal="center" vertical="center" wrapText="1"/>
    </xf>
    <xf numFmtId="0" fontId="31" fillId="13" borderId="14" xfId="3" applyFont="1" applyFill="1" applyBorder="1" applyAlignment="1" applyProtection="1">
      <alignment horizontal="center" vertical="center" wrapText="1"/>
    </xf>
    <xf numFmtId="0" fontId="0" fillId="3" borderId="7" xfId="0" applyFill="1" applyBorder="1" applyProtection="1"/>
    <xf numFmtId="0" fontId="0" fillId="3" borderId="0" xfId="0" applyFill="1" applyBorder="1" applyAlignment="1" applyProtection="1"/>
    <xf numFmtId="0" fontId="0" fillId="3" borderId="8" xfId="0" applyFill="1" applyBorder="1" applyProtection="1"/>
    <xf numFmtId="0" fontId="30" fillId="3" borderId="0" xfId="0" applyFont="1" applyFill="1" applyBorder="1" applyAlignment="1" applyProtection="1">
      <alignment vertical="center" wrapText="1"/>
    </xf>
    <xf numFmtId="0" fontId="0" fillId="3" borderId="0" xfId="0" applyFill="1" applyAlignment="1" applyProtection="1"/>
    <xf numFmtId="0" fontId="23" fillId="3" borderId="0" xfId="0" applyFont="1" applyFill="1" applyBorder="1" applyAlignment="1" applyProtection="1">
      <alignment vertical="center" wrapText="1"/>
    </xf>
    <xf numFmtId="0" fontId="19" fillId="3" borderId="0" xfId="0" applyFont="1" applyFill="1" applyBorder="1" applyAlignment="1" applyProtection="1">
      <alignment vertical="center" wrapText="1"/>
    </xf>
    <xf numFmtId="0" fontId="13" fillId="3" borderId="0" xfId="0" applyFont="1" applyFill="1" applyBorder="1" applyAlignment="1" applyProtection="1">
      <alignment vertical="center" wrapText="1"/>
    </xf>
    <xf numFmtId="0" fontId="15" fillId="3" borderId="0" xfId="3" applyFont="1" applyFill="1" applyAlignment="1" applyProtection="1">
      <alignment vertical="center" wrapText="1"/>
    </xf>
    <xf numFmtId="165" fontId="14" fillId="3" borderId="0" xfId="3" applyNumberFormat="1" applyFont="1" applyFill="1" applyBorder="1" applyAlignment="1" applyProtection="1">
      <alignment vertical="center" wrapText="1"/>
    </xf>
    <xf numFmtId="0" fontId="32" fillId="10" borderId="46" xfId="0" applyFont="1" applyFill="1" applyBorder="1" applyAlignment="1" applyProtection="1">
      <alignment horizontal="center" vertical="center" wrapText="1"/>
    </xf>
    <xf numFmtId="0" fontId="9" fillId="3" borderId="48" xfId="0" applyFont="1" applyFill="1" applyBorder="1" applyAlignment="1" applyProtection="1">
      <alignment vertical="center"/>
    </xf>
    <xf numFmtId="0" fontId="25" fillId="3" borderId="47" xfId="0" applyFont="1" applyFill="1" applyBorder="1" applyAlignment="1" applyProtection="1">
      <alignment horizontal="left" vertical="center" wrapText="1"/>
    </xf>
    <xf numFmtId="0" fontId="8" fillId="3" borderId="48" xfId="0" applyFont="1" applyFill="1" applyBorder="1" applyAlignment="1" applyProtection="1">
      <alignment horizontal="left" vertical="center" wrapText="1"/>
    </xf>
    <xf numFmtId="0" fontId="8" fillId="3" borderId="49" xfId="0" applyFont="1" applyFill="1" applyBorder="1" applyAlignment="1" applyProtection="1">
      <alignment horizontal="left" vertical="center" wrapText="1"/>
    </xf>
    <xf numFmtId="0" fontId="8" fillId="3" borderId="46" xfId="0" applyFont="1" applyFill="1" applyBorder="1" applyAlignment="1" applyProtection="1">
      <alignment horizontal="left" vertical="center" wrapText="1"/>
    </xf>
    <xf numFmtId="0" fontId="25" fillId="3" borderId="48" xfId="0" applyFont="1" applyFill="1" applyBorder="1" applyAlignment="1" applyProtection="1">
      <alignment horizontal="left" vertical="center" wrapText="1"/>
    </xf>
    <xf numFmtId="0" fontId="25" fillId="11" borderId="49" xfId="0" applyFont="1" applyFill="1" applyBorder="1" applyAlignment="1" applyProtection="1">
      <alignment horizontal="left" vertical="center" wrapText="1"/>
    </xf>
    <xf numFmtId="0" fontId="26" fillId="23" borderId="13" xfId="0" applyFont="1" applyFill="1" applyBorder="1" applyAlignment="1" applyProtection="1">
      <alignment horizontal="left" vertical="center" wrapText="1"/>
    </xf>
    <xf numFmtId="3" fontId="26" fillId="24" borderId="13" xfId="0" applyNumberFormat="1" applyFont="1" applyFill="1" applyBorder="1" applyAlignment="1" applyProtection="1">
      <alignment horizontal="left" vertical="center" wrapText="1"/>
    </xf>
    <xf numFmtId="0" fontId="26" fillId="29" borderId="13" xfId="0" applyFont="1" applyFill="1" applyBorder="1" applyAlignment="1" applyProtection="1">
      <alignment horizontal="left" vertical="center" wrapText="1"/>
    </xf>
    <xf numFmtId="0" fontId="8" fillId="6" borderId="13" xfId="0" applyFont="1" applyFill="1" applyBorder="1" applyAlignment="1" applyProtection="1">
      <alignment horizontal="left" vertical="center" wrapText="1"/>
    </xf>
    <xf numFmtId="0" fontId="8" fillId="4" borderId="13" xfId="0" applyFont="1" applyFill="1" applyBorder="1" applyAlignment="1" applyProtection="1">
      <alignment horizontal="left" vertical="center" wrapText="1"/>
    </xf>
    <xf numFmtId="0" fontId="37" fillId="5" borderId="13" xfId="0" applyFont="1" applyFill="1" applyBorder="1" applyAlignment="1" applyProtection="1">
      <alignment horizontal="left" vertical="center" wrapText="1"/>
    </xf>
    <xf numFmtId="0" fontId="37" fillId="12" borderId="13" xfId="0" applyFont="1" applyFill="1" applyBorder="1" applyAlignment="1" applyProtection="1">
      <alignment horizontal="left" vertical="center" wrapText="1"/>
    </xf>
    <xf numFmtId="0" fontId="8" fillId="3" borderId="0" xfId="0" applyFont="1" applyFill="1" applyBorder="1" applyAlignment="1" applyProtection="1">
      <alignment horizontal="left" vertical="center" wrapText="1"/>
    </xf>
    <xf numFmtId="0" fontId="25" fillId="11" borderId="46" xfId="0" applyFont="1" applyFill="1" applyBorder="1" applyAlignment="1" applyProtection="1">
      <alignment horizontal="left" vertical="center" wrapText="1"/>
    </xf>
    <xf numFmtId="0" fontId="26" fillId="3" borderId="48" xfId="0" applyFont="1" applyFill="1" applyBorder="1" applyAlignment="1" applyProtection="1">
      <alignment horizontal="left" vertical="center" wrapText="1"/>
    </xf>
    <xf numFmtId="0" fontId="25" fillId="11" borderId="47" xfId="0" applyFont="1" applyFill="1" applyBorder="1" applyAlignment="1" applyProtection="1">
      <alignment horizontal="left" vertical="center" wrapText="1"/>
    </xf>
    <xf numFmtId="10" fontId="12" fillId="9" borderId="1" xfId="5" applyNumberFormat="1" applyFont="1" applyFill="1" applyBorder="1" applyAlignment="1" applyProtection="1">
      <alignment horizontal="center" vertical="center" wrapText="1"/>
      <protection locked="0"/>
    </xf>
    <xf numFmtId="0" fontId="2" fillId="0" borderId="3" xfId="0" applyFont="1" applyBorder="1" applyAlignment="1" applyProtection="1">
      <alignment wrapText="1"/>
      <protection locked="0"/>
    </xf>
    <xf numFmtId="0" fontId="7" fillId="3" borderId="0" xfId="0" applyFont="1" applyFill="1" applyAlignment="1" applyProtection="1">
      <alignment horizontal="center" wrapText="1"/>
    </xf>
    <xf numFmtId="0" fontId="0" fillId="0" borderId="0" xfId="0" applyAlignment="1" applyProtection="1">
      <alignment horizontal="center" wrapText="1"/>
    </xf>
    <xf numFmtId="0" fontId="16" fillId="3" borderId="0" xfId="0" applyFont="1" applyFill="1" applyAlignment="1" applyProtection="1">
      <alignment horizontal="center"/>
    </xf>
    <xf numFmtId="0" fontId="12" fillId="3" borderId="0" xfId="0" applyFont="1" applyFill="1" applyAlignment="1" applyProtection="1">
      <alignment horizontal="center" vertical="center"/>
    </xf>
    <xf numFmtId="0" fontId="12" fillId="3" borderId="0" xfId="0" applyFont="1" applyFill="1" applyAlignment="1" applyProtection="1">
      <alignment horizontal="center"/>
    </xf>
    <xf numFmtId="0" fontId="11" fillId="12" borderId="27" xfId="0" applyFont="1" applyFill="1" applyBorder="1" applyAlignment="1" applyProtection="1">
      <alignment horizontal="center" vertical="center" wrapText="1"/>
    </xf>
    <xf numFmtId="0" fontId="34" fillId="12" borderId="28" xfId="0" applyFont="1" applyFill="1" applyBorder="1" applyAlignment="1" applyProtection="1">
      <alignment horizontal="center" vertical="center" wrapText="1"/>
    </xf>
    <xf numFmtId="0" fontId="30" fillId="0" borderId="29" xfId="0" applyFont="1" applyBorder="1" applyAlignment="1" applyProtection="1">
      <alignment horizontal="center" vertical="center" wrapText="1"/>
    </xf>
    <xf numFmtId="0" fontId="32" fillId="10" borderId="32" xfId="0" applyFont="1" applyFill="1" applyBorder="1" applyAlignment="1" applyProtection="1">
      <alignment horizontal="center" vertical="center" wrapText="1"/>
    </xf>
    <xf numFmtId="0" fontId="32" fillId="10" borderId="33" xfId="0" applyFont="1" applyFill="1" applyBorder="1" applyAlignment="1" applyProtection="1">
      <alignment horizontal="center" vertical="center" wrapText="1"/>
    </xf>
    <xf numFmtId="0" fontId="13" fillId="3" borderId="42" xfId="0" applyFont="1" applyFill="1" applyBorder="1" applyAlignment="1" applyProtection="1">
      <alignment horizontal="center" vertical="center"/>
    </xf>
    <xf numFmtId="0" fontId="13" fillId="3" borderId="43" xfId="0" applyFont="1" applyFill="1" applyBorder="1" applyAlignment="1" applyProtection="1">
      <alignment horizontal="center" vertical="center"/>
    </xf>
    <xf numFmtId="0" fontId="13" fillId="3" borderId="44" xfId="0" applyFont="1" applyFill="1" applyBorder="1" applyAlignment="1" applyProtection="1">
      <alignment horizontal="center" vertical="center"/>
    </xf>
    <xf numFmtId="0" fontId="9" fillId="3" borderId="27" xfId="0" applyFont="1" applyFill="1" applyBorder="1" applyAlignment="1" applyProtection="1">
      <alignment horizontal="center" vertical="center"/>
    </xf>
    <xf numFmtId="0" fontId="9" fillId="3" borderId="28" xfId="0" applyFont="1" applyFill="1" applyBorder="1" applyAlignment="1" applyProtection="1">
      <alignment horizontal="center" vertical="center"/>
    </xf>
    <xf numFmtId="0" fontId="9" fillId="3" borderId="30" xfId="0" applyFont="1" applyFill="1" applyBorder="1" applyAlignment="1" applyProtection="1">
      <alignment horizontal="center" vertical="center"/>
    </xf>
    <xf numFmtId="0" fontId="35" fillId="0" borderId="13" xfId="0" applyFont="1" applyBorder="1" applyAlignment="1" applyProtection="1">
      <alignment horizontal="left" vertical="center" wrapText="1"/>
    </xf>
    <xf numFmtId="0" fontId="35" fillId="0" borderId="14" xfId="0" applyFont="1" applyBorder="1" applyAlignment="1" applyProtection="1">
      <alignment horizontal="left" vertical="center" wrapText="1"/>
    </xf>
    <xf numFmtId="167" fontId="35" fillId="0" borderId="25" xfId="0" applyNumberFormat="1" applyFont="1" applyBorder="1" applyAlignment="1" applyProtection="1">
      <alignment horizontal="left" vertical="center" wrapText="1"/>
    </xf>
    <xf numFmtId="167" fontId="35" fillId="0" borderId="26" xfId="0" applyNumberFormat="1" applyFont="1" applyBorder="1" applyAlignment="1" applyProtection="1">
      <alignment horizontal="left" vertical="center" wrapText="1"/>
    </xf>
    <xf numFmtId="0" fontId="21" fillId="0" borderId="13" xfId="0" applyFont="1" applyBorder="1" applyAlignment="1" applyProtection="1">
      <alignment horizontal="left" vertical="center" wrapText="1"/>
    </xf>
    <xf numFmtId="0" fontId="21" fillId="0" borderId="14" xfId="0" applyFont="1" applyBorder="1" applyAlignment="1" applyProtection="1">
      <alignment horizontal="left" vertical="center" wrapText="1"/>
    </xf>
    <xf numFmtId="0" fontId="11" fillId="16" borderId="7" xfId="0" applyFont="1" applyFill="1" applyBorder="1" applyAlignment="1" applyProtection="1">
      <alignment horizontal="center" vertical="center" wrapText="1"/>
    </xf>
    <xf numFmtId="0" fontId="18" fillId="16" borderId="0" xfId="0" applyFont="1" applyFill="1" applyBorder="1" applyAlignment="1" applyProtection="1">
      <alignment horizontal="center" vertical="center" wrapText="1"/>
    </xf>
    <xf numFmtId="0" fontId="7" fillId="17" borderId="31" xfId="0" applyFont="1" applyFill="1" applyBorder="1" applyAlignment="1" applyProtection="1">
      <alignment horizontal="center" vertical="center"/>
    </xf>
    <xf numFmtId="0" fontId="7" fillId="17" borderId="32" xfId="0" applyFont="1" applyFill="1" applyBorder="1" applyAlignment="1" applyProtection="1">
      <alignment horizontal="center" vertical="center"/>
    </xf>
    <xf numFmtId="0" fontId="7" fillId="17" borderId="33" xfId="0" applyFont="1" applyFill="1" applyBorder="1" applyAlignment="1" applyProtection="1">
      <alignment horizontal="center" vertical="center"/>
    </xf>
    <xf numFmtId="0" fontId="16" fillId="3" borderId="0" xfId="0" applyFont="1" applyFill="1" applyBorder="1" applyAlignment="1" applyProtection="1">
      <alignment horizontal="center" wrapText="1"/>
    </xf>
    <xf numFmtId="0" fontId="7" fillId="17" borderId="9" xfId="0" applyFont="1" applyFill="1" applyBorder="1" applyAlignment="1" applyProtection="1">
      <alignment horizontal="center" vertical="center"/>
    </xf>
    <xf numFmtId="0" fontId="7" fillId="17" borderId="10" xfId="0" applyFont="1" applyFill="1" applyBorder="1" applyAlignment="1" applyProtection="1">
      <alignment horizontal="center" vertical="center"/>
    </xf>
    <xf numFmtId="0" fontId="7" fillId="17" borderId="11" xfId="0" applyFont="1" applyFill="1" applyBorder="1" applyAlignment="1" applyProtection="1">
      <alignment horizontal="center" vertical="center"/>
    </xf>
    <xf numFmtId="0" fontId="11" fillId="5" borderId="15" xfId="0" applyFont="1" applyFill="1" applyBorder="1" applyAlignment="1" applyProtection="1">
      <alignment horizontal="center" vertical="center" wrapText="1"/>
    </xf>
    <xf numFmtId="0" fontId="18" fillId="5" borderId="16" xfId="0" applyFont="1" applyFill="1" applyBorder="1" applyAlignment="1" applyProtection="1">
      <alignment horizontal="center" vertical="center" wrapText="1"/>
    </xf>
    <xf numFmtId="0" fontId="31" fillId="13" borderId="13" xfId="0" applyFont="1" applyFill="1" applyBorder="1" applyAlignment="1" applyProtection="1">
      <alignment horizontal="center" vertical="center" wrapText="1"/>
    </xf>
    <xf numFmtId="0" fontId="31" fillId="13" borderId="14" xfId="0" applyFont="1" applyFill="1" applyBorder="1" applyAlignment="1" applyProtection="1">
      <alignment horizontal="center" vertical="center" wrapText="1"/>
    </xf>
    <xf numFmtId="0" fontId="35" fillId="0" borderId="16" xfId="0" applyFont="1" applyBorder="1" applyAlignment="1" applyProtection="1">
      <alignment horizontal="left" vertical="center" wrapText="1"/>
    </xf>
    <xf numFmtId="0" fontId="35" fillId="0" borderId="17" xfId="0" applyFont="1" applyBorder="1" applyAlignment="1" applyProtection="1">
      <alignment horizontal="left" vertical="center" wrapText="1"/>
    </xf>
    <xf numFmtId="0" fontId="11" fillId="16" borderId="4" xfId="0" applyFont="1" applyFill="1" applyBorder="1" applyAlignment="1" applyProtection="1">
      <alignment horizontal="center" vertical="center" wrapText="1"/>
    </xf>
    <xf numFmtId="0" fontId="18" fillId="16" borderId="5" xfId="0" applyFont="1" applyFill="1" applyBorder="1" applyAlignment="1" applyProtection="1">
      <alignment horizontal="center" vertical="center" wrapText="1"/>
    </xf>
    <xf numFmtId="164" fontId="19" fillId="8" borderId="13" xfId="0" applyNumberFormat="1" applyFont="1" applyFill="1" applyBorder="1" applyAlignment="1" applyProtection="1">
      <alignment horizontal="center" vertical="center" wrapText="1"/>
      <protection locked="0"/>
    </xf>
    <xf numFmtId="0" fontId="11" fillId="16" borderId="12" xfId="0" applyFont="1" applyFill="1" applyBorder="1" applyAlignment="1" applyProtection="1">
      <alignment horizontal="center" vertical="center" wrapText="1"/>
    </xf>
    <xf numFmtId="0" fontId="11" fillId="16" borderId="13" xfId="0" applyFont="1" applyFill="1" applyBorder="1" applyAlignment="1" applyProtection="1">
      <alignment horizontal="center" vertical="center" wrapText="1"/>
    </xf>
    <xf numFmtId="0" fontId="11" fillId="12" borderId="15" xfId="0" applyFont="1" applyFill="1" applyBorder="1" applyAlignment="1" applyProtection="1">
      <alignment horizontal="center" vertical="center" wrapText="1"/>
    </xf>
    <xf numFmtId="0" fontId="11" fillId="12" borderId="16" xfId="0" applyFont="1" applyFill="1" applyBorder="1" applyAlignment="1" applyProtection="1">
      <alignment horizontal="center" vertical="center" wrapText="1"/>
    </xf>
    <xf numFmtId="0" fontId="31" fillId="13" borderId="13" xfId="0" applyFont="1" applyFill="1" applyBorder="1" applyAlignment="1" applyProtection="1">
      <alignment horizontal="left" vertical="center" wrapText="1"/>
    </xf>
    <xf numFmtId="0" fontId="3" fillId="30" borderId="13" xfId="3" applyFont="1" applyFill="1" applyBorder="1" applyAlignment="1" applyProtection="1">
      <alignment horizontal="left" vertical="center" wrapText="1"/>
    </xf>
    <xf numFmtId="0" fontId="21" fillId="3" borderId="13" xfId="0" applyFont="1" applyFill="1" applyBorder="1" applyAlignment="1" applyProtection="1">
      <alignment horizontal="left" vertical="center" wrapText="1"/>
    </xf>
    <xf numFmtId="0" fontId="21" fillId="3" borderId="14" xfId="0" applyFont="1" applyFill="1" applyBorder="1" applyAlignment="1" applyProtection="1">
      <alignment horizontal="left" vertical="center" wrapText="1"/>
    </xf>
    <xf numFmtId="0" fontId="35" fillId="3" borderId="13" xfId="0" applyFont="1" applyFill="1" applyBorder="1" applyAlignment="1" applyProtection="1">
      <alignment horizontal="left" vertical="center" wrapText="1"/>
    </xf>
    <xf numFmtId="0" fontId="35" fillId="3" borderId="14" xfId="0" applyFont="1" applyFill="1" applyBorder="1" applyAlignment="1" applyProtection="1">
      <alignment horizontal="left" vertical="center" wrapText="1"/>
    </xf>
    <xf numFmtId="167" fontId="35" fillId="3" borderId="25" xfId="0" applyNumberFormat="1" applyFont="1" applyFill="1" applyBorder="1" applyAlignment="1" applyProtection="1">
      <alignment horizontal="left" vertical="center" wrapText="1"/>
    </xf>
    <xf numFmtId="167" fontId="35" fillId="3" borderId="26" xfId="0" applyNumberFormat="1" applyFont="1" applyFill="1" applyBorder="1" applyAlignment="1" applyProtection="1">
      <alignment horizontal="left" vertical="center" wrapText="1"/>
    </xf>
    <xf numFmtId="0" fontId="32" fillId="10" borderId="5" xfId="0" applyFont="1" applyFill="1" applyBorder="1" applyAlignment="1" applyProtection="1">
      <alignment horizontal="center" vertical="center" wrapText="1"/>
    </xf>
    <xf numFmtId="167" fontId="33" fillId="3" borderId="1" xfId="0" applyNumberFormat="1" applyFont="1" applyFill="1" applyBorder="1" applyAlignment="1" applyProtection="1">
      <alignment horizontal="left" vertical="center" wrapText="1"/>
    </xf>
    <xf numFmtId="167" fontId="33" fillId="3" borderId="2" xfId="0" applyNumberFormat="1" applyFont="1" applyFill="1" applyBorder="1" applyAlignment="1" applyProtection="1">
      <alignment horizontal="left" vertical="center" wrapText="1"/>
    </xf>
    <xf numFmtId="0" fontId="13" fillId="0" borderId="1" xfId="0" applyFont="1" applyBorder="1" applyAlignment="1" applyProtection="1">
      <alignment horizontal="left" wrapText="1"/>
    </xf>
    <xf numFmtId="0" fontId="13" fillId="0" borderId="2" xfId="0" applyFont="1" applyBorder="1" applyAlignment="1" applyProtection="1">
      <alignment horizontal="left" wrapText="1"/>
    </xf>
    <xf numFmtId="0" fontId="33" fillId="3" borderId="1" xfId="0" applyFont="1" applyFill="1" applyBorder="1" applyAlignment="1" applyProtection="1">
      <alignment horizontal="left" vertical="center" wrapText="1"/>
    </xf>
    <xf numFmtId="0" fontId="33" fillId="3" borderId="19" xfId="0" applyFont="1" applyFill="1" applyBorder="1" applyAlignment="1" applyProtection="1">
      <alignment horizontal="left" vertical="center" wrapText="1"/>
    </xf>
    <xf numFmtId="0" fontId="33" fillId="3" borderId="20" xfId="0" applyFont="1" applyFill="1" applyBorder="1" applyAlignment="1" applyProtection="1">
      <alignment horizontal="left" vertical="center" wrapText="1"/>
    </xf>
    <xf numFmtId="0" fontId="33" fillId="3" borderId="2" xfId="0" applyFont="1" applyFill="1" applyBorder="1" applyAlignment="1" applyProtection="1">
      <alignment horizontal="left" vertical="center" wrapText="1"/>
    </xf>
    <xf numFmtId="0" fontId="33" fillId="3" borderId="3" xfId="0" applyFont="1" applyFill="1" applyBorder="1" applyAlignment="1" applyProtection="1">
      <alignment horizontal="left" vertical="center" wrapText="1"/>
    </xf>
    <xf numFmtId="164" fontId="5" fillId="3" borderId="0" xfId="0" applyNumberFormat="1" applyFont="1" applyFill="1" applyBorder="1" applyAlignment="1" applyProtection="1">
      <alignment horizontal="center" wrapText="1"/>
    </xf>
    <xf numFmtId="0" fontId="5" fillId="3" borderId="0" xfId="0" applyFont="1" applyFill="1" applyBorder="1" applyAlignment="1" applyProtection="1">
      <alignment horizontal="center" wrapText="1"/>
    </xf>
    <xf numFmtId="0" fontId="5" fillId="0" borderId="1" xfId="0" applyFont="1" applyBorder="1" applyAlignment="1" applyProtection="1">
      <alignment horizontal="left"/>
    </xf>
    <xf numFmtId="0" fontId="5" fillId="0" borderId="2" xfId="0" applyFont="1" applyBorder="1" applyAlignment="1" applyProtection="1">
      <alignment horizontal="left"/>
    </xf>
    <xf numFmtId="0" fontId="5" fillId="0" borderId="3" xfId="0" applyFont="1" applyBorder="1" applyAlignment="1" applyProtection="1">
      <alignment horizontal="left"/>
    </xf>
    <xf numFmtId="0" fontId="7" fillId="17" borderId="50" xfId="0" applyFont="1" applyFill="1" applyBorder="1" applyAlignment="1" applyProtection="1">
      <alignment horizontal="center" vertical="center"/>
    </xf>
    <xf numFmtId="0" fontId="7" fillId="17" borderId="43" xfId="0" applyFont="1" applyFill="1" applyBorder="1" applyAlignment="1" applyProtection="1">
      <alignment horizontal="center" vertical="center"/>
    </xf>
    <xf numFmtId="0" fontId="7" fillId="17" borderId="51" xfId="0" applyFont="1" applyFill="1" applyBorder="1" applyAlignment="1" applyProtection="1">
      <alignment horizontal="center" vertical="center"/>
    </xf>
    <xf numFmtId="0" fontId="35" fillId="0" borderId="13" xfId="0" applyFont="1" applyBorder="1" applyAlignment="1" applyProtection="1">
      <alignment vertical="center" wrapText="1"/>
    </xf>
    <xf numFmtId="0" fontId="35" fillId="0" borderId="14" xfId="0" applyFont="1" applyBorder="1" applyAlignment="1" applyProtection="1">
      <alignment vertical="center" wrapText="1"/>
    </xf>
    <xf numFmtId="167" fontId="35" fillId="0" borderId="25" xfId="0" applyNumberFormat="1" applyFont="1" applyBorder="1" applyAlignment="1" applyProtection="1">
      <alignment vertical="center" wrapText="1"/>
    </xf>
    <xf numFmtId="167" fontId="35" fillId="0" borderId="26" xfId="0" applyNumberFormat="1" applyFont="1" applyBorder="1" applyAlignment="1" applyProtection="1">
      <alignment vertical="center" wrapText="1"/>
    </xf>
    <xf numFmtId="0" fontId="21" fillId="0" borderId="13" xfId="0" applyFont="1" applyBorder="1" applyAlignment="1" applyProtection="1">
      <alignment vertical="center" wrapText="1"/>
    </xf>
    <xf numFmtId="0" fontId="21" fillId="0" borderId="14" xfId="0" applyFont="1" applyBorder="1" applyAlignment="1" applyProtection="1">
      <alignment vertical="center" wrapText="1"/>
    </xf>
    <xf numFmtId="0" fontId="25" fillId="0" borderId="50" xfId="0" applyFont="1" applyBorder="1" applyAlignment="1" applyProtection="1">
      <alignment horizontal="left" vertical="center" wrapText="1"/>
    </xf>
    <xf numFmtId="0" fontId="25" fillId="0" borderId="43" xfId="0" applyFont="1" applyBorder="1" applyAlignment="1" applyProtection="1">
      <alignment horizontal="left" vertical="center" wrapText="1"/>
    </xf>
    <xf numFmtId="0" fontId="25" fillId="0" borderId="51" xfId="0" applyFont="1" applyBorder="1" applyAlignment="1" applyProtection="1">
      <alignment horizontal="left" vertical="center" wrapText="1"/>
    </xf>
    <xf numFmtId="164" fontId="23" fillId="7" borderId="13" xfId="0" applyNumberFormat="1" applyFont="1" applyFill="1" applyBorder="1" applyAlignment="1" applyProtection="1">
      <alignment horizontal="center" vertical="center" wrapText="1"/>
      <protection locked="0"/>
    </xf>
    <xf numFmtId="164" fontId="23" fillId="2" borderId="13" xfId="0" applyNumberFormat="1" applyFont="1" applyFill="1" applyBorder="1" applyAlignment="1" applyProtection="1">
      <alignment horizontal="center" vertical="center" wrapText="1"/>
      <protection locked="0"/>
    </xf>
    <xf numFmtId="164" fontId="23" fillId="2" borderId="14" xfId="0" applyNumberFormat="1" applyFont="1" applyFill="1" applyBorder="1" applyAlignment="1" applyProtection="1">
      <alignment horizontal="center" vertical="center" wrapText="1"/>
      <protection locked="0"/>
    </xf>
    <xf numFmtId="164" fontId="19" fillId="2" borderId="42" xfId="0" applyNumberFormat="1" applyFont="1" applyFill="1" applyBorder="1" applyAlignment="1" applyProtection="1">
      <alignment horizontal="center" vertical="center" wrapText="1"/>
      <protection locked="0"/>
    </xf>
    <xf numFmtId="164" fontId="19" fillId="2" borderId="51" xfId="0" applyNumberFormat="1" applyFont="1" applyFill="1" applyBorder="1" applyAlignment="1" applyProtection="1">
      <alignment horizontal="center" vertical="center" wrapText="1"/>
      <protection locked="0"/>
    </xf>
  </cellXfs>
  <cellStyles count="6">
    <cellStyle name="Comma" xfId="1" builtinId="3"/>
    <cellStyle name="Currency" xfId="5" builtinId="4"/>
    <cellStyle name="Currency 2" xfId="4"/>
    <cellStyle name="Normal" xfId="0" builtinId="0"/>
    <cellStyle name="Normal 2" xfId="2"/>
    <cellStyle name="Normal 3" xfId="3"/>
  </cellStyles>
  <dxfs count="0"/>
  <tableStyles count="0" defaultTableStyle="TableStyleMedium2" defaultPivotStyle="PivotStyleLight16"/>
  <colors>
    <mruColors>
      <color rgb="FFFFCCFF"/>
      <color rgb="FFFF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69850</xdr:colOff>
      <xdr:row>0</xdr:row>
      <xdr:rowOff>88900</xdr:rowOff>
    </xdr:from>
    <xdr:to>
      <xdr:col>1</xdr:col>
      <xdr:colOff>552450</xdr:colOff>
      <xdr:row>5</xdr:row>
      <xdr:rowOff>76200</xdr:rowOff>
    </xdr:to>
    <xdr:pic>
      <xdr:nvPicPr>
        <xdr:cNvPr id="2" name="Picture 1" descr="CCS_logo.PNG"/>
        <xdr:cNvPicPr/>
      </xdr:nvPicPr>
      <xdr:blipFill>
        <a:blip xmlns:r="http://schemas.openxmlformats.org/officeDocument/2006/relationships" r:embed="rId1" cstate="print"/>
        <a:srcRect/>
        <a:stretch>
          <a:fillRect/>
        </a:stretch>
      </xdr:blipFill>
      <xdr:spPr bwMode="auto">
        <a:xfrm>
          <a:off x="69850" y="88900"/>
          <a:ext cx="1276350" cy="8763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12392025</xdr:colOff>
      <xdr:row>0</xdr:row>
      <xdr:rowOff>76200</xdr:rowOff>
    </xdr:from>
    <xdr:to>
      <xdr:col>1</xdr:col>
      <xdr:colOff>0</xdr:colOff>
      <xdr:row>0</xdr:row>
      <xdr:rowOff>152400</xdr:rowOff>
    </xdr:to>
    <xdr:pic>
      <xdr:nvPicPr>
        <xdr:cNvPr id="2" name="image01.jpg"/>
        <xdr:cNvPicPr preferRelativeResize="0"/>
      </xdr:nvPicPr>
      <xdr:blipFill>
        <a:blip xmlns:r="http://schemas.openxmlformats.org/officeDocument/2006/relationships" r:embed="rId1" cstate="print"/>
        <a:stretch>
          <a:fillRect/>
        </a:stretch>
      </xdr:blipFill>
      <xdr:spPr>
        <a:xfrm>
          <a:off x="10245725" y="76200"/>
          <a:ext cx="3175" cy="76200"/>
        </a:xfrm>
        <a:prstGeom prst="rect">
          <a:avLst/>
        </a:prstGeom>
        <a:noFill/>
      </xdr:spPr>
    </xdr:pic>
    <xdr:clientData fLocksWithSheet="0"/>
  </xdr:twoCellAnchor>
  <xdr:twoCellAnchor>
    <xdr:from>
      <xdr:col>0</xdr:col>
      <xdr:colOff>79002</xdr:colOff>
      <xdr:row>0</xdr:row>
      <xdr:rowOff>69850</xdr:rowOff>
    </xdr:from>
    <xdr:to>
      <xdr:col>0</xdr:col>
      <xdr:colOff>1333499</xdr:colOff>
      <xdr:row>0</xdr:row>
      <xdr:rowOff>1301750</xdr:rowOff>
    </xdr:to>
    <xdr:pic>
      <xdr:nvPicPr>
        <xdr:cNvPr id="3" name="image00.png" descr="CCS_logo.PNG"/>
        <xdr:cNvPicPr preferRelativeResize="0"/>
      </xdr:nvPicPr>
      <xdr:blipFill>
        <a:blip xmlns:r="http://schemas.openxmlformats.org/officeDocument/2006/relationships" r:embed="rId2" cstate="print"/>
        <a:stretch>
          <a:fillRect/>
        </a:stretch>
      </xdr:blipFill>
      <xdr:spPr>
        <a:xfrm>
          <a:off x="79002" y="69850"/>
          <a:ext cx="1254497" cy="1231900"/>
        </a:xfrm>
        <a:prstGeom prst="rect">
          <a:avLst/>
        </a:prstGeom>
        <a:noFill/>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12392025</xdr:colOff>
      <xdr:row>0</xdr:row>
      <xdr:rowOff>76200</xdr:rowOff>
    </xdr:from>
    <xdr:to>
      <xdr:col>1</xdr:col>
      <xdr:colOff>0</xdr:colOff>
      <xdr:row>0</xdr:row>
      <xdr:rowOff>152400</xdr:rowOff>
    </xdr:to>
    <xdr:pic>
      <xdr:nvPicPr>
        <xdr:cNvPr id="2" name="image01.jpg"/>
        <xdr:cNvPicPr preferRelativeResize="0"/>
      </xdr:nvPicPr>
      <xdr:blipFill>
        <a:blip xmlns:r="http://schemas.openxmlformats.org/officeDocument/2006/relationships" r:embed="rId1" cstate="print"/>
        <a:stretch>
          <a:fillRect/>
        </a:stretch>
      </xdr:blipFill>
      <xdr:spPr>
        <a:xfrm>
          <a:off x="1057275" y="76200"/>
          <a:ext cx="3175" cy="76200"/>
        </a:xfrm>
        <a:prstGeom prst="rect">
          <a:avLst/>
        </a:prstGeom>
        <a:noFill/>
      </xdr:spPr>
    </xdr:pic>
    <xdr:clientData fLocksWithSheet="0"/>
  </xdr:twoCellAnchor>
  <xdr:twoCellAnchor>
    <xdr:from>
      <xdr:col>0</xdr:col>
      <xdr:colOff>166220</xdr:colOff>
      <xdr:row>0</xdr:row>
      <xdr:rowOff>98985</xdr:rowOff>
    </xdr:from>
    <xdr:to>
      <xdr:col>0</xdr:col>
      <xdr:colOff>1269998</xdr:colOff>
      <xdr:row>0</xdr:row>
      <xdr:rowOff>1095374</xdr:rowOff>
    </xdr:to>
    <xdr:pic>
      <xdr:nvPicPr>
        <xdr:cNvPr id="3" name="image00.png" descr="CCS_logo.PNG"/>
        <xdr:cNvPicPr preferRelativeResize="0"/>
      </xdr:nvPicPr>
      <xdr:blipFill>
        <a:blip xmlns:r="http://schemas.openxmlformats.org/officeDocument/2006/relationships" r:embed="rId2" cstate="print"/>
        <a:stretch>
          <a:fillRect/>
        </a:stretch>
      </xdr:blipFill>
      <xdr:spPr>
        <a:xfrm>
          <a:off x="166220" y="98985"/>
          <a:ext cx="1103778" cy="996389"/>
        </a:xfrm>
        <a:prstGeom prst="rect">
          <a:avLst/>
        </a:prstGeom>
        <a:noFill/>
      </xdr:spPr>
    </xdr:pic>
    <xdr:clientData fLocksWithSheet="0"/>
  </xdr:twoCellAnchor>
  <xdr:twoCellAnchor>
    <xdr:from>
      <xdr:col>1</xdr:col>
      <xdr:colOff>12392025</xdr:colOff>
      <xdr:row>0</xdr:row>
      <xdr:rowOff>76200</xdr:rowOff>
    </xdr:from>
    <xdr:to>
      <xdr:col>2</xdr:col>
      <xdr:colOff>0</xdr:colOff>
      <xdr:row>0</xdr:row>
      <xdr:rowOff>152400</xdr:rowOff>
    </xdr:to>
    <xdr:pic>
      <xdr:nvPicPr>
        <xdr:cNvPr id="4" name="image01.jpg"/>
        <xdr:cNvPicPr preferRelativeResize="0"/>
      </xdr:nvPicPr>
      <xdr:blipFill>
        <a:blip xmlns:r="http://schemas.openxmlformats.org/officeDocument/2006/relationships" r:embed="rId1" cstate="print"/>
        <a:stretch>
          <a:fillRect/>
        </a:stretch>
      </xdr:blipFill>
      <xdr:spPr>
        <a:xfrm>
          <a:off x="1514475" y="76200"/>
          <a:ext cx="1588" cy="76200"/>
        </a:xfrm>
        <a:prstGeom prst="rect">
          <a:avLst/>
        </a:prstGeom>
        <a:noFill/>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111124</xdr:colOff>
      <xdr:row>0</xdr:row>
      <xdr:rowOff>246063</xdr:rowOff>
    </xdr:from>
    <xdr:to>
      <xdr:col>0</xdr:col>
      <xdr:colOff>1214902</xdr:colOff>
      <xdr:row>0</xdr:row>
      <xdr:rowOff>1242452</xdr:rowOff>
    </xdr:to>
    <xdr:pic>
      <xdr:nvPicPr>
        <xdr:cNvPr id="5" name="image00.png" descr="CCS_logo.PNG"/>
        <xdr:cNvPicPr preferRelativeResize="0"/>
      </xdr:nvPicPr>
      <xdr:blipFill>
        <a:blip xmlns:r="http://schemas.openxmlformats.org/officeDocument/2006/relationships" r:embed="rId1" cstate="print"/>
        <a:stretch>
          <a:fillRect/>
        </a:stretch>
      </xdr:blipFill>
      <xdr:spPr>
        <a:xfrm>
          <a:off x="111124" y="246063"/>
          <a:ext cx="1103778" cy="996389"/>
        </a:xfrm>
        <a:prstGeom prst="rect">
          <a:avLst/>
        </a:prstGeom>
        <a:noFill/>
      </xdr:spPr>
    </xdr:pic>
    <xdr:clientData fLocksWithSheet="0"/>
  </xdr:twoCellAnchor>
</xdr:wsDr>
</file>

<file path=xl/drawings/drawing5.xml><?xml version="1.0" encoding="utf-8"?>
<xdr:wsDr xmlns:xdr="http://schemas.openxmlformats.org/drawingml/2006/spreadsheetDrawing" xmlns:a="http://schemas.openxmlformats.org/drawingml/2006/main">
  <xdr:twoCellAnchor>
    <xdr:from>
      <xdr:col>0</xdr:col>
      <xdr:colOff>63500</xdr:colOff>
      <xdr:row>0</xdr:row>
      <xdr:rowOff>67235</xdr:rowOff>
    </xdr:from>
    <xdr:to>
      <xdr:col>0</xdr:col>
      <xdr:colOff>1206498</xdr:colOff>
      <xdr:row>0</xdr:row>
      <xdr:rowOff>1063624</xdr:rowOff>
    </xdr:to>
    <xdr:pic>
      <xdr:nvPicPr>
        <xdr:cNvPr id="6" name="image00.png" descr="CCS_logo.PNG"/>
        <xdr:cNvPicPr preferRelativeResize="0"/>
      </xdr:nvPicPr>
      <xdr:blipFill>
        <a:blip xmlns:r="http://schemas.openxmlformats.org/officeDocument/2006/relationships" r:embed="rId1" cstate="print"/>
        <a:stretch>
          <a:fillRect/>
        </a:stretch>
      </xdr:blipFill>
      <xdr:spPr>
        <a:xfrm>
          <a:off x="63500" y="67235"/>
          <a:ext cx="1142998" cy="996389"/>
        </a:xfrm>
        <a:prstGeom prst="rect">
          <a:avLst/>
        </a:prstGeom>
        <a:noFill/>
      </xdr:spPr>
    </xdr:pic>
    <xdr:clientData fLocksWithSheet="0"/>
  </xdr:twoCellAnchor>
  <xdr:twoCellAnchor>
    <xdr:from>
      <xdr:col>1</xdr:col>
      <xdr:colOff>12392025</xdr:colOff>
      <xdr:row>0</xdr:row>
      <xdr:rowOff>76200</xdr:rowOff>
    </xdr:from>
    <xdr:to>
      <xdr:col>2</xdr:col>
      <xdr:colOff>0</xdr:colOff>
      <xdr:row>0</xdr:row>
      <xdr:rowOff>152400</xdr:rowOff>
    </xdr:to>
    <xdr:pic>
      <xdr:nvPicPr>
        <xdr:cNvPr id="7" name="image01.jpg"/>
        <xdr:cNvPicPr preferRelativeResize="0"/>
      </xdr:nvPicPr>
      <xdr:blipFill>
        <a:blip xmlns:r="http://schemas.openxmlformats.org/officeDocument/2006/relationships" r:embed="rId2" cstate="print"/>
        <a:stretch>
          <a:fillRect/>
        </a:stretch>
      </xdr:blipFill>
      <xdr:spPr>
        <a:xfrm>
          <a:off x="5216525" y="76200"/>
          <a:ext cx="3175" cy="76200"/>
        </a:xfrm>
        <a:prstGeom prst="rect">
          <a:avLst/>
        </a:prstGeom>
        <a:noFill/>
      </xdr:spPr>
    </xdr:pic>
    <xdr:clientData fLocksWithSheet="0"/>
  </xdr:twoCellAnchor>
</xdr:wsDr>
</file>

<file path=xl/drawings/drawing6.xml><?xml version="1.0" encoding="utf-8"?>
<xdr:wsDr xmlns:xdr="http://schemas.openxmlformats.org/drawingml/2006/spreadsheetDrawing" xmlns:a="http://schemas.openxmlformats.org/drawingml/2006/main">
  <xdr:twoCellAnchor>
    <xdr:from>
      <xdr:col>0</xdr:col>
      <xdr:colOff>12392025</xdr:colOff>
      <xdr:row>0</xdr:row>
      <xdr:rowOff>76200</xdr:rowOff>
    </xdr:from>
    <xdr:to>
      <xdr:col>1</xdr:col>
      <xdr:colOff>0</xdr:colOff>
      <xdr:row>0</xdr:row>
      <xdr:rowOff>152400</xdr:rowOff>
    </xdr:to>
    <xdr:pic>
      <xdr:nvPicPr>
        <xdr:cNvPr id="2" name="image01.jpg"/>
        <xdr:cNvPicPr preferRelativeResize="0"/>
      </xdr:nvPicPr>
      <xdr:blipFill>
        <a:blip xmlns:r="http://schemas.openxmlformats.org/officeDocument/2006/relationships" r:embed="rId1" cstate="print"/>
        <a:stretch>
          <a:fillRect/>
        </a:stretch>
      </xdr:blipFill>
      <xdr:spPr>
        <a:xfrm>
          <a:off x="1628775" y="76200"/>
          <a:ext cx="3175" cy="76200"/>
        </a:xfrm>
        <a:prstGeom prst="rect">
          <a:avLst/>
        </a:prstGeom>
        <a:noFill/>
      </xdr:spPr>
    </xdr:pic>
    <xdr:clientData fLocksWithSheet="0"/>
  </xdr:twoCellAnchor>
  <xdr:twoCellAnchor>
    <xdr:from>
      <xdr:col>1</xdr:col>
      <xdr:colOff>12392025</xdr:colOff>
      <xdr:row>0</xdr:row>
      <xdr:rowOff>76200</xdr:rowOff>
    </xdr:from>
    <xdr:to>
      <xdr:col>2</xdr:col>
      <xdr:colOff>0</xdr:colOff>
      <xdr:row>0</xdr:row>
      <xdr:rowOff>152400</xdr:rowOff>
    </xdr:to>
    <xdr:pic>
      <xdr:nvPicPr>
        <xdr:cNvPr id="3" name="image01.jpg"/>
        <xdr:cNvPicPr preferRelativeResize="0"/>
      </xdr:nvPicPr>
      <xdr:blipFill>
        <a:blip xmlns:r="http://schemas.openxmlformats.org/officeDocument/2006/relationships" r:embed="rId1" cstate="print"/>
        <a:stretch>
          <a:fillRect/>
        </a:stretch>
      </xdr:blipFill>
      <xdr:spPr>
        <a:xfrm>
          <a:off x="2384425" y="76200"/>
          <a:ext cx="3175" cy="76200"/>
        </a:xfrm>
        <a:prstGeom prst="rect">
          <a:avLst/>
        </a:prstGeom>
        <a:noFill/>
      </xdr:spPr>
    </xdr:pic>
    <xdr:clientData fLocksWithSheet="0"/>
  </xdr:twoCellAnchor>
  <xdr:twoCellAnchor>
    <xdr:from>
      <xdr:col>0</xdr:col>
      <xdr:colOff>127000</xdr:colOff>
      <xdr:row>0</xdr:row>
      <xdr:rowOff>87312</xdr:rowOff>
    </xdr:from>
    <xdr:to>
      <xdr:col>0</xdr:col>
      <xdr:colOff>1269998</xdr:colOff>
      <xdr:row>0</xdr:row>
      <xdr:rowOff>1083701</xdr:rowOff>
    </xdr:to>
    <xdr:pic>
      <xdr:nvPicPr>
        <xdr:cNvPr id="5" name="image00.png" descr="CCS_logo.PNG"/>
        <xdr:cNvPicPr preferRelativeResize="0"/>
      </xdr:nvPicPr>
      <xdr:blipFill>
        <a:blip xmlns:r="http://schemas.openxmlformats.org/officeDocument/2006/relationships" r:embed="rId2" cstate="print"/>
        <a:stretch>
          <a:fillRect/>
        </a:stretch>
      </xdr:blipFill>
      <xdr:spPr>
        <a:xfrm>
          <a:off x="127000" y="87312"/>
          <a:ext cx="1142998" cy="996389"/>
        </a:xfrm>
        <a:prstGeom prst="rect">
          <a:avLst/>
        </a:prstGeom>
        <a:noFill/>
      </xdr:spPr>
    </xdr:pic>
    <xdr:clientData fLocksWithSheet="0"/>
  </xdr:twoCellAnchor>
</xdr:wsDr>
</file>

<file path=xl/drawings/drawing7.xml><?xml version="1.0" encoding="utf-8"?>
<xdr:wsDr xmlns:xdr="http://schemas.openxmlformats.org/drawingml/2006/spreadsheetDrawing" xmlns:a="http://schemas.openxmlformats.org/drawingml/2006/main">
  <xdr:twoCellAnchor>
    <xdr:from>
      <xdr:col>0</xdr:col>
      <xdr:colOff>55561</xdr:colOff>
      <xdr:row>0</xdr:row>
      <xdr:rowOff>35485</xdr:rowOff>
    </xdr:from>
    <xdr:to>
      <xdr:col>0</xdr:col>
      <xdr:colOff>1309686</xdr:colOff>
      <xdr:row>0</xdr:row>
      <xdr:rowOff>920750</xdr:rowOff>
    </xdr:to>
    <xdr:pic>
      <xdr:nvPicPr>
        <xdr:cNvPr id="2" name="image00.png" descr="CCS_logo.PNG"/>
        <xdr:cNvPicPr preferRelativeResize="0"/>
      </xdr:nvPicPr>
      <xdr:blipFill>
        <a:blip xmlns:r="http://schemas.openxmlformats.org/officeDocument/2006/relationships" r:embed="rId1" cstate="print"/>
        <a:stretch>
          <a:fillRect/>
        </a:stretch>
      </xdr:blipFill>
      <xdr:spPr>
        <a:xfrm>
          <a:off x="55561" y="35485"/>
          <a:ext cx="1254125" cy="885265"/>
        </a:xfrm>
        <a:prstGeom prst="rect">
          <a:avLst/>
        </a:prstGeom>
        <a:noFill/>
      </xdr:spPr>
    </xdr:pic>
    <xdr:clientData fLocksWithSheet="0"/>
  </xdr:twoCellAnchor>
  <xdr:twoCellAnchor>
    <xdr:from>
      <xdr:col>1</xdr:col>
      <xdr:colOff>12392025</xdr:colOff>
      <xdr:row>0</xdr:row>
      <xdr:rowOff>76200</xdr:rowOff>
    </xdr:from>
    <xdr:to>
      <xdr:col>2</xdr:col>
      <xdr:colOff>0</xdr:colOff>
      <xdr:row>0</xdr:row>
      <xdr:rowOff>152400</xdr:rowOff>
    </xdr:to>
    <xdr:pic>
      <xdr:nvPicPr>
        <xdr:cNvPr id="3" name="image01.jpg"/>
        <xdr:cNvPicPr preferRelativeResize="0"/>
      </xdr:nvPicPr>
      <xdr:blipFill>
        <a:blip xmlns:r="http://schemas.openxmlformats.org/officeDocument/2006/relationships" r:embed="rId2" cstate="print"/>
        <a:stretch>
          <a:fillRect/>
        </a:stretch>
      </xdr:blipFill>
      <xdr:spPr>
        <a:xfrm>
          <a:off x="4632325" y="76200"/>
          <a:ext cx="3175" cy="76200"/>
        </a:xfrm>
        <a:prstGeom prst="rect">
          <a:avLst/>
        </a:prstGeom>
        <a:noFill/>
      </xdr:spPr>
    </xdr:pic>
    <xdr:clientData fLocksWithSheet="0"/>
  </xdr:twoCellAnchor>
</xdr:wsDr>
</file>

<file path=xl/drawings/drawing8.xml><?xml version="1.0" encoding="utf-8"?>
<xdr:wsDr xmlns:xdr="http://schemas.openxmlformats.org/drawingml/2006/spreadsheetDrawing" xmlns:a="http://schemas.openxmlformats.org/drawingml/2006/main">
  <xdr:twoCellAnchor>
    <xdr:from>
      <xdr:col>0</xdr:col>
      <xdr:colOff>87311</xdr:colOff>
      <xdr:row>0</xdr:row>
      <xdr:rowOff>178361</xdr:rowOff>
    </xdr:from>
    <xdr:to>
      <xdr:col>0</xdr:col>
      <xdr:colOff>1341436</xdr:colOff>
      <xdr:row>0</xdr:row>
      <xdr:rowOff>1063626</xdr:rowOff>
    </xdr:to>
    <xdr:pic>
      <xdr:nvPicPr>
        <xdr:cNvPr id="2" name="image00.png" descr="CCS_logo.PNG"/>
        <xdr:cNvPicPr preferRelativeResize="0"/>
      </xdr:nvPicPr>
      <xdr:blipFill>
        <a:blip xmlns:r="http://schemas.openxmlformats.org/officeDocument/2006/relationships" r:embed="rId1" cstate="print"/>
        <a:stretch>
          <a:fillRect/>
        </a:stretch>
      </xdr:blipFill>
      <xdr:spPr>
        <a:xfrm>
          <a:off x="87311" y="178361"/>
          <a:ext cx="1254125" cy="885265"/>
        </a:xfrm>
        <a:prstGeom prst="rect">
          <a:avLst/>
        </a:prstGeom>
        <a:noFill/>
      </xdr:spPr>
    </xdr:pic>
    <xdr:clientData fLocksWithSheet="0"/>
  </xdr:twoCellAnchor>
  <xdr:twoCellAnchor>
    <xdr:from>
      <xdr:col>1</xdr:col>
      <xdr:colOff>12392025</xdr:colOff>
      <xdr:row>0</xdr:row>
      <xdr:rowOff>76200</xdr:rowOff>
    </xdr:from>
    <xdr:to>
      <xdr:col>2</xdr:col>
      <xdr:colOff>0</xdr:colOff>
      <xdr:row>0</xdr:row>
      <xdr:rowOff>152400</xdr:rowOff>
    </xdr:to>
    <xdr:pic>
      <xdr:nvPicPr>
        <xdr:cNvPr id="3" name="image01.jpg"/>
        <xdr:cNvPicPr preferRelativeResize="0"/>
      </xdr:nvPicPr>
      <xdr:blipFill>
        <a:blip xmlns:r="http://schemas.openxmlformats.org/officeDocument/2006/relationships" r:embed="rId2" cstate="print"/>
        <a:stretch>
          <a:fillRect/>
        </a:stretch>
      </xdr:blipFill>
      <xdr:spPr>
        <a:xfrm>
          <a:off x="5705475" y="76200"/>
          <a:ext cx="3175" cy="76200"/>
        </a:xfrm>
        <a:prstGeom prst="rect">
          <a:avLst/>
        </a:prstGeom>
        <a:noFill/>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C19"/>
  <sheetViews>
    <sheetView tabSelected="1" workbookViewId="0">
      <selection activeCell="C13" sqref="C13"/>
    </sheetView>
  </sheetViews>
  <sheetFormatPr defaultColWidth="9.08984375" defaultRowHeight="14" x14ac:dyDescent="0.3"/>
  <cols>
    <col min="1" max="1" width="11.36328125" style="4" customWidth="1"/>
    <col min="2" max="2" width="57.36328125" style="4" customWidth="1"/>
    <col min="3" max="3" width="56.36328125" style="4" bestFit="1" customWidth="1"/>
    <col min="4" max="16384" width="9.08984375" style="4"/>
  </cols>
  <sheetData>
    <row r="1" spans="2:3" x14ac:dyDescent="0.3">
      <c r="C1" s="16" t="s">
        <v>35</v>
      </c>
    </row>
    <row r="6" spans="2:3" ht="15.5" x14ac:dyDescent="0.35">
      <c r="B6" s="210" t="s">
        <v>37</v>
      </c>
      <c r="C6" s="210"/>
    </row>
    <row r="7" spans="2:3" ht="15.5" x14ac:dyDescent="0.35">
      <c r="B7" s="150"/>
    </row>
    <row r="8" spans="2:3" ht="20" x14ac:dyDescent="0.3">
      <c r="B8" s="211" t="s">
        <v>52</v>
      </c>
      <c r="C8" s="211"/>
    </row>
    <row r="9" spans="2:3" ht="15.5" x14ac:dyDescent="0.35">
      <c r="B9" s="150"/>
    </row>
    <row r="10" spans="2:3" ht="15.5" x14ac:dyDescent="0.35">
      <c r="B10" s="210" t="s">
        <v>34</v>
      </c>
      <c r="C10" s="210"/>
    </row>
    <row r="11" spans="2:3" ht="15.5" x14ac:dyDescent="0.35">
      <c r="B11" s="150"/>
    </row>
    <row r="12" spans="2:3" ht="20" x14ac:dyDescent="0.4">
      <c r="B12" s="212" t="s">
        <v>36</v>
      </c>
      <c r="C12" s="212"/>
    </row>
    <row r="13" spans="2:3" ht="15.5" x14ac:dyDescent="0.35">
      <c r="B13" s="150"/>
    </row>
    <row r="14" spans="2:3" ht="15.5" x14ac:dyDescent="0.35">
      <c r="B14" s="210"/>
      <c r="C14" s="210"/>
    </row>
    <row r="17" spans="2:3" ht="14.5" x14ac:dyDescent="0.35">
      <c r="B17" s="208" t="s">
        <v>38</v>
      </c>
      <c r="C17" s="209"/>
    </row>
    <row r="18" spans="2:3" ht="14.5" thickBot="1" x14ac:dyDescent="0.35"/>
    <row r="19" spans="2:3" ht="30.5" customHeight="1" thickBot="1" x14ac:dyDescent="0.55000000000000004">
      <c r="B19" s="206"/>
      <c r="C19" s="207"/>
    </row>
  </sheetData>
  <sheetProtection algorithmName="SHA-512" hashValue="hY+E9UDDMVkAEqLjOKJ4ftAKF8fzTm2Jo6CRryaCWv1DP4p9IEByxFuwKc3TL+4bNEY8g6/OI0lCwXu2xe3kag==" saltValue="PQELKKMdTEW9ZQHvAB2rRg==" spinCount="100000" sheet="1" objects="1" scenarios="1"/>
  <mergeCells count="7">
    <mergeCell ref="B19:C19"/>
    <mergeCell ref="B17:C17"/>
    <mergeCell ref="B6:C6"/>
    <mergeCell ref="B8:C8"/>
    <mergeCell ref="B10:C10"/>
    <mergeCell ref="B12:C12"/>
    <mergeCell ref="B14:C14"/>
  </mergeCells>
  <pageMargins left="0.7" right="0.7" top="0.75" bottom="0.75" header="0.3" footer="0.3"/>
  <pageSetup paperSize="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43"/>
  <sheetViews>
    <sheetView zoomScale="80" zoomScaleNormal="80" workbookViewId="0"/>
  </sheetViews>
  <sheetFormatPr defaultColWidth="8.08984375" defaultRowHeight="14.5" x14ac:dyDescent="0.35"/>
  <cols>
    <col min="1" max="1" width="146.7265625" style="36" customWidth="1"/>
    <col min="2" max="2" width="8.08984375" style="61"/>
    <col min="3" max="3" width="13.08984375" style="61" customWidth="1"/>
    <col min="4" max="16384" width="8.08984375" style="61"/>
  </cols>
  <sheetData>
    <row r="1" spans="1:1" ht="110.25" customHeight="1" thickBot="1" x14ac:dyDescent="0.4">
      <c r="A1" s="187" t="s">
        <v>53</v>
      </c>
    </row>
    <row r="2" spans="1:1" ht="15" thickBot="1" x14ac:dyDescent="0.4">
      <c r="A2" s="188"/>
    </row>
    <row r="3" spans="1:1" ht="77.5" x14ac:dyDescent="0.35">
      <c r="A3" s="189" t="s">
        <v>44</v>
      </c>
    </row>
    <row r="4" spans="1:1" ht="15.5" x14ac:dyDescent="0.35">
      <c r="A4" s="190" t="s">
        <v>45</v>
      </c>
    </row>
    <row r="5" spans="1:1" ht="15.5" x14ac:dyDescent="0.35">
      <c r="A5" s="190"/>
    </row>
    <row r="6" spans="1:1" ht="15.5" x14ac:dyDescent="0.35">
      <c r="A6" s="190" t="s">
        <v>46</v>
      </c>
    </row>
    <row r="7" spans="1:1" ht="15.5" x14ac:dyDescent="0.35">
      <c r="A7" s="190"/>
    </row>
    <row r="8" spans="1:1" ht="15" customHeight="1" thickBot="1" x14ac:dyDescent="0.4">
      <c r="A8" s="191" t="s">
        <v>39</v>
      </c>
    </row>
    <row r="9" spans="1:1" ht="16" thickBot="1" x14ac:dyDescent="0.4">
      <c r="A9" s="192"/>
    </row>
    <row r="10" spans="1:1" ht="26.25" customHeight="1" x14ac:dyDescent="0.35">
      <c r="A10" s="193" t="s">
        <v>40</v>
      </c>
    </row>
    <row r="11" spans="1:1" ht="31" x14ac:dyDescent="0.35">
      <c r="A11" s="190" t="s">
        <v>157</v>
      </c>
    </row>
    <row r="12" spans="1:1" ht="15.5" x14ac:dyDescent="0.35">
      <c r="A12" s="190" t="s">
        <v>41</v>
      </c>
    </row>
    <row r="13" spans="1:1" ht="16" thickBot="1" x14ac:dyDescent="0.4">
      <c r="A13" s="191"/>
    </row>
    <row r="14" spans="1:1" ht="16" thickBot="1" x14ac:dyDescent="0.4">
      <c r="A14" s="194" t="s">
        <v>42</v>
      </c>
    </row>
    <row r="15" spans="1:1" ht="15.5" x14ac:dyDescent="0.35">
      <c r="A15" s="193"/>
    </row>
    <row r="16" spans="1:1" ht="31" x14ac:dyDescent="0.35">
      <c r="A16" s="193" t="s">
        <v>123</v>
      </c>
    </row>
    <row r="17" spans="1:1" ht="15.5" x14ac:dyDescent="0.35">
      <c r="A17" s="193"/>
    </row>
    <row r="18" spans="1:1" ht="46.5" x14ac:dyDescent="0.35">
      <c r="A18" s="195" t="s">
        <v>93</v>
      </c>
    </row>
    <row r="19" spans="1:1" ht="49" customHeight="1" x14ac:dyDescent="0.35">
      <c r="A19" s="196" t="s">
        <v>113</v>
      </c>
    </row>
    <row r="20" spans="1:1" ht="46.5" x14ac:dyDescent="0.35">
      <c r="A20" s="197" t="s">
        <v>160</v>
      </c>
    </row>
    <row r="21" spans="1:1" ht="73" customHeight="1" x14ac:dyDescent="0.35">
      <c r="A21" s="198" t="s">
        <v>90</v>
      </c>
    </row>
    <row r="22" spans="1:1" ht="73" customHeight="1" x14ac:dyDescent="0.35">
      <c r="A22" s="199" t="s">
        <v>91</v>
      </c>
    </row>
    <row r="23" spans="1:1" ht="88" customHeight="1" x14ac:dyDescent="0.35">
      <c r="A23" s="200" t="s">
        <v>122</v>
      </c>
    </row>
    <row r="24" spans="1:1" ht="83.5" customHeight="1" x14ac:dyDescent="0.35">
      <c r="A24" s="201" t="s">
        <v>148</v>
      </c>
    </row>
    <row r="25" spans="1:1" ht="16.5" customHeight="1" thickBot="1" x14ac:dyDescent="0.4">
      <c r="A25" s="202"/>
    </row>
    <row r="26" spans="1:1" ht="16" thickBot="1" x14ac:dyDescent="0.4">
      <c r="A26" s="203" t="s">
        <v>108</v>
      </c>
    </row>
    <row r="27" spans="1:1" ht="15.5" x14ac:dyDescent="0.35">
      <c r="A27" s="204"/>
    </row>
    <row r="28" spans="1:1" ht="15" customHeight="1" x14ac:dyDescent="0.35">
      <c r="A28" s="204" t="s">
        <v>109</v>
      </c>
    </row>
    <row r="29" spans="1:1" ht="24.5" customHeight="1" x14ac:dyDescent="0.35">
      <c r="A29" s="190" t="s">
        <v>110</v>
      </c>
    </row>
    <row r="30" spans="1:1" ht="28" customHeight="1" x14ac:dyDescent="0.35">
      <c r="A30" s="190" t="s">
        <v>114</v>
      </c>
    </row>
    <row r="31" spans="1:1" ht="35" customHeight="1" x14ac:dyDescent="0.35">
      <c r="A31" s="190" t="s">
        <v>156</v>
      </c>
    </row>
    <row r="32" spans="1:1" ht="42" customHeight="1" x14ac:dyDescent="0.35">
      <c r="A32" s="190" t="s">
        <v>111</v>
      </c>
    </row>
    <row r="33" spans="1:1" ht="38.5" customHeight="1" x14ac:dyDescent="0.35">
      <c r="A33" s="190" t="s">
        <v>119</v>
      </c>
    </row>
    <row r="34" spans="1:1" ht="38.5" customHeight="1" x14ac:dyDescent="0.35">
      <c r="A34" s="190" t="s">
        <v>171</v>
      </c>
    </row>
    <row r="35" spans="1:1" ht="57" customHeight="1" thickBot="1" x14ac:dyDescent="0.4">
      <c r="A35" s="190" t="s">
        <v>158</v>
      </c>
    </row>
    <row r="36" spans="1:1" ht="16" thickBot="1" x14ac:dyDescent="0.4">
      <c r="A36" s="203" t="s">
        <v>112</v>
      </c>
    </row>
    <row r="37" spans="1:1" ht="320" customHeight="1" thickBot="1" x14ac:dyDescent="0.4">
      <c r="A37" s="192" t="s">
        <v>147</v>
      </c>
    </row>
    <row r="38" spans="1:1" ht="16" thickBot="1" x14ac:dyDescent="0.4">
      <c r="A38" s="205" t="s">
        <v>115</v>
      </c>
    </row>
    <row r="39" spans="1:1" ht="41.5" customHeight="1" thickBot="1" x14ac:dyDescent="0.4">
      <c r="A39" s="192" t="s">
        <v>124</v>
      </c>
    </row>
    <row r="40" spans="1:1" ht="16" thickBot="1" x14ac:dyDescent="0.4">
      <c r="A40" s="205" t="s">
        <v>43</v>
      </c>
    </row>
    <row r="41" spans="1:1" ht="47" thickBot="1" x14ac:dyDescent="0.4">
      <c r="A41" s="192" t="s">
        <v>129</v>
      </c>
    </row>
    <row r="42" spans="1:1" ht="16" thickBot="1" x14ac:dyDescent="0.4">
      <c r="A42" s="205" t="s">
        <v>116</v>
      </c>
    </row>
    <row r="43" spans="1:1" ht="141.5" customHeight="1" thickBot="1" x14ac:dyDescent="0.4">
      <c r="A43" s="192" t="s">
        <v>125</v>
      </c>
    </row>
  </sheetData>
  <sheetProtection algorithmName="SHA-512" hashValue="WZcY6Puy7BK6ZD/JU2yy5ilg5FzhGpT3d0O2IOBPzkBUQvWpb1URYqjcEhku4O518z204DOMwIBRK/mx2n5JFQ==" saltValue="b1zR5RB9q/dfcpcQy0URxA==" spinCount="100000" sheet="1" objects="1" scenarios="1"/>
  <pageMargins left="0.7" right="0.7" top="0.75" bottom="0.75" header="0.3" footer="0.3"/>
  <pageSetup paperSize="8" scale="84" fitToHeight="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00FF"/>
    <pageSetUpPr fitToPage="1"/>
  </sheetPr>
  <dimension ref="A1:J19"/>
  <sheetViews>
    <sheetView zoomScale="80" zoomScaleNormal="80" workbookViewId="0">
      <selection activeCell="E14" sqref="E14"/>
    </sheetView>
  </sheetViews>
  <sheetFormatPr defaultColWidth="8.7265625" defaultRowHeight="14.5" x14ac:dyDescent="0.35"/>
  <cols>
    <col min="1" max="1" width="21.7265625" style="42" customWidth="1"/>
    <col min="2" max="2" width="53" style="42" customWidth="1"/>
    <col min="3" max="6" width="25.7265625" style="42" customWidth="1"/>
    <col min="7" max="9" width="8.7265625" style="42"/>
    <col min="10" max="10" width="8.7265625" style="37"/>
    <col min="11" max="16384" width="8.7265625" style="1"/>
  </cols>
  <sheetData>
    <row r="1" spans="1:10" ht="116.5" customHeight="1" x14ac:dyDescent="0.35">
      <c r="A1" s="25"/>
      <c r="B1" s="216" t="s">
        <v>73</v>
      </c>
      <c r="C1" s="216"/>
      <c r="D1" s="216"/>
      <c r="E1" s="216"/>
      <c r="F1" s="217"/>
      <c r="G1" s="19"/>
      <c r="H1" s="19"/>
      <c r="I1" s="18"/>
      <c r="J1" s="3"/>
    </row>
    <row r="2" spans="1:10" ht="26.5" customHeight="1" x14ac:dyDescent="0.35">
      <c r="A2" s="31" t="s">
        <v>121</v>
      </c>
      <c r="B2" s="226">
        <f>'Cover Sheet'!B19:C19</f>
        <v>0</v>
      </c>
      <c r="C2" s="226"/>
      <c r="D2" s="226"/>
      <c r="E2" s="226"/>
      <c r="F2" s="227"/>
      <c r="G2" s="22"/>
      <c r="H2" s="22"/>
      <c r="I2" s="36"/>
    </row>
    <row r="3" spans="1:10" ht="30.5" customHeight="1" x14ac:dyDescent="0.35">
      <c r="A3" s="30"/>
      <c r="B3" s="228" t="s">
        <v>145</v>
      </c>
      <c r="C3" s="228"/>
      <c r="D3" s="228"/>
      <c r="E3" s="228"/>
      <c r="F3" s="229"/>
      <c r="G3" s="22"/>
      <c r="H3" s="22"/>
      <c r="I3" s="36"/>
    </row>
    <row r="4" spans="1:10" ht="30" customHeight="1" x14ac:dyDescent="0.35">
      <c r="A4" s="29"/>
      <c r="B4" s="228" t="s">
        <v>155</v>
      </c>
      <c r="C4" s="228"/>
      <c r="D4" s="228"/>
      <c r="E4" s="228"/>
      <c r="F4" s="229"/>
      <c r="G4" s="23"/>
      <c r="H4" s="23"/>
      <c r="I4" s="36"/>
    </row>
    <row r="5" spans="1:10" ht="30" customHeight="1" x14ac:dyDescent="0.35">
      <c r="A5" s="130"/>
      <c r="B5" s="228" t="s">
        <v>161</v>
      </c>
      <c r="C5" s="228"/>
      <c r="D5" s="228"/>
      <c r="E5" s="228"/>
      <c r="F5" s="229"/>
      <c r="G5" s="23"/>
      <c r="H5" s="23"/>
      <c r="I5" s="36"/>
    </row>
    <row r="6" spans="1:10" ht="30" customHeight="1" x14ac:dyDescent="0.35">
      <c r="A6" s="28"/>
      <c r="B6" s="224" t="s">
        <v>133</v>
      </c>
      <c r="C6" s="224"/>
      <c r="D6" s="224"/>
      <c r="E6" s="224"/>
      <c r="F6" s="225"/>
      <c r="G6" s="24"/>
      <c r="H6" s="24"/>
      <c r="I6" s="36"/>
    </row>
    <row r="7" spans="1:10" ht="30" customHeight="1" x14ac:dyDescent="0.35">
      <c r="A7" s="141"/>
      <c r="B7" s="224" t="s">
        <v>92</v>
      </c>
      <c r="C7" s="224"/>
      <c r="D7" s="224"/>
      <c r="E7" s="224"/>
      <c r="F7" s="225"/>
      <c r="G7" s="24"/>
      <c r="H7" s="24"/>
      <c r="I7" s="36"/>
    </row>
    <row r="8" spans="1:10" ht="30" customHeight="1" x14ac:dyDescent="0.35">
      <c r="A8" s="27"/>
      <c r="B8" s="224" t="s">
        <v>132</v>
      </c>
      <c r="C8" s="224"/>
      <c r="D8" s="224"/>
      <c r="E8" s="224"/>
      <c r="F8" s="225"/>
      <c r="G8" s="24"/>
      <c r="H8" s="24"/>
      <c r="I8" s="36"/>
    </row>
    <row r="9" spans="1:10" ht="30" customHeight="1" x14ac:dyDescent="0.35">
      <c r="A9" s="20"/>
      <c r="B9" s="224" t="s">
        <v>131</v>
      </c>
      <c r="C9" s="224"/>
      <c r="D9" s="224"/>
      <c r="E9" s="224"/>
      <c r="F9" s="225"/>
      <c r="G9" s="24"/>
      <c r="H9" s="24"/>
      <c r="I9" s="36"/>
    </row>
    <row r="10" spans="1:10" ht="30" customHeight="1" thickBot="1" x14ac:dyDescent="0.4">
      <c r="A10" s="221"/>
      <c r="B10" s="222"/>
      <c r="C10" s="222"/>
      <c r="D10" s="222"/>
      <c r="E10" s="222"/>
      <c r="F10" s="223"/>
      <c r="G10" s="36"/>
      <c r="H10" s="36"/>
      <c r="I10" s="36"/>
    </row>
    <row r="11" spans="1:10" ht="30" customHeight="1" thickBot="1" x14ac:dyDescent="0.4">
      <c r="A11" s="232" t="s">
        <v>81</v>
      </c>
      <c r="B11" s="233"/>
      <c r="C11" s="233"/>
      <c r="D11" s="233"/>
      <c r="E11" s="233"/>
      <c r="F11" s="234"/>
      <c r="G11" s="36"/>
      <c r="H11" s="36"/>
      <c r="I11" s="36"/>
    </row>
    <row r="12" spans="1:10" ht="49" customHeight="1" x14ac:dyDescent="0.35">
      <c r="A12" s="38" t="s">
        <v>78</v>
      </c>
      <c r="B12" s="39" t="s">
        <v>51</v>
      </c>
      <c r="C12" s="40" t="s">
        <v>50</v>
      </c>
      <c r="D12" s="40" t="s">
        <v>49</v>
      </c>
      <c r="E12" s="40" t="s">
        <v>48</v>
      </c>
      <c r="F12" s="41" t="s">
        <v>47</v>
      </c>
    </row>
    <row r="13" spans="1:10" ht="30" customHeight="1" x14ac:dyDescent="0.35">
      <c r="A13" s="131" t="s">
        <v>20</v>
      </c>
      <c r="B13" s="132" t="s">
        <v>21</v>
      </c>
      <c r="C13" s="123"/>
      <c r="D13" s="124"/>
      <c r="E13" s="43">
        <v>40000</v>
      </c>
      <c r="F13" s="148">
        <f>E13*D13</f>
        <v>0</v>
      </c>
    </row>
    <row r="14" spans="1:10" ht="30" customHeight="1" x14ac:dyDescent="0.35">
      <c r="A14" s="131" t="s">
        <v>22</v>
      </c>
      <c r="B14" s="132" t="s">
        <v>77</v>
      </c>
      <c r="C14" s="123"/>
      <c r="D14" s="124"/>
      <c r="E14" s="43">
        <v>25000</v>
      </c>
      <c r="F14" s="148">
        <f>E14*D14</f>
        <v>0</v>
      </c>
    </row>
    <row r="15" spans="1:10" ht="31.5" customHeight="1" x14ac:dyDescent="0.35">
      <c r="A15" s="131" t="s">
        <v>23</v>
      </c>
      <c r="B15" s="132" t="s">
        <v>32</v>
      </c>
      <c r="C15" s="123"/>
      <c r="D15" s="124"/>
      <c r="E15" s="43">
        <v>150</v>
      </c>
      <c r="F15" s="148">
        <f t="shared" ref="F15:F16" si="0">E15*D15</f>
        <v>0</v>
      </c>
    </row>
    <row r="16" spans="1:10" ht="30" customHeight="1" x14ac:dyDescent="0.35">
      <c r="A16" s="133" t="s">
        <v>24</v>
      </c>
      <c r="B16" s="134" t="s">
        <v>33</v>
      </c>
      <c r="C16" s="125"/>
      <c r="D16" s="126"/>
      <c r="E16" s="44">
        <v>4200</v>
      </c>
      <c r="F16" s="149">
        <f t="shared" si="0"/>
        <v>0</v>
      </c>
    </row>
    <row r="17" spans="1:6" ht="15" customHeight="1" x14ac:dyDescent="0.35">
      <c r="A17" s="218"/>
      <c r="B17" s="219"/>
      <c r="C17" s="219"/>
      <c r="D17" s="219"/>
      <c r="E17" s="219"/>
      <c r="F17" s="220"/>
    </row>
    <row r="18" spans="1:6" ht="30" customHeight="1" x14ac:dyDescent="0.35">
      <c r="A18" s="230" t="s">
        <v>94</v>
      </c>
      <c r="B18" s="231"/>
      <c r="C18" s="231"/>
      <c r="D18" s="231"/>
      <c r="E18" s="45"/>
      <c r="F18" s="46">
        <f>SUM(F13:F16)</f>
        <v>0</v>
      </c>
    </row>
    <row r="19" spans="1:6" ht="30" customHeight="1" thickBot="1" x14ac:dyDescent="0.4">
      <c r="A19" s="213" t="s">
        <v>100</v>
      </c>
      <c r="B19" s="214"/>
      <c r="C19" s="214"/>
      <c r="D19" s="214"/>
      <c r="E19" s="215"/>
      <c r="F19" s="47">
        <f>(F18/100)*80</f>
        <v>0</v>
      </c>
    </row>
  </sheetData>
  <sheetProtection algorithmName="SHA-512" hashValue="citfVncmgYje6D2V6tusdeZ2piuHiJLob0IanBdKUcVtQB8PRBikmkOiPuypqd9CFs6WdCQG61XtvmIxsX6VQw==" saltValue="cNnW5Fpjmr9UP6HB+RwnBg==" spinCount="100000" sheet="1" objects="1" scenarios="1"/>
  <mergeCells count="14">
    <mergeCell ref="A19:E19"/>
    <mergeCell ref="B1:F1"/>
    <mergeCell ref="A17:F17"/>
    <mergeCell ref="A10:F10"/>
    <mergeCell ref="B7:F7"/>
    <mergeCell ref="B8:F8"/>
    <mergeCell ref="B2:F2"/>
    <mergeCell ref="B4:F4"/>
    <mergeCell ref="B5:F5"/>
    <mergeCell ref="B6:F6"/>
    <mergeCell ref="B9:F9"/>
    <mergeCell ref="A18:D18"/>
    <mergeCell ref="A11:F11"/>
    <mergeCell ref="B3:F3"/>
  </mergeCells>
  <pageMargins left="0.7" right="0.7" top="0.75" bottom="0.75" header="0.3" footer="0.3"/>
  <pageSetup paperSize="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00FF"/>
    <pageSetUpPr fitToPage="1"/>
  </sheetPr>
  <dimension ref="A1:L50"/>
  <sheetViews>
    <sheetView zoomScale="80" zoomScaleNormal="80" workbookViewId="0">
      <selection activeCell="E38" sqref="E38:F38"/>
    </sheetView>
  </sheetViews>
  <sheetFormatPr defaultColWidth="8.7265625" defaultRowHeight="14.5" x14ac:dyDescent="0.35"/>
  <cols>
    <col min="1" max="1" width="20.6328125" style="56" customWidth="1"/>
    <col min="2" max="2" width="45.6328125" style="42" customWidth="1"/>
    <col min="3" max="3" width="21.453125" style="42" customWidth="1"/>
    <col min="4" max="4" width="20.7265625" style="42" customWidth="1"/>
    <col min="5" max="5" width="22.36328125" style="42" customWidth="1"/>
    <col min="6" max="6" width="23.08984375" style="42" customWidth="1"/>
    <col min="7" max="8" width="22.6328125" style="42" customWidth="1"/>
    <col min="9" max="10" width="22.6328125" style="9" customWidth="1"/>
    <col min="11" max="11" width="8.7265625" style="4"/>
    <col min="12" max="16384" width="8.7265625" style="1"/>
  </cols>
  <sheetData>
    <row r="1" spans="1:12" ht="130" customHeight="1" x14ac:dyDescent="0.35">
      <c r="A1" s="25"/>
      <c r="B1" s="216" t="s">
        <v>72</v>
      </c>
      <c r="C1" s="216"/>
      <c r="D1" s="216"/>
      <c r="E1" s="216"/>
      <c r="F1" s="217"/>
      <c r="G1" s="32"/>
      <c r="H1" s="32"/>
      <c r="I1" s="32"/>
      <c r="J1" s="33"/>
      <c r="K1" s="11"/>
      <c r="L1" s="2"/>
    </row>
    <row r="2" spans="1:12" ht="30" customHeight="1" x14ac:dyDescent="0.35">
      <c r="A2" s="31" t="s">
        <v>121</v>
      </c>
      <c r="B2" s="226">
        <f>'Cover Sheet'!B19:C19</f>
        <v>0</v>
      </c>
      <c r="C2" s="226"/>
      <c r="D2" s="226"/>
      <c r="E2" s="226"/>
      <c r="F2" s="227"/>
      <c r="G2" s="48"/>
      <c r="H2" s="48"/>
      <c r="I2" s="17"/>
      <c r="J2" s="17"/>
      <c r="K2" s="11"/>
      <c r="L2" s="2"/>
    </row>
    <row r="3" spans="1:12" ht="30" customHeight="1" x14ac:dyDescent="0.35">
      <c r="A3" s="30"/>
      <c r="B3" s="228" t="s">
        <v>153</v>
      </c>
      <c r="C3" s="228"/>
      <c r="D3" s="228"/>
      <c r="E3" s="228"/>
      <c r="F3" s="229"/>
      <c r="G3" s="48"/>
      <c r="H3" s="48"/>
      <c r="I3" s="17"/>
      <c r="J3" s="17"/>
      <c r="K3" s="11"/>
      <c r="L3" s="2"/>
    </row>
    <row r="4" spans="1:12" ht="30" customHeight="1" x14ac:dyDescent="0.35">
      <c r="A4" s="29"/>
      <c r="B4" s="228" t="s">
        <v>130</v>
      </c>
      <c r="C4" s="228"/>
      <c r="D4" s="228"/>
      <c r="E4" s="228"/>
      <c r="F4" s="229"/>
      <c r="G4" s="48"/>
      <c r="H4" s="48"/>
      <c r="I4" s="17"/>
      <c r="J4" s="17"/>
      <c r="K4" s="11"/>
      <c r="L4" s="2"/>
    </row>
    <row r="5" spans="1:12" ht="30" customHeight="1" x14ac:dyDescent="0.35">
      <c r="A5" s="130"/>
      <c r="B5" s="228" t="s">
        <v>161</v>
      </c>
      <c r="C5" s="228"/>
      <c r="D5" s="228"/>
      <c r="E5" s="228"/>
      <c r="F5" s="229"/>
      <c r="G5" s="48"/>
      <c r="H5" s="48"/>
      <c r="I5" s="17"/>
      <c r="J5" s="17"/>
      <c r="K5" s="11"/>
      <c r="L5" s="2"/>
    </row>
    <row r="6" spans="1:12" ht="30" customHeight="1" x14ac:dyDescent="0.35">
      <c r="A6" s="141"/>
      <c r="B6" s="224" t="s">
        <v>127</v>
      </c>
      <c r="C6" s="224"/>
      <c r="D6" s="224"/>
      <c r="E6" s="224"/>
      <c r="F6" s="225"/>
      <c r="G6" s="48"/>
      <c r="H6" s="48"/>
      <c r="I6" s="17"/>
      <c r="J6" s="17"/>
      <c r="K6" s="11"/>
      <c r="L6" s="2"/>
    </row>
    <row r="7" spans="1:12" ht="30" customHeight="1" x14ac:dyDescent="0.35">
      <c r="A7" s="27"/>
      <c r="B7" s="224" t="s">
        <v>134</v>
      </c>
      <c r="C7" s="224"/>
      <c r="D7" s="224"/>
      <c r="E7" s="224"/>
      <c r="F7" s="225"/>
      <c r="G7" s="48"/>
      <c r="H7" s="48"/>
      <c r="I7" s="17"/>
      <c r="J7" s="17"/>
      <c r="K7" s="11"/>
      <c r="L7" s="2"/>
    </row>
    <row r="8" spans="1:12" ht="30" customHeight="1" thickBot="1" x14ac:dyDescent="0.4">
      <c r="A8" s="83"/>
      <c r="B8" s="243" t="s">
        <v>151</v>
      </c>
      <c r="C8" s="243"/>
      <c r="D8" s="243"/>
      <c r="E8" s="243"/>
      <c r="F8" s="244"/>
      <c r="G8" s="48"/>
      <c r="H8" s="48"/>
      <c r="I8" s="17"/>
      <c r="J8" s="17"/>
      <c r="K8" s="11"/>
      <c r="L8" s="2"/>
    </row>
    <row r="9" spans="1:12" ht="30" customHeight="1" thickBot="1" x14ac:dyDescent="0.4"/>
    <row r="10" spans="1:12" ht="30" customHeight="1" thickBot="1" x14ac:dyDescent="0.4">
      <c r="A10" s="232" t="s">
        <v>66</v>
      </c>
      <c r="B10" s="233"/>
      <c r="C10" s="233"/>
      <c r="D10" s="233"/>
      <c r="E10" s="233"/>
      <c r="F10" s="234"/>
    </row>
    <row r="11" spans="1:12" ht="63.5" customHeight="1" x14ac:dyDescent="0.35">
      <c r="A11" s="38" t="s">
        <v>78</v>
      </c>
      <c r="B11" s="39" t="s">
        <v>51</v>
      </c>
      <c r="C11" s="57" t="s">
        <v>70</v>
      </c>
      <c r="D11" s="57" t="s">
        <v>69</v>
      </c>
      <c r="E11" s="57" t="s">
        <v>71</v>
      </c>
      <c r="F11" s="71" t="s">
        <v>89</v>
      </c>
      <c r="I11" s="1"/>
      <c r="J11" s="1"/>
    </row>
    <row r="12" spans="1:12" s="10" customFormat="1" ht="80" customHeight="1" x14ac:dyDescent="0.3">
      <c r="A12" s="131" t="s">
        <v>1</v>
      </c>
      <c r="B12" s="135" t="s">
        <v>55</v>
      </c>
      <c r="C12" s="62"/>
      <c r="D12" s="63"/>
      <c r="E12" s="62"/>
      <c r="F12" s="72"/>
      <c r="G12" s="49"/>
      <c r="H12" s="49"/>
      <c r="K12" s="12"/>
    </row>
    <row r="13" spans="1:12" s="10" customFormat="1" ht="80" customHeight="1" x14ac:dyDescent="0.3">
      <c r="A13" s="131" t="s">
        <v>2</v>
      </c>
      <c r="B13" s="135" t="s">
        <v>56</v>
      </c>
      <c r="C13" s="62"/>
      <c r="D13" s="63"/>
      <c r="E13" s="62"/>
      <c r="F13" s="72"/>
      <c r="G13" s="49"/>
      <c r="H13" s="49"/>
      <c r="K13" s="12"/>
    </row>
    <row r="14" spans="1:12" s="10" customFormat="1" ht="80" customHeight="1" x14ac:dyDescent="0.3">
      <c r="A14" s="131" t="s">
        <v>3</v>
      </c>
      <c r="B14" s="135" t="s">
        <v>57</v>
      </c>
      <c r="C14" s="62"/>
      <c r="D14" s="63"/>
      <c r="E14" s="62"/>
      <c r="F14" s="72"/>
      <c r="G14" s="49"/>
      <c r="H14" s="49"/>
      <c r="K14" s="12"/>
    </row>
    <row r="15" spans="1:12" s="10" customFormat="1" ht="80" customHeight="1" x14ac:dyDescent="0.3">
      <c r="A15" s="131" t="s">
        <v>4</v>
      </c>
      <c r="B15" s="136" t="s">
        <v>65</v>
      </c>
      <c r="C15" s="62"/>
      <c r="D15" s="63"/>
      <c r="E15" s="62"/>
      <c r="F15" s="72"/>
      <c r="G15" s="49"/>
      <c r="H15" s="49"/>
      <c r="K15" s="12"/>
    </row>
    <row r="16" spans="1:12" s="10" customFormat="1" ht="80" customHeight="1" x14ac:dyDescent="0.3">
      <c r="A16" s="131" t="s">
        <v>5</v>
      </c>
      <c r="B16" s="136" t="s">
        <v>64</v>
      </c>
      <c r="C16" s="62"/>
      <c r="D16" s="63"/>
      <c r="E16" s="62"/>
      <c r="F16" s="72"/>
      <c r="G16" s="49"/>
      <c r="H16" s="49"/>
      <c r="K16" s="12"/>
    </row>
    <row r="17" spans="1:11" s="10" customFormat="1" ht="80" customHeight="1" x14ac:dyDescent="0.3">
      <c r="A17" s="131" t="s">
        <v>6</v>
      </c>
      <c r="B17" s="136" t="s">
        <v>63</v>
      </c>
      <c r="C17" s="62"/>
      <c r="D17" s="63"/>
      <c r="E17" s="62"/>
      <c r="F17" s="72"/>
      <c r="G17" s="49"/>
      <c r="H17" s="49"/>
      <c r="K17" s="12"/>
    </row>
    <row r="18" spans="1:11" s="10" customFormat="1" ht="80" customHeight="1" x14ac:dyDescent="0.3">
      <c r="A18" s="131" t="s">
        <v>7</v>
      </c>
      <c r="B18" s="136" t="s">
        <v>58</v>
      </c>
      <c r="C18" s="62"/>
      <c r="D18" s="63"/>
      <c r="E18" s="62"/>
      <c r="F18" s="72"/>
      <c r="G18" s="49"/>
      <c r="H18" s="49"/>
      <c r="K18" s="12"/>
    </row>
    <row r="19" spans="1:11" s="10" customFormat="1" ht="80" customHeight="1" x14ac:dyDescent="0.3">
      <c r="A19" s="131" t="s">
        <v>8</v>
      </c>
      <c r="B19" s="136" t="s">
        <v>126</v>
      </c>
      <c r="C19" s="62"/>
      <c r="D19" s="63"/>
      <c r="E19" s="62"/>
      <c r="F19" s="72"/>
      <c r="G19" s="49"/>
      <c r="H19" s="49"/>
      <c r="K19" s="12"/>
    </row>
    <row r="20" spans="1:11" s="10" customFormat="1" ht="80" customHeight="1" x14ac:dyDescent="0.3">
      <c r="A20" s="131" t="s">
        <v>9</v>
      </c>
      <c r="B20" s="136" t="s">
        <v>59</v>
      </c>
      <c r="C20" s="62"/>
      <c r="D20" s="63"/>
      <c r="E20" s="62"/>
      <c r="F20" s="72"/>
      <c r="G20" s="49"/>
      <c r="H20" s="49"/>
      <c r="K20" s="12"/>
    </row>
    <row r="21" spans="1:11" s="10" customFormat="1" ht="80" customHeight="1" x14ac:dyDescent="0.3">
      <c r="A21" s="131" t="s">
        <v>10</v>
      </c>
      <c r="B21" s="136" t="s">
        <v>60</v>
      </c>
      <c r="C21" s="62"/>
      <c r="D21" s="63"/>
      <c r="E21" s="62"/>
      <c r="F21" s="72"/>
      <c r="G21" s="49"/>
      <c r="H21" s="49"/>
      <c r="K21" s="12"/>
    </row>
    <row r="22" spans="1:11" s="10" customFormat="1" ht="80" customHeight="1" x14ac:dyDescent="0.3">
      <c r="A22" s="133" t="s">
        <v>11</v>
      </c>
      <c r="B22" s="137" t="s">
        <v>61</v>
      </c>
      <c r="C22" s="64"/>
      <c r="D22" s="65"/>
      <c r="E22" s="64"/>
      <c r="F22" s="73"/>
      <c r="G22" s="49"/>
      <c r="H22" s="49"/>
      <c r="K22" s="12"/>
    </row>
    <row r="23" spans="1:11" s="10" customFormat="1" ht="80" customHeight="1" x14ac:dyDescent="0.3">
      <c r="A23" s="133" t="s">
        <v>12</v>
      </c>
      <c r="B23" s="134" t="s">
        <v>62</v>
      </c>
      <c r="C23" s="64"/>
      <c r="D23" s="65"/>
      <c r="E23" s="64"/>
      <c r="F23" s="73"/>
      <c r="G23" s="49"/>
      <c r="H23" s="49"/>
      <c r="K23" s="12"/>
    </row>
    <row r="24" spans="1:11" s="60" customFormat="1" ht="48" customHeight="1" x14ac:dyDescent="0.35">
      <c r="A24" s="143"/>
      <c r="B24" s="144"/>
      <c r="C24" s="146" t="s">
        <v>80</v>
      </c>
      <c r="D24" s="142">
        <f>SUM(D12:D23)</f>
        <v>0</v>
      </c>
      <c r="E24" s="147" t="s">
        <v>79</v>
      </c>
      <c r="F24" s="145">
        <f>SUM(F12:F23)</f>
        <v>0</v>
      </c>
      <c r="G24" s="235"/>
      <c r="H24" s="235"/>
      <c r="I24" s="235"/>
      <c r="J24" s="58"/>
      <c r="K24" s="59"/>
    </row>
    <row r="25" spans="1:11" s="61" customFormat="1" ht="15" customHeight="1" x14ac:dyDescent="0.35">
      <c r="A25" s="74"/>
      <c r="B25" s="70"/>
      <c r="C25" s="70"/>
      <c r="D25" s="70"/>
      <c r="E25" s="70"/>
      <c r="F25" s="75"/>
      <c r="G25" s="70"/>
      <c r="H25" s="70"/>
      <c r="I25" s="70"/>
      <c r="J25" s="58"/>
      <c r="K25" s="21"/>
    </row>
    <row r="26" spans="1:11" s="61" customFormat="1" ht="30" customHeight="1" thickBot="1" x14ac:dyDescent="0.4">
      <c r="A26" s="239" t="s">
        <v>74</v>
      </c>
      <c r="B26" s="240"/>
      <c r="C26" s="240"/>
      <c r="D26" s="240"/>
      <c r="E26" s="76"/>
      <c r="F26" s="77">
        <f>D24+F24</f>
        <v>0</v>
      </c>
      <c r="G26" s="151"/>
      <c r="H26" s="151"/>
      <c r="I26" s="151"/>
      <c r="J26" s="58"/>
      <c r="K26" s="21"/>
    </row>
    <row r="27" spans="1:11" ht="45" customHeight="1" thickBot="1" x14ac:dyDescent="0.4">
      <c r="A27" s="50"/>
      <c r="B27" s="51"/>
      <c r="C27" s="51"/>
      <c r="D27" s="51"/>
      <c r="E27" s="51"/>
      <c r="F27" s="51"/>
      <c r="G27" s="51"/>
      <c r="H27" s="51"/>
      <c r="I27" s="7"/>
      <c r="J27" s="7"/>
    </row>
    <row r="28" spans="1:11" ht="25.5" customHeight="1" thickBot="1" x14ac:dyDescent="0.4">
      <c r="A28" s="236" t="s">
        <v>67</v>
      </c>
      <c r="B28" s="237"/>
      <c r="C28" s="237"/>
      <c r="D28" s="237"/>
      <c r="E28" s="237"/>
      <c r="F28" s="238"/>
      <c r="G28" s="51"/>
      <c r="H28" s="51"/>
      <c r="I28" s="7"/>
      <c r="J28" s="7"/>
    </row>
    <row r="29" spans="1:11" ht="30" customHeight="1" x14ac:dyDescent="0.35">
      <c r="A29" s="38" t="s">
        <v>78</v>
      </c>
      <c r="B29" s="39" t="s">
        <v>51</v>
      </c>
      <c r="C29" s="241" t="s">
        <v>50</v>
      </c>
      <c r="D29" s="241"/>
      <c r="E29" s="241" t="s">
        <v>49</v>
      </c>
      <c r="F29" s="242"/>
      <c r="G29" s="67"/>
      <c r="H29" s="68"/>
      <c r="I29" s="69"/>
      <c r="J29" s="69"/>
    </row>
    <row r="30" spans="1:11" ht="30" customHeight="1" x14ac:dyDescent="0.35">
      <c r="A30" s="131" t="s">
        <v>13</v>
      </c>
      <c r="B30" s="138" t="s">
        <v>14</v>
      </c>
      <c r="C30" s="287"/>
      <c r="D30" s="287"/>
      <c r="E30" s="288"/>
      <c r="F30" s="289"/>
      <c r="G30" s="182"/>
      <c r="H30" s="183"/>
      <c r="I30" s="26"/>
      <c r="J30" s="66"/>
    </row>
    <row r="31" spans="1:11" ht="30" customHeight="1" x14ac:dyDescent="0.35">
      <c r="A31" s="131" t="s">
        <v>15</v>
      </c>
      <c r="B31" s="138" t="s">
        <v>16</v>
      </c>
      <c r="C31" s="287"/>
      <c r="D31" s="287"/>
      <c r="E31" s="288"/>
      <c r="F31" s="289"/>
      <c r="G31" s="182"/>
      <c r="H31" s="183"/>
      <c r="I31" s="26"/>
      <c r="J31" s="66"/>
    </row>
    <row r="32" spans="1:11" ht="15" customHeight="1" x14ac:dyDescent="0.35">
      <c r="A32" s="74"/>
      <c r="B32" s="70"/>
      <c r="C32" s="70"/>
      <c r="D32" s="70"/>
      <c r="E32" s="70"/>
      <c r="F32" s="78"/>
      <c r="G32" s="34"/>
      <c r="H32" s="34"/>
      <c r="I32" s="34"/>
      <c r="J32" s="35"/>
    </row>
    <row r="33" spans="1:10" ht="30" customHeight="1" thickBot="1" x14ac:dyDescent="0.4">
      <c r="A33" s="239" t="s">
        <v>75</v>
      </c>
      <c r="B33" s="240"/>
      <c r="C33" s="240"/>
      <c r="D33" s="240"/>
      <c r="E33" s="76"/>
      <c r="F33" s="77">
        <f>E30+E31</f>
        <v>0</v>
      </c>
      <c r="G33" s="34"/>
      <c r="H33" s="34"/>
      <c r="I33" s="34"/>
      <c r="J33" s="35"/>
    </row>
    <row r="34" spans="1:10" ht="45" customHeight="1" thickBot="1" x14ac:dyDescent="0.4">
      <c r="A34" s="52"/>
      <c r="B34" s="53"/>
      <c r="C34" s="53"/>
      <c r="D34" s="53"/>
      <c r="E34" s="53"/>
      <c r="F34" s="54"/>
      <c r="G34" s="54"/>
      <c r="H34" s="54"/>
      <c r="I34" s="34"/>
      <c r="J34" s="35"/>
    </row>
    <row r="35" spans="1:10" ht="26.5" customHeight="1" thickBot="1" x14ac:dyDescent="0.4">
      <c r="A35" s="232" t="s">
        <v>68</v>
      </c>
      <c r="B35" s="233"/>
      <c r="C35" s="233"/>
      <c r="D35" s="233"/>
      <c r="E35" s="233"/>
      <c r="F35" s="234"/>
      <c r="G35" s="55"/>
      <c r="H35" s="55"/>
      <c r="I35" s="8"/>
      <c r="J35" s="8"/>
    </row>
    <row r="36" spans="1:10" ht="29.5" customHeight="1" x14ac:dyDescent="0.35">
      <c r="A36" s="38" t="s">
        <v>78</v>
      </c>
      <c r="B36" s="39" t="s">
        <v>51</v>
      </c>
      <c r="C36" s="241" t="s">
        <v>50</v>
      </c>
      <c r="D36" s="241"/>
      <c r="E36" s="241" t="s">
        <v>49</v>
      </c>
      <c r="F36" s="242"/>
      <c r="G36" s="68"/>
      <c r="H36" s="68"/>
      <c r="I36" s="69"/>
      <c r="J36" s="69"/>
    </row>
    <row r="37" spans="1:10" ht="54.5" customHeight="1" x14ac:dyDescent="0.35">
      <c r="A37" s="131" t="s">
        <v>17</v>
      </c>
      <c r="B37" s="139" t="s">
        <v>27</v>
      </c>
      <c r="C37" s="247"/>
      <c r="D37" s="247"/>
      <c r="E37" s="290"/>
      <c r="F37" s="291"/>
      <c r="G37" s="184"/>
      <c r="H37" s="183"/>
      <c r="I37" s="26"/>
      <c r="J37" s="66"/>
    </row>
    <row r="38" spans="1:10" ht="54.5" customHeight="1" x14ac:dyDescent="0.35">
      <c r="A38" s="131" t="s">
        <v>18</v>
      </c>
      <c r="B38" s="139" t="s">
        <v>25</v>
      </c>
      <c r="C38" s="247"/>
      <c r="D38" s="247"/>
      <c r="E38" s="290"/>
      <c r="F38" s="291"/>
      <c r="G38" s="184"/>
      <c r="H38" s="183"/>
      <c r="I38" s="26"/>
      <c r="J38" s="66"/>
    </row>
    <row r="39" spans="1:10" ht="54.5" customHeight="1" x14ac:dyDescent="0.35">
      <c r="A39" s="131" t="s">
        <v>19</v>
      </c>
      <c r="B39" s="139" t="s">
        <v>26</v>
      </c>
      <c r="C39" s="247"/>
      <c r="D39" s="247"/>
      <c r="E39" s="290"/>
      <c r="F39" s="291"/>
      <c r="G39" s="184"/>
      <c r="H39" s="183"/>
      <c r="I39" s="26"/>
      <c r="J39" s="66"/>
    </row>
    <row r="40" spans="1:10" x14ac:dyDescent="0.35">
      <c r="A40" s="79"/>
      <c r="B40" s="36"/>
      <c r="C40" s="36"/>
      <c r="D40" s="36"/>
      <c r="E40" s="36"/>
      <c r="F40" s="80"/>
    </row>
    <row r="41" spans="1:10" ht="30" customHeight="1" thickBot="1" x14ac:dyDescent="0.4">
      <c r="A41" s="239" t="s">
        <v>76</v>
      </c>
      <c r="B41" s="240"/>
      <c r="C41" s="240"/>
      <c r="D41" s="240"/>
      <c r="E41" s="76"/>
      <c r="F41" s="77">
        <f>SUM(E37:F39)</f>
        <v>0</v>
      </c>
    </row>
    <row r="42" spans="1:10" ht="32" customHeight="1" thickBot="1" x14ac:dyDescent="0.4"/>
    <row r="43" spans="1:10" ht="30" customHeight="1" x14ac:dyDescent="0.35">
      <c r="A43" s="245" t="s">
        <v>95</v>
      </c>
      <c r="B43" s="246"/>
      <c r="C43" s="246"/>
      <c r="D43" s="246"/>
      <c r="E43" s="81"/>
      <c r="F43" s="82">
        <f>F26+F33+F41</f>
        <v>0</v>
      </c>
    </row>
    <row r="44" spans="1:10" ht="30" customHeight="1" thickBot="1" x14ac:dyDescent="0.4">
      <c r="A44" s="213" t="s">
        <v>99</v>
      </c>
      <c r="B44" s="214"/>
      <c r="C44" s="214"/>
      <c r="D44" s="214"/>
      <c r="E44" s="215"/>
      <c r="F44" s="47">
        <f>(F43/100)*15</f>
        <v>0</v>
      </c>
    </row>
    <row r="46" spans="1:10" x14ac:dyDescent="0.35">
      <c r="A46" s="185"/>
      <c r="B46" s="186"/>
    </row>
    <row r="47" spans="1:10" x14ac:dyDescent="0.35">
      <c r="A47" s="185"/>
      <c r="B47" s="186"/>
    </row>
    <row r="48" spans="1:10" x14ac:dyDescent="0.35">
      <c r="A48" s="185"/>
      <c r="B48" s="186"/>
    </row>
    <row r="49" spans="1:2" x14ac:dyDescent="0.35">
      <c r="A49" s="185"/>
      <c r="B49" s="186"/>
    </row>
    <row r="50" spans="1:2" x14ac:dyDescent="0.35">
      <c r="A50" s="185"/>
      <c r="B50" s="186"/>
    </row>
  </sheetData>
  <sheetProtection algorithmName="SHA-512" hashValue="Ji1ahe0bCfEfg+EA5OYPwl92yLwtV0xfTxqeFRVk7wk23G/HR0C8/Hoo/OUIAI9SbCHcVxjIxpDy7BfqsOH/qg==" saltValue="UOk2G67c5Jm/CiaEuRo7nA==" spinCount="100000" sheet="1" objects="1" scenarios="1"/>
  <mergeCells count="31">
    <mergeCell ref="A41:D41"/>
    <mergeCell ref="A43:D43"/>
    <mergeCell ref="A44:E44"/>
    <mergeCell ref="A33:D33"/>
    <mergeCell ref="C36:D36"/>
    <mergeCell ref="C37:D37"/>
    <mergeCell ref="C38:D38"/>
    <mergeCell ref="C39:D39"/>
    <mergeCell ref="E37:F37"/>
    <mergeCell ref="E38:F38"/>
    <mergeCell ref="A35:F35"/>
    <mergeCell ref="E36:F36"/>
    <mergeCell ref="E39:F39"/>
    <mergeCell ref="B1:F1"/>
    <mergeCell ref="A10:F10"/>
    <mergeCell ref="B2:F2"/>
    <mergeCell ref="B4:F4"/>
    <mergeCell ref="B5:F5"/>
    <mergeCell ref="B6:F6"/>
    <mergeCell ref="B7:F7"/>
    <mergeCell ref="B8:F8"/>
    <mergeCell ref="B3:F3"/>
    <mergeCell ref="G24:I24"/>
    <mergeCell ref="A28:F28"/>
    <mergeCell ref="A26:D26"/>
    <mergeCell ref="C30:D30"/>
    <mergeCell ref="C31:D31"/>
    <mergeCell ref="C29:D29"/>
    <mergeCell ref="E29:F29"/>
    <mergeCell ref="E30:F30"/>
    <mergeCell ref="E31:F31"/>
  </mergeCells>
  <pageMargins left="0.7" right="0.7" top="0.75" bottom="0.75" header="0.3" footer="0.3"/>
  <pageSetup paperSize="8" scale="73" fitToHeight="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00FF"/>
    <pageSetUpPr fitToPage="1"/>
  </sheetPr>
  <dimension ref="A1:K14"/>
  <sheetViews>
    <sheetView zoomScale="80" zoomScaleNormal="80" workbookViewId="0">
      <selection activeCell="D15" sqref="D15"/>
    </sheetView>
  </sheetViews>
  <sheetFormatPr defaultColWidth="8.7265625" defaultRowHeight="14.5" x14ac:dyDescent="0.35"/>
  <cols>
    <col min="1" max="1" width="20.6328125" style="1" customWidth="1"/>
    <col min="2" max="2" width="45.7265625" style="181" customWidth="1"/>
    <col min="3" max="4" width="26.6328125" style="181" customWidth="1"/>
    <col min="5" max="6" width="26.6328125" style="1" customWidth="1"/>
    <col min="7" max="16384" width="8.7265625" style="1"/>
  </cols>
  <sheetData>
    <row r="1" spans="1:11" ht="91" customHeight="1" x14ac:dyDescent="0.35">
      <c r="A1" s="25"/>
      <c r="B1" s="216" t="s">
        <v>82</v>
      </c>
      <c r="C1" s="216"/>
      <c r="D1" s="216"/>
      <c r="E1" s="217"/>
      <c r="F1" s="33"/>
      <c r="G1" s="87"/>
      <c r="H1" s="14"/>
      <c r="I1" s="14"/>
      <c r="J1" s="14"/>
      <c r="K1" s="14"/>
    </row>
    <row r="2" spans="1:11" ht="30" customHeight="1" x14ac:dyDescent="0.35">
      <c r="A2" s="31" t="s">
        <v>54</v>
      </c>
      <c r="B2" s="258">
        <f>'Cover Sheet'!B19:C19</f>
        <v>0</v>
      </c>
      <c r="C2" s="258"/>
      <c r="D2" s="258"/>
      <c r="E2" s="259"/>
      <c r="F2" s="84"/>
    </row>
    <row r="3" spans="1:11" ht="30" customHeight="1" x14ac:dyDescent="0.35">
      <c r="A3" s="30"/>
      <c r="B3" s="254" t="s">
        <v>159</v>
      </c>
      <c r="C3" s="254"/>
      <c r="D3" s="254"/>
      <c r="E3" s="255"/>
      <c r="F3" s="85"/>
    </row>
    <row r="4" spans="1:11" ht="30" customHeight="1" x14ac:dyDescent="0.35">
      <c r="A4" s="130"/>
      <c r="B4" s="254" t="s">
        <v>161</v>
      </c>
      <c r="C4" s="254"/>
      <c r="D4" s="254"/>
      <c r="E4" s="255"/>
      <c r="F4" s="85"/>
    </row>
    <row r="5" spans="1:11" ht="30" customHeight="1" x14ac:dyDescent="0.35">
      <c r="A5" s="27"/>
      <c r="B5" s="256" t="s">
        <v>135</v>
      </c>
      <c r="C5" s="256"/>
      <c r="D5" s="256"/>
      <c r="E5" s="257"/>
      <c r="F5" s="86"/>
    </row>
    <row r="6" spans="1:11" ht="30" customHeight="1" x14ac:dyDescent="0.35">
      <c r="A6" s="20"/>
      <c r="B6" s="256" t="s">
        <v>152</v>
      </c>
      <c r="C6" s="256"/>
      <c r="D6" s="256"/>
      <c r="E6" s="257"/>
      <c r="F6" s="86"/>
      <c r="G6" s="61"/>
    </row>
    <row r="7" spans="1:11" ht="30" customHeight="1" thickBot="1" x14ac:dyDescent="0.4">
      <c r="A7" s="92"/>
      <c r="B7" s="89"/>
      <c r="C7" s="89"/>
      <c r="D7" s="89"/>
      <c r="E7" s="93"/>
      <c r="F7" s="86"/>
      <c r="G7" s="61"/>
    </row>
    <row r="8" spans="1:11" ht="30" customHeight="1" x14ac:dyDescent="0.4">
      <c r="A8" s="232" t="s">
        <v>83</v>
      </c>
      <c r="B8" s="233"/>
      <c r="C8" s="233"/>
      <c r="D8" s="233"/>
      <c r="E8" s="234"/>
      <c r="F8" s="95"/>
      <c r="G8" s="15"/>
    </row>
    <row r="9" spans="1:11" ht="60" customHeight="1" x14ac:dyDescent="0.35">
      <c r="A9" s="96" t="s">
        <v>78</v>
      </c>
      <c r="B9" s="252" t="s">
        <v>51</v>
      </c>
      <c r="C9" s="252"/>
      <c r="D9" s="175" t="s">
        <v>149</v>
      </c>
      <c r="E9" s="176" t="s">
        <v>150</v>
      </c>
      <c r="F9" s="61"/>
      <c r="G9" s="61"/>
    </row>
    <row r="10" spans="1:11" ht="75" customHeight="1" x14ac:dyDescent="0.35">
      <c r="A10" s="131" t="s">
        <v>136</v>
      </c>
      <c r="B10" s="253" t="s">
        <v>28</v>
      </c>
      <c r="C10" s="253"/>
      <c r="D10" s="90"/>
      <c r="E10" s="97"/>
      <c r="F10" s="61"/>
      <c r="G10" s="61"/>
    </row>
    <row r="11" spans="1:11" x14ac:dyDescent="0.35">
      <c r="A11" s="177"/>
      <c r="B11" s="178"/>
      <c r="C11" s="178"/>
      <c r="D11" s="178"/>
      <c r="E11" s="179"/>
      <c r="F11" s="61"/>
    </row>
    <row r="12" spans="1:11" ht="30" customHeight="1" x14ac:dyDescent="0.35">
      <c r="A12" s="248" t="s">
        <v>96</v>
      </c>
      <c r="B12" s="249"/>
      <c r="C12" s="249"/>
      <c r="D12" s="249"/>
      <c r="E12" s="94">
        <f>SUM(D10:E10)</f>
        <v>0</v>
      </c>
      <c r="F12" s="91"/>
    </row>
    <row r="13" spans="1:11" ht="30" customHeight="1" thickBot="1" x14ac:dyDescent="0.4">
      <c r="A13" s="250" t="s">
        <v>101</v>
      </c>
      <c r="B13" s="251"/>
      <c r="C13" s="251"/>
      <c r="D13" s="251"/>
      <c r="E13" s="47">
        <f>(E12/100)*5</f>
        <v>0</v>
      </c>
      <c r="F13" s="180"/>
    </row>
    <row r="14" spans="1:11" x14ac:dyDescent="0.35">
      <c r="F14" s="61"/>
    </row>
  </sheetData>
  <sheetProtection algorithmName="SHA-512" hashValue="vOVAZY4TYd6J9oY5CjpADdB0/sKEpbZX6cI1woT1LZ7tcsReCvokEMZ76kF1+xwCWRJGcDYxBcqboQxum3ywCA==" saltValue="Nf2dM/ELAkWPEaYhMXsNOQ==" spinCount="100000" sheet="1" objects="1" scenarios="1"/>
  <mergeCells count="11">
    <mergeCell ref="B4:E4"/>
    <mergeCell ref="B5:E5"/>
    <mergeCell ref="B6:E6"/>
    <mergeCell ref="B1:E1"/>
    <mergeCell ref="B2:E2"/>
    <mergeCell ref="B3:E3"/>
    <mergeCell ref="A8:E8"/>
    <mergeCell ref="A12:D12"/>
    <mergeCell ref="A13:D13"/>
    <mergeCell ref="B9:C9"/>
    <mergeCell ref="B10:C10"/>
  </mergeCells>
  <pageMargins left="0.7" right="0.7" top="0.75" bottom="0.75" header="0.3" footer="0.3"/>
  <pageSetup paperSize="8" scale="8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K24"/>
  <sheetViews>
    <sheetView zoomScale="80" zoomScaleNormal="80" workbookViewId="0">
      <selection activeCell="D7" sqref="D7"/>
    </sheetView>
  </sheetViews>
  <sheetFormatPr defaultColWidth="8.81640625" defaultRowHeight="14" x14ac:dyDescent="0.3"/>
  <cols>
    <col min="1" max="1" width="20.7265625" style="5" customWidth="1"/>
    <col min="2" max="2" width="27.6328125" style="6" customWidth="1"/>
    <col min="3" max="3" width="27.6328125" style="5" customWidth="1"/>
    <col min="4" max="4" width="27.6328125" style="6" customWidth="1"/>
    <col min="5" max="6" width="20.7265625" style="5" customWidth="1"/>
    <col min="7" max="16384" width="8.81640625" style="5"/>
  </cols>
  <sheetData>
    <row r="1" spans="1:11" ht="96.5" customHeight="1" thickBot="1" x14ac:dyDescent="0.35">
      <c r="A1" s="165"/>
      <c r="B1" s="260" t="s">
        <v>97</v>
      </c>
      <c r="C1" s="260"/>
      <c r="D1" s="260"/>
      <c r="E1" s="260"/>
      <c r="F1" s="260"/>
      <c r="G1" s="166"/>
      <c r="H1" s="166"/>
      <c r="I1" s="166"/>
      <c r="J1" s="166"/>
      <c r="K1" s="167"/>
    </row>
    <row r="2" spans="1:11" ht="30" customHeight="1" thickBot="1" x14ac:dyDescent="0.35">
      <c r="A2" s="115" t="s">
        <v>121</v>
      </c>
      <c r="B2" s="261">
        <f>'Cover Sheet'!B19:C19</f>
        <v>0</v>
      </c>
      <c r="C2" s="262"/>
      <c r="D2" s="262"/>
      <c r="E2" s="262"/>
      <c r="F2" s="114"/>
      <c r="G2" s="114"/>
      <c r="H2" s="114"/>
      <c r="I2" s="114"/>
      <c r="J2" s="114"/>
      <c r="K2" s="113"/>
    </row>
    <row r="3" spans="1:11" ht="30" customHeight="1" thickBot="1" x14ac:dyDescent="0.35">
      <c r="A3" s="265" t="s">
        <v>102</v>
      </c>
      <c r="B3" s="266"/>
      <c r="C3" s="266"/>
      <c r="D3" s="266"/>
      <c r="E3" s="266"/>
      <c r="F3" s="266"/>
      <c r="G3" s="266"/>
      <c r="H3" s="266"/>
      <c r="I3" s="266"/>
      <c r="J3" s="266"/>
      <c r="K3" s="267"/>
    </row>
    <row r="4" spans="1:11" ht="30" customHeight="1" thickBot="1" x14ac:dyDescent="0.35">
      <c r="A4" s="265" t="s">
        <v>98</v>
      </c>
      <c r="B4" s="268"/>
      <c r="C4" s="268"/>
      <c r="D4" s="268"/>
      <c r="E4" s="268"/>
      <c r="F4" s="268"/>
      <c r="G4" s="268"/>
      <c r="H4" s="268"/>
      <c r="I4" s="268"/>
      <c r="J4" s="268"/>
      <c r="K4" s="269"/>
    </row>
    <row r="5" spans="1:11" ht="30" customHeight="1" thickBot="1" x14ac:dyDescent="0.35">
      <c r="A5" s="168"/>
      <c r="B5" s="265" t="s">
        <v>103</v>
      </c>
      <c r="C5" s="268"/>
      <c r="D5" s="268"/>
      <c r="E5" s="268"/>
      <c r="F5" s="268"/>
      <c r="G5" s="268"/>
      <c r="H5" s="268"/>
      <c r="I5" s="268"/>
      <c r="J5" s="268"/>
      <c r="K5" s="269"/>
    </row>
    <row r="6" spans="1:11" ht="30" customHeight="1" thickBot="1" x14ac:dyDescent="0.35">
      <c r="A6" s="169"/>
      <c r="B6" s="265" t="s">
        <v>154</v>
      </c>
      <c r="C6" s="268"/>
      <c r="D6" s="268"/>
      <c r="E6" s="268"/>
      <c r="F6" s="268"/>
      <c r="G6" s="268"/>
      <c r="H6" s="268"/>
      <c r="I6" s="268"/>
      <c r="J6" s="268"/>
      <c r="K6" s="269"/>
    </row>
    <row r="7" spans="1:11" ht="31" customHeight="1" thickBot="1" x14ac:dyDescent="0.35">
      <c r="A7" s="116"/>
      <c r="B7" s="117"/>
      <c r="C7" s="117"/>
      <c r="D7" s="154"/>
      <c r="E7" s="121" t="s">
        <v>0</v>
      </c>
      <c r="F7" s="154"/>
      <c r="G7" s="118"/>
      <c r="H7" s="118"/>
      <c r="I7" s="118"/>
      <c r="J7" s="21"/>
      <c r="K7" s="170"/>
    </row>
    <row r="8" spans="1:11" ht="15" customHeight="1" thickBot="1" x14ac:dyDescent="0.35">
      <c r="A8" s="263" t="s">
        <v>107</v>
      </c>
      <c r="B8" s="264"/>
      <c r="C8" s="264"/>
      <c r="D8" s="264"/>
      <c r="E8" s="122">
        <v>0.8</v>
      </c>
      <c r="F8" s="127">
        <f>'(A) DSE Eye Care'!F19</f>
        <v>0</v>
      </c>
      <c r="G8" s="21"/>
      <c r="H8" s="21"/>
      <c r="I8" s="21"/>
      <c r="J8" s="21"/>
      <c r="K8" s="170"/>
    </row>
    <row r="9" spans="1:11" ht="15" customHeight="1" thickBot="1" x14ac:dyDescent="0.35">
      <c r="A9" s="263" t="s">
        <v>104</v>
      </c>
      <c r="B9" s="264"/>
      <c r="C9" s="264"/>
      <c r="D9" s="264"/>
      <c r="E9" s="122">
        <v>0.15</v>
      </c>
      <c r="F9" s="127">
        <f>'(B) Safety Eye Care Services'!F44</f>
        <v>0</v>
      </c>
      <c r="G9" s="21"/>
      <c r="H9" s="21"/>
      <c r="I9" s="21"/>
      <c r="J9" s="21"/>
      <c r="K9" s="170"/>
    </row>
    <row r="10" spans="1:11" ht="15" customHeight="1" thickBot="1" x14ac:dyDescent="0.35">
      <c r="A10" s="263" t="s">
        <v>105</v>
      </c>
      <c r="B10" s="264"/>
      <c r="C10" s="264"/>
      <c r="D10" s="264"/>
      <c r="E10" s="122">
        <v>0.05</v>
      </c>
      <c r="F10" s="127">
        <f>'(C) Mobile Services'!E13</f>
        <v>0</v>
      </c>
      <c r="G10" s="21"/>
      <c r="H10" s="21"/>
      <c r="I10" s="21"/>
      <c r="J10" s="21"/>
      <c r="K10" s="170"/>
    </row>
    <row r="11" spans="1:11" x14ac:dyDescent="0.3">
      <c r="A11" s="119"/>
      <c r="B11" s="21"/>
      <c r="C11" s="87"/>
      <c r="D11" s="21"/>
      <c r="E11" s="21"/>
      <c r="F11" s="120"/>
      <c r="G11" s="21"/>
      <c r="H11" s="21"/>
      <c r="I11" s="21"/>
      <c r="J11" s="21"/>
      <c r="K11" s="170"/>
    </row>
    <row r="12" spans="1:11" ht="14.5" thickBot="1" x14ac:dyDescent="0.35">
      <c r="A12" s="119"/>
      <c r="B12" s="21"/>
      <c r="C12" s="21"/>
      <c r="D12" s="21"/>
      <c r="E12" s="21"/>
      <c r="F12" s="120"/>
      <c r="G12" s="21"/>
      <c r="H12" s="21"/>
      <c r="I12" s="21"/>
      <c r="J12" s="21"/>
      <c r="K12" s="170"/>
    </row>
    <row r="13" spans="1:11" ht="18.5" thickBot="1" x14ac:dyDescent="0.45">
      <c r="A13" s="272" t="s">
        <v>106</v>
      </c>
      <c r="B13" s="273"/>
      <c r="C13" s="273"/>
      <c r="D13" s="273"/>
      <c r="E13" s="274"/>
      <c r="F13" s="129">
        <f>SUM(F8:F10)</f>
        <v>0</v>
      </c>
      <c r="G13" s="21"/>
      <c r="H13" s="21"/>
      <c r="I13" s="21"/>
      <c r="J13" s="21"/>
      <c r="K13" s="170"/>
    </row>
    <row r="14" spans="1:11" ht="14.5" thickBot="1" x14ac:dyDescent="0.35">
      <c r="A14" s="171"/>
      <c r="B14" s="172"/>
      <c r="C14" s="172"/>
      <c r="D14" s="172"/>
      <c r="E14" s="172"/>
      <c r="F14" s="172"/>
      <c r="G14" s="172"/>
      <c r="H14" s="172"/>
      <c r="I14" s="172"/>
      <c r="J14" s="173"/>
      <c r="K14" s="174"/>
    </row>
    <row r="15" spans="1:11" ht="30" customHeight="1" x14ac:dyDescent="0.3">
      <c r="A15" s="110"/>
      <c r="B15" s="110"/>
      <c r="C15" s="69"/>
      <c r="D15" s="110"/>
    </row>
    <row r="16" spans="1:11" ht="18" x14ac:dyDescent="0.4">
      <c r="A16" s="270"/>
      <c r="B16" s="270"/>
      <c r="C16" s="270"/>
      <c r="D16" s="270"/>
    </row>
    <row r="17" spans="1:4" ht="20" customHeight="1" x14ac:dyDescent="0.3">
      <c r="A17" s="13"/>
      <c r="B17" s="109"/>
      <c r="C17" s="111"/>
      <c r="D17" s="109"/>
    </row>
    <row r="18" spans="1:4" ht="20" customHeight="1" x14ac:dyDescent="0.3">
      <c r="A18" s="110"/>
      <c r="B18" s="109"/>
      <c r="C18" s="111"/>
      <c r="D18" s="109"/>
    </row>
    <row r="19" spans="1:4" ht="18" x14ac:dyDescent="0.4">
      <c r="A19" s="271"/>
      <c r="B19" s="271"/>
      <c r="C19" s="271"/>
      <c r="D19" s="271"/>
    </row>
    <row r="20" spans="1:4" ht="20.5" customHeight="1" x14ac:dyDescent="0.3">
      <c r="A20" s="13"/>
      <c r="B20" s="109"/>
      <c r="C20" s="111"/>
      <c r="D20" s="109"/>
    </row>
    <row r="21" spans="1:4" ht="20.5" customHeight="1" x14ac:dyDescent="0.3">
      <c r="A21" s="13"/>
      <c r="B21" s="109"/>
      <c r="C21" s="111"/>
      <c r="D21" s="109"/>
    </row>
    <row r="22" spans="1:4" ht="20" customHeight="1" x14ac:dyDescent="0.4">
      <c r="A22" s="271"/>
      <c r="B22" s="271"/>
      <c r="C22" s="271"/>
      <c r="D22" s="271"/>
    </row>
    <row r="23" spans="1:4" ht="20" customHeight="1" x14ac:dyDescent="0.3">
      <c r="A23" s="13"/>
      <c r="B23" s="109"/>
      <c r="C23" s="111"/>
      <c r="D23" s="109"/>
    </row>
    <row r="24" spans="1:4" ht="20" customHeight="1" x14ac:dyDescent="0.4">
      <c r="A24" s="271"/>
      <c r="B24" s="271"/>
      <c r="C24" s="271"/>
      <c r="D24" s="112"/>
    </row>
  </sheetData>
  <sheetProtection algorithmName="SHA-512" hashValue="CaJPr01X/VlfL7yGQAXvEvkbxb+PMrs/FriCbmWqw17VJnQ0Kv+e2CyWomYDLkRU/CkwXQL4NgEEHsvwysZoMQ==" saltValue="aUrgQ5AiHcv5tHs236H0hg==" spinCount="100000" sheet="1" objects="1" scenarios="1"/>
  <mergeCells count="14">
    <mergeCell ref="A16:D16"/>
    <mergeCell ref="A19:D19"/>
    <mergeCell ref="A24:C24"/>
    <mergeCell ref="A22:D22"/>
    <mergeCell ref="A13:E13"/>
    <mergeCell ref="B1:F1"/>
    <mergeCell ref="B2:E2"/>
    <mergeCell ref="A8:D8"/>
    <mergeCell ref="A9:D9"/>
    <mergeCell ref="A10:D10"/>
    <mergeCell ref="A3:K3"/>
    <mergeCell ref="A4:K4"/>
    <mergeCell ref="B5:K5"/>
    <mergeCell ref="B6:K6"/>
  </mergeCells>
  <pageMargins left="0.7" right="0.7" top="0.75" bottom="0.75" header="0.3" footer="0.3"/>
  <pageSetup paperSize="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pageSetUpPr fitToPage="1"/>
  </sheetPr>
  <dimension ref="A1:G17"/>
  <sheetViews>
    <sheetView zoomScale="80" zoomScaleNormal="80" workbookViewId="0">
      <selection activeCell="B10" sqref="B10"/>
    </sheetView>
  </sheetViews>
  <sheetFormatPr defaultRowHeight="14.5" x14ac:dyDescent="0.35"/>
  <cols>
    <col min="1" max="1" width="20.81640625" style="1" customWidth="1"/>
    <col min="2" max="2" width="60.90625" style="1" customWidth="1"/>
    <col min="3" max="4" width="29.7265625" style="1" customWidth="1"/>
    <col min="5" max="16384" width="8.7265625" style="1"/>
  </cols>
  <sheetData>
    <row r="1" spans="1:7" ht="91" customHeight="1" x14ac:dyDescent="0.35">
      <c r="A1" s="25"/>
      <c r="B1" s="216" t="s">
        <v>164</v>
      </c>
      <c r="C1" s="216"/>
      <c r="D1" s="217"/>
      <c r="E1" s="157"/>
      <c r="F1" s="61"/>
      <c r="G1" s="61"/>
    </row>
    <row r="2" spans="1:7" ht="27" customHeight="1" x14ac:dyDescent="0.35">
      <c r="A2" s="31" t="s">
        <v>121</v>
      </c>
      <c r="B2" s="280">
        <f>'Cover Sheet'!B19:C19</f>
        <v>0</v>
      </c>
      <c r="C2" s="280"/>
      <c r="D2" s="281"/>
      <c r="E2" s="84"/>
      <c r="F2" s="84"/>
      <c r="G2" s="61"/>
    </row>
    <row r="3" spans="1:7" ht="30" customHeight="1" x14ac:dyDescent="0.35">
      <c r="A3" s="284" t="s">
        <v>118</v>
      </c>
      <c r="B3" s="285"/>
      <c r="C3" s="285"/>
      <c r="D3" s="286"/>
      <c r="E3" s="84"/>
      <c r="F3" s="84"/>
      <c r="G3" s="61"/>
    </row>
    <row r="4" spans="1:7" ht="30" customHeight="1" x14ac:dyDescent="0.35">
      <c r="A4" s="29"/>
      <c r="B4" s="282" t="s">
        <v>117</v>
      </c>
      <c r="C4" s="282"/>
      <c r="D4" s="283"/>
      <c r="E4" s="85"/>
      <c r="F4" s="85"/>
      <c r="G4" s="61"/>
    </row>
    <row r="5" spans="1:7" ht="30" customHeight="1" x14ac:dyDescent="0.35">
      <c r="A5" s="130"/>
      <c r="B5" s="282" t="s">
        <v>161</v>
      </c>
      <c r="C5" s="282"/>
      <c r="D5" s="283"/>
      <c r="E5" s="85"/>
      <c r="F5" s="85"/>
      <c r="G5" s="61"/>
    </row>
    <row r="6" spans="1:7" ht="30" customHeight="1" x14ac:dyDescent="0.35">
      <c r="A6" s="141"/>
      <c r="B6" s="278" t="s">
        <v>128</v>
      </c>
      <c r="C6" s="278"/>
      <c r="D6" s="279"/>
      <c r="E6" s="86"/>
      <c r="F6" s="86"/>
      <c r="G6" s="61"/>
    </row>
    <row r="7" spans="1:7" ht="30" customHeight="1" x14ac:dyDescent="0.4">
      <c r="A7" s="101"/>
      <c r="B7" s="102"/>
      <c r="C7" s="102"/>
      <c r="D7" s="103"/>
      <c r="E7" s="61"/>
      <c r="F7" s="61"/>
      <c r="G7" s="61"/>
    </row>
    <row r="8" spans="1:7" ht="30.5" customHeight="1" x14ac:dyDescent="0.35">
      <c r="A8" s="275" t="s">
        <v>163</v>
      </c>
      <c r="B8" s="276"/>
      <c r="C8" s="276"/>
      <c r="D8" s="277"/>
      <c r="E8" s="95"/>
      <c r="F8" s="61"/>
    </row>
    <row r="9" spans="1:7" ht="63" customHeight="1" x14ac:dyDescent="0.35">
      <c r="A9" s="104" t="s">
        <v>78</v>
      </c>
      <c r="B9" s="100" t="s">
        <v>51</v>
      </c>
      <c r="C9" s="128" t="s">
        <v>69</v>
      </c>
      <c r="D9" s="71" t="s">
        <v>89</v>
      </c>
      <c r="E9" s="61"/>
      <c r="F9" s="61"/>
    </row>
    <row r="10" spans="1:7" ht="76" x14ac:dyDescent="0.35">
      <c r="A10" s="131" t="s">
        <v>137</v>
      </c>
      <c r="B10" s="135" t="s">
        <v>170</v>
      </c>
      <c r="C10" s="98"/>
      <c r="D10" s="105"/>
    </row>
    <row r="11" spans="1:7" ht="88.5" x14ac:dyDescent="0.35">
      <c r="A11" s="131" t="s">
        <v>138</v>
      </c>
      <c r="B11" s="135" t="s">
        <v>169</v>
      </c>
      <c r="C11" s="98"/>
      <c r="D11" s="105"/>
    </row>
    <row r="12" spans="1:7" ht="101" x14ac:dyDescent="0.35">
      <c r="A12" s="131" t="s">
        <v>139</v>
      </c>
      <c r="B12" s="135" t="s">
        <v>165</v>
      </c>
      <c r="C12" s="98"/>
      <c r="D12" s="105"/>
    </row>
    <row r="13" spans="1:7" ht="101" x14ac:dyDescent="0.35">
      <c r="A13" s="131" t="s">
        <v>29</v>
      </c>
      <c r="B13" s="135" t="s">
        <v>166</v>
      </c>
      <c r="C13" s="98"/>
      <c r="D13" s="105"/>
    </row>
    <row r="14" spans="1:7" ht="88.5" x14ac:dyDescent="0.35">
      <c r="A14" s="131" t="s">
        <v>140</v>
      </c>
      <c r="B14" s="158" t="s">
        <v>167</v>
      </c>
      <c r="C14" s="98"/>
      <c r="D14" s="105"/>
    </row>
    <row r="15" spans="1:7" ht="101" x14ac:dyDescent="0.35">
      <c r="A15" s="131" t="s">
        <v>141</v>
      </c>
      <c r="B15" s="158" t="s">
        <v>168</v>
      </c>
      <c r="C15" s="98"/>
      <c r="D15" s="105"/>
    </row>
    <row r="16" spans="1:7" ht="38" customHeight="1" x14ac:dyDescent="0.35">
      <c r="A16" s="159"/>
      <c r="B16" s="160"/>
      <c r="C16" s="88" t="s">
        <v>80</v>
      </c>
      <c r="D16" s="152" t="s">
        <v>79</v>
      </c>
    </row>
    <row r="17" spans="1:4" ht="30" customHeight="1" thickBot="1" x14ac:dyDescent="0.4">
      <c r="A17" s="161"/>
      <c r="B17" s="162"/>
      <c r="C17" s="163">
        <f>SUM(C10:C15)</f>
        <v>0</v>
      </c>
      <c r="D17" s="164">
        <f>SUM(D10:D15)</f>
        <v>0</v>
      </c>
    </row>
  </sheetData>
  <sheetProtection algorithmName="SHA-512" hashValue="/nqRe2HiMTilSeeX2HkvHzeTqltblb5tA3bC0nVcIUAknoEQckiRcFgCooZaG7wX5Q/qGdM/wgAHq08EFhs5Kg==" saltValue="vXmqHgvbdPew0kjdRd6tSg==" spinCount="100000" sheet="1" objects="1" scenarios="1"/>
  <mergeCells count="7">
    <mergeCell ref="A8:D8"/>
    <mergeCell ref="B1:D1"/>
    <mergeCell ref="B6:D6"/>
    <mergeCell ref="B2:D2"/>
    <mergeCell ref="B4:D4"/>
    <mergeCell ref="B5:D5"/>
    <mergeCell ref="A3:D3"/>
  </mergeCells>
  <pageMargins left="0.7" right="0.7" top="0.75" bottom="0.75" header="0.3" footer="0.3"/>
  <pageSetup paperSize="8" scale="7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pageSetUpPr fitToPage="1"/>
  </sheetPr>
  <dimension ref="A1:D11"/>
  <sheetViews>
    <sheetView zoomScale="80" zoomScaleNormal="80" workbookViewId="0">
      <selection activeCell="I10" sqref="I10"/>
    </sheetView>
  </sheetViews>
  <sheetFormatPr defaultRowHeight="14.5" x14ac:dyDescent="0.35"/>
  <cols>
    <col min="1" max="1" width="20.6328125" style="1" customWidth="1"/>
    <col min="2" max="2" width="57.54296875" style="1" customWidth="1"/>
    <col min="3" max="4" width="29.81640625" style="1" customWidth="1"/>
    <col min="5" max="16384" width="8.7265625" style="1"/>
  </cols>
  <sheetData>
    <row r="1" spans="1:4" ht="127.5" customHeight="1" x14ac:dyDescent="0.35">
      <c r="A1" s="25"/>
      <c r="B1" s="216" t="s">
        <v>86</v>
      </c>
      <c r="C1" s="216"/>
      <c r="D1" s="217"/>
    </row>
    <row r="2" spans="1:4" ht="30" customHeight="1" x14ac:dyDescent="0.35">
      <c r="A2" s="31" t="s">
        <v>121</v>
      </c>
      <c r="B2" s="226">
        <f>'Cover Sheet'!B19:C19</f>
        <v>0</v>
      </c>
      <c r="C2" s="226"/>
      <c r="D2" s="227"/>
    </row>
    <row r="3" spans="1:4" ht="30" customHeight="1" x14ac:dyDescent="0.35">
      <c r="A3" s="284" t="s">
        <v>118</v>
      </c>
      <c r="B3" s="285"/>
      <c r="C3" s="285"/>
      <c r="D3" s="286"/>
    </row>
    <row r="4" spans="1:4" ht="30" customHeight="1" x14ac:dyDescent="0.35">
      <c r="A4" s="29"/>
      <c r="B4" s="228" t="s">
        <v>146</v>
      </c>
      <c r="C4" s="228"/>
      <c r="D4" s="229"/>
    </row>
    <row r="5" spans="1:4" ht="30" customHeight="1" x14ac:dyDescent="0.35">
      <c r="A5" s="130"/>
      <c r="B5" s="228" t="s">
        <v>162</v>
      </c>
      <c r="C5" s="228"/>
      <c r="D5" s="229"/>
    </row>
    <row r="6" spans="1:4" ht="30" customHeight="1" x14ac:dyDescent="0.35">
      <c r="A6" s="92"/>
      <c r="B6" s="89"/>
      <c r="C6" s="89"/>
      <c r="D6" s="93"/>
    </row>
    <row r="7" spans="1:4" ht="30" customHeight="1" x14ac:dyDescent="0.35">
      <c r="A7" s="275" t="s">
        <v>88</v>
      </c>
      <c r="B7" s="276"/>
      <c r="C7" s="276"/>
      <c r="D7" s="277"/>
    </row>
    <row r="8" spans="1:4" ht="42.5" customHeight="1" x14ac:dyDescent="0.35">
      <c r="A8" s="104" t="s">
        <v>78</v>
      </c>
      <c r="B8" s="153" t="s">
        <v>87</v>
      </c>
      <c r="C8" s="99" t="s">
        <v>30</v>
      </c>
      <c r="D8" s="152" t="s">
        <v>31</v>
      </c>
    </row>
    <row r="9" spans="1:4" ht="56.5" customHeight="1" x14ac:dyDescent="0.35">
      <c r="A9" s="131" t="s">
        <v>142</v>
      </c>
      <c r="B9" s="155" t="s">
        <v>84</v>
      </c>
      <c r="C9" s="106"/>
      <c r="D9" s="105"/>
    </row>
    <row r="10" spans="1:4" ht="56.5" customHeight="1" x14ac:dyDescent="0.35">
      <c r="A10" s="131" t="s">
        <v>143</v>
      </c>
      <c r="B10" s="155" t="s">
        <v>85</v>
      </c>
      <c r="C10" s="106"/>
      <c r="D10" s="105"/>
    </row>
    <row r="11" spans="1:4" ht="56.5" customHeight="1" thickBot="1" x14ac:dyDescent="0.4">
      <c r="A11" s="140" t="s">
        <v>144</v>
      </c>
      <c r="B11" s="156" t="s">
        <v>120</v>
      </c>
      <c r="C11" s="107"/>
      <c r="D11" s="108"/>
    </row>
  </sheetData>
  <sheetProtection algorithmName="SHA-512" hashValue="dRGbhj29IwjxDOfR86SrP+NWJcPTuFUqQ377aTEToGqEHqd1osaC5Rj6pRAq8nFTepXDVkh8piSsXUA6iYINkg==" saltValue="pqbq1LXScN4LMRosgxbzHw==" spinCount="100000" sheet="1" objects="1" scenarios="1"/>
  <mergeCells count="6">
    <mergeCell ref="B1:D1"/>
    <mergeCell ref="B2:D2"/>
    <mergeCell ref="B4:D4"/>
    <mergeCell ref="B5:D5"/>
    <mergeCell ref="A7:D7"/>
    <mergeCell ref="A3:D3"/>
  </mergeCells>
  <pageMargins left="0.7" right="0.7" top="0.75" bottom="0.75" header="0.3" footer="0.3"/>
  <pageSetup paperSize="8"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Cover Sheet</vt:lpstr>
      <vt:lpstr>Instructions - Please Read</vt:lpstr>
      <vt:lpstr>(A) DSE Eye Care</vt:lpstr>
      <vt:lpstr>(B) Safety Eye Care Services</vt:lpstr>
      <vt:lpstr>(C) Mobile Services</vt:lpstr>
      <vt:lpstr>(A),(B) &amp; (C) Summary Sheet</vt:lpstr>
      <vt:lpstr>(D) Blended Price</vt:lpstr>
      <vt:lpstr>(E) Discount</vt:lpstr>
      <vt:lpstr>'(A) DSE Eye Care'!Print_Area</vt:lpstr>
      <vt:lpstr>'(E) Discount'!Print_Area</vt:lpstr>
      <vt:lpstr>'Cover Sheet'!Print_Area</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Landor</dc:creator>
  <cp:lastModifiedBy>Richard Landor</cp:lastModifiedBy>
  <cp:lastPrinted>2017-02-03T14:25:45Z</cp:lastPrinted>
  <dcterms:created xsi:type="dcterms:W3CDTF">2017-01-24T10:52:16Z</dcterms:created>
  <dcterms:modified xsi:type="dcterms:W3CDTF">2017-02-20T14:57:21Z</dcterms:modified>
</cp:coreProperties>
</file>