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michael.bowgen\Downloads\"/>
    </mc:Choice>
  </mc:AlternateContent>
  <xr:revisionPtr revIDLastSave="0" documentId="13_ncr:1_{E03A2A7F-DE69-41BA-9298-0B4B927591A0}" xr6:coauthVersionLast="36" xr6:coauthVersionMax="36" xr10:uidLastSave="{00000000-0000-0000-0000-000000000000}"/>
  <workbookProtection revisionsAlgorithmName="SHA-512" revisionsHashValue="y0ZY0aDAcBOBJ1xt8GAtny+FvzaAh4fHBxG6jYyK0wTfZldVgqDDYl7rhJLZOeNcMZeLZZ4Ti4zpLgcCLu5XHQ==" revisionsSaltValue="kzIooHqihHyt1hGHzd2gZQ==" revisionsSpinCount="100000" lockRevision="1"/>
  <bookViews>
    <workbookView xWindow="0" yWindow="0" windowWidth="28800" windowHeight="11625" tabRatio="533" xr2:uid="{00000000-000D-0000-FFFF-FFFF00000000}"/>
  </bookViews>
  <sheets>
    <sheet name="Assessment" sheetId="1" r:id="rId1"/>
    <sheet name="Spreadsheet Settings" sheetId="2"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 name="Z_28774FA8_AD07_4B57_AEB3_01AB4CB8770E_.wvu.PrintArea" localSheetId="0" hidden="1">Assessment!$A$1:$AE$52</definedName>
  </definedNames>
  <calcPr calcId="191029" concurrentCalc="0"/>
  <customWorkbookViews>
    <customWorkbookView name="Michael Bowgen - Personal View" guid="{28774FA8-AD07-4B57-AEB3-01AB4CB8770E}" mergeInterval="0" personalView="1" maximized="1" xWindow="-8" yWindow="-8" windowWidth="1936" windowHeight="1056" tabRatio="53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2"/>
  <c r="I30" i="2"/>
  <c r="I29" i="2"/>
  <c r="I28" i="2"/>
  <c r="H31" i="2"/>
  <c r="H30" i="2"/>
  <c r="H29" i="2"/>
  <c r="H28" i="2"/>
  <c r="U23" i="1"/>
  <c r="H27" i="2"/>
  <c r="T23" i="1"/>
  <c r="I27" i="2"/>
  <c r="T37" i="1"/>
  <c r="P43" i="1"/>
  <c r="O43" i="1"/>
  <c r="Q43" i="1"/>
  <c r="G29" i="2"/>
  <c r="G30" i="2"/>
  <c r="G31" i="2"/>
  <c r="G28" i="2"/>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<sst xmlns="http://schemas.openxmlformats.org/spreadsheetml/2006/main" count="317" uniqueCount="238">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</sst>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218C-43C7-B65B-E5CCCC418931}"/>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218C-43C7-B65B-E5CCCC418931}"/>
            </c:ext>
          </c:extLst>
        </c:ser>
        <c:dLbls>
          <c:showLegendKey val="0"/>
          <c:showVal val="0"/>
          <c:showCatName val="0"/>
          <c:showSerName val="0"/>
          <c:showPercent val="0"/>
          <c:showBubbleSize val="0"/>
        </c:dLbls>
        <c:gapWidth val="219"/>
        <c:overlap val="-27"/>
        <c:axId val="1955523744"/>
        <c:axId val="1955524288"/>
      </c:barChart>
      <c:catAx>
        <c:axId val="195552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524288"/>
        <c:crosses val="autoZero"/>
        <c:auto val="1"/>
        <c:lblAlgn val="ctr"/>
        <c:lblOffset val="100"/>
        <c:noMultiLvlLbl val="1"/>
      </c:catAx>
      <c:valAx>
        <c:axId val="195552428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523744"/>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180975</xdr:rowOff>
        </xdr:from>
        <xdr:to>
          <xdr:col>4</xdr:col>
          <xdr:colOff>533400</xdr:colOff>
          <xdr:row>17</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16</xdr:row>
          <xdr:rowOff>9525</xdr:rowOff>
        </xdr:from>
        <xdr:to>
          <xdr:col>7</xdr:col>
          <xdr:colOff>304800</xdr:colOff>
          <xdr:row>17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180975</xdr:rowOff>
        </xdr:from>
        <xdr:to>
          <xdr:col>10</xdr:col>
          <xdr:colOff>457200</xdr:colOff>
          <xdr:row>17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161925</xdr:rowOff>
        </xdr:from>
        <xdr:to>
          <xdr:col>5</xdr:col>
          <xdr:colOff>142875</xdr:colOff>
          <xdr:row>18</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FBD256B-5656-452B-A98D-D9F682FC4D62}" protected="1">
  <header guid="{9FBD256B-5656-452B-A98D-D9F682FC4D62}" dateTime="2021-10-22T09:14:30" maxSheetId="3" userName="Michael Bowgen" r:id="rId1">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F57"/>
  <sheetViews>
    <sheetView showGridLines="0" tabSelected="1" view="pageLayout" zoomScaleNormal="100" workbookViewId="0">
      <selection activeCell="A47" sqref="A47"/>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42578125" customWidth="1"/>
    <col min="14" max="14" width="12.5703125" customWidth="1"/>
    <col min="15" max="15" width="11.5703125" customWidth="1"/>
    <col min="16" max="16" width="12.5703125" customWidth="1"/>
    <col min="17" max="17" width="7" customWidth="1"/>
    <col min="18" max="18" width="1.85546875" customWidth="1"/>
    <col min="19" max="19" width="20.85546875" customWidth="1"/>
    <col min="20" max="21" width="11" customWidth="1"/>
    <col min="22" max="22" width="3.42578125" customWidth="1"/>
    <col min="23" max="23" width="15.85546875" customWidth="1"/>
    <col min="24" max="24" width="4.5703125" customWidth="1"/>
    <col min="25" max="25" width="5" customWidth="1"/>
    <col min="26" max="26" width="3.5703125" customWidth="1"/>
    <col min="27" max="27" width="40.5703125" customWidth="1"/>
    <col min="28" max="31" width="6.42578125" customWidth="1"/>
  </cols>
  <sheetData>
    <row r="1" spans="1:31" x14ac:dyDescent="0.25">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25">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25">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25">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25">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25">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3">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5.75" thickBot="1" x14ac:dyDescent="0.3">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3">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3">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25">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3">
      <c r="A12" s="173" t="s">
        <v>223</v>
      </c>
      <c r="B12" s="173"/>
      <c r="C12" s="173"/>
      <c r="D12" s="175"/>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25">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25">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25">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25">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25">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25">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25">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25">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25">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25">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25">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25">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25">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2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2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2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2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2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2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25">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2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25">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25">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25">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25">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25">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25">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25">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25">
      <c r="A41" s="3"/>
      <c r="B41" s="214"/>
      <c r="C41" s="214"/>
      <c r="D41" s="214"/>
      <c r="E41" s="214"/>
      <c r="F41" s="214"/>
      <c r="G41" s="214"/>
      <c r="H41" s="214"/>
      <c r="I41" s="214"/>
      <c r="J41" s="214"/>
      <c r="K41" s="214"/>
      <c r="L41" s="3"/>
      <c r="M41" s="28" t="s">
        <v>199</v>
      </c>
      <c r="N41" s="22"/>
      <c r="O41" s="124"/>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25">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25">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2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25">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25">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25">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3">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3">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3">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25">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25">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2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25">
      <c r="A54" s="1"/>
      <c r="B54" s="1"/>
      <c r="C54" s="1"/>
      <c r="D54" s="2"/>
      <c r="E54" s="2"/>
      <c r="F54" s="2"/>
      <c r="G54" s="2"/>
      <c r="H54" s="2"/>
      <c r="I54" s="2"/>
      <c r="J54" s="2"/>
      <c r="K54" s="2"/>
      <c r="L54" s="2"/>
      <c r="M54" s="10"/>
      <c r="N54" s="10"/>
      <c r="O54" s="10"/>
      <c r="P54" s="10" t="s">
        <v>61</v>
      </c>
      <c r="Q54" s="10"/>
      <c r="R54" s="10"/>
      <c r="S54" s="10"/>
      <c r="T54" s="10"/>
      <c r="U54" s="10"/>
    </row>
    <row r="55" spans="1:31" x14ac:dyDescent="0.25">
      <c r="M55" s="10"/>
      <c r="N55" s="10"/>
      <c r="O55" s="47"/>
      <c r="P55" s="10"/>
      <c r="Q55" s="10"/>
    </row>
    <row r="57" spans="1:31" x14ac:dyDescent="0.25">
      <c r="O57" s="135"/>
    </row>
  </sheetData>
  <sheetProtection algorithmName="SHA-512" hashValue="8RhRjT2++Z/aq4whg2yAVp17mDCNHPNdzNWHUzbdsuyTf8jp0zHFCAP/qqr9MUhj+AmX7j3D7SQyeSkDwggsCw==" saltValue="420FQKRDNCDX+1bT0lnjvQ==" spinCount="100000" sheet="1" objects="1" scenarios="1"/>
  <customSheetViews>
    <customSheetView guid="{28774FA8-AD07-4B57-AEB3-01AB4CB8770E}" showPageBreaks="1" showGridLines="0" printArea="1" view="pageLayout">
      <selection activeCell="A47" sqref="A47"/>
      <pageMargins left="0.23622047244094491" right="0.23622047244094491" top="0.35433070866141736" bottom="0.35433070866141736" header="0.11811023622047245" footer="0.11811023622047245"/>
      <pageSetup paperSize="9" orientation="portrait" r:id="rId1"/>
      <headerFooter>
        <oddFooter>&amp;LGWG T108 v1.0</oddFooter>
      </headerFooter>
    </customSheetView>
  </customSheetViews>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2"/>
  <headerFooter>
    <oddFooter>&amp;LGWG T108 v1.0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45" r:id="rId5" name="Check Box 21">
              <controlPr locked="0" defaultSize="0" autoFill="0" autoLine="0" autoPict="0">
                <anchor moveWithCells="1">
                  <from>
                    <xdr:col>3</xdr:col>
                    <xdr:colOff>0</xdr:colOff>
                    <xdr:row>15</xdr:row>
                    <xdr:rowOff>180975</xdr:rowOff>
                  </from>
                  <to>
                    <xdr:col>4</xdr:col>
                    <xdr:colOff>533400</xdr:colOff>
                    <xdr:row>17</xdr:row>
                    <xdr:rowOff>28575</xdr:rowOff>
                  </to>
                </anchor>
              </controlPr>
            </control>
          </mc:Choice>
        </mc:AlternateContent>
        <mc:AlternateContent xmlns:mc="http://schemas.openxmlformats.org/markup-compatibility/2006">
          <mc:Choice Requires="x14">
            <control shapeId="1046" r:id="rId6" name="Check Box 22">
              <controlPr locked="0" defaultSize="0" autoFill="0" autoLine="0" autoPict="0">
                <anchor moveWithCells="1">
                  <from>
                    <xdr:col>5</xdr:col>
                    <xdr:colOff>104775</xdr:colOff>
                    <xdr:row>16</xdr:row>
                    <xdr:rowOff>9525</xdr:rowOff>
                  </from>
                  <to>
                    <xdr:col>7</xdr:col>
                    <xdr:colOff>304800</xdr:colOff>
                    <xdr:row>17</xdr:row>
                    <xdr:rowOff>0</xdr:rowOff>
                  </to>
                </anchor>
              </controlPr>
            </control>
          </mc:Choice>
        </mc:AlternateContent>
        <mc:AlternateContent xmlns:mc="http://schemas.openxmlformats.org/markup-compatibility/2006">
          <mc:Choice Requires="x14">
            <control shapeId="1047" r:id="rId7" name="Check Box 23">
              <controlPr locked="0" defaultSize="0" autoFill="0" autoLine="0" autoPict="0">
                <anchor moveWithCells="1">
                  <from>
                    <xdr:col>7</xdr:col>
                    <xdr:colOff>495300</xdr:colOff>
                    <xdr:row>15</xdr:row>
                    <xdr:rowOff>180975</xdr:rowOff>
                  </from>
                  <to>
                    <xdr:col>10</xdr:col>
                    <xdr:colOff>457200</xdr:colOff>
                    <xdr:row>17</xdr:row>
                    <xdr:rowOff>0</xdr:rowOff>
                  </to>
                </anchor>
              </controlPr>
            </control>
          </mc:Choice>
        </mc:AlternateContent>
        <mc:AlternateContent xmlns:mc="http://schemas.openxmlformats.org/markup-compatibility/2006">
          <mc:Choice Requires="x14">
            <control shapeId="1048" r:id="rId8" name="Check Box 24">
              <controlPr locked="0" defaultSize="0" autoFill="0" autoLine="0" autoPict="0">
                <anchor moveWithCells="1">
                  <from>
                    <xdr:col>3</xdr:col>
                    <xdr:colOff>0</xdr:colOff>
                    <xdr:row>16</xdr:row>
                    <xdr:rowOff>161925</xdr:rowOff>
                  </from>
                  <to>
                    <xdr:col>5</xdr:col>
                    <xdr:colOff>142875</xdr:colOff>
                    <xdr:row>18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disablePrompts="1" count="8">
        <x14:dataValidation type="list" allowBlank="1" showInputMessage="1" showErrorMessage="1" xr:uid="{00000000-0002-0000-0000-000000000000}">
          <x14:formula1>
            <xm:f>'Spreadsheet Settings'!$B$8:$B$12</xm:f>
          </x14:formula1>
          <xm:sqref>T41:U44</xm:sqref>
        </x14:dataValidation>
        <x14:dataValidation type="list" allowBlank="1" showInputMessage="1" showErrorMessage="1" xr:uid="{00000000-0002-0000-0000-000001000000}">
          <x14:formula1>
            <xm:f>'Spreadsheet Settings'!$E$18:$E$22</xm:f>
          </x14:formula1>
          <xm:sqref>D19</xm:sqref>
        </x14:dataValidation>
        <x14:dataValidation type="list" allowBlank="1" showInputMessage="1" showErrorMessage="1" xr:uid="{00000000-0002-0000-0000-000002000000}">
          <x14:formula1>
            <xm:f>'Spreadsheet Settings'!$E$26:$E$28</xm:f>
          </x14:formula1>
          <xm:sqref>M47:N52</xm:sqref>
        </x14:dataValidation>
        <x14:dataValidation type="list" allowBlank="1" showInputMessage="1" showErrorMessage="1" xr:uid="{00000000-0002-0000-0000-000003000000}">
          <x14:formula1>
            <xm:f>'Spreadsheet Settings'!$B$35:$B$37</xm:f>
          </x14:formula1>
          <xm:sqref>F34:I35</xm:sqref>
        </x14:dataValidation>
        <x14:dataValidation type="list" allowBlank="1" showInputMessage="1" showErrorMessage="1" xr:uid="{00000000-0002-0000-0000-000004000000}">
          <x14:formula1>
            <xm:f>'Spreadsheet Settings'!$B$40:$B$42</xm:f>
          </x14:formula1>
          <xm:sqref>O11:O13</xm:sqref>
        </x14:dataValidation>
        <x14:dataValidation type="list" allowBlank="1" showInputMessage="1" showErrorMessage="1" xr:uid="{00000000-0002-0000-0000-000005000000}">
          <x14:formula1>
            <xm:f>'Spreadsheet Settings'!$B$8:$B$13</xm:f>
          </x14:formula1>
          <xm:sqref>B38:C38</xm:sqref>
        </x14:dataValidation>
        <x14:dataValidation type="list" allowBlank="1" showInputMessage="1" showErrorMessage="1" xr:uid="{00000000-0002-0000-0000-000006000000}">
          <x14:formula1>
            <xm:f>'Spreadsheet Settings'!$B$17:$B$28</xm:f>
          </x14:formula1>
          <xm:sqref>M23</xm:sqref>
        </x14:dataValidation>
        <x14:dataValidation type="list" allowBlank="1" showInputMessage="1" showErrorMessage="1" xr:uid="{00000000-0002-0000-0000-000007000000}">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N42"/>
  <sheetViews>
    <sheetView workbookViewId="0">
      <selection activeCell="N26" sqref="N26"/>
    </sheetView>
  </sheetViews>
  <sheetFormatPr defaultRowHeight="15" x14ac:dyDescent="0.25"/>
  <cols>
    <col min="2" max="2" width="15.5703125" customWidth="1"/>
    <col min="3" max="3" width="7.140625" customWidth="1"/>
    <col min="4" max="4" width="4" customWidth="1"/>
    <col min="5" max="5" width="33.42578125" customWidth="1"/>
    <col min="7" max="7" width="24.42578125" customWidth="1"/>
  </cols>
  <sheetData>
    <row r="3" spans="2:12" x14ac:dyDescent="0.25">
      <c r="B3" s="257" t="s">
        <v>150</v>
      </c>
      <c r="C3" s="257"/>
      <c r="D3" s="257"/>
      <c r="E3" s="257"/>
    </row>
    <row r="4" spans="2:12" x14ac:dyDescent="0.25">
      <c r="B4" s="257"/>
      <c r="C4" s="257"/>
      <c r="D4" s="257"/>
      <c r="E4" s="257"/>
    </row>
    <row r="5" spans="2:12" x14ac:dyDescent="0.25">
      <c r="B5" s="257"/>
      <c r="C5" s="257"/>
      <c r="D5" s="257"/>
      <c r="E5" s="257"/>
    </row>
    <row r="7" spans="2:12" x14ac:dyDescent="0.25">
      <c r="B7" s="23" t="s">
        <v>160</v>
      </c>
      <c r="C7" s="23"/>
      <c r="E7" s="38" t="s">
        <v>3</v>
      </c>
      <c r="G7" s="258" t="s">
        <v>148</v>
      </c>
      <c r="H7" s="258"/>
      <c r="I7" s="258"/>
      <c r="J7" s="258"/>
      <c r="K7" s="258"/>
    </row>
    <row r="8" spans="2:12" x14ac:dyDescent="0.25">
      <c r="B8" t="s">
        <v>62</v>
      </c>
      <c r="C8">
        <v>1</v>
      </c>
      <c r="E8" t="s">
        <v>49</v>
      </c>
      <c r="G8" s="81"/>
      <c r="H8" s="82" t="s">
        <v>104</v>
      </c>
      <c r="I8" s="82" t="s">
        <v>105</v>
      </c>
      <c r="J8" s="82" t="s">
        <v>111</v>
      </c>
      <c r="K8" s="82" t="s">
        <v>106</v>
      </c>
    </row>
    <row r="9" spans="2:12" x14ac:dyDescent="0.25">
      <c r="B9" t="s">
        <v>63</v>
      </c>
      <c r="C9">
        <v>2</v>
      </c>
      <c r="E9" t="s">
        <v>50</v>
      </c>
      <c r="G9" s="83" t="s">
        <v>70</v>
      </c>
      <c r="H9" s="77">
        <v>0</v>
      </c>
      <c r="I9" s="78">
        <v>0.06</v>
      </c>
      <c r="J9" s="89">
        <v>0.18</v>
      </c>
      <c r="K9" s="79">
        <v>0.18</v>
      </c>
      <c r="L9" s="94"/>
    </row>
    <row r="10" spans="2:12" x14ac:dyDescent="0.25">
      <c r="B10" t="s">
        <v>64</v>
      </c>
      <c r="C10">
        <v>3</v>
      </c>
      <c r="E10" t="s">
        <v>60</v>
      </c>
      <c r="G10" s="83" t="s">
        <v>46</v>
      </c>
      <c r="H10" s="77">
        <v>0.02</v>
      </c>
      <c r="I10" s="78">
        <v>0.1</v>
      </c>
      <c r="J10" s="89">
        <v>0.2</v>
      </c>
      <c r="K10" s="79">
        <v>0.2</v>
      </c>
      <c r="L10" s="94"/>
    </row>
    <row r="11" spans="2:12" x14ac:dyDescent="0.25">
      <c r="B11" t="s">
        <v>65</v>
      </c>
      <c r="C11">
        <v>4</v>
      </c>
      <c r="E11" t="s">
        <v>59</v>
      </c>
      <c r="G11" s="83" t="s">
        <v>43</v>
      </c>
      <c r="H11" s="77">
        <v>0</v>
      </c>
      <c r="I11" s="78">
        <v>0.02</v>
      </c>
      <c r="J11" s="89">
        <v>0.05</v>
      </c>
      <c r="K11" s="79">
        <v>0.05</v>
      </c>
      <c r="L11" s="94"/>
    </row>
    <row r="12" spans="2:12" x14ac:dyDescent="0.25">
      <c r="B12" t="s">
        <v>69</v>
      </c>
      <c r="C12">
        <v>5</v>
      </c>
      <c r="E12" t="s">
        <v>231</v>
      </c>
      <c r="G12" s="84" t="s">
        <v>18</v>
      </c>
      <c r="H12" s="73">
        <v>0</v>
      </c>
      <c r="I12" s="74">
        <v>1.4999999999999999E-2</v>
      </c>
      <c r="J12" s="90">
        <v>0.04</v>
      </c>
      <c r="K12" s="76">
        <v>0.04</v>
      </c>
      <c r="L12" s="94"/>
    </row>
    <row r="13" spans="2:12" x14ac:dyDescent="0.25">
      <c r="B13" t="s">
        <v>202</v>
      </c>
      <c r="E13" t="s">
        <v>52</v>
      </c>
      <c r="G13" s="215"/>
      <c r="H13" s="216"/>
      <c r="I13" s="216"/>
      <c r="J13" s="216"/>
      <c r="K13" s="217"/>
    </row>
    <row r="14" spans="2:12" x14ac:dyDescent="0.25">
      <c r="E14" t="s">
        <v>51</v>
      </c>
      <c r="G14" s="84" t="s">
        <v>44</v>
      </c>
      <c r="H14" s="73">
        <v>0.75</v>
      </c>
      <c r="I14" s="75">
        <v>0.5</v>
      </c>
      <c r="J14" s="90">
        <v>0.2</v>
      </c>
      <c r="K14" s="76">
        <v>0.2</v>
      </c>
      <c r="L14" s="94"/>
    </row>
    <row r="15" spans="2:12" x14ac:dyDescent="0.25">
      <c r="G15" s="84" t="s">
        <v>20</v>
      </c>
      <c r="H15" s="56">
        <v>0</v>
      </c>
      <c r="I15" s="59">
        <v>1.5</v>
      </c>
      <c r="J15" s="91">
        <v>4</v>
      </c>
      <c r="K15" s="62">
        <v>4</v>
      </c>
      <c r="L15" s="94"/>
    </row>
    <row r="16" spans="2:12" x14ac:dyDescent="0.25">
      <c r="B16" s="23" t="s">
        <v>37</v>
      </c>
      <c r="G16" s="215"/>
      <c r="H16" s="216"/>
      <c r="I16" s="216"/>
      <c r="J16" s="216"/>
      <c r="K16" s="217"/>
      <c r="L16" s="94"/>
    </row>
    <row r="17" spans="2:14" x14ac:dyDescent="0.25">
      <c r="B17" t="s">
        <v>145</v>
      </c>
      <c r="E17" s="66" t="s">
        <v>139</v>
      </c>
      <c r="G17" s="85" t="s">
        <v>21</v>
      </c>
      <c r="H17" s="56">
        <v>1</v>
      </c>
      <c r="I17" s="59">
        <v>1.5</v>
      </c>
      <c r="J17" s="91">
        <v>2</v>
      </c>
      <c r="K17" s="62">
        <v>2</v>
      </c>
    </row>
    <row r="18" spans="2:14" x14ac:dyDescent="0.25">
      <c r="B18" t="s">
        <v>159</v>
      </c>
      <c r="E18" t="s">
        <v>140</v>
      </c>
      <c r="G18" s="83" t="s">
        <v>22</v>
      </c>
      <c r="H18" s="55">
        <v>0.7</v>
      </c>
      <c r="I18" s="58">
        <v>1</v>
      </c>
      <c r="J18" s="92">
        <v>1.2</v>
      </c>
      <c r="K18" s="61">
        <v>1.2</v>
      </c>
    </row>
    <row r="19" spans="2:14" x14ac:dyDescent="0.25">
      <c r="B19" t="s">
        <v>157</v>
      </c>
      <c r="E19" t="s">
        <v>141</v>
      </c>
      <c r="G19" s="260"/>
      <c r="H19" s="260"/>
      <c r="I19" s="260"/>
      <c r="J19" s="260"/>
      <c r="K19" s="261"/>
    </row>
    <row r="20" spans="2:14" x14ac:dyDescent="0.25">
      <c r="B20" t="s">
        <v>158</v>
      </c>
      <c r="E20" t="s">
        <v>142</v>
      </c>
      <c r="G20" s="84" t="s">
        <v>23</v>
      </c>
      <c r="H20" s="56">
        <v>90</v>
      </c>
      <c r="I20" s="59">
        <v>70</v>
      </c>
      <c r="J20" s="91">
        <v>50</v>
      </c>
      <c r="K20" s="62">
        <v>50</v>
      </c>
    </row>
    <row r="21" spans="2:14" x14ac:dyDescent="0.25">
      <c r="B21" t="s">
        <v>185</v>
      </c>
      <c r="E21" t="s">
        <v>143</v>
      </c>
      <c r="G21" s="84" t="s">
        <v>45</v>
      </c>
      <c r="H21" s="57">
        <v>90</v>
      </c>
      <c r="I21" s="60">
        <v>70</v>
      </c>
      <c r="J21" s="93">
        <v>50</v>
      </c>
      <c r="K21" s="63">
        <v>50</v>
      </c>
    </row>
    <row r="22" spans="2:14" x14ac:dyDescent="0.25">
      <c r="B22" t="s">
        <v>186</v>
      </c>
      <c r="E22" t="s">
        <v>144</v>
      </c>
    </row>
    <row r="23" spans="2:14" x14ac:dyDescent="0.25">
      <c r="B23" t="s">
        <v>187</v>
      </c>
    </row>
    <row r="24" spans="2:14" x14ac:dyDescent="0.25">
      <c r="B24" t="s">
        <v>188</v>
      </c>
    </row>
    <row r="25" spans="2:14" x14ac:dyDescent="0.25">
      <c r="B25" t="s">
        <v>189</v>
      </c>
      <c r="E25" s="38" t="s">
        <v>55</v>
      </c>
    </row>
    <row r="26" spans="2:14" ht="15.75" thickBot="1" x14ac:dyDescent="0.3">
      <c r="B26" t="s">
        <v>190</v>
      </c>
      <c r="E26" s="37" t="s">
        <v>162</v>
      </c>
      <c r="G26" s="259" t="s">
        <v>147</v>
      </c>
      <c r="H26" s="259"/>
      <c r="I26" s="259"/>
    </row>
    <row r="27" spans="2:14" ht="15.75" thickBot="1" x14ac:dyDescent="0.3">
      <c r="B27" t="s">
        <v>191</v>
      </c>
      <c r="E27" s="37" t="s">
        <v>161</v>
      </c>
      <c r="G27" s="86"/>
      <c r="H27" s="87" t="str">
        <f>Assessment!U23</f>
        <v/>
      </c>
      <c r="I27" s="87" t="str">
        <f>Assessment!T23</f>
        <v/>
      </c>
    </row>
    <row r="28" spans="2:14" ht="15.75" thickBot="1" x14ac:dyDescent="0.3">
      <c r="B28" t="s">
        <v>192</v>
      </c>
      <c r="E28" s="37" t="s">
        <v>58</v>
      </c>
      <c r="G28" s="86" t="str">
        <f>Assessment!S41</f>
        <v>Profitability</v>
      </c>
      <c r="H28" s="88" t="e">
        <f>VLOOKUP(Assessment!U41,'Spreadsheet Settings'!$B$8:$C$12,2,FALSE)</f>
        <v>#N/A</v>
      </c>
      <c r="I28" s="88" t="e">
        <f>VLOOKUP(Assessment!T41,'Spreadsheet Settings'!$B$8:$C$12,2,FALSE)</f>
        <v>#N/A</v>
      </c>
    </row>
    <row r="29" spans="2:14" ht="15.75" thickBot="1" x14ac:dyDescent="0.3">
      <c r="G29" s="86" t="str">
        <f>Assessment!S42</f>
        <v>Solvency</v>
      </c>
      <c r="H29" s="88" t="e">
        <f>VLOOKUP(Assessment!U42,'Spreadsheet Settings'!$B$8:$C$12,2,FALSE)</f>
        <v>#N/A</v>
      </c>
      <c r="I29" s="88" t="e">
        <f>VLOOKUP(Assessment!T42,'Spreadsheet Settings'!$B$8:$C$12,2,FALSE)</f>
        <v>#N/A</v>
      </c>
    </row>
    <row r="30" spans="2:14" ht="15.75" thickBot="1" x14ac:dyDescent="0.3">
      <c r="G30" s="86" t="str">
        <f>Assessment!S43</f>
        <v>Liquidity</v>
      </c>
      <c r="H30" s="88" t="e">
        <f>VLOOKUP(Assessment!U43,'Spreadsheet Settings'!$B$8:$C$12,2,FALSE)</f>
        <v>#N/A</v>
      </c>
      <c r="I30" s="88" t="e">
        <f>VLOOKUP(Assessment!T43,'Spreadsheet Settings'!$B$8:$C$12,2,FALSE)</f>
        <v>#N/A</v>
      </c>
      <c r="N30" s="123"/>
    </row>
    <row r="31" spans="2:14" ht="15.75" thickBot="1" x14ac:dyDescent="0.3">
      <c r="E31" s="38" t="s">
        <v>217</v>
      </c>
      <c r="G31" s="86" t="str">
        <f>Assessment!S44</f>
        <v>Efficiency</v>
      </c>
      <c r="H31" s="88" t="e">
        <f>VLOOKUP(Assessment!U44,'Spreadsheet Settings'!$B$8:$C$12,2,FALSE)</f>
        <v>#N/A</v>
      </c>
      <c r="I31" s="88" t="e">
        <f>VLOOKUP(Assessment!T44,'Spreadsheet Settings'!$B$8:$C$12,2,FALSE)</f>
        <v>#N/A</v>
      </c>
    </row>
    <row r="32" spans="2:14" ht="15.75" thickBot="1" x14ac:dyDescent="0.3">
      <c r="E32" t="s">
        <v>2</v>
      </c>
      <c r="G32" s="86"/>
      <c r="H32" s="88"/>
      <c r="I32" s="88"/>
    </row>
    <row r="33" spans="2:5" x14ac:dyDescent="0.25">
      <c r="E33" t="s">
        <v>235</v>
      </c>
    </row>
    <row r="34" spans="2:5" x14ac:dyDescent="0.25">
      <c r="B34" s="23" t="s">
        <v>17</v>
      </c>
      <c r="E34" t="s">
        <v>216</v>
      </c>
    </row>
    <row r="35" spans="2:5" x14ac:dyDescent="0.25">
      <c r="B35" s="102" t="s">
        <v>232</v>
      </c>
    </row>
    <row r="36" spans="2:5" ht="45" x14ac:dyDescent="0.25">
      <c r="B36" s="102" t="s">
        <v>233</v>
      </c>
    </row>
    <row r="37" spans="2:5" x14ac:dyDescent="0.25">
      <c r="B37" s="102" t="s">
        <v>234</v>
      </c>
    </row>
    <row r="39" spans="2:5" x14ac:dyDescent="0.25">
      <c r="B39" s="38" t="s">
        <v>220</v>
      </c>
    </row>
    <row r="40" spans="2:5" x14ac:dyDescent="0.25">
      <c r="B40" t="s">
        <v>66</v>
      </c>
    </row>
    <row r="41" spans="2:5" x14ac:dyDescent="0.25">
      <c r="B41" t="s">
        <v>67</v>
      </c>
    </row>
    <row r="42" spans="2:5" x14ac:dyDescent="0.25">
      <c r="B42" t="s">
        <v>68</v>
      </c>
    </row>
  </sheetData>
  <sheetProtection algorithmName="SHA-512" hashValue="4ffyXMkqGhsR/RREU5+d98zjPRM5RdiV0YO3BLzyu32HMFxD011oih9TXzz0RHhz+DfSTVzT3spiSeOzcyZweQ==" saltValue="maaahqxXw3UR3LjQszKmOQ==" spinCount="100000" sheet="1" objects="1" scenarios="1"/>
  <customSheetViews>
    <customSheetView guid="{28774FA8-AD07-4B57-AEB3-01AB4CB8770E}" state="hidden">
      <selection activeCell="N26" sqref="N26"/>
      <pageMargins left="0.7" right="0.7" top="0.75" bottom="0.75" header="0.3" footer="0.3"/>
      <pageSetup paperSize="9" orientation="portrait" verticalDpi="0" r:id="rId1"/>
    </customSheetView>
  </customSheetViews>
  <mergeCells count="6">
    <mergeCell ref="B3:E5"/>
    <mergeCell ref="G7:K7"/>
    <mergeCell ref="G26:I26"/>
    <mergeCell ref="G13:K13"/>
    <mergeCell ref="G16:K16"/>
    <mergeCell ref="G19:K19"/>
  </mergeCell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Michael Bowgen</cp:lastModifiedBy>
  <cp:lastPrinted>2021-05-27T20:13:45Z</cp:lastPrinted>
  <dcterms:created xsi:type="dcterms:W3CDTF">2015-05-27T10:50:00Z</dcterms:created>
  <dcterms:modified xsi:type="dcterms:W3CDTF">2021-10-22T08:14:30Z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