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300" windowWidth="15060" windowHeight="7200"/>
  </bookViews>
  <sheets>
    <sheet name="0 RFQ Intro" sheetId="36" r:id="rId1"/>
    <sheet name="1 RFQ Questionnaire" sheetId="7" r:id="rId2"/>
    <sheet name="2 Terms &amp; Conditions" sheetId="40" r:id="rId3"/>
    <sheet name="3 Requirements and Evaluation" sheetId="45" r:id="rId4"/>
    <sheet name="4 Pricing Sheet" sheetId="46" r:id="rId5"/>
    <sheet name="4 Pricing Sheet Breakdown" sheetId="47" r:id="rId6"/>
    <sheet name="Sheet1" sheetId="42" state="hidden" r:id="rId7"/>
  </sheets>
  <externalReferences>
    <externalReference r:id="rId8"/>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calcChain.xml><?xml version="1.0" encoding="utf-8"?>
<calcChain xmlns="http://schemas.openxmlformats.org/spreadsheetml/2006/main">
  <c r="E13" i="47" l="1"/>
  <c r="F13" i="47"/>
  <c r="L13" i="47"/>
  <c r="L21" i="47"/>
  <c r="E21" i="47"/>
  <c r="L51" i="47"/>
  <c r="L52" i="47"/>
  <c r="L53" i="47"/>
  <c r="L54" i="47"/>
  <c r="L55" i="47"/>
  <c r="L56" i="47"/>
  <c r="L45" i="47"/>
  <c r="L43" i="47"/>
  <c r="L44" i="47"/>
  <c r="L46" i="47"/>
  <c r="L47" i="47"/>
  <c r="F21" i="47" l="1"/>
  <c r="G21" i="47" s="1"/>
  <c r="G13" i="47"/>
  <c r="L65" i="47"/>
  <c r="L66" i="47"/>
  <c r="L67" i="47"/>
  <c r="L60" i="47"/>
  <c r="L61" i="47"/>
  <c r="L62" i="47"/>
  <c r="L63" i="47"/>
  <c r="E15" i="47" l="1"/>
  <c r="E25" i="47"/>
  <c r="F25" i="47" s="1"/>
  <c r="L23" i="47" l="1"/>
  <c r="L22" i="47"/>
  <c r="L24" i="47"/>
  <c r="L25" i="47"/>
  <c r="L20" i="47"/>
  <c r="L17" i="47"/>
  <c r="L16" i="47"/>
  <c r="L18" i="47"/>
  <c r="D26" i="47"/>
  <c r="C14" i="46" s="1"/>
  <c r="G25" i="47"/>
  <c r="E16" i="47"/>
  <c r="E17" i="47"/>
  <c r="F17" i="47" s="1"/>
  <c r="E18" i="47"/>
  <c r="F18" i="47" s="1"/>
  <c r="E19" i="47"/>
  <c r="E20" i="47"/>
  <c r="E22" i="47"/>
  <c r="E23" i="47"/>
  <c r="F23" i="47" s="1"/>
  <c r="E24" i="47"/>
  <c r="F24" i="47" s="1"/>
  <c r="F15" i="47"/>
  <c r="F22" i="47" l="1"/>
  <c r="G22" i="47" s="1"/>
  <c r="G17" i="47"/>
  <c r="G24" i="47"/>
  <c r="F20" i="47"/>
  <c r="G20" i="47" s="1"/>
  <c r="F19" i="47"/>
  <c r="G19" i="47" s="1"/>
  <c r="G23" i="47"/>
  <c r="G18" i="47"/>
  <c r="F16" i="47"/>
  <c r="G16" i="47" s="1"/>
  <c r="L69" i="47" l="1"/>
  <c r="L68" i="47"/>
  <c r="L59" i="47"/>
  <c r="L57" i="47"/>
  <c r="L50" i="47"/>
  <c r="L48" i="47"/>
  <c r="L42" i="47"/>
  <c r="L41" i="47"/>
  <c r="L39" i="47"/>
  <c r="L38" i="47"/>
  <c r="L37" i="47"/>
  <c r="L36" i="47"/>
  <c r="L35" i="47"/>
  <c r="L34" i="47"/>
  <c r="L32" i="47"/>
  <c r="L31" i="47"/>
  <c r="L30" i="47"/>
  <c r="L29" i="47"/>
  <c r="L28" i="47"/>
  <c r="L27" i="47"/>
  <c r="E14" i="47"/>
  <c r="F14" i="47" s="1"/>
  <c r="L15" i="47"/>
  <c r="L14" i="47"/>
  <c r="C15" i="46"/>
  <c r="L70" i="47" l="1"/>
  <c r="F14" i="46" s="1"/>
  <c r="G14" i="46" s="1"/>
  <c r="G15" i="46" s="1"/>
  <c r="E26" i="47"/>
  <c r="D14" i="46" s="1"/>
  <c r="F26" i="47"/>
  <c r="E14" i="46" s="1"/>
  <c r="E15" i="46" s="1"/>
  <c r="G14" i="47"/>
  <c r="G15" i="47"/>
  <c r="F15" i="46" l="1"/>
  <c r="G26" i="47"/>
  <c r="H14" i="46"/>
  <c r="H15" i="46" s="1"/>
  <c r="D15" i="46"/>
  <c r="I14" i="46" l="1"/>
  <c r="I15" i="46" s="1"/>
</calcChain>
</file>

<file path=xl/sharedStrings.xml><?xml version="1.0" encoding="utf-8"?>
<sst xmlns="http://schemas.openxmlformats.org/spreadsheetml/2006/main" count="240" uniqueCount="187">
  <si>
    <t>Supplier Information</t>
  </si>
  <si>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</si>
  <si>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</si>
  <si>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</si>
  <si>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</si>
  <si>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</si>
  <si>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</si>
  <si>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</si>
  <si>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</si>
  <si>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</si>
  <si>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</si>
  <si>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</si>
  <si>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</si>
  <si>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</si>
  <si>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</si>
  <si>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</si>
  <si>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</si>
  <si>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</si>
  <si>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</si>
  <si>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</si>
  <si>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</si>
  <si>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</si>
  <si>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</si>
  <si>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</si>
  <si>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t>BID SHEET</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</si>
  <si>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</si>
  <si>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</si>
  <si>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</si>
  <si>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</si>
  <si>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</si>
  <si>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</si>
  <si>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</si>
  <si>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</si>
  <si>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</si>
  <si>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</si>
  <si>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</si>
  <si>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</si>
  <si>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</si>
  <si>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</si>
  <si>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</si>
  <si>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</si>
  <si>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</si>
  <si>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</si>
  <si>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</si>
  <si>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</si>
  <si>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</si>
  <si>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</si>
  <si>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</si>
  <si>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</si>
  <si>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</si>
  <si>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</si>
  <si>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</si>
  <si>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</si>
  <si>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</si>
  <si>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</si>
  <si>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</si>
  <si>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</si>
  <si>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</si>
  <si>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</si>
  <si>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</si>
  <si>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</si>
  <si>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</si>
  <si>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</si>
  <si>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</si>
  <si>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</si>
  <si>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</si>
  <si>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</si>
  <si>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</si>
  <si>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Gardening Services for the British Embassy in Brasilia.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for a period of 3 months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</si>
  <si>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STATEMENT OF SERVICE REQUIREMENT</t>
  </si>
  <si>
    <t>BIDDER'S ACCEPTANCE OF THE FOLLOWING INDICATES THAT THE ABOVE STATEMENT OF SERVICE REQUIREMENT WILL BE PROVIDED AT NO EXTRA COST TO THE BRITISH EMBASSY AND IS INCLUDED IN ALL FUTURE PROJECTS</t>
  </si>
  <si>
    <t>RFQ QUESTIOINNAIRE</t>
  </si>
  <si>
    <t>1.2 ACCEPTANCES</t>
  </si>
  <si>
    <t>1.2.2</t>
  </si>
  <si>
    <t>1.2.3</t>
  </si>
  <si>
    <t>1.2.4</t>
  </si>
  <si>
    <t>1.2.5</t>
  </si>
  <si>
    <t>1.2.6</t>
  </si>
  <si>
    <t>1.2.7</t>
  </si>
  <si>
    <t>RFQ TIMELINE</t>
  </si>
  <si>
    <t>RFQ Coordinator Contact Information</t>
  </si>
  <si>
    <t xml:space="preserve">Send out RFQ to suppliers  </t>
  </si>
  <si>
    <t>Request for Information/Quotation Response Due Date</t>
  </si>
  <si>
    <t>SUPPLIER INSTRUCTIONS:  Please complete all YELLOW highlighted areas.  Note that cells have been LOCKED to prevent manipulation. Failure to answer any of these questions and information, your proposal will be disqualified.</t>
  </si>
  <si>
    <t xml:space="preserve">Suppliers are requested not to submit generic corporate or marketing literature.
Suppliers should submit via email this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</si>
  <si>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</si>
  <si>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</si>
  <si>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Are there any court actions and/or industrial tribunal hearings outstanding against your Organisation?</t>
  </si>
  <si>
    <t>Has your organisation been involved in any court action and/or industrial tribunals over the last 3 years?</t>
  </si>
  <si>
    <t>What (if any) aspects of your solution to our requirements would you be planning to sub-contract, and in which case please confirm under what country of law would these sub-contracts be governed, e.g. English or otherwise.</t>
  </si>
  <si>
    <t>Consortia and Sub-Contracting: Please state whether your organisation is bidding:
i) To provide services in-house
ii) As Prime Contractor using 3rd parties
iii) Potential Provider in a consortium</t>
  </si>
  <si>
    <t>If your answer is (ii) or (iii) please indicate (by inserting the relevant company/organisation name) the composition of the supply chain, indicating which member of the supply chain (which may include the Potential Provider solely or together with other providers) will be responsible for the elements of the requirement.</t>
  </si>
  <si>
    <t>Does your organisation hold Employer's Liability Insurance or local equivalent? If yes, upload a copy.</t>
  </si>
  <si>
    <t>Does your organisation hold Public Liability Insurance or local equivalent? If yes, upload a copy.</t>
  </si>
  <si>
    <t>Does your organisation hold Professional Indemnity Insurance or local equivalent? If yes, upload a copy.</t>
  </si>
  <si>
    <t>It is a Condition of this procurement that your organisation will hold adequate and appropriate insurance cover as required by local statute in the state where you are established and to deliver the services. Please confirm this is the case, provide details and upload evidence.</t>
  </si>
  <si>
    <r>
      <t>Please upload two letters of reference from previous delivered projects or contracts from either or both; the public or private sector; that are relevant to the Authority’s requirement performed during the past three years. Where the Potential Provider is a special purpose vehicle and not intending to be the main provider of the goods or services, the information requested should be provided in respect of the principal intended provider of the goods or services.
(The customer contact should be prepared to speak to the purchasing organisation to confirm the accuracy of the information provided below if we wish to contact them).</t>
    </r>
    <r>
      <rPr>
        <b/>
        <sz val="10"/>
        <color theme="1"/>
        <rFont val="Arial"/>
        <family val="2"/>
      </rPr>
      <t xml:space="preserve"> If, the two letters of reference cannot be received in time; at a minimum you must provide contact information (name, telephone number, email address, name of company, position and name of project).</t>
    </r>
  </si>
  <si>
    <t>1.1.13</t>
  </si>
  <si>
    <t>1.1.14</t>
  </si>
  <si>
    <t>1.1.15</t>
  </si>
  <si>
    <t>1.1.16</t>
  </si>
  <si>
    <t>1.1.17</t>
  </si>
  <si>
    <t>1.1.18</t>
  </si>
  <si>
    <t>1.1.19</t>
  </si>
  <si>
    <t>1.1.20</t>
  </si>
  <si>
    <t>1.1.21</t>
  </si>
  <si>
    <t>1.1.22</t>
  </si>
  <si>
    <t>1.1.23</t>
  </si>
  <si>
    <t>1.1.24</t>
  </si>
  <si>
    <t>Upload copy</t>
  </si>
  <si>
    <t>Do you agree that the Supplier is responsible for the safety and well-being of their Personnel and Third Parties affected by their activities under this Contract, including appropriate security arrangements. They will also be responsible for the provision of suitable security arrangements for their domestic and business property.</t>
  </si>
  <si>
    <t xml:space="preserve">Do you agree that the implementing agency is responsible for ensuring appropriate safety and security briefings for all of their Personnel working under this Contract and ensuring that their Personnel register and receive briefing as outlined above. Travel advice is also available on the FCO website and the implementing agency must ensure they (and their Personnel) are up to date with the latest position. Please upload Health &amp; Safety programs. </t>
  </si>
  <si>
    <t>1.2.8</t>
  </si>
  <si>
    <t>1.2.9</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</si>
  <si>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specifications above, coupled with site walk throughs and hourly rates submittals, will be used to evaluate all proposals. Please see Tab 4 Pricing Sheet.
</t>
  </si>
  <si>
    <t xml:space="preserve">HEALTH &amp; SAFETY REQUIREMENTS </t>
  </si>
  <si>
    <t xml:space="preserve">Please read carefully the following documents since they are the Health &amp; Safety policies from FCO for this project.
Confirm you agree with these policies (to be followed and applied during this contract) by uploading the signed documents. </t>
  </si>
  <si>
    <t xml:space="preserve">ame.procurement2@fco.gov.uk </t>
  </si>
  <si>
    <t>Sandra Rodriguez</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</si>
  <si>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ame.procurement2@fco.gov.uk</t>
    </r>
    <r>
      <rPr>
        <sz val="10"/>
        <rFont val="Arial"/>
        <family val="2"/>
      </rPr>
      <t xml:space="preserve">
</t>
    </r>
  </si>
  <si>
    <t>Wednesday</t>
  </si>
  <si>
    <t>Presentation in the British High Comission</t>
  </si>
  <si>
    <t xml:space="preserve">Last day for suppliers to submit questions </t>
  </si>
  <si>
    <t>Answers provided by Authority</t>
  </si>
  <si>
    <t>Thursday</t>
  </si>
  <si>
    <t>Friday</t>
  </si>
  <si>
    <t xml:space="preserve">Contract signature </t>
  </si>
  <si>
    <t>Week</t>
  </si>
  <si>
    <t>Site visit</t>
  </si>
  <si>
    <t xml:space="preserve">Deliverables/Outputs: </t>
  </si>
  <si>
    <t>Number of Days</t>
  </si>
  <si>
    <t>Staff Cost 
(ex VAT)</t>
  </si>
  <si>
    <t>VAT</t>
  </si>
  <si>
    <t>Project Expenses (ex VAT)
all costs associated with the delivery of the project *</t>
  </si>
  <si>
    <t xml:space="preserve">Total Price per Section Payable Under Contract 
(Inc all applicable Taxes &amp; Fees) </t>
  </si>
  <si>
    <t xml:space="preserve">Total Price per Section Payable Under Contract in                                                              GBP
</t>
  </si>
  <si>
    <t>TOTALS</t>
  </si>
  <si>
    <t>Job Title Staff Member</t>
  </si>
  <si>
    <t xml:space="preserve"> Total Cost
(ex VAT)
</t>
  </si>
  <si>
    <t xml:space="preserve">VAT
</t>
  </si>
  <si>
    <t xml:space="preserve"> Total Cost
(Inc all applicable Taxes &amp; Fees)
</t>
  </si>
  <si>
    <t>No. of Units</t>
  </si>
  <si>
    <t>Unit Rate $                Excluding all applicable Taxes &amp; Fees</t>
  </si>
  <si>
    <t>Cost $
Excluding all applicable Taxes &amp; Fees</t>
  </si>
  <si>
    <t xml:space="preserve">TOTAL </t>
  </si>
  <si>
    <t>UK - JAMAICA FAIR EVENT</t>
  </si>
  <si>
    <t>JMD</t>
  </si>
  <si>
    <t>(Other specify)</t>
  </si>
  <si>
    <t xml:space="preserve">Contract Rate/Fees
excluding VAT
($/ Day)
</t>
  </si>
  <si>
    <t>Culture HUB</t>
  </si>
  <si>
    <t>Art Exhibit</t>
  </si>
  <si>
    <t>Tudor House</t>
  </si>
  <si>
    <t>Pop Brixton</t>
  </si>
  <si>
    <t xml:space="preserve">Kiddies Play Area </t>
  </si>
  <si>
    <t xml:space="preserve">The Stage </t>
  </si>
  <si>
    <t>The Song Competition</t>
  </si>
  <si>
    <t xml:space="preserve">Description of Equipment / Materials / Supplies used in each activity </t>
  </si>
  <si>
    <t xml:space="preserve">Comments </t>
  </si>
  <si>
    <t xml:space="preserve">BIDDER'S ACCEPTANCE OF THE FOLLOWING INDICATES THAT THE ABOVE DOCUMENTS WERE READ AND UNDERSTOOD AND WILL BE TAKEN INTO ACCOUNT IN THE DELIVERY OF THIS PROJECT </t>
  </si>
  <si>
    <t>1) Please complete the shaded yellow sections only. Do not enter information in the gray area.</t>
  </si>
  <si>
    <t>2) Prices should be in GBP Sterling</t>
  </si>
  <si>
    <t xml:space="preserve">5) If you have any comment, please add them in the comment box below. </t>
  </si>
  <si>
    <t>4) Where VAT is referred please provide details of other relevant chargeable taxes.</t>
  </si>
  <si>
    <t xml:space="preserve">This figure represents the total cost of your offer (final and best offer) </t>
  </si>
  <si>
    <t xml:space="preserve">This amount should include all necessary expenses to deliver the project. </t>
  </si>
  <si>
    <t>Tuesday</t>
  </si>
  <si>
    <t>Other Equipment/Materials/Suppliers for the event (Please specify in the comments box where this would be used)</t>
  </si>
  <si>
    <t>Award Date</t>
  </si>
  <si>
    <t>Contract preparation</t>
  </si>
  <si>
    <t>28 Nov - 5 Dec</t>
  </si>
  <si>
    <t>06-12 Dec</t>
  </si>
  <si>
    <t>Confirm site visit attendance</t>
  </si>
  <si>
    <t xml:space="preserve">The British High Commission in Kingston is seeking a suitable supplier for the implementation of its flagship event UK - JAMAICA Fair: Creativity is GREAT
</t>
  </si>
  <si>
    <t>2) Prices should be in GBP Sterling.</t>
  </si>
  <si>
    <t>3) Please state currency used on D12</t>
  </si>
  <si>
    <t>3) Where VAT is referred please provide details of other relevant chargeable taxes.</t>
  </si>
  <si>
    <t xml:space="preserve">4) If you have any comment, please add them in the comment box below. </t>
  </si>
  <si>
    <t>5) You can modify the tables below to add as many rows as necessary.</t>
  </si>
  <si>
    <t>If yes in 1.1.13, please provide details.</t>
  </si>
  <si>
    <t>If yes in 1.1.15, please provide details.</t>
  </si>
  <si>
    <t xml:space="preserve">UK - JAMAICA Fair: Creativity is GREAT </t>
  </si>
  <si>
    <r>
      <t xml:space="preserve">You are invited to submit a quotation to the Secretary of State for Foreign &amp; Commonwealth Affairs as represented by the British High Commission in Kingston, hereinafter referred to as the “Authority”, for the implementation of the </t>
    </r>
    <r>
      <rPr>
        <i/>
        <sz val="10"/>
        <color indexed="8"/>
        <rFont val="Arial"/>
        <family val="2"/>
      </rPr>
      <t>UK - JAMAICA Fair: Creativity is GREAT</t>
    </r>
    <r>
      <rPr>
        <sz val="10"/>
        <color indexed="8"/>
        <rFont val="Arial"/>
        <family val="2"/>
      </rPr>
      <t xml:space="preserve"> event.</t>
    </r>
  </si>
  <si>
    <t>PURPOSE OF THIS REQUEST FOR QUOTATION/PROPOSAL</t>
  </si>
  <si>
    <t>The Foreign Commonwealth Office  - Request for Quotation/Proposal</t>
  </si>
  <si>
    <t>TERMS OF THIS RFQ/RFP</t>
  </si>
  <si>
    <r>
      <t>CONDITIONS APPLYING TO THIS RFQ/RFP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t>
    </r>
    <r>
      <rPr>
        <sz val="10"/>
        <color rgb="FFFF0000"/>
        <rFont val="Arial"/>
        <family val="2"/>
      </rPr>
      <t xml:space="preserve"> ame.procurement2@fco.gov.uk</t>
    </r>
    <r>
      <rPr>
        <sz val="10"/>
        <rFont val="Arial"/>
        <family val="2"/>
      </rPr>
      <t xml:space="preserve">
                                                                                                                                                                                                                                                                                             BACKGROUND TO THE REQUIREMENT
The full requirement is set out in </t>
    </r>
    <r>
      <rPr>
        <i/>
        <sz val="10"/>
        <rFont val="Arial"/>
        <family val="2"/>
      </rPr>
      <t>Tab 3 Requirements and Evaluation</t>
    </r>
    <r>
      <rPr>
        <sz val="10"/>
        <rFont val="Arial"/>
        <family val="2"/>
      </rPr>
      <t xml:space="preserve"> – Attachment Terms of Reference.
CONTRACT PERIOD
The contract is to be for a period of </t>
    </r>
    <r>
      <rPr>
        <sz val="10"/>
        <color rgb="FFFF0000"/>
        <rFont val="Arial"/>
        <family val="2"/>
      </rPr>
      <t>3 months</t>
    </r>
    <r>
      <rPr>
        <sz val="10"/>
        <rFont val="Arial"/>
        <family val="2"/>
      </rPr>
      <t xml:space="preserve"> if possible maximung starting date would be </t>
    </r>
    <r>
      <rPr>
        <sz val="10"/>
        <color rgb="FFFF0000"/>
        <rFont val="Arial"/>
        <family val="2"/>
      </rPr>
      <t>November 2019</t>
    </r>
    <r>
      <rPr>
        <sz val="10"/>
        <rFont val="Arial"/>
        <family val="2"/>
      </rPr>
      <t xml:space="preserve">, until </t>
    </r>
    <r>
      <rPr>
        <sz val="10"/>
        <color rgb="FFFF0000"/>
        <rFont val="Arial"/>
        <family val="2"/>
      </rPr>
      <t>February 2020.</t>
    </r>
    <r>
      <rPr>
        <sz val="10"/>
        <rFont val="Arial"/>
        <family val="2"/>
      </rPr>
      <t xml:space="preserve">
                                                                                                                                                                                                                                                                                                 RETURN AND RECEIPT OF THIS RFQ/RFP
Tenders are to be returned by </t>
    </r>
    <r>
      <rPr>
        <sz val="11"/>
        <color rgb="FFFF0000"/>
        <rFont val="Arial"/>
        <family val="2"/>
      </rPr>
      <t>23:59</t>
    </r>
    <r>
      <rPr>
        <sz val="10"/>
        <color rgb="FFFF0000"/>
        <rFont val="Arial"/>
        <family val="2"/>
      </rPr>
      <t xml:space="preserve"> Kingston Time (UTC/GMT -5 horas)</t>
    </r>
    <r>
      <rPr>
        <sz val="10"/>
        <rFont val="Arial"/>
        <family val="2"/>
      </rPr>
      <t xml:space="preserve"> on</t>
    </r>
    <r>
      <rPr>
        <b/>
        <sz val="16"/>
        <color rgb="FFFF0000"/>
        <rFont val="Arial"/>
        <family val="2"/>
      </rPr>
      <t xml:space="preserve"> </t>
    </r>
    <r>
      <rPr>
        <sz val="11"/>
        <color rgb="FFFF0000"/>
        <rFont val="Arial"/>
        <family val="2"/>
      </rPr>
      <t xml:space="preserve">15 of November 2019 </t>
    </r>
    <r>
      <rPr>
        <sz val="10"/>
        <rFont val="Arial"/>
        <family val="2"/>
      </rPr>
      <t xml:space="preserve">by submitting documentation and quotation via email to </t>
    </r>
    <r>
      <rPr>
        <sz val="10"/>
        <color rgb="FFFF0000"/>
        <rFont val="Arial"/>
        <family val="2"/>
      </rPr>
      <t>ame.procurement2@fco.gov.uk</t>
    </r>
    <r>
      <rPr>
        <sz val="10"/>
        <rFont val="Arial"/>
        <family val="2"/>
      </rPr>
      <t xml:space="preserve">
A tender comprising responses to questions listed in </t>
    </r>
    <r>
      <rPr>
        <i/>
        <sz val="10"/>
        <rFont val="Arial"/>
        <family val="2"/>
      </rPr>
      <t>Tab 1 - RFQ Questionnaire</t>
    </r>
    <r>
      <rPr>
        <sz val="10"/>
        <rFont val="Arial"/>
        <family val="2"/>
      </rPr>
      <t xml:space="preserve">, and </t>
    </r>
    <r>
      <rPr>
        <i/>
        <sz val="10"/>
        <rFont val="Arial"/>
        <family val="2"/>
      </rPr>
      <t>Tab 4 - Pricing Sheet</t>
    </r>
    <r>
      <rPr>
        <sz val="10"/>
        <rFont val="Arial"/>
        <family val="2"/>
      </rPr>
      <t xml:space="preserve"> must be completed in its entirety, signed where it asked and send via email this Excel documents with all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t>
    </r>
  </si>
  <si>
    <t>RFQ/RFP INTRODUCTION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</si>
</sst>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3">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 numFmtId="224" formatCode="_-[$$-409]* #,##0.00_ ;_-[$$-409]* \-#,##0.00\ ;_-[$$-409]* &quot;-&quot;??_ ;_-@_ "/>
    <numFmt numFmtId="225" formatCode="_-[$£-809]* #,##0.00_-;\-[$£-809]* #,##0.00_-;_-[$£-809]* &quot;-&quot;??_-;_-@_-"/>
    <numFmt numFmtId="226" formatCode="_(&quot;£&quot;* #,##0.00_);_(&quot;£&quot;* \(#,##0.00\);_(&quot;£&quot;* &quot;-&quot;??_);_(@_)"/>
  </numFmts>
  <fonts count="12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sz val="11"/>
      <color theme="1"/>
      <name val="Arial"/>
      <family val="2"/>
    </font>
    <font>
      <sz val="11"/>
      <color rgb="FFFF0000"/>
      <name val="Calibri"/>
      <family val="2"/>
      <scheme val="minor"/>
    </font>
    <font>
      <sz val="10"/>
      <color rgb="FFFF0000"/>
      <name val="Arial"/>
      <family val="2"/>
    </font>
    <font>
      <sz val="10"/>
      <color rgb="FFFF0000"/>
      <name val="Verdana"/>
      <family val="2"/>
    </font>
    <font>
      <i/>
      <sz val="10"/>
      <color indexed="8"/>
      <name val="Arial"/>
      <family val="2"/>
    </font>
    <font>
      <sz val="11"/>
      <color indexed="8"/>
      <name val="Calibri"/>
      <family val="2"/>
      <scheme val="minor"/>
    </font>
    <font>
      <b/>
      <u/>
      <sz val="8"/>
      <name val="Arial"/>
      <family val="2"/>
    </font>
    <font>
      <b/>
      <sz val="8"/>
      <name val="Arial"/>
      <family val="2"/>
    </font>
    <font>
      <b/>
      <sz val="11"/>
      <color indexed="8"/>
      <name val="Calibri"/>
      <family val="2"/>
      <scheme val="minor"/>
    </font>
    <font>
      <b/>
      <sz val="8"/>
      <color theme="1"/>
      <name val="Calibri"/>
      <family val="2"/>
      <scheme val="minor"/>
    </font>
    <font>
      <b/>
      <sz val="8"/>
      <color theme="0"/>
      <name val="Arial"/>
      <family val="2"/>
    </font>
    <font>
      <b/>
      <sz val="8"/>
      <color theme="1"/>
      <name val="Arial"/>
      <family val="2"/>
    </font>
    <font>
      <sz val="8"/>
      <color theme="1"/>
      <name val="Arial"/>
      <family val="2"/>
    </font>
    <font>
      <b/>
      <sz val="8"/>
      <color rgb="FFFF0000"/>
      <name val="Calibri"/>
      <family val="2"/>
      <scheme val="minor"/>
    </font>
    <font>
      <sz val="8"/>
      <color indexed="8"/>
      <name val="Calibri"/>
      <family val="2"/>
      <scheme val="minor"/>
    </font>
    <font>
      <b/>
      <sz val="12"/>
      <color indexed="8"/>
      <name val="Calibri"/>
      <family val="2"/>
      <scheme val="minor"/>
    </font>
    <font>
      <b/>
      <sz val="12"/>
      <color theme="1"/>
      <name val="Arial"/>
      <family val="2"/>
    </font>
    <font>
      <b/>
      <sz val="16"/>
      <color rgb="FFFF0000"/>
      <name val="Arial"/>
      <family val="2"/>
    </font>
    <font>
      <sz val="11"/>
      <color rgb="FFFF0000"/>
      <name val="Arial"/>
      <family val="2"/>
    </font>
    <font>
      <b/>
      <sz val="10"/>
      <color rgb="FF000000"/>
      <name val="Arial"/>
      <family val="2"/>
    </font>
    <font>
      <sz val="10"/>
      <color rgb="FF000000"/>
      <name val="Arial"/>
      <family val="2"/>
    </font>
  </fonts>
  <fills count="73">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FFFFCC"/>
        <bgColor indexed="64"/>
      </patternFill>
    </fill>
    <fill>
      <patternFill patternType="solid">
        <fgColor rgb="FF00FF00"/>
        <bgColor indexed="64"/>
      </patternFill>
    </fill>
    <fill>
      <patternFill patternType="solid">
        <fgColor rgb="FF8DB4E3"/>
        <bgColor indexed="64"/>
      </patternFill>
    </fill>
    <fill>
      <patternFill patternType="solid">
        <fgColor theme="6" tint="0.59999389629810485"/>
        <bgColor indexed="64"/>
      </patternFill>
    </fill>
    <fill>
      <patternFill patternType="solid">
        <fgColor rgb="FF003DB8"/>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39997558519241921"/>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dotted">
        <color indexed="64"/>
      </left>
      <right/>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style="thin">
        <color auto="1"/>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rgb="FFFF0000"/>
      </left>
      <right/>
      <top/>
      <bottom/>
      <diagonal/>
    </border>
    <border>
      <left style="thin">
        <color indexed="64"/>
      </left>
      <right/>
      <top/>
      <bottom style="medium">
        <color indexed="64"/>
      </bottom>
      <diagonal/>
    </border>
    <border>
      <left style="medium">
        <color indexed="64"/>
      </left>
      <right/>
      <top style="medium">
        <color auto="1"/>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bottom style="thin">
        <color indexed="64"/>
      </bottom>
      <diagonal/>
    </border>
  </borders>
  <cellStyleXfs count="739">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5"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3">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8"/>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10"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6"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6"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3" applyFill="0"/>
    <xf numFmtId="0" fontId="91" fillId="0" borderId="38" applyNumberFormat="0" applyFill="0" applyAlignment="0" applyProtection="0"/>
    <xf numFmtId="0" fontId="91" fillId="0" borderId="38" applyNumberFormat="0" applyFill="0" applyAlignment="0" applyProtection="0"/>
    <xf numFmtId="186" fontId="4" fillId="0" borderId="16"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6" applyNumberFormat="0" applyBorder="0">
      <protection hidden="1"/>
    </xf>
    <xf numFmtId="0" fontId="4" fillId="35" borderId="56" applyNumberFormat="0" applyBorder="0">
      <protection hidden="1"/>
    </xf>
    <xf numFmtId="0" fontId="4" fillId="35" borderId="56"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3">
      <alignment horizontal="left" vertical="center"/>
    </xf>
    <xf numFmtId="0" fontId="5" fillId="0" borderId="13">
      <alignment horizontal="left" vertical="center"/>
    </xf>
    <xf numFmtId="0" fontId="5" fillId="0" borderId="13">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6" applyFont="0" applyFill="0" applyBorder="0" applyAlignment="0"/>
    <xf numFmtId="10" fontId="4" fillId="0" borderId="16" applyFont="0" applyFill="0" applyBorder="0" applyAlignment="0"/>
    <xf numFmtId="10" fontId="4" fillId="0" borderId="16"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6" applyFont="0" applyFill="0" applyAlignment="0" applyProtection="0"/>
    <xf numFmtId="213" fontId="26" fillId="0" borderId="16" applyFont="0" applyFill="0" applyAlignment="0" applyProtection="0"/>
    <xf numFmtId="213" fontId="26" fillId="0" borderId="16" applyFont="0" applyFill="0" applyAlignment="0" applyProtection="0"/>
    <xf numFmtId="186" fontId="29" fillId="0" borderId="13"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6" applyFill="0"/>
    <xf numFmtId="186" fontId="4" fillId="0" borderId="16" applyFill="0"/>
    <xf numFmtId="186" fontId="4" fillId="0" borderId="16"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6"/>
    <xf numFmtId="0" fontId="76" fillId="0" borderId="0"/>
    <xf numFmtId="0" fontId="76" fillId="0" borderId="0"/>
    <xf numFmtId="170" fontId="13" fillId="5" borderId="82">
      <alignment horizontal="center"/>
    </xf>
    <xf numFmtId="0" fontId="113" fillId="0" borderId="0"/>
    <xf numFmtId="226" fontId="113" fillId="0" borderId="0" applyFont="0" applyFill="0" applyBorder="0" applyAlignment="0" applyProtection="0"/>
    <xf numFmtId="9" fontId="113" fillId="0" borderId="0" applyFont="0" applyFill="0" applyBorder="0" applyAlignment="0" applyProtection="0"/>
  </cellStyleXfs>
  <cellXfs count="299">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10"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8" xfId="1" applyFont="1" applyFill="1" applyBorder="1" applyAlignment="1" applyProtection="1">
      <alignment horizontal="left"/>
    </xf>
    <xf numFmtId="0" fontId="7" fillId="0" borderId="19" xfId="1" applyFont="1" applyFill="1" applyBorder="1" applyAlignment="1" applyProtection="1">
      <alignment horizontal="left"/>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xf>
    <xf numFmtId="0" fontId="8" fillId="0" borderId="61" xfId="1" applyFont="1" applyFill="1" applyBorder="1" applyAlignment="1" applyProtection="1">
      <alignment horizontal="left" vertical="center" wrapText="1"/>
    </xf>
    <xf numFmtId="0" fontId="8" fillId="0" borderId="62" xfId="1" applyFont="1" applyFill="1" applyBorder="1" applyAlignment="1" applyProtection="1">
      <alignment horizontal="left" vertical="center" wrapText="1"/>
    </xf>
    <xf numFmtId="0" fontId="8" fillId="0" borderId="67" xfId="1" applyFont="1" applyFill="1" applyBorder="1" applyAlignment="1" applyProtection="1">
      <alignment horizontal="left" vertical="center" wrapText="1"/>
    </xf>
    <xf numFmtId="0" fontId="8" fillId="0" borderId="67" xfId="1" applyFont="1" applyFill="1" applyBorder="1" applyAlignment="1" applyProtection="1">
      <alignment vertical="center"/>
    </xf>
    <xf numFmtId="0" fontId="10" fillId="0" borderId="67" xfId="2" applyFont="1" applyFill="1" applyBorder="1" applyAlignment="1" applyProtection="1">
      <alignment vertical="center" wrapText="1"/>
    </xf>
    <xf numFmtId="0" fontId="8" fillId="0" borderId="68" xfId="1" applyFont="1" applyFill="1" applyBorder="1" applyAlignment="1" applyProtection="1">
      <alignment vertical="center"/>
    </xf>
    <xf numFmtId="0" fontId="8" fillId="0" borderId="69" xfId="1" applyFont="1" applyFill="1" applyBorder="1" applyAlignment="1" applyProtection="1">
      <alignment vertical="center"/>
    </xf>
    <xf numFmtId="0" fontId="8" fillId="0" borderId="63" xfId="1" applyFont="1" applyFill="1" applyBorder="1" applyAlignment="1" applyProtection="1">
      <alignment horizontal="left" vertical="center"/>
    </xf>
    <xf numFmtId="0" fontId="8" fillId="0" borderId="70" xfId="1" applyFont="1" applyFill="1" applyBorder="1" applyAlignment="1" applyProtection="1">
      <alignment vertical="center"/>
    </xf>
    <xf numFmtId="0" fontId="10" fillId="0" borderId="70" xfId="2" applyFont="1" applyFill="1" applyBorder="1" applyAlignment="1" applyProtection="1">
      <alignment vertical="center" wrapText="1"/>
    </xf>
    <xf numFmtId="0" fontId="8" fillId="0" borderId="71" xfId="1" applyFont="1" applyFill="1" applyBorder="1" applyAlignment="1" applyProtection="1">
      <alignment vertical="center"/>
    </xf>
    <xf numFmtId="0" fontId="8" fillId="0" borderId="72"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9" xfId="1" applyFont="1" applyFill="1" applyBorder="1" applyAlignment="1" applyProtection="1">
      <alignment horizontal="left" vertical="center" wrapText="1"/>
    </xf>
    <xf numFmtId="0" fontId="30" fillId="6" borderId="10"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8" xfId="1" applyFont="1" applyFill="1" applyBorder="1" applyAlignment="1" applyProtection="1">
      <alignment horizontal="center" vertical="center" wrapText="1"/>
    </xf>
    <xf numFmtId="0" fontId="99" fillId="65" borderId="10"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197" fontId="105" fillId="0" borderId="81" xfId="0" applyNumberFormat="1" applyFont="1" applyFill="1" applyBorder="1" applyAlignment="1" applyProtection="1">
      <alignment horizontal="center" vertical="center"/>
    </xf>
    <xf numFmtId="0" fontId="11" fillId="0" borderId="81" xfId="0" applyFont="1" applyFill="1" applyBorder="1" applyAlignment="1" applyProtection="1">
      <alignment vertical="center"/>
    </xf>
    <xf numFmtId="0" fontId="11" fillId="0" borderId="77" xfId="0" applyFont="1" applyFill="1" applyBorder="1" applyAlignment="1" applyProtection="1">
      <alignment vertical="center"/>
    </xf>
    <xf numFmtId="0" fontId="11" fillId="0" borderId="77" xfId="0" applyFont="1" applyFill="1" applyBorder="1" applyAlignment="1" applyProtection="1">
      <alignment vertical="center" wrapText="1"/>
    </xf>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10" xfId="0" applyFont="1" applyFill="1" applyBorder="1" applyAlignment="1" applyProtection="1">
      <alignment vertical="center" wrapText="1"/>
    </xf>
    <xf numFmtId="0" fontId="9" fillId="0" borderId="54" xfId="0" applyFont="1" applyFill="1" applyBorder="1" applyAlignment="1" applyProtection="1">
      <alignment horizontal="left" vertical="top" wrapText="1"/>
    </xf>
    <xf numFmtId="223" fontId="13" fillId="7" borderId="13"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8" xfId="379" applyNumberFormat="1" applyFont="1" applyFill="1" applyBorder="1" applyAlignment="1" applyProtection="1">
      <alignment vertical="center" wrapText="1"/>
      <protection locked="0"/>
    </xf>
    <xf numFmtId="223" fontId="13" fillId="7" borderId="13" xfId="379" applyNumberFormat="1" applyFont="1" applyFill="1" applyBorder="1" applyAlignment="1" applyProtection="1">
      <alignment horizontal="left" vertical="center" wrapText="1"/>
      <protection locked="0"/>
    </xf>
    <xf numFmtId="223" fontId="13" fillId="7" borderId="78" xfId="379" applyNumberFormat="1" applyFont="1" applyFill="1" applyBorder="1" applyAlignment="1" applyProtection="1">
      <alignment horizontal="left" vertical="center" wrapText="1"/>
      <protection locked="0"/>
    </xf>
    <xf numFmtId="223" fontId="13" fillId="7" borderId="18" xfId="379" applyNumberFormat="1" applyFont="1" applyFill="1" applyBorder="1" applyAlignment="1" applyProtection="1">
      <alignment horizontal="left" vertical="center" wrapText="1"/>
      <protection locked="0"/>
    </xf>
    <xf numFmtId="0" fontId="4" fillId="0" borderId="77" xfId="0" applyFont="1" applyFill="1" applyBorder="1" applyAlignment="1" applyProtection="1">
      <alignment vertical="center" wrapText="1"/>
    </xf>
    <xf numFmtId="0" fontId="108" fillId="0" borderId="0" xfId="0" applyFont="1" applyProtection="1"/>
    <xf numFmtId="0" fontId="108" fillId="0" borderId="0" xfId="0" applyFont="1" applyBorder="1" applyProtection="1"/>
    <xf numFmtId="197" fontId="105" fillId="0" borderId="0" xfId="0" applyNumberFormat="1" applyFont="1" applyFill="1" applyBorder="1" applyAlignment="1" applyProtection="1">
      <alignment horizontal="center" vertical="center"/>
    </xf>
    <xf numFmtId="0" fontId="9" fillId="0" borderId="24" xfId="0" applyFont="1" applyBorder="1" applyAlignment="1">
      <alignment horizontal="justify" vertical="center" wrapText="1"/>
    </xf>
    <xf numFmtId="0" fontId="9" fillId="0" borderId="85" xfId="0" applyFont="1" applyBorder="1" applyAlignment="1">
      <alignment horizontal="justify" vertical="center" wrapText="1"/>
    </xf>
    <xf numFmtId="0" fontId="9" fillId="0" borderId="0" xfId="0" applyFont="1"/>
    <xf numFmtId="223" fontId="13" fillId="0" borderId="0" xfId="379" applyNumberFormat="1" applyFont="1" applyFill="1" applyBorder="1" applyAlignment="1" applyProtection="1">
      <alignment horizontal="center" vertical="center" wrapText="1"/>
      <protection locked="0"/>
    </xf>
    <xf numFmtId="197" fontId="105" fillId="0" borderId="77" xfId="0" applyNumberFormat="1" applyFont="1" applyFill="1" applyBorder="1" applyAlignment="1" applyProtection="1">
      <alignment horizontal="center" vertical="center"/>
    </xf>
    <xf numFmtId="197" fontId="105" fillId="0" borderId="89" xfId="0" applyNumberFormat="1" applyFont="1" applyFill="1" applyBorder="1" applyAlignment="1" applyProtection="1">
      <alignment horizontal="center" vertical="center"/>
    </xf>
    <xf numFmtId="0" fontId="11" fillId="0" borderId="90" xfId="0" applyFont="1" applyFill="1" applyBorder="1" applyAlignment="1" applyProtection="1">
      <alignment vertical="center" wrapText="1"/>
    </xf>
    <xf numFmtId="197" fontId="105" fillId="0" borderId="9" xfId="0" applyNumberFormat="1" applyFont="1" applyFill="1" applyBorder="1" applyAlignment="1" applyProtection="1">
      <alignment horizontal="center" vertical="center"/>
    </xf>
    <xf numFmtId="197" fontId="105" fillId="0" borderId="57" xfId="0" applyNumberFormat="1" applyFont="1" applyFill="1" applyBorder="1" applyAlignment="1" applyProtection="1">
      <alignment horizontal="center" vertical="center"/>
    </xf>
    <xf numFmtId="0" fontId="9" fillId="0" borderId="94" xfId="0" applyFont="1" applyBorder="1" applyAlignment="1">
      <alignment horizontal="justify"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1" fillId="0" borderId="2" xfId="1" applyFont="1" applyFill="1" applyBorder="1" applyAlignment="1" applyProtection="1">
      <alignment horizontal="left" vertical="top"/>
    </xf>
    <xf numFmtId="0" fontId="11" fillId="0" borderId="2" xfId="1" applyFont="1" applyFill="1" applyBorder="1" applyAlignment="1" applyProtection="1">
      <alignment horizontal="left"/>
    </xf>
    <xf numFmtId="0" fontId="14" fillId="0" borderId="0" xfId="1" applyFont="1" applyFill="1" applyBorder="1" applyAlignment="1" applyProtection="1">
      <alignment horizontal="center" vertical="top" wrapText="1"/>
    </xf>
    <xf numFmtId="0" fontId="0" fillId="0" borderId="0" xfId="0" applyBorder="1" applyProtection="1"/>
    <xf numFmtId="0" fontId="113" fillId="0" borderId="0" xfId="736" applyFill="1" applyBorder="1" applyAlignment="1">
      <alignment vertical="center" wrapText="1"/>
    </xf>
    <xf numFmtId="49" fontId="114" fillId="0" borderId="0" xfId="736" applyNumberFormat="1" applyFont="1" applyFill="1" applyBorder="1" applyAlignment="1">
      <alignment horizontal="right" vertical="center" wrapText="1" indent="1"/>
    </xf>
    <xf numFmtId="1" fontId="115" fillId="0" borderId="0" xfId="736" applyNumberFormat="1" applyFont="1" applyFill="1" applyBorder="1" applyAlignment="1">
      <alignment horizontal="center" vertical="center"/>
    </xf>
    <xf numFmtId="225" fontId="115" fillId="0" borderId="0" xfId="737" applyNumberFormat="1" applyFont="1" applyFill="1" applyBorder="1" applyAlignment="1">
      <alignment horizontal="center" vertical="center"/>
    </xf>
    <xf numFmtId="225" fontId="115" fillId="0" borderId="0" xfId="737" applyNumberFormat="1" applyFont="1" applyFill="1" applyBorder="1" applyAlignment="1">
      <alignment vertical="center"/>
    </xf>
    <xf numFmtId="0" fontId="113" fillId="0" borderId="0" xfId="736" applyFill="1" applyBorder="1"/>
    <xf numFmtId="0" fontId="113" fillId="0" borderId="0" xfId="736"/>
    <xf numFmtId="0" fontId="115" fillId="67" borderId="24" xfId="736" applyFont="1" applyFill="1" applyBorder="1" applyAlignment="1">
      <alignment horizontal="center" vertical="center" wrapText="1"/>
    </xf>
    <xf numFmtId="0" fontId="115" fillId="67" borderId="88" xfId="736" applyFont="1" applyFill="1" applyBorder="1" applyAlignment="1">
      <alignment horizontal="center" vertical="center" wrapText="1"/>
    </xf>
    <xf numFmtId="0" fontId="115" fillId="67" borderId="45" xfId="736" applyFont="1" applyFill="1" applyBorder="1" applyAlignment="1">
      <alignment horizontal="center" vertical="center" wrapText="1"/>
    </xf>
    <xf numFmtId="0" fontId="118" fillId="68" borderId="24" xfId="736" applyFont="1" applyFill="1" applyBorder="1" applyAlignment="1">
      <alignment horizontal="center" vertical="center" wrapText="1"/>
    </xf>
    <xf numFmtId="49" fontId="119" fillId="69" borderId="99" xfId="736" applyNumberFormat="1" applyFont="1" applyFill="1" applyBorder="1" applyAlignment="1">
      <alignment vertical="center" wrapText="1"/>
    </xf>
    <xf numFmtId="1" fontId="120" fillId="69" borderId="9" xfId="737" applyNumberFormat="1" applyFont="1" applyFill="1" applyBorder="1" applyAlignment="1">
      <alignment horizontal="center" vertical="center"/>
    </xf>
    <xf numFmtId="224" fontId="120" fillId="69" borderId="9" xfId="737" applyNumberFormat="1" applyFont="1" applyFill="1" applyBorder="1" applyAlignment="1">
      <alignment horizontal="center" vertical="center"/>
    </xf>
    <xf numFmtId="224" fontId="120" fillId="69" borderId="9" xfId="737" applyNumberFormat="1" applyFont="1" applyFill="1" applyBorder="1" applyAlignment="1">
      <alignment vertical="center"/>
    </xf>
    <xf numFmtId="224" fontId="120" fillId="64" borderId="11" xfId="737" applyNumberFormat="1" applyFont="1" applyFill="1" applyBorder="1" applyAlignment="1">
      <alignment horizontal="center" vertical="center"/>
    </xf>
    <xf numFmtId="224" fontId="120" fillId="69" borderId="99" xfId="738" applyNumberFormat="1" applyFont="1" applyFill="1" applyBorder="1" applyAlignment="1">
      <alignment vertical="center"/>
    </xf>
    <xf numFmtId="225" fontId="120" fillId="69" borderId="99" xfId="737" applyNumberFormat="1" applyFont="1" applyFill="1" applyBorder="1" applyAlignment="1">
      <alignment vertical="center"/>
    </xf>
    <xf numFmtId="49" fontId="114" fillId="69" borderId="85" xfId="736" applyNumberFormat="1" applyFont="1" applyFill="1" applyBorder="1" applyAlignment="1">
      <alignment horizontal="right" vertical="center" wrapText="1" indent="1"/>
    </xf>
    <xf numFmtId="1" fontId="115" fillId="69" borderId="85" xfId="736" applyNumberFormat="1" applyFont="1" applyFill="1" applyBorder="1" applyAlignment="1">
      <alignment horizontal="center" vertical="center"/>
    </xf>
    <xf numFmtId="224" fontId="115" fillId="69" borderId="100" xfId="737" applyNumberFormat="1" applyFont="1" applyFill="1" applyBorder="1" applyAlignment="1">
      <alignment horizontal="center" vertical="center"/>
    </xf>
    <xf numFmtId="224" fontId="115" fillId="70" borderId="6" xfId="737" applyNumberFormat="1" applyFont="1" applyFill="1" applyBorder="1" applyAlignment="1">
      <alignment vertical="center"/>
    </xf>
    <xf numFmtId="226" fontId="115" fillId="70" borderId="6" xfId="737" applyFont="1" applyFill="1" applyBorder="1" applyAlignment="1">
      <alignment vertical="center"/>
    </xf>
    <xf numFmtId="0" fontId="113" fillId="0" borderId="0" xfId="736" applyFill="1"/>
    <xf numFmtId="0" fontId="121" fillId="0" borderId="0" xfId="736" applyNumberFormat="1" applyFont="1" applyAlignment="1">
      <alignment horizontal="center" vertical="center"/>
    </xf>
    <xf numFmtId="49" fontId="117" fillId="0" borderId="2" xfId="736" applyNumberFormat="1" applyFont="1" applyBorder="1" applyAlignment="1">
      <alignment horizontal="left" vertical="center" wrapText="1"/>
    </xf>
    <xf numFmtId="0" fontId="117" fillId="0" borderId="2" xfId="736" applyNumberFormat="1" applyFont="1" applyBorder="1" applyAlignment="1">
      <alignment horizontal="left" vertical="center" wrapText="1"/>
    </xf>
    <xf numFmtId="0" fontId="117" fillId="71" borderId="88" xfId="736" applyFont="1" applyFill="1" applyBorder="1" applyAlignment="1">
      <alignment horizontal="center" vertical="center" wrapText="1"/>
    </xf>
    <xf numFmtId="0" fontId="117" fillId="71" borderId="28" xfId="736" applyFont="1" applyFill="1" applyBorder="1" applyAlignment="1">
      <alignment horizontal="center" vertical="center" wrapText="1"/>
    </xf>
    <xf numFmtId="0" fontId="117" fillId="71" borderId="87" xfId="736" applyFont="1" applyFill="1" applyBorder="1" applyAlignment="1">
      <alignment horizontal="center" vertical="center" wrapText="1"/>
    </xf>
    <xf numFmtId="0" fontId="117" fillId="71" borderId="45" xfId="736" applyFont="1" applyFill="1" applyBorder="1" applyAlignment="1">
      <alignment horizontal="center" vertical="center" wrapText="1"/>
    </xf>
    <xf numFmtId="0" fontId="117" fillId="64" borderId="20" xfId="736" applyFont="1" applyFill="1" applyBorder="1" applyAlignment="1">
      <alignment horizontal="left" wrapText="1"/>
    </xf>
    <xf numFmtId="0" fontId="122" fillId="64" borderId="10" xfId="736" applyFont="1" applyFill="1" applyBorder="1"/>
    <xf numFmtId="224" fontId="122" fillId="64" borderId="10" xfId="736" applyNumberFormat="1" applyFont="1" applyFill="1" applyBorder="1"/>
    <xf numFmtId="224" fontId="120" fillId="64" borderId="10" xfId="737" applyNumberFormat="1" applyFont="1" applyFill="1" applyBorder="1" applyAlignment="1">
      <alignment vertical="center"/>
    </xf>
    <xf numFmtId="0" fontId="120" fillId="64" borderId="10" xfId="737" applyNumberFormat="1" applyFont="1" applyFill="1" applyBorder="1" applyAlignment="1">
      <alignment horizontal="center" vertical="center"/>
    </xf>
    <xf numFmtId="224" fontId="120" fillId="69" borderId="10" xfId="737" applyNumberFormat="1" applyFont="1" applyFill="1" applyBorder="1" applyAlignment="1">
      <alignment vertical="center"/>
    </xf>
    <xf numFmtId="224" fontId="120" fillId="69" borderId="99" xfId="737" applyNumberFormat="1" applyFont="1" applyFill="1" applyBorder="1" applyAlignment="1">
      <alignment vertical="center"/>
    </xf>
    <xf numFmtId="0" fontId="113" fillId="0" borderId="0" xfId="736" applyFill="1" applyAlignment="1">
      <alignment horizontal="center"/>
    </xf>
    <xf numFmtId="0" fontId="117" fillId="64" borderId="20" xfId="736" applyFont="1" applyFill="1" applyBorder="1" applyAlignment="1">
      <alignment horizontal="left" vertical="top" wrapText="1"/>
    </xf>
    <xf numFmtId="0" fontId="117" fillId="64" borderId="9" xfId="736" applyFont="1" applyFill="1" applyBorder="1"/>
    <xf numFmtId="0" fontId="117" fillId="64" borderId="57" xfId="736" applyFont="1" applyFill="1" applyBorder="1"/>
    <xf numFmtId="0" fontId="122" fillId="0" borderId="0" xfId="736" applyFont="1" applyFill="1" applyBorder="1"/>
    <xf numFmtId="0" fontId="117" fillId="0" borderId="0" xfId="736" applyFont="1" applyAlignment="1">
      <alignment horizontal="right"/>
    </xf>
    <xf numFmtId="0" fontId="108" fillId="0" borderId="0" xfId="0" applyFont="1"/>
    <xf numFmtId="225" fontId="115" fillId="7" borderId="24" xfId="737" applyNumberFormat="1" applyFont="1" applyFill="1" applyBorder="1" applyAlignment="1">
      <alignment horizontal="center" vertical="center"/>
    </xf>
    <xf numFmtId="0" fontId="115" fillId="69" borderId="102" xfId="736" applyFont="1" applyFill="1" applyBorder="1" applyAlignment="1">
      <alignment horizontal="center" vertical="center" wrapText="1"/>
    </xf>
    <xf numFmtId="224" fontId="115" fillId="69" borderId="2" xfId="736" applyNumberFormat="1" applyFont="1" applyFill="1" applyBorder="1" applyAlignment="1">
      <alignment horizontal="center" vertical="center" wrapText="1"/>
    </xf>
    <xf numFmtId="224" fontId="115" fillId="69" borderId="85" xfId="736" applyNumberFormat="1" applyFont="1" applyFill="1" applyBorder="1" applyAlignment="1">
      <alignment horizontal="center" vertical="center" wrapText="1"/>
    </xf>
    <xf numFmtId="224" fontId="120" fillId="64" borderId="78" xfId="737" applyNumberFormat="1" applyFont="1" applyFill="1" applyBorder="1" applyAlignment="1">
      <alignment vertical="center"/>
    </xf>
    <xf numFmtId="0" fontId="120" fillId="64" borderId="9" xfId="736" applyFont="1" applyFill="1" applyBorder="1" applyAlignment="1">
      <alignment horizontal="left" vertical="center" wrapText="1"/>
    </xf>
    <xf numFmtId="224" fontId="122" fillId="69" borderId="79" xfId="736" applyNumberFormat="1" applyFont="1" applyFill="1" applyBorder="1"/>
    <xf numFmtId="224" fontId="117" fillId="69" borderId="85" xfId="737" applyNumberFormat="1" applyFont="1" applyFill="1" applyBorder="1"/>
    <xf numFmtId="0" fontId="122" fillId="64" borderId="53" xfId="736" applyFont="1" applyFill="1" applyBorder="1"/>
    <xf numFmtId="224" fontId="122" fillId="64" borderId="53" xfId="736" applyNumberFormat="1" applyFont="1" applyFill="1" applyBorder="1"/>
    <xf numFmtId="224" fontId="122" fillId="69" borderId="104" xfId="736" applyNumberFormat="1" applyFont="1" applyFill="1" applyBorder="1"/>
    <xf numFmtId="0" fontId="113" fillId="0" borderId="0" xfId="736" applyBorder="1"/>
    <xf numFmtId="0" fontId="100" fillId="5" borderId="0" xfId="0" applyFont="1" applyFill="1" applyAlignment="1" applyProtection="1">
      <alignment horizontal="center"/>
    </xf>
    <xf numFmtId="0" fontId="113" fillId="64" borderId="0" xfId="736" applyFill="1" applyBorder="1" applyAlignment="1">
      <alignment horizontal="center"/>
    </xf>
    <xf numFmtId="0" fontId="127" fillId="66" borderId="28" xfId="0" applyFont="1" applyFill="1" applyBorder="1" applyAlignment="1">
      <alignment horizontal="center" vertical="center" wrapText="1"/>
    </xf>
    <xf numFmtId="0" fontId="127" fillId="66" borderId="24" xfId="0" applyFont="1" applyFill="1" applyBorder="1" applyAlignment="1">
      <alignment horizontal="center" vertical="center" wrapText="1"/>
    </xf>
    <xf numFmtId="0" fontId="127" fillId="0" borderId="2" xfId="0" applyFont="1" applyBorder="1" applyAlignment="1">
      <alignment horizontal="center" vertical="center"/>
    </xf>
    <xf numFmtId="15" fontId="9" fillId="0" borderId="85" xfId="0" applyNumberFormat="1" applyFont="1" applyBorder="1" applyAlignment="1">
      <alignment horizontal="center" vertical="center"/>
    </xf>
    <xf numFmtId="0" fontId="104" fillId="0" borderId="2" xfId="0" applyFont="1" applyBorder="1" applyAlignment="1">
      <alignment horizontal="center" vertical="center"/>
    </xf>
    <xf numFmtId="15" fontId="110" fillId="0" borderId="85" xfId="0" applyNumberFormat="1" applyFont="1" applyBorder="1" applyAlignment="1">
      <alignment horizontal="center" vertical="center"/>
    </xf>
    <xf numFmtId="0" fontId="9" fillId="0" borderId="10" xfId="0" applyFont="1" applyBorder="1"/>
    <xf numFmtId="0" fontId="8" fillId="8" borderId="20" xfId="1" applyFont="1" applyFill="1" applyBorder="1" applyAlignment="1" applyProtection="1">
      <alignment horizontal="left" vertical="center"/>
    </xf>
    <xf numFmtId="0" fontId="8" fillId="8" borderId="80" xfId="1" applyFont="1" applyFill="1" applyBorder="1" applyAlignment="1" applyProtection="1">
      <alignment horizontal="left" vertical="center"/>
    </xf>
    <xf numFmtId="0" fontId="8" fillId="8" borderId="79" xfId="1" applyFont="1" applyFill="1" applyBorder="1" applyAlignment="1" applyProtection="1">
      <alignment horizontal="left" vertical="center"/>
    </xf>
    <xf numFmtId="0" fontId="9" fillId="7" borderId="67"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10" fillId="0" borderId="69" xfId="2" applyFill="1" applyBorder="1" applyAlignment="1" applyProtection="1">
      <alignment horizontal="left" vertical="center" wrapText="1"/>
    </xf>
    <xf numFmtId="0" fontId="6" fillId="6" borderId="96" xfId="0" applyFont="1" applyFill="1" applyBorder="1" applyAlignment="1" applyProtection="1">
      <alignment horizontal="center"/>
    </xf>
    <xf numFmtId="0" fontId="6" fillId="6" borderId="3" xfId="0" applyFont="1" applyFill="1" applyBorder="1" applyAlignment="1" applyProtection="1">
      <alignment horizontal="center"/>
    </xf>
    <xf numFmtId="0" fontId="6" fillId="6" borderId="97" xfId="0" applyFont="1" applyFill="1" applyBorder="1" applyAlignment="1" applyProtection="1">
      <alignment horizontal="center"/>
    </xf>
    <xf numFmtId="0" fontId="7" fillId="7" borderId="20" xfId="1" applyFont="1" applyFill="1" applyBorder="1" applyAlignment="1" applyProtection="1">
      <alignment horizontal="left" vertical="center"/>
    </xf>
    <xf numFmtId="0" fontId="7" fillId="7" borderId="80" xfId="1" applyFont="1" applyFill="1" applyBorder="1" applyAlignment="1" applyProtection="1">
      <alignment horizontal="left" vertical="center"/>
    </xf>
    <xf numFmtId="0" fontId="7" fillId="7" borderId="79" xfId="1" applyFont="1" applyFill="1" applyBorder="1" applyAlignment="1" applyProtection="1">
      <alignment horizontal="left" vertical="center"/>
    </xf>
    <xf numFmtId="0" fontId="8" fillId="0" borderId="20" xfId="1" applyFont="1" applyFill="1" applyBorder="1" applyAlignment="1" applyProtection="1">
      <alignment horizontal="center" vertical="center"/>
    </xf>
    <xf numFmtId="0" fontId="8" fillId="0" borderId="80" xfId="1" applyFont="1" applyFill="1" applyBorder="1" applyAlignment="1" applyProtection="1">
      <alignment horizontal="center" vertical="center"/>
    </xf>
    <xf numFmtId="0" fontId="8" fillId="0" borderId="81"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9" fillId="7" borderId="64"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1" fillId="0" borderId="64" xfId="2" applyFont="1" applyFill="1" applyBorder="1" applyAlignment="1" applyProtection="1">
      <alignment horizontal="left" vertical="center" wrapText="1"/>
    </xf>
    <xf numFmtId="0" fontId="109" fillId="0" borderId="65" xfId="0" applyFont="1" applyBorder="1" applyProtection="1"/>
    <xf numFmtId="0" fontId="109" fillId="0" borderId="66" xfId="0" applyFont="1" applyBorder="1" applyProtection="1"/>
    <xf numFmtId="0" fontId="8" fillId="8" borderId="20" xfId="1" applyFont="1" applyFill="1" applyBorder="1" applyAlignment="1" applyProtection="1">
      <alignment vertical="center"/>
    </xf>
    <xf numFmtId="0" fontId="8" fillId="8" borderId="80" xfId="1" applyFont="1" applyFill="1" applyBorder="1" applyAlignment="1" applyProtection="1">
      <alignment vertical="center"/>
    </xf>
    <xf numFmtId="0" fontId="8" fillId="8" borderId="79" xfId="1" applyFont="1" applyFill="1" applyBorder="1" applyAlignment="1" applyProtection="1">
      <alignment vertical="center"/>
    </xf>
    <xf numFmtId="0" fontId="4" fillId="0" borderId="20" xfId="1" applyNumberFormat="1" applyFont="1" applyFill="1" applyBorder="1" applyAlignment="1" applyProtection="1">
      <alignment vertical="top" wrapText="1"/>
    </xf>
    <xf numFmtId="0" fontId="0" fillId="0" borderId="80" xfId="0" applyBorder="1" applyProtection="1"/>
    <xf numFmtId="0" fontId="0" fillId="0" borderId="79" xfId="0" applyBorder="1" applyProtection="1"/>
    <xf numFmtId="0" fontId="4" fillId="0" borderId="20" xfId="1" applyNumberFormat="1" applyFont="1" applyFill="1" applyBorder="1" applyAlignment="1" applyProtection="1">
      <alignment horizontal="left" vertical="top" wrapText="1"/>
    </xf>
    <xf numFmtId="0" fontId="4" fillId="0" borderId="80"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110" fillId="0" borderId="44" xfId="0" applyFont="1" applyBorder="1" applyAlignment="1">
      <alignment horizontal="center" vertical="center" wrapText="1"/>
    </xf>
    <xf numFmtId="0" fontId="110" fillId="0" borderId="45" xfId="0" applyFont="1" applyBorder="1" applyAlignment="1">
      <alignment horizontal="center" vertical="center" wrapText="1"/>
    </xf>
    <xf numFmtId="0" fontId="128" fillId="0" borderId="44" xfId="0" applyFont="1" applyBorder="1" applyAlignment="1">
      <alignment horizontal="center" vertical="center" wrapText="1"/>
    </xf>
    <xf numFmtId="0" fontId="128"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98"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8"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20" xfId="1" applyNumberFormat="1" applyFont="1" applyFill="1" applyBorder="1" applyAlignment="1" applyProtection="1">
      <alignment horizontal="left" vertical="top" wrapText="1"/>
    </xf>
    <xf numFmtId="0" fontId="9" fillId="0" borderId="80"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127" fillId="66" borderId="44" xfId="0" applyFont="1" applyFill="1" applyBorder="1" applyAlignment="1">
      <alignment horizontal="center" vertical="center" wrapText="1"/>
    </xf>
    <xf numFmtId="0" fontId="127" fillId="66" borderId="45" xfId="0" applyFont="1" applyFill="1" applyBorder="1" applyAlignment="1">
      <alignment horizontal="center" vertical="center" wrapText="1"/>
    </xf>
    <xf numFmtId="0" fontId="9" fillId="7" borderId="70" xfId="1" applyFont="1" applyFill="1" applyBorder="1" applyAlignment="1" applyProtection="1">
      <alignment horizontal="left" vertical="top" wrapText="1"/>
      <protection locked="0"/>
    </xf>
    <xf numFmtId="0" fontId="9" fillId="7" borderId="75" xfId="1" applyFont="1" applyFill="1" applyBorder="1" applyAlignment="1" applyProtection="1">
      <alignment horizontal="left" vertical="top" wrapText="1"/>
      <protection locked="0"/>
    </xf>
    <xf numFmtId="223" fontId="13" fillId="7" borderId="78" xfId="379" applyNumberFormat="1" applyFont="1" applyFill="1" applyBorder="1" applyAlignment="1" applyProtection="1">
      <alignment horizontal="center" vertical="center" wrapText="1"/>
      <protection locked="0"/>
    </xf>
    <xf numFmtId="223" fontId="13" fillId="7" borderId="80"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10"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223" fontId="13" fillId="7" borderId="56"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7" xfId="379" applyNumberFormat="1" applyFont="1" applyFill="1" applyBorder="1" applyAlignment="1" applyProtection="1">
      <alignment horizontal="center" vertical="center" wrapText="1"/>
      <protection locked="0"/>
    </xf>
    <xf numFmtId="0" fontId="14" fillId="7" borderId="20"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0" fontId="14" fillId="7" borderId="14" xfId="1" applyFont="1" applyFill="1" applyBorder="1" applyAlignment="1" applyProtection="1">
      <alignment horizontal="left" vertical="center"/>
    </xf>
    <xf numFmtId="223" fontId="13" fillId="7" borderId="12" xfId="379" applyNumberFormat="1" applyFont="1" applyFill="1" applyBorder="1" applyAlignment="1" applyProtection="1">
      <alignment horizontal="center" vertical="center" wrapText="1"/>
      <protection locked="0"/>
    </xf>
    <xf numFmtId="223" fontId="13" fillId="7" borderId="91" xfId="379" applyNumberFormat="1" applyFont="1" applyFill="1" applyBorder="1" applyAlignment="1" applyProtection="1">
      <alignment horizontal="center" vertical="center" wrapText="1"/>
      <protection locked="0"/>
    </xf>
    <xf numFmtId="223" fontId="13" fillId="7" borderId="8" xfId="379" applyNumberFormat="1" applyFont="1" applyFill="1" applyBorder="1" applyAlignment="1" applyProtection="1">
      <alignment horizontal="center" vertical="center" wrapText="1"/>
      <protection locked="0"/>
    </xf>
    <xf numFmtId="223" fontId="13" fillId="7" borderId="92" xfId="379" applyNumberFormat="1" applyFont="1" applyFill="1" applyBorder="1" applyAlignment="1" applyProtection="1">
      <alignment horizontal="center" vertical="center" wrapText="1"/>
      <protection locked="0"/>
    </xf>
    <xf numFmtId="223" fontId="13" fillId="7" borderId="13" xfId="379" applyNumberFormat="1" applyFont="1" applyFill="1" applyBorder="1" applyAlignment="1" applyProtection="1">
      <alignment horizontal="center" vertical="center" wrapText="1"/>
      <protection locked="0"/>
    </xf>
    <xf numFmtId="223" fontId="13" fillId="7" borderId="93" xfId="379" applyNumberFormat="1" applyFont="1" applyFill="1" applyBorder="1" applyAlignment="1" applyProtection="1">
      <alignment horizontal="center" vertical="center" wrapText="1"/>
      <protection locked="0"/>
    </xf>
    <xf numFmtId="223" fontId="13" fillId="7" borderId="53" xfId="379" applyNumberFormat="1" applyFont="1" applyFill="1" applyBorder="1" applyAlignment="1" applyProtection="1">
      <alignment horizontal="center" vertical="center" wrapText="1"/>
      <protection locked="0"/>
    </xf>
    <xf numFmtId="223" fontId="13" fillId="7" borderId="94" xfId="379" applyNumberFormat="1" applyFont="1" applyFill="1" applyBorder="1" applyAlignment="1" applyProtection="1">
      <alignment horizontal="center" vertical="center" wrapText="1"/>
      <protection locked="0"/>
    </xf>
    <xf numFmtId="223" fontId="13" fillId="7" borderId="95" xfId="379" applyNumberFormat="1"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xf>
    <xf numFmtId="0" fontId="14" fillId="7" borderId="78" xfId="0" applyFont="1" applyFill="1" applyBorder="1" applyAlignment="1" applyProtection="1">
      <alignment horizontal="left" vertical="center" wrapText="1"/>
    </xf>
    <xf numFmtId="0" fontId="8" fillId="7" borderId="80" xfId="0" applyFont="1" applyFill="1" applyBorder="1" applyAlignment="1" applyProtection="1">
      <alignment horizontal="left" vertical="center"/>
    </xf>
    <xf numFmtId="0" fontId="8" fillId="7" borderId="81" xfId="0" applyFont="1" applyFill="1" applyBorder="1" applyAlignment="1" applyProtection="1">
      <alignment horizontal="left" vertical="center"/>
    </xf>
    <xf numFmtId="0" fontId="72" fillId="0" borderId="56"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7" xfId="356" applyFont="1" applyFill="1" applyBorder="1" applyAlignment="1" applyProtection="1">
      <alignment horizontal="center" vertical="center" wrapText="1"/>
    </xf>
    <xf numFmtId="0" fontId="72" fillId="0" borderId="84"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18"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4" fillId="4" borderId="78" xfId="367" applyFont="1" applyFill="1" applyBorder="1" applyAlignment="1">
      <alignment horizontal="left" vertical="top" wrapText="1"/>
    </xf>
    <xf numFmtId="0" fontId="4" fillId="4" borderId="80" xfId="367" applyFont="1" applyFill="1" applyBorder="1" applyAlignment="1">
      <alignment horizontal="left" vertical="top" wrapText="1"/>
    </xf>
    <xf numFmtId="0" fontId="4" fillId="4" borderId="81" xfId="367" applyFont="1" applyFill="1" applyBorder="1" applyAlignment="1">
      <alignment horizontal="left" vertical="top" wrapText="1"/>
    </xf>
    <xf numFmtId="0" fontId="21" fillId="6" borderId="17" xfId="367" applyFont="1" applyFill="1" applyBorder="1" applyAlignment="1">
      <alignment horizontal="left" vertical="center" wrapText="1"/>
    </xf>
    <xf numFmtId="0" fontId="21" fillId="6" borderId="18" xfId="367" applyFont="1" applyFill="1" applyBorder="1" applyAlignment="1">
      <alignment horizontal="left" vertical="center" wrapText="1"/>
    </xf>
    <xf numFmtId="0" fontId="116" fillId="0" borderId="0" xfId="736" applyFont="1" applyFill="1" applyBorder="1" applyAlignment="1">
      <alignment horizontal="center" vertical="center" wrapText="1"/>
    </xf>
    <xf numFmtId="170" fontId="6" fillId="6" borderId="83" xfId="544" applyFont="1" applyFill="1" applyBorder="1" applyAlignment="1" applyProtection="1">
      <alignment horizontal="center" wrapText="1"/>
    </xf>
    <xf numFmtId="170" fontId="6" fillId="6" borderId="0" xfId="544" applyFont="1" applyFill="1" applyBorder="1" applyAlignment="1" applyProtection="1">
      <alignment horizontal="center" wrapText="1"/>
    </xf>
    <xf numFmtId="0" fontId="124" fillId="64" borderId="101" xfId="0" applyFont="1" applyFill="1" applyBorder="1" applyAlignment="1">
      <alignment horizontal="left" vertical="center"/>
    </xf>
    <xf numFmtId="0" fontId="124" fillId="64" borderId="0" xfId="0" applyFont="1" applyFill="1" applyBorder="1" applyAlignment="1">
      <alignment horizontal="left" vertical="center"/>
    </xf>
    <xf numFmtId="0" fontId="113" fillId="64" borderId="98" xfId="736" applyFill="1" applyBorder="1" applyAlignment="1">
      <alignment horizontal="center"/>
    </xf>
    <xf numFmtId="0" fontId="113" fillId="64" borderId="46" xfId="736" applyFill="1" applyBorder="1" applyAlignment="1">
      <alignment horizontal="center"/>
    </xf>
    <xf numFmtId="0" fontId="113" fillId="64" borderId="58" xfId="736" applyFill="1" applyBorder="1" applyAlignment="1">
      <alignment horizontal="center"/>
    </xf>
    <xf numFmtId="0" fontId="113" fillId="64" borderId="105" xfId="736" applyFill="1" applyBorder="1" applyAlignment="1">
      <alignment horizontal="center"/>
    </xf>
    <xf numFmtId="0" fontId="113" fillId="64" borderId="106" xfId="736" applyFill="1" applyBorder="1" applyAlignment="1">
      <alignment horizontal="center"/>
    </xf>
    <xf numFmtId="0" fontId="113" fillId="64" borderId="104" xfId="736" applyFill="1" applyBorder="1" applyAlignment="1">
      <alignment horizontal="center"/>
    </xf>
    <xf numFmtId="0" fontId="123" fillId="72" borderId="44" xfId="736" applyFont="1" applyFill="1" applyBorder="1" applyAlignment="1">
      <alignment horizontal="center"/>
    </xf>
    <xf numFmtId="0" fontId="123" fillId="72" borderId="28" xfId="736" applyFont="1" applyFill="1" applyBorder="1" applyAlignment="1">
      <alignment horizontal="center"/>
    </xf>
    <xf numFmtId="0" fontId="123" fillId="72" borderId="45" xfId="736" applyFont="1" applyFill="1" applyBorder="1" applyAlignment="1">
      <alignment horizontal="center"/>
    </xf>
    <xf numFmtId="0" fontId="113" fillId="64" borderId="103" xfId="736" applyFill="1" applyBorder="1" applyAlignment="1">
      <alignment horizontal="center"/>
    </xf>
    <xf numFmtId="0" fontId="113" fillId="64" borderId="8" xfId="736" applyFill="1" applyBorder="1" applyAlignment="1">
      <alignment horizontal="center"/>
    </xf>
    <xf numFmtId="0" fontId="113" fillId="64" borderId="92" xfId="736" applyFill="1" applyBorder="1" applyAlignment="1">
      <alignment horizontal="center"/>
    </xf>
    <xf numFmtId="0" fontId="116" fillId="0" borderId="107" xfId="736" applyFont="1" applyBorder="1" applyAlignment="1">
      <alignment horizontal="left"/>
    </xf>
    <xf numFmtId="0" fontId="116" fillId="0" borderId="108" xfId="736" applyFont="1" applyBorder="1" applyAlignment="1">
      <alignment horizontal="left"/>
    </xf>
    <xf numFmtId="0" fontId="116" fillId="0" borderId="109" xfId="736" applyFont="1" applyBorder="1" applyAlignment="1">
      <alignment horizontal="left"/>
    </xf>
    <xf numFmtId="0" fontId="116" fillId="0" borderId="110" xfId="736" applyFont="1" applyBorder="1" applyAlignment="1">
      <alignment horizontal="left"/>
    </xf>
    <xf numFmtId="0" fontId="8" fillId="0" borderId="0" xfId="0" applyFont="1" applyFill="1" applyBorder="1" applyAlignment="1">
      <alignment horizontal="center" vertical="top" wrapText="1"/>
    </xf>
    <xf numFmtId="0" fontId="106" fillId="64" borderId="101" xfId="0" applyFont="1" applyFill="1" applyBorder="1" applyAlignment="1">
      <alignment horizontal="left" vertical="center"/>
    </xf>
    <xf numFmtId="0" fontId="106" fillId="64" borderId="0" xfId="0" applyFont="1" applyFill="1" applyBorder="1" applyAlignment="1">
      <alignment horizontal="left" vertical="center"/>
    </xf>
    <xf numFmtId="0" fontId="118" fillId="68" borderId="86" xfId="736" applyFont="1" applyFill="1" applyBorder="1" applyAlignment="1">
      <alignment horizontal="center" vertical="center" wrapText="1"/>
    </xf>
    <xf numFmtId="0" fontId="118" fillId="68" borderId="111" xfId="736" applyFont="1" applyFill="1" applyBorder="1" applyAlignment="1">
      <alignment horizontal="center" vertical="center" wrapText="1"/>
    </xf>
    <xf numFmtId="0" fontId="115" fillId="69" borderId="6" xfId="736" applyFont="1" applyFill="1" applyBorder="1" applyAlignment="1">
      <alignment horizontal="left" vertical="center" wrapText="1"/>
    </xf>
    <xf numFmtId="0" fontId="115" fillId="69" borderId="2" xfId="736" applyFont="1" applyFill="1" applyBorder="1" applyAlignment="1">
      <alignment horizontal="left" vertical="center" wrapText="1"/>
    </xf>
    <xf numFmtId="0" fontId="117" fillId="8" borderId="103" xfId="736" applyFont="1" applyFill="1" applyBorder="1" applyAlignment="1">
      <alignment horizontal="center" vertical="center" wrapText="1"/>
    </xf>
    <xf numFmtId="0" fontId="117" fillId="8" borderId="8" xfId="736" applyFont="1" applyFill="1" applyBorder="1" applyAlignment="1">
      <alignment horizontal="center" vertical="center" wrapText="1"/>
    </xf>
    <xf numFmtId="0" fontId="117" fillId="8" borderId="92" xfId="736" applyFont="1" applyFill="1" applyBorder="1" applyAlignment="1">
      <alignment horizontal="center" vertical="center" wrapText="1"/>
    </xf>
    <xf numFmtId="0" fontId="115" fillId="67" borderId="86" xfId="736" applyFont="1" applyFill="1" applyBorder="1" applyAlignment="1">
      <alignment horizontal="center" vertical="center" wrapText="1"/>
    </xf>
    <xf numFmtId="0" fontId="115" fillId="67" borderId="111" xfId="736" applyFont="1" applyFill="1" applyBorder="1" applyAlignment="1">
      <alignment horizontal="center" vertical="center" wrapText="1"/>
    </xf>
  </cellXfs>
  <cellStyles count="739">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25" xfId="737"/>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26" xfId="736"/>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10" xfId="738"/>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236220</xdr:colOff>
          <xdr:row>17</xdr:row>
          <xdr:rowOff>0</xdr:rowOff>
        </xdr:from>
        <xdr:to>
          <xdr:col>4</xdr:col>
          <xdr:colOff>236220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xdr:row>
          <xdr:rowOff>152400</xdr:rowOff>
        </xdr:from>
        <xdr:to>
          <xdr:col>3</xdr:col>
          <xdr:colOff>868680</xdr:colOff>
          <xdr:row>57</xdr:row>
          <xdr:rowOff>106680</xdr:rowOff>
        </xdr:to>
        <xdr:sp macro="" textlink="">
          <xdr:nvSpPr>
            <xdr:cNvPr id="44038" name="Object 6" hidden="1">
              <a:extLst>
                <a:ext uri="{63B3BB69-23CF-44E3-9099-C40C66FF867C}">
                  <a14:compatExt spid="_x0000_s44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464820</xdr:colOff>
          <xdr:row>12</xdr:row>
          <xdr:rowOff>480060</xdr:rowOff>
        </xdr:from>
        <xdr:to>
          <xdr:col>2</xdr:col>
          <xdr:colOff>1645920</xdr:colOff>
          <xdr:row>12</xdr:row>
          <xdr:rowOff>2049780</xdr:rowOff>
        </xdr:to>
        <xdr:sp macro="" textlink="">
          <xdr:nvSpPr>
            <xdr:cNvPr id="45059" name="Object 3" hidden="1">
              <a:extLst>
                <a:ext uri="{63B3BB69-23CF-44E3-9099-C40C66FF867C}">
                  <a14:compatExt spid="_x0000_s45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2240280</xdr:colOff>
          <xdr:row>12</xdr:row>
          <xdr:rowOff>472440</xdr:rowOff>
        </xdr:from>
        <xdr:to>
          <xdr:col>2</xdr:col>
          <xdr:colOff>3368040</xdr:colOff>
          <xdr:row>12</xdr:row>
          <xdr:rowOff>2065020</xdr:rowOff>
        </xdr:to>
        <xdr:sp macro="" textlink="">
          <xdr:nvSpPr>
            <xdr:cNvPr id="45062" name="Object 6" hidden="1">
              <a:extLst>
                <a:ext uri="{63B3BB69-23CF-44E3-9099-C40C66FF867C}">
                  <a14:compatExt spid="_x0000_s450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4084320</xdr:colOff>
          <xdr:row>12</xdr:row>
          <xdr:rowOff>464820</xdr:rowOff>
        </xdr:from>
        <xdr:to>
          <xdr:col>2</xdr:col>
          <xdr:colOff>5219700</xdr:colOff>
          <xdr:row>12</xdr:row>
          <xdr:rowOff>2072640</xdr:rowOff>
        </xdr:to>
        <xdr:sp macro="" textlink="">
          <xdr:nvSpPr>
            <xdr:cNvPr id="45063" name="Object 7" hidden="1">
              <a:extLst>
                <a:ext uri="{63B3BB69-23CF-44E3-9099-C40C66FF867C}">
                  <a14:compatExt spid="_x0000_s450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5958840</xdr:colOff>
          <xdr:row>12</xdr:row>
          <xdr:rowOff>472440</xdr:rowOff>
        </xdr:from>
        <xdr:to>
          <xdr:col>2</xdr:col>
          <xdr:colOff>7094220</xdr:colOff>
          <xdr:row>12</xdr:row>
          <xdr:rowOff>2080260</xdr:rowOff>
        </xdr:to>
        <xdr:sp macro="" textlink="">
          <xdr:nvSpPr>
            <xdr:cNvPr id="45064" name="Object 8" hidden="1">
              <a:extLst>
                <a:ext uri="{63B3BB69-23CF-44E3-9099-C40C66FF867C}">
                  <a14:compatExt spid="_x0000_s450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5410200</xdr:colOff>
          <xdr:row>2</xdr:row>
          <xdr:rowOff>251460</xdr:rowOff>
        </xdr:from>
        <xdr:to>
          <xdr:col>2</xdr:col>
          <xdr:colOff>6659880</xdr:colOff>
          <xdr:row>2</xdr:row>
          <xdr:rowOff>1790700</xdr:rowOff>
        </xdr:to>
        <xdr:sp macro="" textlink="">
          <xdr:nvSpPr>
            <xdr:cNvPr id="45065" name="Object 9" hidden="1">
              <a:extLst>
                <a:ext uri="{63B3BB69-23CF-44E3-9099-C40C66FF867C}">
                  <a14:compatExt spid="_x0000_s450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5387340</xdr:colOff>
          <xdr:row>8</xdr:row>
          <xdr:rowOff>243840</xdr:rowOff>
        </xdr:from>
        <xdr:to>
          <xdr:col>2</xdr:col>
          <xdr:colOff>6789420</xdr:colOff>
          <xdr:row>8</xdr:row>
          <xdr:rowOff>1996440</xdr:rowOff>
        </xdr:to>
        <xdr:sp macro="" textlink="">
          <xdr:nvSpPr>
            <xdr:cNvPr id="45066" name="Object 10" hidden="1">
              <a:extLst>
                <a:ext uri="{63B3BB69-23CF-44E3-9099-C40C66FF867C}">
                  <a14:compatExt spid="_x0000_s450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cogovuk-my.sharepoint.com/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7.emf"/><Relationship Id="rId3" Type="http://schemas.openxmlformats.org/officeDocument/2006/relationships/vmlDrawing" Target="../drawings/vmlDrawing3.vml"/><Relationship Id="rId7" Type="http://schemas.openxmlformats.org/officeDocument/2006/relationships/image" Target="../media/image4.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5.emf"/><Relationship Id="rId1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40"/>
  <sheetViews>
    <sheetView showGridLines="0" tabSelected="1" zoomScale="110" zoomScaleNormal="110" zoomScaleSheetLayoutView="70" workbookViewId="0">
      <selection activeCell="B7" sqref="B7:J7"/>
    </sheetView>
  </sheetViews>
  <sheetFormatPr defaultRowHeight="14.4"/>
  <cols>
    <col min="1" max="1" width="2.5546875" style="15" customWidth="1"/>
    <col min="2" max="3" width="25" style="15" customWidth="1"/>
    <col min="4" max="4" width="26.5546875" style="15" customWidth="1"/>
    <col min="5" max="5" width="16.109375" style="15" customWidth="1"/>
    <col min="6" max="6" width="17.5546875" style="15" customWidth="1"/>
    <col min="7" max="9" width="4.88671875" style="15" customWidth="1"/>
    <col min="10" max="10" width="13.88671875" style="15" customWidth="1"/>
    <col min="11" max="11" width="9.109375" style="15"/>
  </cols>
  <sheetData>
    <row r="1" spans="1:11" s="6" customFormat="1">
      <c r="A1" s="15"/>
      <c r="B1" s="15"/>
      <c r="C1" s="15"/>
      <c r="D1" s="15"/>
      <c r="E1" s="15"/>
      <c r="F1" s="15"/>
      <c r="G1" s="15"/>
      <c r="H1" s="15"/>
      <c r="I1" s="15"/>
      <c r="J1" s="15"/>
      <c r="K1" s="15"/>
    </row>
    <row r="2" spans="1:11" s="6" customFormat="1">
      <c r="A2" s="15"/>
      <c r="B2" s="209" t="s">
        <v>183</v>
      </c>
      <c r="C2" s="209"/>
      <c r="D2" s="209"/>
      <c r="E2" s="209"/>
      <c r="F2" s="209"/>
      <c r="G2" s="209"/>
      <c r="H2" s="209"/>
      <c r="I2" s="209"/>
      <c r="J2" s="209"/>
      <c r="K2" s="15"/>
    </row>
    <row r="3" spans="1:11" s="6" customFormat="1">
      <c r="A3" s="15"/>
      <c r="B3" s="210" t="s">
        <v>180</v>
      </c>
      <c r="C3" s="210"/>
      <c r="D3" s="210"/>
      <c r="E3" s="210"/>
      <c r="F3" s="210"/>
      <c r="G3" s="210"/>
      <c r="H3" s="210"/>
      <c r="I3" s="210"/>
      <c r="J3" s="210"/>
      <c r="K3" s="15"/>
    </row>
    <row r="4" spans="1:11" ht="15" thickBot="1">
      <c r="B4" s="210"/>
      <c r="C4" s="210"/>
      <c r="D4" s="210"/>
      <c r="E4" s="210"/>
      <c r="F4" s="210"/>
      <c r="G4" s="210"/>
      <c r="H4" s="210"/>
      <c r="I4" s="210"/>
      <c r="J4" s="210"/>
    </row>
    <row r="5" spans="1:11" ht="15.6">
      <c r="B5" s="180" t="s">
        <v>186</v>
      </c>
      <c r="C5" s="181"/>
      <c r="D5" s="181"/>
      <c r="E5" s="181"/>
      <c r="F5" s="181"/>
      <c r="G5" s="181"/>
      <c r="H5" s="181"/>
      <c r="I5" s="181"/>
      <c r="J5" s="182"/>
    </row>
    <row r="6" spans="1:11" ht="15.6">
      <c r="B6" s="16"/>
      <c r="C6" s="17"/>
      <c r="D6" s="17"/>
      <c r="E6" s="17"/>
      <c r="F6" s="17"/>
      <c r="G6" s="17"/>
      <c r="H6" s="17"/>
      <c r="I6" s="17"/>
      <c r="J6" s="18"/>
    </row>
    <row r="7" spans="1:11">
      <c r="B7" s="183" t="s">
        <v>22</v>
      </c>
      <c r="C7" s="184"/>
      <c r="D7" s="184"/>
      <c r="E7" s="184"/>
      <c r="F7" s="184"/>
      <c r="G7" s="184"/>
      <c r="H7" s="184"/>
      <c r="I7" s="184"/>
      <c r="J7" s="185"/>
    </row>
    <row r="8" spans="1:11">
      <c r="B8" s="19"/>
      <c r="C8" s="20"/>
      <c r="D8" s="20"/>
      <c r="E8" s="20"/>
      <c r="F8" s="20"/>
      <c r="G8" s="20"/>
      <c r="H8" s="20"/>
      <c r="I8" s="20"/>
      <c r="J8" s="21"/>
    </row>
    <row r="9" spans="1:11">
      <c r="B9" s="186" t="s">
        <v>0</v>
      </c>
      <c r="C9" s="187"/>
      <c r="D9" s="188"/>
      <c r="E9" s="189" t="s">
        <v>80</v>
      </c>
      <c r="F9" s="189"/>
      <c r="G9" s="189"/>
      <c r="H9" s="189"/>
      <c r="I9" s="189"/>
      <c r="J9" s="190"/>
    </row>
    <row r="10" spans="1:11" ht="14.25" customHeight="1">
      <c r="B10" s="22" t="s">
        <v>1</v>
      </c>
      <c r="C10" s="191"/>
      <c r="D10" s="192"/>
      <c r="E10" s="23" t="s">
        <v>2</v>
      </c>
      <c r="F10" s="193" t="s">
        <v>118</v>
      </c>
      <c r="G10" s="194"/>
      <c r="H10" s="194"/>
      <c r="I10" s="194"/>
      <c r="J10" s="195"/>
    </row>
    <row r="11" spans="1:11">
      <c r="B11" s="24" t="s">
        <v>3</v>
      </c>
      <c r="C11" s="175"/>
      <c r="D11" s="176"/>
      <c r="E11" s="25" t="s">
        <v>4</v>
      </c>
      <c r="F11" s="193" t="s">
        <v>117</v>
      </c>
      <c r="G11" s="194"/>
      <c r="H11" s="194"/>
      <c r="I11" s="194"/>
      <c r="J11" s="195"/>
    </row>
    <row r="12" spans="1:11" ht="14.25" customHeight="1">
      <c r="B12" s="24" t="s">
        <v>5</v>
      </c>
      <c r="C12" s="175"/>
      <c r="D12" s="176"/>
      <c r="E12" s="26"/>
      <c r="F12" s="177"/>
      <c r="G12" s="178"/>
      <c r="H12" s="178"/>
      <c r="I12" s="178"/>
      <c r="J12" s="179"/>
    </row>
    <row r="13" spans="1:11" ht="14.25" customHeight="1">
      <c r="B13" s="24" t="s">
        <v>4</v>
      </c>
      <c r="C13" s="175"/>
      <c r="D13" s="176"/>
      <c r="E13" s="27"/>
      <c r="F13" s="28"/>
      <c r="G13" s="29"/>
      <c r="H13" s="29"/>
      <c r="I13" s="29"/>
      <c r="J13" s="30"/>
    </row>
    <row r="14" spans="1:11" ht="14.25" customHeight="1">
      <c r="B14" s="31" t="s">
        <v>6</v>
      </c>
      <c r="C14" s="222"/>
      <c r="D14" s="223"/>
      <c r="E14" s="32"/>
      <c r="F14" s="33"/>
      <c r="G14" s="34"/>
      <c r="H14" s="34"/>
      <c r="I14" s="34"/>
      <c r="J14" s="35"/>
    </row>
    <row r="15" spans="1:11">
      <c r="B15" s="36"/>
      <c r="C15" s="37"/>
      <c r="D15" s="37"/>
      <c r="E15" s="37"/>
      <c r="F15" s="37"/>
      <c r="G15" s="37"/>
      <c r="H15" s="37"/>
      <c r="I15" s="37"/>
      <c r="J15" s="38"/>
    </row>
    <row r="16" spans="1:11">
      <c r="B16" s="172" t="s">
        <v>23</v>
      </c>
      <c r="C16" s="173"/>
      <c r="D16" s="173"/>
      <c r="E16" s="173"/>
      <c r="F16" s="173"/>
      <c r="G16" s="173"/>
      <c r="H16" s="173"/>
      <c r="I16" s="173"/>
      <c r="J16" s="174"/>
    </row>
    <row r="17" spans="1:11" ht="41.25" customHeight="1">
      <c r="B17" s="214" t="s">
        <v>181</v>
      </c>
      <c r="C17" s="215"/>
      <c r="D17" s="215"/>
      <c r="E17" s="215"/>
      <c r="F17" s="215"/>
      <c r="G17" s="215"/>
      <c r="H17" s="215"/>
      <c r="I17" s="215"/>
      <c r="J17" s="216"/>
    </row>
    <row r="18" spans="1:11">
      <c r="B18" s="172" t="s">
        <v>182</v>
      </c>
      <c r="C18" s="173"/>
      <c r="D18" s="173"/>
      <c r="E18" s="173"/>
      <c r="F18" s="173"/>
      <c r="G18" s="173"/>
      <c r="H18" s="173"/>
      <c r="I18" s="173"/>
      <c r="J18" s="174"/>
    </row>
    <row r="19" spans="1:11" ht="35.4" customHeight="1">
      <c r="B19" s="217" t="s">
        <v>172</v>
      </c>
      <c r="C19" s="218"/>
      <c r="D19" s="218"/>
      <c r="E19" s="218"/>
      <c r="F19" s="218"/>
      <c r="G19" s="218"/>
      <c r="H19" s="218"/>
      <c r="I19" s="218"/>
      <c r="J19" s="219"/>
    </row>
    <row r="20" spans="1:11">
      <c r="B20" s="172" t="s">
        <v>184</v>
      </c>
      <c r="C20" s="173"/>
      <c r="D20" s="173"/>
      <c r="E20" s="173"/>
      <c r="F20" s="173"/>
      <c r="G20" s="173"/>
      <c r="H20" s="173"/>
      <c r="I20" s="173"/>
      <c r="J20" s="174"/>
    </row>
    <row r="21" spans="1:11" ht="245.1" customHeight="1">
      <c r="B21" s="199" t="s">
        <v>185</v>
      </c>
      <c r="C21" s="200"/>
      <c r="D21" s="200"/>
      <c r="E21" s="200"/>
      <c r="F21" s="200"/>
      <c r="G21" s="200"/>
      <c r="H21" s="200"/>
      <c r="I21" s="200"/>
      <c r="J21" s="201"/>
    </row>
    <row r="22" spans="1:11" s="6" customFormat="1" ht="259.5" customHeight="1">
      <c r="A22" s="15"/>
      <c r="B22" s="199" t="s">
        <v>84</v>
      </c>
      <c r="C22" s="200"/>
      <c r="D22" s="200"/>
      <c r="E22" s="200"/>
      <c r="F22" s="200"/>
      <c r="G22" s="200"/>
      <c r="H22" s="200"/>
      <c r="I22" s="200"/>
      <c r="J22" s="201"/>
      <c r="K22" s="15"/>
    </row>
    <row r="23" spans="1:11" s="6" customFormat="1" ht="178.5" customHeight="1">
      <c r="A23" s="15"/>
      <c r="B23" s="202" t="s">
        <v>85</v>
      </c>
      <c r="C23" s="203"/>
      <c r="D23" s="203"/>
      <c r="E23" s="203"/>
      <c r="F23" s="203"/>
      <c r="G23" s="203"/>
      <c r="H23" s="203"/>
      <c r="I23" s="203"/>
      <c r="J23" s="204"/>
      <c r="K23" s="15"/>
    </row>
    <row r="24" spans="1:11">
      <c r="B24" s="196" t="s">
        <v>79</v>
      </c>
      <c r="C24" s="197"/>
      <c r="D24" s="197"/>
      <c r="E24" s="197"/>
      <c r="F24" s="197"/>
      <c r="G24" s="197"/>
      <c r="H24" s="197"/>
      <c r="I24" s="197"/>
      <c r="J24" s="198"/>
    </row>
    <row r="25" spans="1:11">
      <c r="B25" s="211" t="s">
        <v>25</v>
      </c>
      <c r="C25" s="212"/>
      <c r="D25" s="212"/>
      <c r="E25" s="212"/>
      <c r="F25" s="212"/>
      <c r="G25" s="212"/>
      <c r="H25" s="212"/>
      <c r="I25" s="212"/>
      <c r="J25" s="213"/>
    </row>
    <row r="26" spans="1:11" ht="15" thickBot="1">
      <c r="B26" s="39"/>
      <c r="C26" s="40"/>
      <c r="D26" s="40"/>
      <c r="E26" s="60"/>
      <c r="F26" s="64"/>
      <c r="G26" s="64"/>
      <c r="H26" s="64"/>
      <c r="I26" s="64"/>
      <c r="J26" s="41"/>
    </row>
    <row r="27" spans="1:11" ht="15" customHeight="1" thickBot="1">
      <c r="B27" s="42"/>
      <c r="C27" s="220" t="s">
        <v>33</v>
      </c>
      <c r="D27" s="221"/>
      <c r="E27" s="165" t="s">
        <v>34</v>
      </c>
      <c r="F27" s="166" t="s">
        <v>35</v>
      </c>
      <c r="G27" s="65"/>
      <c r="H27" s="65"/>
      <c r="I27" s="62"/>
      <c r="J27" s="43"/>
    </row>
    <row r="28" spans="1:11" ht="15" customHeight="1" thickBot="1">
      <c r="B28" s="42"/>
      <c r="C28" s="207" t="s">
        <v>81</v>
      </c>
      <c r="D28" s="208"/>
      <c r="E28" s="167" t="s">
        <v>125</v>
      </c>
      <c r="F28" s="168">
        <v>43756</v>
      </c>
      <c r="G28" s="65"/>
      <c r="H28" s="65"/>
      <c r="I28" s="62"/>
      <c r="J28" s="43"/>
    </row>
    <row r="29" spans="1:11" s="6" customFormat="1" ht="15" customHeight="1" thickBot="1">
      <c r="A29" s="15"/>
      <c r="B29" s="42"/>
      <c r="C29" s="207" t="s">
        <v>171</v>
      </c>
      <c r="D29" s="208"/>
      <c r="E29" s="167" t="s">
        <v>165</v>
      </c>
      <c r="F29" s="168">
        <v>43767</v>
      </c>
      <c r="G29" s="65"/>
      <c r="H29" s="65"/>
      <c r="I29" s="62"/>
      <c r="J29" s="43"/>
      <c r="K29" s="15"/>
    </row>
    <row r="30" spans="1:11" s="6" customFormat="1" ht="15" customHeight="1" thickBot="1">
      <c r="A30" s="15"/>
      <c r="B30" s="42"/>
      <c r="C30" s="207" t="s">
        <v>128</v>
      </c>
      <c r="D30" s="208"/>
      <c r="E30" s="167" t="s">
        <v>125</v>
      </c>
      <c r="F30" s="168">
        <v>43770</v>
      </c>
      <c r="G30" s="65"/>
      <c r="H30" s="65"/>
      <c r="I30" s="62"/>
      <c r="J30" s="43"/>
      <c r="K30" s="15"/>
    </row>
    <row r="31" spans="1:11" ht="14.4" customHeight="1" thickBot="1">
      <c r="B31" s="42"/>
      <c r="C31" s="207" t="s">
        <v>122</v>
      </c>
      <c r="D31" s="208"/>
      <c r="E31" s="167" t="s">
        <v>165</v>
      </c>
      <c r="F31" s="168">
        <v>43774</v>
      </c>
      <c r="G31" s="65"/>
      <c r="H31" s="65"/>
      <c r="I31" s="62"/>
      <c r="J31" s="43"/>
    </row>
    <row r="32" spans="1:11" s="6" customFormat="1" ht="14.4" customHeight="1" thickBot="1">
      <c r="A32" s="15"/>
      <c r="B32" s="42"/>
      <c r="C32" s="207" t="s">
        <v>123</v>
      </c>
      <c r="D32" s="208"/>
      <c r="E32" s="167" t="s">
        <v>124</v>
      </c>
      <c r="F32" s="168">
        <v>43776</v>
      </c>
      <c r="G32" s="65"/>
      <c r="H32" s="65"/>
      <c r="I32" s="62"/>
      <c r="J32" s="43"/>
      <c r="K32" s="15"/>
    </row>
    <row r="33" spans="1:11" ht="15" thickBot="1">
      <c r="B33" s="42"/>
      <c r="C33" s="205" t="s">
        <v>82</v>
      </c>
      <c r="D33" s="206"/>
      <c r="E33" s="169" t="s">
        <v>125</v>
      </c>
      <c r="F33" s="170">
        <v>43784</v>
      </c>
      <c r="G33" s="66"/>
      <c r="H33" s="66"/>
      <c r="I33" s="63"/>
      <c r="J33" s="43"/>
    </row>
    <row r="34" spans="1:11" s="6" customFormat="1" ht="15" thickBot="1">
      <c r="A34" s="15"/>
      <c r="B34" s="42"/>
      <c r="C34" s="205" t="s">
        <v>121</v>
      </c>
      <c r="D34" s="206"/>
      <c r="E34" s="169" t="s">
        <v>125</v>
      </c>
      <c r="F34" s="170">
        <v>43784</v>
      </c>
      <c r="G34" s="66"/>
      <c r="H34" s="66"/>
      <c r="I34" s="63"/>
      <c r="J34" s="43"/>
      <c r="K34" s="15"/>
    </row>
    <row r="35" spans="1:11" ht="15" thickBot="1">
      <c r="B35" s="42"/>
      <c r="C35" s="207" t="s">
        <v>167</v>
      </c>
      <c r="D35" s="208"/>
      <c r="E35" s="167" t="s">
        <v>120</v>
      </c>
      <c r="F35" s="168">
        <v>43796</v>
      </c>
      <c r="G35" s="65"/>
      <c r="H35" s="65"/>
      <c r="I35" s="62"/>
      <c r="J35" s="43"/>
    </row>
    <row r="36" spans="1:11" s="6" customFormat="1" ht="15" thickBot="1">
      <c r="A36" s="15"/>
      <c r="B36" s="42"/>
      <c r="C36" s="207" t="s">
        <v>168</v>
      </c>
      <c r="D36" s="208" t="s">
        <v>168</v>
      </c>
      <c r="E36" s="167" t="s">
        <v>127</v>
      </c>
      <c r="F36" s="168" t="s">
        <v>169</v>
      </c>
      <c r="G36" s="65"/>
      <c r="H36" s="65"/>
      <c r="I36" s="62"/>
      <c r="J36" s="43"/>
      <c r="K36" s="15"/>
    </row>
    <row r="37" spans="1:11" ht="14.4" customHeight="1" thickBot="1">
      <c r="B37" s="44"/>
      <c r="C37" s="207" t="s">
        <v>126</v>
      </c>
      <c r="D37" s="208"/>
      <c r="E37" s="167" t="s">
        <v>127</v>
      </c>
      <c r="F37" s="168" t="s">
        <v>170</v>
      </c>
      <c r="G37" s="46"/>
      <c r="H37" s="45"/>
      <c r="I37" s="45"/>
      <c r="J37" s="47"/>
    </row>
    <row r="38" spans="1:11" ht="2.4" customHeight="1" thickBot="1">
      <c r="B38" s="99"/>
      <c r="C38" s="102"/>
      <c r="D38" s="102"/>
      <c r="E38" s="103"/>
      <c r="F38" s="102"/>
      <c r="G38" s="100"/>
      <c r="H38" s="100"/>
      <c r="I38" s="100"/>
      <c r="J38" s="101"/>
    </row>
    <row r="39" spans="1:11">
      <c r="C39" s="104"/>
      <c r="D39" s="104"/>
      <c r="E39" s="104"/>
      <c r="F39" s="104"/>
    </row>
    <row r="40" spans="1:11">
      <c r="C40" s="105"/>
      <c r="D40" s="105"/>
      <c r="E40" s="105"/>
      <c r="F40" s="105"/>
    </row>
  </sheetData>
  <mergeCells count="36">
    <mergeCell ref="C36:D36"/>
    <mergeCell ref="C37:D37"/>
    <mergeCell ref="B2:J2"/>
    <mergeCell ref="B4:J4"/>
    <mergeCell ref="B3:J3"/>
    <mergeCell ref="B25:J25"/>
    <mergeCell ref="B17:J17"/>
    <mergeCell ref="B18:J18"/>
    <mergeCell ref="B19:J19"/>
    <mergeCell ref="B20:J20"/>
    <mergeCell ref="C35:D35"/>
    <mergeCell ref="C27:D27"/>
    <mergeCell ref="C28:D28"/>
    <mergeCell ref="C31:D31"/>
    <mergeCell ref="C14:D14"/>
    <mergeCell ref="B21:J21"/>
    <mergeCell ref="B24:J24"/>
    <mergeCell ref="B22:J22"/>
    <mergeCell ref="B23:J23"/>
    <mergeCell ref="C34:D34"/>
    <mergeCell ref="C32:D32"/>
    <mergeCell ref="C30:D30"/>
    <mergeCell ref="C33:D33"/>
    <mergeCell ref="C29:D29"/>
    <mergeCell ref="B16:J16"/>
    <mergeCell ref="C13:D13"/>
    <mergeCell ref="F12:J12"/>
    <mergeCell ref="B5:J5"/>
    <mergeCell ref="B7:J7"/>
    <mergeCell ref="B9:D9"/>
    <mergeCell ref="E9:J9"/>
    <mergeCell ref="C10:D10"/>
    <mergeCell ref="F10:J10"/>
    <mergeCell ref="C11:D11"/>
    <mergeCell ref="F11:J11"/>
    <mergeCell ref="C12:D12"/>
  </mergeCells>
  <hyperlinks>
    <hyperlink ref="F11" r:id="rId1" display="Maimouna.Cisse-Williams@fco.gov.uk "/>
  </hyperlinks>
  <pageMargins left="0.70866141732283472" right="0.70866141732283472" top="0.74803149606299213" bottom="0.74803149606299213" header="0.31496062992125984" footer="0.31496062992125984"/>
  <pageSetup scale="56"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236220</xdr:colOff>
                    <xdr:row>17</xdr:row>
                    <xdr:rowOff>0</xdr:rowOff>
                  </from>
                  <to>
                    <xdr:col>4</xdr:col>
                    <xdr:colOff>236220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35"/>
  <sheetViews>
    <sheetView showGridLines="0" zoomScaleNormal="10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47" sqref="C47"/>
    </sheetView>
  </sheetViews>
  <sheetFormatPr defaultColWidth="0" defaultRowHeight="0" customHeight="1" zeroHeight="1"/>
  <cols>
    <col min="1" max="1" width="1.44140625" style="3" customWidth="1"/>
    <col min="2" max="2" width="8" style="50" customWidth="1"/>
    <col min="3" max="3" width="70.88671875" style="51" customWidth="1"/>
    <col min="4" max="9" width="19" style="51" customWidth="1"/>
    <col min="10" max="10" width="1.44140625" style="3" customWidth="1"/>
    <col min="11" max="34" width="0" style="3" hidden="1" customWidth="1"/>
    <col min="35" max="16384" width="9.109375" style="3" hidden="1"/>
  </cols>
  <sheetData>
    <row r="1" spans="1:33" ht="6.75" customHeight="1" thickBot="1">
      <c r="A1" s="1"/>
      <c r="B1" s="49"/>
      <c r="C1" s="49"/>
      <c r="D1" s="49"/>
      <c r="E1" s="49"/>
      <c r="F1" s="49"/>
      <c r="G1" s="49"/>
      <c r="H1" s="49"/>
      <c r="I1" s="49"/>
      <c r="J1" s="1"/>
    </row>
    <row r="2" spans="1:33" ht="15" customHeight="1">
      <c r="A2" s="7"/>
      <c r="J2" s="2"/>
    </row>
    <row r="3" spans="1:33" ht="15" customHeight="1">
      <c r="A3" s="7"/>
      <c r="B3" s="231"/>
      <c r="C3" s="231"/>
      <c r="D3" s="231"/>
      <c r="E3" s="231"/>
      <c r="F3" s="231"/>
      <c r="G3" s="231"/>
      <c r="H3" s="231"/>
      <c r="I3" s="231"/>
      <c r="J3" s="2"/>
    </row>
    <row r="4" spans="1:33" ht="15" customHeight="1">
      <c r="A4" s="7"/>
      <c r="B4" s="231"/>
      <c r="C4" s="231"/>
      <c r="D4" s="231"/>
      <c r="E4" s="231"/>
      <c r="F4" s="231"/>
      <c r="G4" s="231"/>
      <c r="H4" s="231"/>
      <c r="I4" s="231"/>
      <c r="J4" s="2"/>
    </row>
    <row r="5" spans="1:33" s="4" customFormat="1" ht="15" customHeight="1" thickBot="1">
      <c r="A5" s="7"/>
      <c r="B5" s="50" t="s">
        <v>9</v>
      </c>
      <c r="C5" s="51"/>
      <c r="D5" s="51"/>
      <c r="E5" s="51"/>
      <c r="F5" s="51"/>
      <c r="G5" s="51"/>
      <c r="H5" s="51"/>
      <c r="I5" s="51"/>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232" t="s">
        <v>71</v>
      </c>
      <c r="C6" s="232"/>
      <c r="D6" s="232"/>
      <c r="E6" s="232"/>
      <c r="F6" s="232"/>
      <c r="G6" s="232"/>
      <c r="H6" s="232"/>
      <c r="I6" s="232"/>
      <c r="J6" s="2"/>
    </row>
    <row r="7" spans="1:33" ht="15" customHeight="1">
      <c r="A7" s="7"/>
      <c r="D7" s="163"/>
      <c r="E7" s="163"/>
      <c r="F7" s="163"/>
      <c r="G7" s="163"/>
      <c r="H7" s="163"/>
      <c r="I7" s="163"/>
      <c r="J7" s="2"/>
    </row>
    <row r="8" spans="1:33" ht="15" customHeight="1">
      <c r="A8" s="7"/>
      <c r="B8" s="236" t="s">
        <v>83</v>
      </c>
      <c r="C8" s="237"/>
      <c r="D8" s="237"/>
      <c r="E8" s="237"/>
      <c r="F8" s="237"/>
      <c r="G8" s="237"/>
      <c r="H8" s="237"/>
      <c r="I8" s="238"/>
      <c r="J8" s="2"/>
    </row>
    <row r="9" spans="1:33" ht="10.5" customHeight="1" thickBot="1">
      <c r="A9" s="7"/>
      <c r="D9" s="163"/>
      <c r="E9" s="163"/>
      <c r="F9" s="163"/>
      <c r="G9" s="163"/>
      <c r="H9" s="163"/>
      <c r="I9" s="163"/>
      <c r="J9" s="2"/>
    </row>
    <row r="10" spans="1:33" s="4" customFormat="1" ht="15.75" customHeight="1" thickBot="1">
      <c r="A10" s="7"/>
      <c r="B10" s="233" t="s">
        <v>39</v>
      </c>
      <c r="C10" s="233"/>
      <c r="D10" s="233"/>
      <c r="E10" s="233"/>
      <c r="F10" s="233"/>
      <c r="G10" s="233"/>
      <c r="H10" s="233"/>
      <c r="I10" s="233"/>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3.8">
      <c r="A11" s="7"/>
      <c r="B11" s="52" t="s">
        <v>40</v>
      </c>
      <c r="C11" s="53" t="s">
        <v>10</v>
      </c>
      <c r="D11" s="234" t="s">
        <v>11</v>
      </c>
      <c r="E11" s="234"/>
      <c r="F11" s="234"/>
      <c r="G11" s="234"/>
      <c r="H11" s="235"/>
      <c r="I11" s="235"/>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3.8">
      <c r="A12" s="7"/>
      <c r="B12" s="54" t="s">
        <v>41</v>
      </c>
      <c r="C12" s="55" t="s">
        <v>12</v>
      </c>
      <c r="D12" s="227" t="s">
        <v>13</v>
      </c>
      <c r="E12" s="227"/>
      <c r="F12" s="227"/>
      <c r="G12" s="227"/>
      <c r="H12" s="239"/>
      <c r="I12" s="239"/>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3.8">
      <c r="A13" s="7"/>
      <c r="B13" s="67" t="s">
        <v>42</v>
      </c>
      <c r="C13" s="68" t="s">
        <v>36</v>
      </c>
      <c r="D13" s="227" t="s">
        <v>37</v>
      </c>
      <c r="E13" s="227"/>
      <c r="F13" s="227"/>
      <c r="G13" s="227"/>
      <c r="H13" s="239"/>
      <c r="I13" s="239"/>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3.8">
      <c r="A14" s="7"/>
      <c r="B14" s="54" t="s">
        <v>43</v>
      </c>
      <c r="C14" s="55" t="s">
        <v>14</v>
      </c>
      <c r="D14" s="227" t="s">
        <v>15</v>
      </c>
      <c r="E14" s="227"/>
      <c r="F14" s="227"/>
      <c r="G14" s="227"/>
      <c r="H14" s="239"/>
      <c r="I14" s="239"/>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3.8">
      <c r="A15" s="7"/>
      <c r="B15" s="54" t="s">
        <v>44</v>
      </c>
      <c r="C15" s="55" t="s">
        <v>16</v>
      </c>
      <c r="D15" s="227" t="s">
        <v>38</v>
      </c>
      <c r="E15" s="227"/>
      <c r="F15" s="227"/>
      <c r="G15" s="227"/>
      <c r="H15" s="239"/>
      <c r="I15" s="239"/>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3.8">
      <c r="A16" s="7"/>
      <c r="B16" s="54" t="s">
        <v>45</v>
      </c>
      <c r="C16" s="55" t="s">
        <v>17</v>
      </c>
      <c r="D16" s="227" t="s">
        <v>18</v>
      </c>
      <c r="E16" s="227"/>
      <c r="F16" s="227"/>
      <c r="G16" s="227"/>
      <c r="H16" s="239"/>
      <c r="I16" s="239"/>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3.8">
      <c r="A17" s="7"/>
      <c r="B17" s="52" t="s">
        <v>46</v>
      </c>
      <c r="C17" s="69" t="s">
        <v>19</v>
      </c>
      <c r="D17" s="227" t="s">
        <v>8</v>
      </c>
      <c r="E17" s="227"/>
      <c r="F17" s="227"/>
      <c r="G17" s="227"/>
      <c r="H17" s="239"/>
      <c r="I17" s="239"/>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3.8">
      <c r="A18" s="7"/>
      <c r="B18" s="54" t="s">
        <v>47</v>
      </c>
      <c r="C18" s="70" t="s">
        <v>52</v>
      </c>
      <c r="D18" s="239" t="s">
        <v>21</v>
      </c>
      <c r="E18" s="243"/>
      <c r="F18" s="243"/>
      <c r="G18" s="243"/>
      <c r="H18" s="243"/>
      <c r="I18" s="243"/>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3.8">
      <c r="A19" s="7"/>
      <c r="B19" s="67" t="s">
        <v>48</v>
      </c>
      <c r="C19" s="171" t="s">
        <v>53</v>
      </c>
      <c r="D19" s="224" t="s">
        <v>56</v>
      </c>
      <c r="E19" s="225"/>
      <c r="F19" s="225"/>
      <c r="G19" s="225"/>
      <c r="H19" s="225"/>
      <c r="I19" s="226"/>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6.4">
      <c r="A20" s="7"/>
      <c r="B20" s="54" t="s">
        <v>49</v>
      </c>
      <c r="C20" s="70" t="s">
        <v>54</v>
      </c>
      <c r="D20" s="239" t="s">
        <v>21</v>
      </c>
      <c r="E20" s="243"/>
      <c r="F20" s="243"/>
      <c r="G20" s="243"/>
      <c r="H20" s="243"/>
      <c r="I20" s="243"/>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4" thickBot="1">
      <c r="A21" s="7"/>
      <c r="B21" s="93" t="s">
        <v>50</v>
      </c>
      <c r="C21" s="70" t="s">
        <v>53</v>
      </c>
      <c r="D21" s="229" t="s">
        <v>56</v>
      </c>
      <c r="E21" s="229"/>
      <c r="F21" s="229"/>
      <c r="G21" s="229"/>
      <c r="H21" s="230"/>
      <c r="I21" s="230"/>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6.4">
      <c r="A22" s="7"/>
      <c r="B22" s="94" t="s">
        <v>51</v>
      </c>
      <c r="C22" s="95" t="s">
        <v>55</v>
      </c>
      <c r="D22" s="240" t="s">
        <v>21</v>
      </c>
      <c r="E22" s="241"/>
      <c r="F22" s="241"/>
      <c r="G22" s="241"/>
      <c r="H22" s="241"/>
      <c r="I22" s="242"/>
      <c r="J22" s="1"/>
      <c r="K22" s="3"/>
      <c r="L22" s="3"/>
      <c r="M22" s="3"/>
      <c r="N22" s="3"/>
      <c r="O22" s="3"/>
      <c r="P22" s="3"/>
      <c r="Q22" s="3"/>
      <c r="R22" s="3"/>
      <c r="S22" s="3"/>
      <c r="T22" s="3"/>
      <c r="U22" s="3"/>
      <c r="V22" s="3"/>
      <c r="W22" s="3"/>
      <c r="X22" s="3"/>
      <c r="Y22" s="3"/>
      <c r="Z22" s="3"/>
      <c r="AA22" s="3"/>
      <c r="AB22" s="3"/>
      <c r="AC22" s="3"/>
      <c r="AD22" s="3"/>
      <c r="AE22" s="3"/>
      <c r="AF22" s="3"/>
      <c r="AG22" s="3"/>
    </row>
    <row r="23" spans="1:33" s="4" customFormat="1" ht="26.4">
      <c r="A23" s="7"/>
      <c r="B23" s="96" t="s">
        <v>97</v>
      </c>
      <c r="C23" s="70" t="s">
        <v>87</v>
      </c>
      <c r="D23" s="224" t="s">
        <v>21</v>
      </c>
      <c r="E23" s="225"/>
      <c r="F23" s="225"/>
      <c r="G23" s="225"/>
      <c r="H23" s="225"/>
      <c r="I23" s="226"/>
      <c r="J23" s="1"/>
      <c r="K23" s="3"/>
      <c r="L23" s="3"/>
      <c r="M23" s="3"/>
      <c r="N23" s="3"/>
      <c r="O23" s="3"/>
      <c r="P23" s="3"/>
      <c r="Q23" s="3"/>
      <c r="R23" s="3"/>
      <c r="S23" s="3"/>
      <c r="T23" s="3"/>
      <c r="U23" s="3"/>
      <c r="V23" s="3"/>
      <c r="W23" s="3"/>
      <c r="X23" s="3"/>
      <c r="Y23" s="3"/>
      <c r="Z23" s="3"/>
      <c r="AA23" s="3"/>
      <c r="AB23" s="3"/>
      <c r="AC23" s="3"/>
      <c r="AD23" s="3"/>
      <c r="AE23" s="3"/>
      <c r="AF23" s="3"/>
      <c r="AG23" s="3"/>
    </row>
    <row r="24" spans="1:33" s="4" customFormat="1" ht="13.8">
      <c r="A24" s="7"/>
      <c r="B24" s="96" t="s">
        <v>98</v>
      </c>
      <c r="C24" s="70" t="s">
        <v>178</v>
      </c>
      <c r="D24" s="227" t="s">
        <v>56</v>
      </c>
      <c r="E24" s="227"/>
      <c r="F24" s="227"/>
      <c r="G24" s="227"/>
      <c r="H24" s="224"/>
      <c r="I24" s="228"/>
      <c r="J24" s="1"/>
      <c r="K24" s="3"/>
      <c r="L24" s="3"/>
      <c r="M24" s="3"/>
      <c r="N24" s="3"/>
      <c r="O24" s="3"/>
      <c r="P24" s="3"/>
      <c r="Q24" s="3"/>
      <c r="R24" s="3"/>
      <c r="S24" s="3"/>
      <c r="T24" s="3"/>
      <c r="U24" s="3"/>
      <c r="V24" s="3"/>
      <c r="W24" s="3"/>
      <c r="X24" s="3"/>
      <c r="Y24" s="3"/>
      <c r="Z24" s="3"/>
      <c r="AA24" s="3"/>
      <c r="AB24" s="3"/>
      <c r="AC24" s="3"/>
      <c r="AD24" s="3"/>
      <c r="AE24" s="3"/>
      <c r="AF24" s="3"/>
      <c r="AG24" s="3"/>
    </row>
    <row r="25" spans="1:33" s="4" customFormat="1" ht="26.4">
      <c r="A25" s="7"/>
      <c r="B25" s="96" t="s">
        <v>99</v>
      </c>
      <c r="C25" s="70" t="s">
        <v>88</v>
      </c>
      <c r="D25" s="224" t="s">
        <v>21</v>
      </c>
      <c r="E25" s="225"/>
      <c r="F25" s="225"/>
      <c r="G25" s="225"/>
      <c r="H25" s="225"/>
      <c r="I25" s="226"/>
      <c r="J25" s="1"/>
      <c r="K25" s="3"/>
      <c r="L25" s="3"/>
      <c r="M25" s="3"/>
      <c r="N25" s="3"/>
      <c r="O25" s="3"/>
      <c r="P25" s="3"/>
      <c r="Q25" s="3"/>
      <c r="R25" s="3"/>
      <c r="S25" s="3"/>
      <c r="T25" s="3"/>
      <c r="U25" s="3"/>
      <c r="V25" s="3"/>
      <c r="W25" s="3"/>
      <c r="X25" s="3"/>
      <c r="Y25" s="3"/>
      <c r="Z25" s="3"/>
      <c r="AA25" s="3"/>
      <c r="AB25" s="3"/>
      <c r="AC25" s="3"/>
      <c r="AD25" s="3"/>
      <c r="AE25" s="3"/>
      <c r="AF25" s="3"/>
      <c r="AG25" s="3"/>
    </row>
    <row r="26" spans="1:33" s="4" customFormat="1" ht="13.8">
      <c r="A26" s="7"/>
      <c r="B26" s="96" t="s">
        <v>100</v>
      </c>
      <c r="C26" s="70" t="s">
        <v>179</v>
      </c>
      <c r="D26" s="227" t="s">
        <v>56</v>
      </c>
      <c r="E26" s="227"/>
      <c r="F26" s="227"/>
      <c r="G26" s="227"/>
      <c r="H26" s="224"/>
      <c r="I26" s="228"/>
      <c r="J26" s="1"/>
      <c r="K26" s="3"/>
      <c r="L26" s="3"/>
      <c r="M26" s="3"/>
      <c r="N26" s="3"/>
      <c r="O26" s="3"/>
      <c r="P26" s="3"/>
      <c r="Q26" s="3"/>
      <c r="R26" s="3"/>
      <c r="S26" s="3"/>
      <c r="T26" s="3"/>
      <c r="U26" s="3"/>
      <c r="V26" s="3"/>
      <c r="W26" s="3"/>
      <c r="X26" s="3"/>
      <c r="Y26" s="3"/>
      <c r="Z26" s="3"/>
      <c r="AA26" s="3"/>
      <c r="AB26" s="3"/>
      <c r="AC26" s="3"/>
      <c r="AD26" s="3"/>
      <c r="AE26" s="3"/>
      <c r="AF26" s="3"/>
      <c r="AG26" s="3"/>
    </row>
    <row r="27" spans="1:33" s="4" customFormat="1" ht="39.6">
      <c r="A27" s="7"/>
      <c r="B27" s="96" t="s">
        <v>101</v>
      </c>
      <c r="C27" s="70" t="s">
        <v>89</v>
      </c>
      <c r="D27" s="227" t="s">
        <v>56</v>
      </c>
      <c r="E27" s="227"/>
      <c r="F27" s="227"/>
      <c r="G27" s="227"/>
      <c r="H27" s="224"/>
      <c r="I27" s="228"/>
      <c r="J27" s="1"/>
      <c r="K27" s="3"/>
      <c r="L27" s="3"/>
      <c r="M27" s="3"/>
      <c r="N27" s="3"/>
      <c r="O27" s="3"/>
      <c r="P27" s="3"/>
      <c r="Q27" s="3"/>
      <c r="R27" s="3"/>
      <c r="S27" s="3"/>
      <c r="T27" s="3"/>
      <c r="U27" s="3"/>
      <c r="V27" s="3"/>
      <c r="W27" s="3"/>
      <c r="X27" s="3"/>
      <c r="Y27" s="3"/>
      <c r="Z27" s="3"/>
      <c r="AA27" s="3"/>
      <c r="AB27" s="3"/>
      <c r="AC27" s="3"/>
      <c r="AD27" s="3"/>
      <c r="AE27" s="3"/>
      <c r="AF27" s="3"/>
      <c r="AG27" s="3"/>
    </row>
    <row r="28" spans="1:33" s="4" customFormat="1" ht="73.2" customHeight="1">
      <c r="A28" s="7"/>
      <c r="B28" s="96" t="s">
        <v>102</v>
      </c>
      <c r="C28" s="70" t="s">
        <v>90</v>
      </c>
      <c r="D28" s="227" t="s">
        <v>56</v>
      </c>
      <c r="E28" s="227"/>
      <c r="F28" s="227"/>
      <c r="G28" s="227"/>
      <c r="H28" s="224"/>
      <c r="I28" s="228"/>
      <c r="J28" s="1"/>
      <c r="K28" s="3"/>
      <c r="L28" s="3"/>
      <c r="M28" s="3"/>
      <c r="N28" s="3"/>
      <c r="O28" s="3"/>
      <c r="P28" s="3"/>
      <c r="Q28" s="3"/>
      <c r="R28" s="3"/>
      <c r="S28" s="3"/>
      <c r="T28" s="3"/>
      <c r="U28" s="3"/>
      <c r="V28" s="3"/>
      <c r="W28" s="3"/>
      <c r="X28" s="3"/>
      <c r="Y28" s="3"/>
      <c r="Z28" s="3"/>
      <c r="AA28" s="3"/>
      <c r="AB28" s="3"/>
      <c r="AC28" s="3"/>
      <c r="AD28" s="3"/>
      <c r="AE28" s="3"/>
      <c r="AF28" s="3"/>
      <c r="AG28" s="3"/>
    </row>
    <row r="29" spans="1:33" s="4" customFormat="1" ht="64.2" customHeight="1">
      <c r="A29" s="7"/>
      <c r="B29" s="96" t="s">
        <v>103</v>
      </c>
      <c r="C29" s="70" t="s">
        <v>91</v>
      </c>
      <c r="D29" s="227" t="s">
        <v>56</v>
      </c>
      <c r="E29" s="227"/>
      <c r="F29" s="227"/>
      <c r="G29" s="227"/>
      <c r="H29" s="224"/>
      <c r="I29" s="228"/>
      <c r="J29" s="1"/>
      <c r="K29" s="3"/>
      <c r="L29" s="3"/>
      <c r="M29" s="3"/>
      <c r="N29" s="3"/>
      <c r="O29" s="3"/>
      <c r="P29" s="3"/>
      <c r="Q29" s="3"/>
      <c r="R29" s="3"/>
      <c r="S29" s="3"/>
      <c r="T29" s="3"/>
      <c r="U29" s="3"/>
      <c r="V29" s="3"/>
      <c r="W29" s="3"/>
      <c r="X29" s="3"/>
      <c r="Y29" s="3"/>
      <c r="Z29" s="3"/>
      <c r="AA29" s="3"/>
      <c r="AB29" s="3"/>
      <c r="AC29" s="3"/>
      <c r="AD29" s="3"/>
      <c r="AE29" s="3"/>
      <c r="AF29" s="3"/>
      <c r="AG29" s="3"/>
    </row>
    <row r="30" spans="1:33" s="4" customFormat="1" ht="75" customHeight="1">
      <c r="A30" s="7"/>
      <c r="B30" s="96" t="s">
        <v>104</v>
      </c>
      <c r="C30" s="70" t="s">
        <v>92</v>
      </c>
      <c r="D30" s="227" t="s">
        <v>109</v>
      </c>
      <c r="E30" s="227"/>
      <c r="F30" s="227"/>
      <c r="G30" s="227"/>
      <c r="H30" s="224"/>
      <c r="I30" s="228"/>
      <c r="J30" s="1"/>
      <c r="K30" s="3"/>
      <c r="L30" s="3"/>
      <c r="M30" s="3"/>
      <c r="N30" s="3"/>
      <c r="O30" s="3"/>
      <c r="P30" s="3"/>
      <c r="Q30" s="3"/>
      <c r="R30" s="3"/>
      <c r="S30" s="3"/>
      <c r="T30" s="3"/>
      <c r="U30" s="3"/>
      <c r="V30" s="3"/>
      <c r="W30" s="3"/>
      <c r="X30" s="3"/>
      <c r="Y30" s="3"/>
      <c r="Z30" s="3"/>
      <c r="AA30" s="3"/>
      <c r="AB30" s="3"/>
      <c r="AC30" s="3"/>
      <c r="AD30" s="3"/>
      <c r="AE30" s="3"/>
      <c r="AF30" s="3"/>
      <c r="AG30" s="3"/>
    </row>
    <row r="31" spans="1:33" s="4" customFormat="1" ht="83.4" customHeight="1">
      <c r="A31" s="7"/>
      <c r="B31" s="96" t="s">
        <v>105</v>
      </c>
      <c r="C31" s="70" t="s">
        <v>93</v>
      </c>
      <c r="D31" s="227" t="s">
        <v>109</v>
      </c>
      <c r="E31" s="227"/>
      <c r="F31" s="227"/>
      <c r="G31" s="227"/>
      <c r="H31" s="224"/>
      <c r="I31" s="228"/>
      <c r="J31" s="1"/>
      <c r="K31" s="3"/>
      <c r="L31" s="3"/>
      <c r="M31" s="3"/>
      <c r="N31" s="3"/>
      <c r="O31" s="3"/>
      <c r="P31" s="3"/>
      <c r="Q31" s="3"/>
      <c r="R31" s="3"/>
      <c r="S31" s="3"/>
      <c r="T31" s="3"/>
      <c r="U31" s="3"/>
      <c r="V31" s="3"/>
      <c r="W31" s="3"/>
      <c r="X31" s="3"/>
      <c r="Y31" s="3"/>
      <c r="Z31" s="3"/>
      <c r="AA31" s="3"/>
      <c r="AB31" s="3"/>
      <c r="AC31" s="3"/>
      <c r="AD31" s="3"/>
      <c r="AE31" s="3"/>
      <c r="AF31" s="3"/>
      <c r="AG31" s="3"/>
    </row>
    <row r="32" spans="1:33" s="4" customFormat="1" ht="90" customHeight="1">
      <c r="A32" s="7"/>
      <c r="B32" s="96" t="s">
        <v>106</v>
      </c>
      <c r="C32" s="70" t="s">
        <v>94</v>
      </c>
      <c r="D32" s="227" t="s">
        <v>109</v>
      </c>
      <c r="E32" s="227"/>
      <c r="F32" s="227"/>
      <c r="G32" s="227"/>
      <c r="H32" s="224"/>
      <c r="I32" s="228"/>
      <c r="J32" s="1"/>
      <c r="K32" s="3"/>
      <c r="L32" s="3"/>
      <c r="M32" s="3"/>
      <c r="N32" s="3"/>
      <c r="O32" s="3"/>
      <c r="P32" s="3"/>
      <c r="Q32" s="3"/>
      <c r="R32" s="3"/>
      <c r="S32" s="3"/>
      <c r="T32" s="3"/>
      <c r="U32" s="3"/>
      <c r="V32" s="3"/>
      <c r="W32" s="3"/>
      <c r="X32" s="3"/>
      <c r="Y32" s="3"/>
      <c r="Z32" s="3"/>
      <c r="AA32" s="3"/>
      <c r="AB32" s="3"/>
      <c r="AC32" s="3"/>
      <c r="AD32" s="3"/>
      <c r="AE32" s="3"/>
      <c r="AF32" s="3"/>
      <c r="AG32" s="3"/>
    </row>
    <row r="33" spans="1:33" s="4" customFormat="1" ht="64.8" customHeight="1">
      <c r="A33" s="7"/>
      <c r="B33" s="96" t="s">
        <v>107</v>
      </c>
      <c r="C33" s="70" t="s">
        <v>95</v>
      </c>
      <c r="D33" s="229" t="s">
        <v>56</v>
      </c>
      <c r="E33" s="229"/>
      <c r="F33" s="229"/>
      <c r="G33" s="229"/>
      <c r="H33" s="230"/>
      <c r="I33" s="244"/>
      <c r="J33" s="1"/>
      <c r="K33" s="3"/>
      <c r="L33" s="3"/>
      <c r="M33" s="3"/>
      <c r="N33" s="3"/>
      <c r="O33" s="3"/>
      <c r="P33" s="3"/>
      <c r="Q33" s="3"/>
      <c r="R33" s="3"/>
      <c r="S33" s="3"/>
      <c r="T33" s="3"/>
      <c r="U33" s="3"/>
      <c r="V33" s="3"/>
      <c r="W33" s="3"/>
      <c r="X33" s="3"/>
      <c r="Y33" s="3"/>
      <c r="Z33" s="3"/>
      <c r="AA33" s="3"/>
      <c r="AB33" s="3"/>
      <c r="AC33" s="3"/>
      <c r="AD33" s="3"/>
      <c r="AE33" s="3"/>
      <c r="AF33" s="3"/>
      <c r="AG33" s="3"/>
    </row>
    <row r="34" spans="1:33" s="4" customFormat="1" ht="160.19999999999999" customHeight="1" thickBot="1">
      <c r="A34" s="7"/>
      <c r="B34" s="97" t="s">
        <v>108</v>
      </c>
      <c r="C34" s="98" t="s">
        <v>96</v>
      </c>
      <c r="D34" s="245" t="s">
        <v>56</v>
      </c>
      <c r="E34" s="245"/>
      <c r="F34" s="245"/>
      <c r="G34" s="245"/>
      <c r="H34" s="246"/>
      <c r="I34" s="247"/>
      <c r="J34" s="1"/>
      <c r="K34" s="3"/>
      <c r="L34" s="3"/>
      <c r="M34" s="3"/>
      <c r="N34" s="3"/>
      <c r="O34" s="3"/>
      <c r="P34" s="3"/>
      <c r="Q34" s="3"/>
      <c r="R34" s="3"/>
      <c r="S34" s="3"/>
      <c r="T34" s="3"/>
      <c r="U34" s="3"/>
      <c r="V34" s="3"/>
      <c r="W34" s="3"/>
      <c r="X34" s="3"/>
      <c r="Y34" s="3"/>
      <c r="Z34" s="3"/>
      <c r="AA34" s="3"/>
      <c r="AB34" s="3"/>
      <c r="AC34" s="3"/>
      <c r="AD34" s="3"/>
      <c r="AE34" s="3"/>
      <c r="AF34" s="3"/>
      <c r="AG34" s="3"/>
    </row>
    <row r="35" spans="1:33" s="4" customFormat="1" ht="13.8">
      <c r="A35" s="7"/>
      <c r="B35" s="88"/>
      <c r="C35" s="91"/>
      <c r="D35" s="92"/>
      <c r="E35" s="92"/>
      <c r="F35" s="92"/>
      <c r="G35" s="92"/>
      <c r="H35" s="92"/>
      <c r="I35" s="92"/>
      <c r="J35" s="2"/>
      <c r="K35" s="3"/>
      <c r="L35" s="3"/>
      <c r="M35" s="3"/>
      <c r="N35" s="3"/>
      <c r="O35" s="3"/>
      <c r="P35" s="3"/>
      <c r="Q35" s="3"/>
      <c r="R35" s="3"/>
      <c r="S35" s="3"/>
      <c r="T35" s="3"/>
      <c r="U35" s="3"/>
      <c r="V35" s="3"/>
      <c r="W35" s="3"/>
      <c r="X35" s="3"/>
      <c r="Y35" s="3"/>
      <c r="Z35" s="3"/>
      <c r="AA35" s="3"/>
      <c r="AB35" s="3"/>
      <c r="AC35" s="3"/>
      <c r="AD35" s="3"/>
      <c r="AE35" s="3"/>
      <c r="AF35" s="3"/>
      <c r="AG35" s="3"/>
    </row>
    <row r="36" spans="1:33" s="76" customFormat="1" ht="9.9" customHeight="1">
      <c r="A36" s="71"/>
      <c r="B36" s="72"/>
      <c r="C36" s="73"/>
      <c r="D36" s="74"/>
      <c r="E36" s="74"/>
      <c r="F36" s="74"/>
      <c r="G36" s="74"/>
      <c r="H36" s="74"/>
      <c r="I36" s="74"/>
      <c r="J36" s="75"/>
    </row>
    <row r="37" spans="1:33" s="4" customFormat="1" ht="9.75" customHeight="1" thickBot="1">
      <c r="A37" s="7"/>
      <c r="B37" s="50"/>
      <c r="C37" s="56"/>
      <c r="D37" s="56"/>
      <c r="E37" s="56"/>
      <c r="F37" s="56"/>
      <c r="G37" s="56"/>
      <c r="H37" s="56"/>
      <c r="I37" s="56"/>
      <c r="J37" s="2"/>
      <c r="K37" s="3"/>
      <c r="L37" s="3"/>
      <c r="M37" s="3"/>
      <c r="N37" s="3"/>
      <c r="O37" s="3"/>
      <c r="P37" s="3"/>
      <c r="Q37" s="3"/>
      <c r="R37" s="3"/>
      <c r="S37" s="3"/>
      <c r="T37" s="3"/>
      <c r="U37" s="3"/>
      <c r="V37" s="3"/>
      <c r="W37" s="3"/>
      <c r="X37" s="3"/>
      <c r="Y37" s="3"/>
      <c r="Z37" s="3"/>
      <c r="AA37" s="3"/>
      <c r="AB37" s="3"/>
      <c r="AC37" s="3"/>
      <c r="AD37" s="3"/>
      <c r="AE37" s="3"/>
      <c r="AF37" s="3"/>
      <c r="AG37" s="3"/>
    </row>
    <row r="38" spans="1:33" s="4" customFormat="1" ht="16.5" customHeight="1" thickBot="1">
      <c r="A38" s="7"/>
      <c r="B38" s="233" t="s">
        <v>72</v>
      </c>
      <c r="C38" s="233"/>
      <c r="D38" s="233"/>
      <c r="E38" s="233"/>
      <c r="F38" s="233"/>
      <c r="G38" s="233"/>
      <c r="H38" s="233"/>
      <c r="I38" s="233"/>
      <c r="J38" s="2"/>
      <c r="K38" s="3"/>
      <c r="L38" s="3"/>
      <c r="M38" s="3"/>
      <c r="N38" s="3"/>
      <c r="O38" s="3"/>
      <c r="P38" s="3"/>
      <c r="Q38" s="3"/>
      <c r="R38" s="3"/>
      <c r="S38" s="3"/>
      <c r="T38" s="3"/>
      <c r="U38" s="3"/>
      <c r="V38" s="3"/>
      <c r="W38" s="3"/>
      <c r="X38" s="3"/>
      <c r="Y38" s="3"/>
      <c r="Z38" s="3"/>
      <c r="AA38" s="3"/>
      <c r="AB38" s="3"/>
      <c r="AC38" s="3"/>
      <c r="AD38" s="3"/>
      <c r="AE38" s="3"/>
      <c r="AF38" s="3"/>
      <c r="AG38" s="3"/>
    </row>
    <row r="39" spans="1:33" s="5" customFormat="1" ht="360" customHeight="1">
      <c r="A39" s="7"/>
      <c r="B39" s="57" t="s">
        <v>57</v>
      </c>
      <c r="C39" s="78" t="s">
        <v>58</v>
      </c>
      <c r="D39" s="81" t="s">
        <v>20</v>
      </c>
      <c r="E39" s="80" t="s">
        <v>60</v>
      </c>
      <c r="F39" s="79" t="s">
        <v>61</v>
      </c>
      <c r="G39" s="79" t="s">
        <v>62</v>
      </c>
      <c r="H39" s="79" t="s">
        <v>59</v>
      </c>
      <c r="I39" s="79" t="s">
        <v>7</v>
      </c>
      <c r="J39" s="2"/>
    </row>
    <row r="40" spans="1:33" s="4" customFormat="1" ht="391.65" customHeight="1">
      <c r="A40" s="1"/>
      <c r="B40" s="57" t="s">
        <v>73</v>
      </c>
      <c r="C40" s="77" t="s">
        <v>63</v>
      </c>
      <c r="D40" s="83" t="s">
        <v>20</v>
      </c>
      <c r="E40" s="84" t="s">
        <v>60</v>
      </c>
      <c r="F40" s="82" t="s">
        <v>61</v>
      </c>
      <c r="G40" s="82" t="s">
        <v>62</v>
      </c>
      <c r="H40" s="82" t="s">
        <v>59</v>
      </c>
      <c r="I40" s="82" t="s">
        <v>7</v>
      </c>
      <c r="J40" s="2"/>
      <c r="K40" s="3"/>
      <c r="L40" s="3"/>
      <c r="M40" s="3"/>
      <c r="N40" s="3"/>
      <c r="O40" s="3"/>
      <c r="P40" s="3"/>
      <c r="Q40" s="3"/>
      <c r="R40" s="3"/>
      <c r="S40" s="3"/>
      <c r="T40" s="3"/>
      <c r="U40" s="3"/>
      <c r="V40" s="3"/>
      <c r="W40" s="3"/>
      <c r="X40" s="3"/>
      <c r="Y40" s="3"/>
      <c r="Z40" s="3"/>
      <c r="AA40" s="3"/>
      <c r="AB40" s="3"/>
      <c r="AC40" s="3"/>
      <c r="AD40" s="3"/>
      <c r="AE40" s="3"/>
      <c r="AF40" s="3"/>
      <c r="AG40" s="3"/>
    </row>
    <row r="41" spans="1:33" ht="60" customHeight="1">
      <c r="A41" s="1"/>
      <c r="B41" s="57" t="s">
        <v>74</v>
      </c>
      <c r="C41" s="77" t="s">
        <v>64</v>
      </c>
      <c r="D41" s="227" t="s">
        <v>20</v>
      </c>
      <c r="E41" s="227"/>
      <c r="F41" s="227"/>
      <c r="G41" s="227"/>
      <c r="H41" s="239"/>
      <c r="I41" s="239"/>
      <c r="J41" s="2"/>
    </row>
    <row r="42" spans="1:33" ht="61.65" customHeight="1" thickBot="1">
      <c r="A42" s="1"/>
      <c r="B42" s="57" t="s">
        <v>75</v>
      </c>
      <c r="C42" s="77" t="s">
        <v>65</v>
      </c>
      <c r="D42" s="229" t="s">
        <v>20</v>
      </c>
      <c r="E42" s="229"/>
      <c r="F42" s="229"/>
      <c r="G42" s="229"/>
      <c r="H42" s="230"/>
      <c r="I42" s="230"/>
      <c r="J42" s="2"/>
    </row>
    <row r="43" spans="1:33" ht="70.2" customHeight="1" thickBot="1">
      <c r="A43" s="1"/>
      <c r="B43" s="57" t="s">
        <v>76</v>
      </c>
      <c r="C43" s="89" t="s">
        <v>110</v>
      </c>
      <c r="D43" s="229" t="s">
        <v>20</v>
      </c>
      <c r="E43" s="229"/>
      <c r="F43" s="229"/>
      <c r="G43" s="229"/>
      <c r="H43" s="230"/>
      <c r="I43" s="230"/>
      <c r="J43" s="2"/>
    </row>
    <row r="44" spans="1:33" ht="79.8" thickBot="1">
      <c r="A44" s="1"/>
      <c r="B44" s="57" t="s">
        <v>77</v>
      </c>
      <c r="C44" s="90" t="s">
        <v>111</v>
      </c>
      <c r="D44" s="229" t="s">
        <v>20</v>
      </c>
      <c r="E44" s="229"/>
      <c r="F44" s="229"/>
      <c r="G44" s="229"/>
      <c r="H44" s="230"/>
      <c r="I44" s="230"/>
      <c r="J44" s="2"/>
    </row>
    <row r="45" spans="1:33" ht="70.650000000000006" customHeight="1">
      <c r="A45" s="1"/>
      <c r="B45" s="57" t="s">
        <v>78</v>
      </c>
      <c r="C45" s="85" t="s">
        <v>66</v>
      </c>
      <c r="D45" s="229" t="s">
        <v>20</v>
      </c>
      <c r="E45" s="229"/>
      <c r="F45" s="229"/>
      <c r="G45" s="229"/>
      <c r="H45" s="230"/>
      <c r="I45" s="230"/>
      <c r="J45" s="2"/>
    </row>
    <row r="46" spans="1:33" ht="79.2">
      <c r="A46" s="1"/>
      <c r="B46" s="57" t="s">
        <v>112</v>
      </c>
      <c r="C46" s="85" t="s">
        <v>67</v>
      </c>
      <c r="D46" s="229" t="s">
        <v>20</v>
      </c>
      <c r="E46" s="229"/>
      <c r="F46" s="229"/>
      <c r="G46" s="229"/>
      <c r="H46" s="230"/>
      <c r="I46" s="230"/>
      <c r="J46" s="2"/>
    </row>
    <row r="47" spans="1:33" ht="316.64999999999998" customHeight="1" thickBot="1">
      <c r="A47" s="7"/>
      <c r="B47" s="57" t="s">
        <v>113</v>
      </c>
      <c r="C47" s="58" t="s">
        <v>68</v>
      </c>
      <c r="D47" s="229" t="s">
        <v>20</v>
      </c>
      <c r="E47" s="229"/>
      <c r="F47" s="229"/>
      <c r="G47" s="229"/>
      <c r="H47" s="230"/>
      <c r="I47" s="230"/>
      <c r="J47" s="2"/>
    </row>
    <row r="48" spans="1:33" ht="14.25" hidden="1" customHeight="1"/>
    <row r="49" ht="14.25" hidden="1" customHeight="1"/>
    <row r="50" ht="13.8" hidden="1"/>
    <row r="51" ht="13.8" hidden="1"/>
    <row r="52" ht="13.8" hidden="1"/>
    <row r="53" ht="13.8" hidden="1"/>
    <row r="54" ht="13.8" hidden="1"/>
    <row r="55" ht="13.8" hidden="1"/>
    <row r="56" ht="13.8" hidden="1"/>
    <row r="57" ht="13.8" hidden="1"/>
    <row r="58" ht="13.8" hidden="1"/>
    <row r="59" ht="13.8" hidden="1"/>
    <row r="60" ht="13.8" hidden="1"/>
    <row r="61" ht="13.8" hidden="1"/>
    <row r="62" ht="13.8" hidden="1"/>
    <row r="63" ht="13.8" hidden="1"/>
    <row r="64" ht="13.8" hidden="1"/>
    <row r="65" ht="13.8" hidden="1"/>
    <row r="66" ht="13.8" hidden="1"/>
    <row r="67" ht="13.8" hidden="1"/>
    <row r="68" ht="13.8" hidden="1"/>
    <row r="69" ht="13.8" hidden="1"/>
    <row r="70" ht="13.8" hidden="1"/>
    <row r="71" ht="13.8" hidden="1"/>
    <row r="72" ht="13.8" hidden="1"/>
    <row r="73" ht="13.8" hidden="1"/>
    <row r="74" ht="13.8" hidden="1"/>
    <row r="75" ht="13.8" hidden="1"/>
    <row r="76" ht="13.8" hidden="1"/>
    <row r="77" ht="13.8" hidden="1"/>
    <row r="78" ht="13.8" hidden="1"/>
    <row r="79" ht="13.8" hidden="1"/>
    <row r="80" ht="13.8" hidden="1"/>
    <row r="81" ht="13.8" hidden="1"/>
    <row r="82" ht="13.8" hidden="1"/>
    <row r="83" ht="13.8" hidden="1"/>
    <row r="84" ht="13.8" hidden="1"/>
    <row r="85" ht="13.8" hidden="1"/>
    <row r="86" ht="13.8" hidden="1"/>
    <row r="87" ht="13.8" hidden="1"/>
    <row r="88" ht="13.8" hidden="1"/>
    <row r="89" ht="13.8" hidden="1"/>
    <row r="90" ht="13.8" hidden="1"/>
    <row r="91" ht="13.8" hidden="1"/>
    <row r="92" ht="13.8" hidden="1"/>
    <row r="93" ht="13.8" hidden="1"/>
    <row r="94" ht="13.8" hidden="1"/>
    <row r="95" ht="13.8" hidden="1"/>
    <row r="96" ht="13.8" hidden="1"/>
    <row r="97" ht="13.8" hidden="1"/>
    <row r="98" ht="13.8" hidden="1"/>
    <row r="99" ht="13.8" hidden="1"/>
    <row r="100" ht="13.8" hidden="1"/>
    <row r="101" ht="13.8" hidden="1"/>
    <row r="102" ht="13.8" hidden="1"/>
    <row r="103" ht="13.8" hidden="1"/>
    <row r="104" ht="13.8" hidden="1"/>
    <row r="105" ht="13.8" hidden="1"/>
    <row r="106" ht="13.8" hidden="1"/>
    <row r="107" ht="13.8" hidden="1"/>
    <row r="108" ht="13.8" hidden="1"/>
    <row r="109" ht="13.8" hidden="1"/>
    <row r="110" ht="13.8" hidden="1"/>
    <row r="111" ht="13.8" hidden="1"/>
    <row r="112" ht="13.8" hidden="1"/>
    <row r="113" ht="13.8" hidden="1"/>
    <row r="114" ht="13.8" hidden="1"/>
    <row r="115" ht="13.8" hidden="1"/>
    <row r="116" ht="13.8" hidden="1"/>
    <row r="117" ht="13.8" hidden="1"/>
    <row r="118" ht="13.8" hidden="1"/>
    <row r="119" ht="13.8" hidden="1"/>
    <row r="120" ht="13.8" hidden="1"/>
    <row r="121" ht="13.8" hidden="1"/>
    <row r="122" ht="13.8" hidden="1"/>
    <row r="123" ht="13.8" hidden="1"/>
    <row r="124" ht="13.8" hidden="1"/>
    <row r="125" ht="13.8" hidden="1"/>
    <row r="126" ht="13.8" hidden="1"/>
    <row r="127" ht="13.8" hidden="1"/>
    <row r="128" ht="13.8" hidden="1"/>
    <row r="129" ht="13.8" hidden="1"/>
    <row r="130" ht="13.8" hidden="1"/>
    <row r="131" ht="13.8" hidden="1"/>
    <row r="132" ht="13.8" hidden="1"/>
    <row r="133" ht="13.8" hidden="1"/>
    <row r="134" ht="13.8" hidden="1"/>
    <row r="135" ht="13.8" hidden="1"/>
    <row r="136" ht="13.8" hidden="1"/>
    <row r="137" ht="13.8" hidden="1"/>
    <row r="138" ht="13.8" hidden="1"/>
    <row r="139" ht="13.8" hidden="1"/>
    <row r="140" ht="13.8" hidden="1"/>
    <row r="141" ht="13.8" hidden="1"/>
    <row r="142" ht="13.8" hidden="1"/>
    <row r="143" ht="13.8" hidden="1"/>
    <row r="144" ht="13.8" hidden="1"/>
    <row r="145" ht="13.8" hidden="1"/>
    <row r="146" ht="13.8" hidden="1"/>
    <row r="147" ht="13.8" hidden="1"/>
    <row r="148" ht="13.8" hidden="1"/>
    <row r="149" ht="13.8" hidden="1"/>
    <row r="150" ht="13.8" hidden="1"/>
    <row r="151" ht="13.8" hidden="1"/>
    <row r="152" ht="13.8" hidden="1"/>
    <row r="153" ht="13.8" hidden="1"/>
    <row r="154" ht="13.8" hidden="1"/>
    <row r="155" ht="13.8" hidden="1"/>
    <row r="156" ht="13.8" hidden="1"/>
    <row r="157" ht="13.8" hidden="1"/>
    <row r="158" ht="13.8" hidden="1"/>
    <row r="159" ht="13.8" hidden="1"/>
    <row r="160" ht="13.8" hidden="1"/>
    <row r="161" ht="13.8" hidden="1"/>
    <row r="162" ht="13.8" hidden="1"/>
    <row r="163" ht="13.8" hidden="1"/>
    <row r="164" ht="13.8" hidden="1"/>
    <row r="165" ht="13.8" hidden="1"/>
    <row r="166" ht="13.8" hidden="1"/>
    <row r="167" ht="13.8" hidden="1"/>
    <row r="168" ht="13.8" hidden="1"/>
    <row r="169" ht="13.8" hidden="1"/>
    <row r="170" ht="13.8" hidden="1"/>
    <row r="171" ht="13.8" hidden="1"/>
    <row r="172" ht="13.8" hidden="1"/>
    <row r="173" ht="13.8" hidden="1"/>
    <row r="174" ht="13.8" hidden="1"/>
    <row r="175" ht="13.8" hidden="1"/>
    <row r="176" ht="13.8" hidden="1"/>
    <row r="177" ht="13.8" hidden="1"/>
    <row r="178" ht="13.8" hidden="1"/>
    <row r="179" ht="13.8" hidden="1"/>
    <row r="180" ht="13.8" hidden="1"/>
    <row r="181" ht="13.8" hidden="1"/>
    <row r="182" ht="13.8" hidden="1"/>
    <row r="183" ht="13.8" hidden="1"/>
    <row r="184" ht="13.8" hidden="1"/>
    <row r="185" ht="13.8" hidden="1"/>
    <row r="186" ht="13.8" hidden="1"/>
    <row r="187" ht="13.8" hidden="1"/>
    <row r="188" ht="13.8" hidden="1"/>
    <row r="189" ht="13.8" hidden="1"/>
    <row r="190" ht="13.8" hidden="1"/>
    <row r="191" ht="13.8" hidden="1"/>
    <row r="192" ht="13.8" hidden="1"/>
    <row r="193" ht="13.8" hidden="1"/>
    <row r="194" ht="13.8" hidden="1"/>
    <row r="195" ht="13.8" hidden="1"/>
    <row r="196" ht="13.8" hidden="1"/>
    <row r="197" ht="13.8" hidden="1"/>
    <row r="198" ht="13.8" hidden="1"/>
    <row r="199" ht="13.8" hidden="1"/>
    <row r="200" ht="13.8" hidden="1"/>
    <row r="201" ht="13.8" hidden="1"/>
    <row r="202" ht="13.8" hidden="1"/>
    <row r="203" ht="13.8" hidden="1"/>
    <row r="204" ht="13.8" hidden="1"/>
    <row r="205" ht="13.8" hidden="1"/>
    <row r="206" ht="13.8" hidden="1"/>
    <row r="207" ht="13.8" hidden="1"/>
    <row r="208" ht="13.8" hidden="1"/>
    <row r="209" ht="13.8" hidden="1"/>
    <row r="210" ht="13.8" hidden="1"/>
    <row r="211" ht="13.8" hidden="1"/>
    <row r="212" ht="13.8" hidden="1"/>
    <row r="213" ht="13.8" hidden="1"/>
    <row r="214" ht="13.8" hidden="1"/>
    <row r="215" ht="13.8" hidden="1"/>
    <row r="216" ht="13.8" hidden="1"/>
    <row r="217" ht="13.8" hidden="1"/>
    <row r="218" ht="13.8" hidden="1"/>
    <row r="219" ht="13.8" hidden="1"/>
    <row r="220" ht="13.8" hidden="1"/>
    <row r="221" ht="13.8" hidden="1"/>
    <row r="222" ht="13.8" hidden="1"/>
    <row r="223" ht="13.8" hidden="1"/>
    <row r="224" ht="13.8" hidden="1"/>
    <row r="225" ht="13.8" hidden="1"/>
    <row r="226" ht="13.8" hidden="1"/>
    <row r="227" ht="13.8" hidden="1"/>
    <row r="228" ht="13.8" hidden="1"/>
    <row r="229" ht="13.8" hidden="1"/>
    <row r="230" ht="13.8" hidden="1"/>
    <row r="231" ht="13.8" hidden="1"/>
    <row r="232" ht="13.8" hidden="1"/>
    <row r="233" ht="13.8" hidden="1"/>
    <row r="234" ht="13.8" hidden="1"/>
    <row r="235" ht="13.8" hidden="1"/>
  </sheetData>
  <mergeCells count="37">
    <mergeCell ref="D46:I46"/>
    <mergeCell ref="D13:I13"/>
    <mergeCell ref="D17:I17"/>
    <mergeCell ref="D19:I19"/>
    <mergeCell ref="D20:I20"/>
    <mergeCell ref="D21:I21"/>
    <mergeCell ref="D18:I18"/>
    <mergeCell ref="D23:I23"/>
    <mergeCell ref="D24:I24"/>
    <mergeCell ref="D26:I26"/>
    <mergeCell ref="D27:I27"/>
    <mergeCell ref="D28:I28"/>
    <mergeCell ref="D29:I29"/>
    <mergeCell ref="D33:I33"/>
    <mergeCell ref="D34:I34"/>
    <mergeCell ref="D44:I44"/>
    <mergeCell ref="D47:I47"/>
    <mergeCell ref="B3:I3"/>
    <mergeCell ref="B4:I4"/>
    <mergeCell ref="B6:I6"/>
    <mergeCell ref="B10:I10"/>
    <mergeCell ref="D11:I11"/>
    <mergeCell ref="B8:I8"/>
    <mergeCell ref="D42:I42"/>
    <mergeCell ref="B38:I38"/>
    <mergeCell ref="D41:I41"/>
    <mergeCell ref="D12:I12"/>
    <mergeCell ref="D14:I14"/>
    <mergeCell ref="D15:I15"/>
    <mergeCell ref="D16:I16"/>
    <mergeCell ref="D22:I22"/>
    <mergeCell ref="D45:I45"/>
    <mergeCell ref="D25:I25"/>
    <mergeCell ref="D30:I30"/>
    <mergeCell ref="D31:I31"/>
    <mergeCell ref="D32:I32"/>
    <mergeCell ref="D43:I43"/>
  </mergeCells>
  <dataValidations count="1">
    <dataValidation type="list" allowBlank="1" showInputMessage="1" showErrorMessage="1" sqref="D18:I18 D25:I25 D20:I20 D39:D40 D22:I23 D35:I35 D41:I47">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49" sqref="E49"/>
    </sheetView>
  </sheetViews>
  <sheetFormatPr defaultColWidth="9.109375" defaultRowHeight="14.4"/>
  <cols>
    <col min="1" max="1" width="2.109375" style="15" customWidth="1"/>
    <col min="2" max="2" width="4.44140625" style="15" customWidth="1"/>
    <col min="3" max="3" width="9.109375" style="15"/>
    <col min="4" max="5" width="58.5546875" style="15" customWidth="1"/>
    <col min="6" max="16384" width="9.109375" style="15"/>
  </cols>
  <sheetData>
    <row r="1" spans="2:5" ht="46.5" customHeight="1"/>
    <row r="3" spans="2:5" ht="15.6">
      <c r="B3" s="248" t="s">
        <v>26</v>
      </c>
      <c r="C3" s="248"/>
      <c r="D3" s="248"/>
      <c r="E3" s="248"/>
    </row>
    <row r="4" spans="2:5" ht="15.6">
      <c r="B4" s="59"/>
      <c r="C4" s="59"/>
      <c r="D4" s="59"/>
      <c r="E4" s="59"/>
    </row>
    <row r="5" spans="2:5" ht="30" customHeight="1">
      <c r="B5" s="249" t="s">
        <v>30</v>
      </c>
      <c r="C5" s="250"/>
      <c r="D5" s="250"/>
      <c r="E5" s="251"/>
    </row>
    <row r="6" spans="2:5">
      <c r="B6" s="252"/>
      <c r="C6" s="253"/>
      <c r="D6" s="253"/>
      <c r="E6" s="254"/>
    </row>
    <row r="7" spans="2:5">
      <c r="B7" s="255"/>
      <c r="C7" s="256"/>
      <c r="D7" s="256"/>
      <c r="E7" s="257"/>
    </row>
    <row r="8" spans="2:5">
      <c r="B8" s="255"/>
      <c r="C8" s="256"/>
      <c r="D8" s="256"/>
      <c r="E8" s="257"/>
    </row>
    <row r="9" spans="2:5">
      <c r="B9" s="255"/>
      <c r="C9" s="256"/>
      <c r="D9" s="256"/>
      <c r="E9" s="257"/>
    </row>
    <row r="10" spans="2:5">
      <c r="B10" s="255"/>
      <c r="C10" s="256"/>
      <c r="D10" s="256"/>
      <c r="E10" s="257"/>
    </row>
    <row r="11" spans="2:5">
      <c r="B11" s="255"/>
      <c r="C11" s="256"/>
      <c r="D11" s="256"/>
      <c r="E11" s="257"/>
    </row>
    <row r="12" spans="2:5">
      <c r="B12" s="255"/>
      <c r="C12" s="256"/>
      <c r="D12" s="256"/>
      <c r="E12" s="257"/>
    </row>
    <row r="13" spans="2:5">
      <c r="B13" s="255"/>
      <c r="C13" s="256"/>
      <c r="D13" s="256"/>
      <c r="E13" s="257"/>
    </row>
    <row r="14" spans="2:5">
      <c r="B14" s="255"/>
      <c r="C14" s="256"/>
      <c r="D14" s="256"/>
      <c r="E14" s="257"/>
    </row>
    <row r="15" spans="2:5">
      <c r="B15" s="255"/>
      <c r="C15" s="256"/>
      <c r="D15" s="256"/>
      <c r="E15" s="257"/>
    </row>
    <row r="16" spans="2:5">
      <c r="B16" s="258"/>
      <c r="C16" s="259"/>
      <c r="D16" s="259"/>
      <c r="E16" s="260"/>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Document" shapeId="44038" r:id="rId4">
          <objectPr defaultSize="0" autoPict="0" r:id="rId5">
            <anchor moveWithCells="1">
              <from>
                <xdr:col>2</xdr:col>
                <xdr:colOff>30480</xdr:colOff>
                <xdr:row>6</xdr:row>
                <xdr:rowOff>152400</xdr:rowOff>
              </from>
              <to>
                <xdr:col>3</xdr:col>
                <xdr:colOff>868680</xdr:colOff>
                <xdr:row>57</xdr:row>
                <xdr:rowOff>106680</xdr:rowOff>
              </to>
            </anchor>
          </objectPr>
        </oleObject>
      </mc:Choice>
      <mc:Fallback>
        <oleObject progId="Document" shapeId="44038"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15"/>
  <sheetViews>
    <sheetView showGridLines="0" zoomScale="110" zoomScaleNormal="110" workbookViewId="0">
      <selection activeCell="G5" sqref="G5"/>
    </sheetView>
  </sheetViews>
  <sheetFormatPr defaultColWidth="9.109375" defaultRowHeight="13.2"/>
  <cols>
    <col min="1" max="1" width="1.5546875" style="11" customWidth="1"/>
    <col min="2" max="2" width="4.44140625" style="11" customWidth="1"/>
    <col min="3" max="3" width="117.88671875" style="11" customWidth="1"/>
    <col min="4" max="4" width="7.5546875" style="11" customWidth="1"/>
    <col min="5" max="5" width="61.88671875" style="11" customWidth="1"/>
    <col min="6" max="7" width="9.109375" style="11"/>
    <col min="8" max="8" width="10.5546875" style="11" hidden="1" customWidth="1"/>
    <col min="9" max="16384" width="9.109375" style="11"/>
  </cols>
  <sheetData>
    <row r="1" spans="2:5" ht="12.75" customHeight="1"/>
    <row r="2" spans="2:5" ht="15.6">
      <c r="B2" s="12"/>
      <c r="C2" s="264" t="s">
        <v>69</v>
      </c>
      <c r="D2" s="265"/>
      <c r="E2" s="265"/>
    </row>
    <row r="3" spans="2:5" s="8" customFormat="1" ht="196.2" customHeight="1">
      <c r="B3" s="10"/>
      <c r="C3" s="261" t="s">
        <v>114</v>
      </c>
      <c r="D3" s="262"/>
      <c r="E3" s="263"/>
    </row>
    <row r="4" spans="2:5" ht="9" customHeight="1"/>
    <row r="5" spans="2:5" s="14" customFormat="1" ht="33.75" customHeight="1">
      <c r="B5" s="13"/>
      <c r="C5" s="48" t="s">
        <v>70</v>
      </c>
      <c r="D5" s="61" t="s">
        <v>32</v>
      </c>
      <c r="E5" s="9" t="s">
        <v>31</v>
      </c>
    </row>
    <row r="8" spans="2:5" ht="15.6">
      <c r="B8" s="12"/>
      <c r="C8" s="264" t="s">
        <v>86</v>
      </c>
      <c r="D8" s="265"/>
      <c r="E8" s="265"/>
    </row>
    <row r="9" spans="2:5" s="8" customFormat="1" ht="163.19999999999999" customHeight="1">
      <c r="B9" s="10"/>
      <c r="C9" s="261" t="s">
        <v>119</v>
      </c>
      <c r="D9" s="262"/>
      <c r="E9" s="263"/>
    </row>
    <row r="12" spans="2:5" ht="15.6">
      <c r="B12" s="12"/>
      <c r="C12" s="264" t="s">
        <v>115</v>
      </c>
      <c r="D12" s="265"/>
      <c r="E12" s="265"/>
    </row>
    <row r="13" spans="2:5" s="8" customFormat="1" ht="171.6" customHeight="1">
      <c r="B13" s="10"/>
      <c r="C13" s="261" t="s">
        <v>116</v>
      </c>
      <c r="D13" s="262"/>
      <c r="E13" s="263"/>
    </row>
    <row r="15" spans="2:5" ht="26.4">
      <c r="C15" s="48" t="s">
        <v>158</v>
      </c>
      <c r="D15" s="61" t="s">
        <v>32</v>
      </c>
      <c r="E15" s="9" t="s">
        <v>31</v>
      </c>
    </row>
  </sheetData>
  <mergeCells count="6">
    <mergeCell ref="C13:E13"/>
    <mergeCell ref="C2:E2"/>
    <mergeCell ref="C3:E3"/>
    <mergeCell ref="C8:E8"/>
    <mergeCell ref="C9:E9"/>
    <mergeCell ref="C12:E12"/>
  </mergeCells>
  <dataValidations count="1">
    <dataValidation type="list" allowBlank="1" showInputMessage="1" showErrorMessage="1" sqref="D5 D1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shapeId="45059" r:id="rId4">
          <objectPr defaultSize="0" autoPict="0" r:id="rId5">
            <anchor moveWithCells="1">
              <from>
                <xdr:col>2</xdr:col>
                <xdr:colOff>464820</xdr:colOff>
                <xdr:row>12</xdr:row>
                <xdr:rowOff>480060</xdr:rowOff>
              </from>
              <to>
                <xdr:col>2</xdr:col>
                <xdr:colOff>1645920</xdr:colOff>
                <xdr:row>12</xdr:row>
                <xdr:rowOff>2049780</xdr:rowOff>
              </to>
            </anchor>
          </objectPr>
        </oleObject>
      </mc:Choice>
      <mc:Fallback>
        <oleObject progId="Acrobat Document" shapeId="45059" r:id="rId4"/>
      </mc:Fallback>
    </mc:AlternateContent>
    <mc:AlternateContent xmlns:mc="http://schemas.openxmlformats.org/markup-compatibility/2006">
      <mc:Choice Requires="x14">
        <oleObject progId="Acrobat Document" shapeId="45062" r:id="rId6">
          <objectPr defaultSize="0" autoPict="0" r:id="rId7">
            <anchor moveWithCells="1">
              <from>
                <xdr:col>2</xdr:col>
                <xdr:colOff>2240280</xdr:colOff>
                <xdr:row>12</xdr:row>
                <xdr:rowOff>472440</xdr:rowOff>
              </from>
              <to>
                <xdr:col>2</xdr:col>
                <xdr:colOff>3368040</xdr:colOff>
                <xdr:row>12</xdr:row>
                <xdr:rowOff>2065020</xdr:rowOff>
              </to>
            </anchor>
          </objectPr>
        </oleObject>
      </mc:Choice>
      <mc:Fallback>
        <oleObject progId="Acrobat Document" shapeId="45062" r:id="rId6"/>
      </mc:Fallback>
    </mc:AlternateContent>
    <mc:AlternateContent xmlns:mc="http://schemas.openxmlformats.org/markup-compatibility/2006">
      <mc:Choice Requires="x14">
        <oleObject progId="Acrobat Document" shapeId="45063" r:id="rId8">
          <objectPr defaultSize="0" autoPict="0" r:id="rId9">
            <anchor moveWithCells="1">
              <from>
                <xdr:col>2</xdr:col>
                <xdr:colOff>4084320</xdr:colOff>
                <xdr:row>12</xdr:row>
                <xdr:rowOff>464820</xdr:rowOff>
              </from>
              <to>
                <xdr:col>2</xdr:col>
                <xdr:colOff>5219700</xdr:colOff>
                <xdr:row>12</xdr:row>
                <xdr:rowOff>2072640</xdr:rowOff>
              </to>
            </anchor>
          </objectPr>
        </oleObject>
      </mc:Choice>
      <mc:Fallback>
        <oleObject progId="Acrobat Document" shapeId="45063" r:id="rId8"/>
      </mc:Fallback>
    </mc:AlternateContent>
    <mc:AlternateContent xmlns:mc="http://schemas.openxmlformats.org/markup-compatibility/2006">
      <mc:Choice Requires="x14">
        <oleObject progId="Acrobat Document" shapeId="45064" r:id="rId10">
          <objectPr defaultSize="0" autoPict="0" r:id="rId11">
            <anchor moveWithCells="1">
              <from>
                <xdr:col>2</xdr:col>
                <xdr:colOff>5958840</xdr:colOff>
                <xdr:row>12</xdr:row>
                <xdr:rowOff>472440</xdr:rowOff>
              </from>
              <to>
                <xdr:col>2</xdr:col>
                <xdr:colOff>7094220</xdr:colOff>
                <xdr:row>12</xdr:row>
                <xdr:rowOff>2080260</xdr:rowOff>
              </to>
            </anchor>
          </objectPr>
        </oleObject>
      </mc:Choice>
      <mc:Fallback>
        <oleObject progId="Acrobat Document" shapeId="45064" r:id="rId10"/>
      </mc:Fallback>
    </mc:AlternateContent>
    <mc:AlternateContent xmlns:mc="http://schemas.openxmlformats.org/markup-compatibility/2006">
      <mc:Choice Requires="x14">
        <oleObject progId="Acrobat Document" shapeId="45065" r:id="rId12">
          <objectPr defaultSize="0" autoPict="0" r:id="rId13">
            <anchor moveWithCells="1">
              <from>
                <xdr:col>2</xdr:col>
                <xdr:colOff>5410200</xdr:colOff>
                <xdr:row>2</xdr:row>
                <xdr:rowOff>251460</xdr:rowOff>
              </from>
              <to>
                <xdr:col>2</xdr:col>
                <xdr:colOff>6659880</xdr:colOff>
                <xdr:row>2</xdr:row>
                <xdr:rowOff>1790700</xdr:rowOff>
              </to>
            </anchor>
          </objectPr>
        </oleObject>
      </mc:Choice>
      <mc:Fallback>
        <oleObject progId="Acrobat Document" shapeId="45065" r:id="rId12"/>
      </mc:Fallback>
    </mc:AlternateContent>
    <mc:AlternateContent xmlns:mc="http://schemas.openxmlformats.org/markup-compatibility/2006">
      <mc:Choice Requires="x14">
        <oleObject progId="Acrobat Document" shapeId="45066" r:id="rId14">
          <objectPr defaultSize="0" autoPict="0" r:id="rId15">
            <anchor moveWithCells="1">
              <from>
                <xdr:col>2</xdr:col>
                <xdr:colOff>5387340</xdr:colOff>
                <xdr:row>8</xdr:row>
                <xdr:rowOff>243840</xdr:rowOff>
              </from>
              <to>
                <xdr:col>2</xdr:col>
                <xdr:colOff>6789420</xdr:colOff>
                <xdr:row>8</xdr:row>
                <xdr:rowOff>1996440</xdr:rowOff>
              </to>
            </anchor>
          </objectPr>
        </oleObject>
      </mc:Choice>
      <mc:Fallback>
        <oleObject progId="Acrobat Document" shapeId="45066" r:id="rId1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8"/>
  <sheetViews>
    <sheetView showGridLines="0" zoomScale="87" workbookViewId="0">
      <selection activeCell="I26" sqref="I26"/>
    </sheetView>
  </sheetViews>
  <sheetFormatPr defaultRowHeight="14.4"/>
  <cols>
    <col min="1" max="1" width="14" style="112" customWidth="1"/>
    <col min="2" max="2" width="50.44140625" style="112" customWidth="1"/>
    <col min="3" max="3" width="11" style="112" bestFit="1" customWidth="1"/>
    <col min="4" max="4" width="12.5546875" style="112" bestFit="1" customWidth="1"/>
    <col min="5" max="5" width="11.5546875" style="112" bestFit="1" customWidth="1"/>
    <col min="6" max="6" width="14.44140625" style="112" bestFit="1" customWidth="1"/>
    <col min="7" max="7" width="13.6640625" style="112" customWidth="1"/>
    <col min="8" max="8" width="34.88671875" style="112" customWidth="1"/>
    <col min="9" max="9" width="31.109375" style="112" customWidth="1"/>
    <col min="10" max="10" width="62.109375" style="112" customWidth="1"/>
    <col min="11" max="16384" width="8.88671875" style="112"/>
  </cols>
  <sheetData>
    <row r="3" spans="1:9" s="86" customFormat="1" ht="15.75" customHeight="1">
      <c r="B3" s="267" t="s">
        <v>24</v>
      </c>
      <c r="C3" s="268"/>
      <c r="D3" s="268"/>
      <c r="E3" s="268"/>
      <c r="F3" s="268"/>
      <c r="G3" s="268"/>
      <c r="H3" s="268"/>
      <c r="I3" s="268"/>
    </row>
    <row r="4" spans="1:9" s="86" customFormat="1" ht="5.25" customHeight="1">
      <c r="I4" s="87"/>
    </row>
    <row r="5" spans="1:9" s="150" customFormat="1" ht="15.6">
      <c r="B5" s="269" t="s">
        <v>159</v>
      </c>
      <c r="C5" s="270"/>
      <c r="D5" s="270"/>
      <c r="E5" s="270"/>
      <c r="F5" s="270"/>
      <c r="G5" s="270"/>
      <c r="H5" s="270"/>
      <c r="I5" s="270"/>
    </row>
    <row r="6" spans="1:9" s="150" customFormat="1" ht="15.6">
      <c r="B6" s="269" t="s">
        <v>160</v>
      </c>
      <c r="C6" s="270"/>
      <c r="D6" s="270"/>
      <c r="E6" s="270"/>
      <c r="F6" s="270"/>
      <c r="G6" s="270"/>
      <c r="H6" s="270"/>
      <c r="I6" s="270"/>
    </row>
    <row r="7" spans="1:9" s="150" customFormat="1" ht="15.6">
      <c r="B7" s="269" t="s">
        <v>174</v>
      </c>
      <c r="C7" s="270"/>
      <c r="D7" s="270"/>
      <c r="E7" s="270"/>
      <c r="F7" s="270"/>
      <c r="G7" s="270"/>
      <c r="H7" s="270"/>
      <c r="I7" s="270"/>
    </row>
    <row r="8" spans="1:9" s="150" customFormat="1" ht="15.6">
      <c r="B8" s="269" t="s">
        <v>162</v>
      </c>
      <c r="C8" s="270"/>
      <c r="D8" s="270"/>
      <c r="E8" s="270"/>
      <c r="F8" s="270"/>
      <c r="G8" s="270"/>
      <c r="H8" s="270"/>
      <c r="I8" s="270"/>
    </row>
    <row r="9" spans="1:9" ht="15.6">
      <c r="B9" s="269" t="s">
        <v>161</v>
      </c>
      <c r="C9" s="270"/>
      <c r="D9" s="270"/>
      <c r="E9" s="270"/>
      <c r="F9" s="270"/>
      <c r="G9" s="270"/>
      <c r="H9" s="270"/>
      <c r="I9" s="270"/>
    </row>
    <row r="11" spans="1:9" s="111" customFormat="1" ht="15" thickBot="1">
      <c r="A11" s="106"/>
      <c r="B11" s="107"/>
      <c r="C11" s="108"/>
      <c r="D11" s="109"/>
      <c r="E11" s="109"/>
      <c r="G11" s="109"/>
      <c r="H11" s="110"/>
    </row>
    <row r="12" spans="1:9" s="111" customFormat="1" ht="15" thickBot="1">
      <c r="A12" s="266"/>
      <c r="B12" s="112"/>
      <c r="C12" s="112"/>
      <c r="D12" s="151" t="s">
        <v>146</v>
      </c>
      <c r="E12" s="112"/>
      <c r="F12" s="112"/>
      <c r="G12" s="112"/>
      <c r="H12" s="112"/>
      <c r="I12" s="112"/>
    </row>
    <row r="13" spans="1:9" s="111" customFormat="1" ht="81" customHeight="1" thickBot="1">
      <c r="A13" s="266"/>
      <c r="B13" s="113" t="s">
        <v>129</v>
      </c>
      <c r="C13" s="113" t="s">
        <v>130</v>
      </c>
      <c r="D13" s="114" t="s">
        <v>131</v>
      </c>
      <c r="E13" s="115" t="s">
        <v>132</v>
      </c>
      <c r="F13" s="114" t="s">
        <v>133</v>
      </c>
      <c r="G13" s="115" t="s">
        <v>132</v>
      </c>
      <c r="H13" s="116" t="s">
        <v>134</v>
      </c>
      <c r="I13" s="116" t="s">
        <v>135</v>
      </c>
    </row>
    <row r="14" spans="1:9" s="111" customFormat="1">
      <c r="A14" s="266"/>
      <c r="B14" s="117" t="s">
        <v>145</v>
      </c>
      <c r="C14" s="118">
        <f>'4 Pricing Sheet Breakdown'!D26</f>
        <v>0</v>
      </c>
      <c r="D14" s="119">
        <f>'4 Pricing Sheet Breakdown'!E26</f>
        <v>0</v>
      </c>
      <c r="E14" s="119">
        <f>'4 Pricing Sheet Breakdown'!F26</f>
        <v>0</v>
      </c>
      <c r="F14" s="120">
        <f>'4 Pricing Sheet Breakdown'!L70</f>
        <v>0</v>
      </c>
      <c r="G14" s="121">
        <f>F14*0.165</f>
        <v>0</v>
      </c>
      <c r="H14" s="122">
        <f>SUM(D14:G14)</f>
        <v>0</v>
      </c>
      <c r="I14" s="123">
        <f>IF(D12="GBP",(H14*1),IF(D12="JMD",(H14*0.00603193426639314)))</f>
        <v>0</v>
      </c>
    </row>
    <row r="15" spans="1:9" s="111" customFormat="1" ht="15" thickBot="1">
      <c r="A15" s="266"/>
      <c r="B15" s="124" t="s">
        <v>136</v>
      </c>
      <c r="C15" s="125">
        <f t="shared" ref="C15:I15" si="0">SUM(C14:C14)</f>
        <v>0</v>
      </c>
      <c r="D15" s="126">
        <f t="shared" si="0"/>
        <v>0</v>
      </c>
      <c r="E15" s="126">
        <f t="shared" si="0"/>
        <v>0</v>
      </c>
      <c r="F15" s="126">
        <f t="shared" si="0"/>
        <v>0</v>
      </c>
      <c r="G15" s="126">
        <f t="shared" si="0"/>
        <v>0</v>
      </c>
      <c r="H15" s="127">
        <f>SUM(H14:H14)</f>
        <v>0</v>
      </c>
      <c r="I15" s="128">
        <f t="shared" si="0"/>
        <v>0</v>
      </c>
    </row>
    <row r="16" spans="1:9" ht="15" thickBot="1"/>
    <row r="17" spans="2:10">
      <c r="G17" s="162"/>
      <c r="H17" s="283" t="s">
        <v>163</v>
      </c>
      <c r="I17" s="284"/>
      <c r="J17" s="162"/>
    </row>
    <row r="18" spans="2:10" ht="15" thickBot="1">
      <c r="G18" s="162"/>
      <c r="H18" s="285" t="s">
        <v>164</v>
      </c>
      <c r="I18" s="286"/>
      <c r="J18" s="162"/>
    </row>
    <row r="19" spans="2:10" ht="16.2" thickBot="1">
      <c r="B19" s="277" t="s">
        <v>157</v>
      </c>
      <c r="C19" s="278"/>
      <c r="D19" s="279"/>
      <c r="H19" s="162"/>
      <c r="I19" s="162"/>
    </row>
    <row r="20" spans="2:10">
      <c r="B20" s="280"/>
      <c r="C20" s="281"/>
      <c r="D20" s="282"/>
    </row>
    <row r="21" spans="2:10">
      <c r="B21" s="271"/>
      <c r="C21" s="272"/>
      <c r="D21" s="273"/>
      <c r="H21" s="287"/>
      <c r="I21" s="287"/>
      <c r="J21" s="287"/>
    </row>
    <row r="22" spans="2:10">
      <c r="B22" s="271"/>
      <c r="C22" s="272"/>
      <c r="D22" s="273"/>
    </row>
    <row r="23" spans="2:10">
      <c r="B23" s="271"/>
      <c r="C23" s="272"/>
      <c r="D23" s="273"/>
    </row>
    <row r="24" spans="2:10">
      <c r="B24" s="271"/>
      <c r="C24" s="272"/>
      <c r="D24" s="273"/>
    </row>
    <row r="25" spans="2:10">
      <c r="B25" s="271"/>
      <c r="C25" s="272"/>
      <c r="D25" s="273"/>
    </row>
    <row r="26" spans="2:10">
      <c r="B26" s="271"/>
      <c r="C26" s="272"/>
      <c r="D26" s="273"/>
    </row>
    <row r="27" spans="2:10">
      <c r="B27" s="271"/>
      <c r="C27" s="272"/>
      <c r="D27" s="273"/>
    </row>
    <row r="28" spans="2:10" ht="15" thickBot="1">
      <c r="B28" s="274"/>
      <c r="C28" s="275"/>
      <c r="D28" s="276"/>
    </row>
  </sheetData>
  <mergeCells count="20">
    <mergeCell ref="H17:I17"/>
    <mergeCell ref="H18:I18"/>
    <mergeCell ref="B9:I9"/>
    <mergeCell ref="B25:D25"/>
    <mergeCell ref="B26:D26"/>
    <mergeCell ref="H21:J21"/>
    <mergeCell ref="B27:D27"/>
    <mergeCell ref="B28:D28"/>
    <mergeCell ref="B19:D19"/>
    <mergeCell ref="B22:D22"/>
    <mergeCell ref="B21:D21"/>
    <mergeCell ref="B20:D20"/>
    <mergeCell ref="B23:D23"/>
    <mergeCell ref="B24:D24"/>
    <mergeCell ref="A12:A15"/>
    <mergeCell ref="B3:I3"/>
    <mergeCell ref="B5:I5"/>
    <mergeCell ref="B6:I6"/>
    <mergeCell ref="B7:I7"/>
    <mergeCell ref="B8:I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70"/>
  <sheetViews>
    <sheetView showGridLines="0" zoomScale="93" workbookViewId="0">
      <selection activeCell="N10" sqref="N10"/>
    </sheetView>
  </sheetViews>
  <sheetFormatPr defaultRowHeight="14.4"/>
  <cols>
    <col min="1" max="1" width="3.5546875" style="112" customWidth="1"/>
    <col min="2" max="2" width="24.33203125" style="129" customWidth="1"/>
    <col min="3" max="3" width="18.109375" style="129" bestFit="1" customWidth="1"/>
    <col min="4" max="4" width="11.44140625" style="129" customWidth="1"/>
    <col min="5" max="5" width="13.109375" style="129" bestFit="1" customWidth="1"/>
    <col min="6" max="6" width="12.109375" style="129" bestFit="1" customWidth="1"/>
    <col min="7" max="7" width="13.33203125" style="129" bestFit="1" customWidth="1"/>
    <col min="8" max="8" width="8.88671875" style="129"/>
    <col min="9" max="9" width="39.109375" style="112" customWidth="1"/>
    <col min="10" max="10" width="11.88671875" style="112" customWidth="1"/>
    <col min="11" max="11" width="14.33203125" style="112" customWidth="1"/>
    <col min="12" max="12" width="13.6640625" style="112" bestFit="1" customWidth="1"/>
    <col min="13" max="16384" width="8.88671875" style="112"/>
  </cols>
  <sheetData>
    <row r="3" spans="2:12" s="86" customFormat="1" ht="15.75" customHeight="1">
      <c r="B3" s="267" t="s">
        <v>24</v>
      </c>
      <c r="C3" s="268"/>
      <c r="D3" s="268"/>
      <c r="E3" s="268"/>
      <c r="F3" s="268"/>
      <c r="G3" s="268"/>
      <c r="H3" s="268"/>
      <c r="I3" s="268"/>
    </row>
    <row r="4" spans="2:12" s="86" customFormat="1" ht="5.25" customHeight="1">
      <c r="I4" s="87"/>
    </row>
    <row r="5" spans="2:12" s="150" customFormat="1" ht="13.8">
      <c r="B5" s="288" t="s">
        <v>159</v>
      </c>
      <c r="C5" s="289"/>
      <c r="D5" s="289"/>
      <c r="E5" s="289"/>
      <c r="F5" s="289"/>
      <c r="G5" s="289"/>
      <c r="H5" s="289"/>
      <c r="I5" s="289"/>
    </row>
    <row r="6" spans="2:12" s="150" customFormat="1" ht="13.8">
      <c r="B6" s="288" t="s">
        <v>173</v>
      </c>
      <c r="C6" s="289"/>
      <c r="D6" s="289"/>
      <c r="E6" s="289"/>
      <c r="F6" s="289"/>
      <c r="G6" s="289"/>
      <c r="H6" s="289"/>
      <c r="I6" s="289"/>
    </row>
    <row r="7" spans="2:12" s="150" customFormat="1" ht="13.8">
      <c r="B7" s="288" t="s">
        <v>175</v>
      </c>
      <c r="C7" s="289"/>
      <c r="D7" s="289"/>
      <c r="E7" s="289"/>
      <c r="F7" s="289"/>
      <c r="G7" s="289"/>
      <c r="H7" s="289"/>
      <c r="I7" s="289"/>
    </row>
    <row r="8" spans="2:12">
      <c r="B8" s="288" t="s">
        <v>176</v>
      </c>
      <c r="C8" s="289"/>
      <c r="D8" s="289"/>
      <c r="E8" s="289"/>
      <c r="F8" s="289"/>
      <c r="G8" s="289"/>
      <c r="H8" s="289"/>
      <c r="I8" s="289"/>
    </row>
    <row r="9" spans="2:12">
      <c r="B9" s="288" t="s">
        <v>177</v>
      </c>
      <c r="C9" s="289"/>
      <c r="D9" s="289"/>
      <c r="E9" s="289"/>
      <c r="F9" s="289"/>
      <c r="G9" s="289"/>
      <c r="H9" s="289"/>
      <c r="I9" s="289"/>
    </row>
    <row r="10" spans="2:12" ht="15.75" customHeight="1" thickBot="1">
      <c r="I10" s="130"/>
      <c r="J10" s="131"/>
      <c r="K10" s="132"/>
      <c r="L10" s="132"/>
    </row>
    <row r="11" spans="2:12" ht="41.4" customHeight="1" thickBot="1">
      <c r="B11" s="297" t="s">
        <v>137</v>
      </c>
      <c r="C11" s="297" t="s">
        <v>148</v>
      </c>
      <c r="D11" s="297" t="s">
        <v>130</v>
      </c>
      <c r="E11" s="297" t="s">
        <v>138</v>
      </c>
      <c r="F11" s="297" t="s">
        <v>139</v>
      </c>
      <c r="G11" s="290" t="s">
        <v>140</v>
      </c>
      <c r="I11" s="133" t="s">
        <v>156</v>
      </c>
      <c r="J11" s="134" t="s">
        <v>141</v>
      </c>
      <c r="K11" s="135" t="s">
        <v>142</v>
      </c>
      <c r="L11" s="136" t="s">
        <v>143</v>
      </c>
    </row>
    <row r="12" spans="2:12">
      <c r="B12" s="298"/>
      <c r="C12" s="298"/>
      <c r="D12" s="298"/>
      <c r="E12" s="298"/>
      <c r="F12" s="298"/>
      <c r="G12" s="291"/>
      <c r="I12" s="294" t="s">
        <v>149</v>
      </c>
      <c r="J12" s="295"/>
      <c r="K12" s="295"/>
      <c r="L12" s="296"/>
    </row>
    <row r="13" spans="2:12">
      <c r="B13" s="156" t="s">
        <v>147</v>
      </c>
      <c r="C13" s="140">
        <v>0</v>
      </c>
      <c r="D13" s="141"/>
      <c r="E13" s="142">
        <f>+C13*D13</f>
        <v>0</v>
      </c>
      <c r="F13" s="155">
        <f>E13*16.5%</f>
        <v>0</v>
      </c>
      <c r="G13" s="143">
        <f>E13+F13</f>
        <v>0</v>
      </c>
      <c r="I13" s="137"/>
      <c r="J13" s="138"/>
      <c r="K13" s="139">
        <v>0</v>
      </c>
      <c r="L13" s="157">
        <f>J13*K13</f>
        <v>0</v>
      </c>
    </row>
    <row r="14" spans="2:12">
      <c r="B14" s="156" t="s">
        <v>147</v>
      </c>
      <c r="C14" s="140">
        <v>0</v>
      </c>
      <c r="D14" s="141"/>
      <c r="E14" s="142">
        <f t="shared" ref="E14" si="0">+C14*D14</f>
        <v>0</v>
      </c>
      <c r="F14" s="155">
        <f t="shared" ref="F14:F23" si="1">E14*16.5%</f>
        <v>0</v>
      </c>
      <c r="G14" s="143">
        <f t="shared" ref="G14:G25" si="2">E14+F14</f>
        <v>0</v>
      </c>
      <c r="I14" s="137"/>
      <c r="J14" s="138"/>
      <c r="K14" s="139">
        <v>0</v>
      </c>
      <c r="L14" s="157">
        <f>J14*K14</f>
        <v>0</v>
      </c>
    </row>
    <row r="15" spans="2:12">
      <c r="B15" s="156" t="s">
        <v>147</v>
      </c>
      <c r="C15" s="140">
        <v>0</v>
      </c>
      <c r="D15" s="141"/>
      <c r="E15" s="142">
        <f>+C15*D15</f>
        <v>0</v>
      </c>
      <c r="F15" s="155">
        <f t="shared" si="1"/>
        <v>0</v>
      </c>
      <c r="G15" s="143">
        <f t="shared" si="2"/>
        <v>0</v>
      </c>
      <c r="I15" s="137"/>
      <c r="J15" s="138"/>
      <c r="K15" s="139">
        <v>0</v>
      </c>
      <c r="L15" s="157">
        <f t="shared" ref="L15:L69" si="3">J15*K15</f>
        <v>0</v>
      </c>
    </row>
    <row r="16" spans="2:12">
      <c r="B16" s="156" t="s">
        <v>147</v>
      </c>
      <c r="C16" s="140">
        <v>0</v>
      </c>
      <c r="D16" s="141"/>
      <c r="E16" s="142">
        <f t="shared" ref="E16:E25" si="4">+C16*D16</f>
        <v>0</v>
      </c>
      <c r="F16" s="155">
        <f t="shared" si="1"/>
        <v>0</v>
      </c>
      <c r="G16" s="143">
        <f t="shared" si="2"/>
        <v>0</v>
      </c>
      <c r="I16" s="137"/>
      <c r="J16" s="138"/>
      <c r="K16" s="139">
        <v>0</v>
      </c>
      <c r="L16" s="157">
        <f t="shared" si="3"/>
        <v>0</v>
      </c>
    </row>
    <row r="17" spans="2:12">
      <c r="B17" s="156" t="s">
        <v>147</v>
      </c>
      <c r="C17" s="140">
        <v>0</v>
      </c>
      <c r="D17" s="141"/>
      <c r="E17" s="142">
        <f t="shared" si="4"/>
        <v>0</v>
      </c>
      <c r="F17" s="155">
        <f t="shared" si="1"/>
        <v>0</v>
      </c>
      <c r="G17" s="143">
        <f t="shared" si="2"/>
        <v>0</v>
      </c>
      <c r="I17" s="137"/>
      <c r="J17" s="138"/>
      <c r="K17" s="139">
        <v>0</v>
      </c>
      <c r="L17" s="157">
        <f>J17*K17</f>
        <v>0</v>
      </c>
    </row>
    <row r="18" spans="2:12" ht="15" thickBot="1">
      <c r="B18" s="156" t="s">
        <v>147</v>
      </c>
      <c r="C18" s="140">
        <v>0</v>
      </c>
      <c r="D18" s="141"/>
      <c r="E18" s="142">
        <f t="shared" si="4"/>
        <v>0</v>
      </c>
      <c r="F18" s="155">
        <f t="shared" si="1"/>
        <v>0</v>
      </c>
      <c r="G18" s="143">
        <f t="shared" si="2"/>
        <v>0</v>
      </c>
      <c r="I18" s="137"/>
      <c r="J18" s="138"/>
      <c r="K18" s="139">
        <v>0</v>
      </c>
      <c r="L18" s="157">
        <f t="shared" si="3"/>
        <v>0</v>
      </c>
    </row>
    <row r="19" spans="2:12">
      <c r="B19" s="156" t="s">
        <v>147</v>
      </c>
      <c r="C19" s="140">
        <v>0</v>
      </c>
      <c r="D19" s="141"/>
      <c r="E19" s="142">
        <f t="shared" si="4"/>
        <v>0</v>
      </c>
      <c r="F19" s="155">
        <f t="shared" si="1"/>
        <v>0</v>
      </c>
      <c r="G19" s="143">
        <f t="shared" si="2"/>
        <v>0</v>
      </c>
      <c r="I19" s="294" t="s">
        <v>150</v>
      </c>
      <c r="J19" s="295"/>
      <c r="K19" s="295"/>
      <c r="L19" s="296"/>
    </row>
    <row r="20" spans="2:12">
      <c r="B20" s="156" t="s">
        <v>147</v>
      </c>
      <c r="C20" s="140">
        <v>0</v>
      </c>
      <c r="D20" s="141"/>
      <c r="E20" s="142">
        <f t="shared" si="4"/>
        <v>0</v>
      </c>
      <c r="F20" s="155">
        <f t="shared" si="1"/>
        <v>0</v>
      </c>
      <c r="G20" s="143">
        <f t="shared" si="2"/>
        <v>0</v>
      </c>
      <c r="I20" s="137"/>
      <c r="J20" s="138"/>
      <c r="K20" s="139">
        <v>0</v>
      </c>
      <c r="L20" s="157">
        <f t="shared" si="3"/>
        <v>0</v>
      </c>
    </row>
    <row r="21" spans="2:12">
      <c r="B21" s="156" t="s">
        <v>147</v>
      </c>
      <c r="C21" s="140">
        <v>0</v>
      </c>
      <c r="D21" s="141"/>
      <c r="E21" s="142">
        <f t="shared" si="4"/>
        <v>0</v>
      </c>
      <c r="F21" s="155">
        <f t="shared" si="1"/>
        <v>0</v>
      </c>
      <c r="G21" s="143">
        <f t="shared" si="2"/>
        <v>0</v>
      </c>
      <c r="I21" s="137"/>
      <c r="J21" s="138"/>
      <c r="K21" s="139">
        <v>0</v>
      </c>
      <c r="L21" s="157">
        <f t="shared" si="3"/>
        <v>0</v>
      </c>
    </row>
    <row r="22" spans="2:12">
      <c r="B22" s="156" t="s">
        <v>147</v>
      </c>
      <c r="C22" s="140">
        <v>0</v>
      </c>
      <c r="D22" s="141"/>
      <c r="E22" s="142">
        <f t="shared" si="4"/>
        <v>0</v>
      </c>
      <c r="F22" s="155">
        <f t="shared" si="1"/>
        <v>0</v>
      </c>
      <c r="G22" s="143">
        <f t="shared" si="2"/>
        <v>0</v>
      </c>
      <c r="I22" s="137"/>
      <c r="J22" s="138"/>
      <c r="K22" s="139">
        <v>0</v>
      </c>
      <c r="L22" s="157">
        <f t="shared" si="3"/>
        <v>0</v>
      </c>
    </row>
    <row r="23" spans="2:12">
      <c r="B23" s="156" t="s">
        <v>147</v>
      </c>
      <c r="C23" s="140">
        <v>0</v>
      </c>
      <c r="D23" s="141"/>
      <c r="E23" s="142">
        <f t="shared" si="4"/>
        <v>0</v>
      </c>
      <c r="F23" s="155">
        <f t="shared" si="1"/>
        <v>0</v>
      </c>
      <c r="G23" s="143">
        <f t="shared" si="2"/>
        <v>0</v>
      </c>
      <c r="I23" s="137"/>
      <c r="J23" s="138"/>
      <c r="K23" s="139">
        <v>0</v>
      </c>
      <c r="L23" s="157">
        <f>J23*K23</f>
        <v>0</v>
      </c>
    </row>
    <row r="24" spans="2:12">
      <c r="B24" s="156" t="s">
        <v>147</v>
      </c>
      <c r="C24" s="140">
        <v>0</v>
      </c>
      <c r="D24" s="141"/>
      <c r="E24" s="142">
        <f t="shared" si="4"/>
        <v>0</v>
      </c>
      <c r="F24" s="155">
        <f>E24*16.5%</f>
        <v>0</v>
      </c>
      <c r="G24" s="143">
        <f t="shared" si="2"/>
        <v>0</v>
      </c>
      <c r="I24" s="137"/>
      <c r="J24" s="138"/>
      <c r="K24" s="139">
        <v>0</v>
      </c>
      <c r="L24" s="157">
        <f t="shared" si="3"/>
        <v>0</v>
      </c>
    </row>
    <row r="25" spans="2:12" ht="15" thickBot="1">
      <c r="B25" s="156"/>
      <c r="C25" s="140">
        <v>0</v>
      </c>
      <c r="D25" s="141"/>
      <c r="E25" s="142">
        <f t="shared" si="4"/>
        <v>0</v>
      </c>
      <c r="F25" s="155">
        <f>E25*16.5%</f>
        <v>0</v>
      </c>
      <c r="G25" s="143">
        <f t="shared" si="2"/>
        <v>0</v>
      </c>
      <c r="I25" s="137"/>
      <c r="J25" s="138"/>
      <c r="K25" s="139">
        <v>0</v>
      </c>
      <c r="L25" s="157">
        <f t="shared" si="3"/>
        <v>0</v>
      </c>
    </row>
    <row r="26" spans="2:12" ht="15" thickBot="1">
      <c r="B26" s="292"/>
      <c r="C26" s="293"/>
      <c r="D26" s="152">
        <f>SUM(D13:D25)</f>
        <v>0</v>
      </c>
      <c r="E26" s="153">
        <f>SUM(E13:E25)</f>
        <v>0</v>
      </c>
      <c r="F26" s="153">
        <f>SUM(F13:F25)</f>
        <v>0</v>
      </c>
      <c r="G26" s="154">
        <f>SUM(G13:G25)</f>
        <v>0</v>
      </c>
      <c r="I26" s="294" t="s">
        <v>151</v>
      </c>
      <c r="J26" s="295"/>
      <c r="K26" s="295"/>
      <c r="L26" s="296"/>
    </row>
    <row r="27" spans="2:12">
      <c r="I27" s="137"/>
      <c r="J27" s="138"/>
      <c r="K27" s="139">
        <v>0</v>
      </c>
      <c r="L27" s="157">
        <f t="shared" si="3"/>
        <v>0</v>
      </c>
    </row>
    <row r="28" spans="2:12">
      <c r="I28" s="137"/>
      <c r="J28" s="138"/>
      <c r="K28" s="139">
        <v>0</v>
      </c>
      <c r="L28" s="157">
        <f t="shared" si="3"/>
        <v>0</v>
      </c>
    </row>
    <row r="29" spans="2:12">
      <c r="I29" s="137"/>
      <c r="J29" s="138"/>
      <c r="K29" s="139">
        <v>0</v>
      </c>
      <c r="L29" s="157">
        <f t="shared" si="3"/>
        <v>0</v>
      </c>
    </row>
    <row r="30" spans="2:12">
      <c r="B30" s="144"/>
      <c r="I30" s="137"/>
      <c r="J30" s="138"/>
      <c r="K30" s="139">
        <v>0</v>
      </c>
      <c r="L30" s="157">
        <f t="shared" si="3"/>
        <v>0</v>
      </c>
    </row>
    <row r="31" spans="2:12">
      <c r="I31" s="137"/>
      <c r="J31" s="138"/>
      <c r="K31" s="139">
        <v>0</v>
      </c>
      <c r="L31" s="157">
        <f t="shared" si="3"/>
        <v>0</v>
      </c>
    </row>
    <row r="32" spans="2:12" ht="15" thickBot="1">
      <c r="I32" s="137"/>
      <c r="J32" s="138"/>
      <c r="K32" s="139">
        <v>0</v>
      </c>
      <c r="L32" s="157">
        <f t="shared" si="3"/>
        <v>0</v>
      </c>
    </row>
    <row r="33" spans="2:12" ht="16.2" thickBot="1">
      <c r="B33" s="277" t="s">
        <v>157</v>
      </c>
      <c r="C33" s="278"/>
      <c r="D33" s="279"/>
      <c r="I33" s="294" t="s">
        <v>152</v>
      </c>
      <c r="J33" s="295"/>
      <c r="K33" s="295"/>
      <c r="L33" s="296"/>
    </row>
    <row r="34" spans="2:12">
      <c r="B34" s="280"/>
      <c r="C34" s="281"/>
      <c r="D34" s="282"/>
      <c r="I34" s="137"/>
      <c r="J34" s="138"/>
      <c r="K34" s="139">
        <v>0</v>
      </c>
      <c r="L34" s="157">
        <f t="shared" si="3"/>
        <v>0</v>
      </c>
    </row>
    <row r="35" spans="2:12">
      <c r="B35" s="271"/>
      <c r="C35" s="272"/>
      <c r="D35" s="273"/>
      <c r="I35" s="137"/>
      <c r="J35" s="138"/>
      <c r="K35" s="139">
        <v>0</v>
      </c>
      <c r="L35" s="157">
        <f t="shared" si="3"/>
        <v>0</v>
      </c>
    </row>
    <row r="36" spans="2:12">
      <c r="B36" s="271"/>
      <c r="C36" s="272"/>
      <c r="D36" s="273"/>
      <c r="I36" s="137"/>
      <c r="J36" s="138"/>
      <c r="K36" s="139">
        <v>0</v>
      </c>
      <c r="L36" s="157">
        <f t="shared" si="3"/>
        <v>0</v>
      </c>
    </row>
    <row r="37" spans="2:12">
      <c r="B37" s="271"/>
      <c r="C37" s="272"/>
      <c r="D37" s="273"/>
      <c r="I37" s="137"/>
      <c r="J37" s="138"/>
      <c r="K37" s="139">
        <v>0</v>
      </c>
      <c r="L37" s="157">
        <f t="shared" si="3"/>
        <v>0</v>
      </c>
    </row>
    <row r="38" spans="2:12">
      <c r="B38" s="271"/>
      <c r="C38" s="272"/>
      <c r="D38" s="273"/>
      <c r="I38" s="137"/>
      <c r="J38" s="138"/>
      <c r="K38" s="139">
        <v>0</v>
      </c>
      <c r="L38" s="157">
        <f t="shared" si="3"/>
        <v>0</v>
      </c>
    </row>
    <row r="39" spans="2:12" ht="15" thickBot="1">
      <c r="B39" s="271"/>
      <c r="C39" s="272"/>
      <c r="D39" s="273"/>
      <c r="I39" s="145"/>
      <c r="J39" s="138"/>
      <c r="K39" s="139">
        <v>0</v>
      </c>
      <c r="L39" s="157">
        <f t="shared" si="3"/>
        <v>0</v>
      </c>
    </row>
    <row r="40" spans="2:12">
      <c r="B40" s="271"/>
      <c r="C40" s="272"/>
      <c r="D40" s="273"/>
      <c r="I40" s="294" t="s">
        <v>153</v>
      </c>
      <c r="J40" s="295"/>
      <c r="K40" s="295"/>
      <c r="L40" s="296"/>
    </row>
    <row r="41" spans="2:12">
      <c r="B41" s="271"/>
      <c r="C41" s="272"/>
      <c r="D41" s="273"/>
      <c r="I41" s="137"/>
      <c r="J41" s="138"/>
      <c r="K41" s="139">
        <v>0</v>
      </c>
      <c r="L41" s="157">
        <f t="shared" si="3"/>
        <v>0</v>
      </c>
    </row>
    <row r="42" spans="2:12" ht="15" thickBot="1">
      <c r="B42" s="274"/>
      <c r="C42" s="275"/>
      <c r="D42" s="276"/>
      <c r="I42" s="137"/>
      <c r="J42" s="138"/>
      <c r="K42" s="139">
        <v>0</v>
      </c>
      <c r="L42" s="157">
        <f t="shared" si="3"/>
        <v>0</v>
      </c>
    </row>
    <row r="43" spans="2:12">
      <c r="B43" s="164"/>
      <c r="C43" s="164"/>
      <c r="D43" s="164"/>
      <c r="I43" s="137"/>
      <c r="J43" s="138"/>
      <c r="K43" s="139">
        <v>0</v>
      </c>
      <c r="L43" s="157">
        <f t="shared" si="3"/>
        <v>0</v>
      </c>
    </row>
    <row r="44" spans="2:12">
      <c r="B44" s="164"/>
      <c r="C44" s="164"/>
      <c r="D44" s="164"/>
      <c r="I44" s="137"/>
      <c r="J44" s="138"/>
      <c r="K44" s="139">
        <v>0</v>
      </c>
      <c r="L44" s="157">
        <f t="shared" si="3"/>
        <v>0</v>
      </c>
    </row>
    <row r="45" spans="2:12">
      <c r="B45" s="164"/>
      <c r="C45" s="164"/>
      <c r="D45" s="164"/>
      <c r="I45" s="137"/>
      <c r="J45" s="138"/>
      <c r="K45" s="139">
        <v>0</v>
      </c>
      <c r="L45" s="157">
        <f>J45*K45</f>
        <v>0</v>
      </c>
    </row>
    <row r="46" spans="2:12">
      <c r="B46" s="164"/>
      <c r="C46" s="164"/>
      <c r="D46" s="164"/>
      <c r="I46" s="137"/>
      <c r="J46" s="138"/>
      <c r="K46" s="139">
        <v>0</v>
      </c>
      <c r="L46" s="157">
        <f t="shared" si="3"/>
        <v>0</v>
      </c>
    </row>
    <row r="47" spans="2:12">
      <c r="I47" s="145"/>
      <c r="J47" s="138"/>
      <c r="K47" s="139">
        <v>0</v>
      </c>
      <c r="L47" s="157">
        <f t="shared" si="3"/>
        <v>0</v>
      </c>
    </row>
    <row r="48" spans="2:12" ht="15" thickBot="1">
      <c r="I48" s="137"/>
      <c r="J48" s="138"/>
      <c r="K48" s="139">
        <v>0</v>
      </c>
      <c r="L48" s="157">
        <f t="shared" si="3"/>
        <v>0</v>
      </c>
    </row>
    <row r="49" spans="9:12">
      <c r="I49" s="294" t="s">
        <v>154</v>
      </c>
      <c r="J49" s="295"/>
      <c r="K49" s="295"/>
      <c r="L49" s="296"/>
    </row>
    <row r="50" spans="9:12">
      <c r="I50" s="145"/>
      <c r="J50" s="138"/>
      <c r="K50" s="139">
        <v>0</v>
      </c>
      <c r="L50" s="157">
        <f t="shared" si="3"/>
        <v>0</v>
      </c>
    </row>
    <row r="51" spans="9:12">
      <c r="I51" s="145"/>
      <c r="J51" s="138"/>
      <c r="K51" s="139">
        <v>0</v>
      </c>
      <c r="L51" s="157">
        <f t="shared" si="3"/>
        <v>0</v>
      </c>
    </row>
    <row r="52" spans="9:12">
      <c r="I52" s="145"/>
      <c r="J52" s="138"/>
      <c r="K52" s="139">
        <v>0</v>
      </c>
      <c r="L52" s="157">
        <f t="shared" si="3"/>
        <v>0</v>
      </c>
    </row>
    <row r="53" spans="9:12">
      <c r="I53" s="145"/>
      <c r="J53" s="138"/>
      <c r="K53" s="139">
        <v>0</v>
      </c>
      <c r="L53" s="157">
        <f t="shared" si="3"/>
        <v>0</v>
      </c>
    </row>
    <row r="54" spans="9:12">
      <c r="I54" s="145"/>
      <c r="J54" s="138"/>
      <c r="K54" s="139">
        <v>0</v>
      </c>
      <c r="L54" s="157">
        <f t="shared" si="3"/>
        <v>0</v>
      </c>
    </row>
    <row r="55" spans="9:12">
      <c r="I55" s="145"/>
      <c r="J55" s="138"/>
      <c r="K55" s="139">
        <v>0</v>
      </c>
      <c r="L55" s="157">
        <f t="shared" si="3"/>
        <v>0</v>
      </c>
    </row>
    <row r="56" spans="9:12">
      <c r="I56" s="145"/>
      <c r="J56" s="138"/>
      <c r="K56" s="139">
        <v>0</v>
      </c>
      <c r="L56" s="157">
        <f t="shared" si="3"/>
        <v>0</v>
      </c>
    </row>
    <row r="57" spans="9:12" ht="15" thickBot="1">
      <c r="I57" s="145"/>
      <c r="J57" s="138"/>
      <c r="K57" s="139">
        <v>0</v>
      </c>
      <c r="L57" s="157">
        <f t="shared" si="3"/>
        <v>0</v>
      </c>
    </row>
    <row r="58" spans="9:12">
      <c r="I58" s="294" t="s">
        <v>155</v>
      </c>
      <c r="J58" s="295"/>
      <c r="K58" s="295"/>
      <c r="L58" s="296"/>
    </row>
    <row r="59" spans="9:12">
      <c r="I59" s="137"/>
      <c r="J59" s="138"/>
      <c r="K59" s="139">
        <v>0</v>
      </c>
      <c r="L59" s="157">
        <f t="shared" si="3"/>
        <v>0</v>
      </c>
    </row>
    <row r="60" spans="9:12">
      <c r="I60" s="137"/>
      <c r="J60" s="138"/>
      <c r="K60" s="139">
        <v>0</v>
      </c>
      <c r="L60" s="157">
        <f t="shared" si="3"/>
        <v>0</v>
      </c>
    </row>
    <row r="61" spans="9:12">
      <c r="I61" s="137"/>
      <c r="J61" s="138"/>
      <c r="K61" s="139">
        <v>0</v>
      </c>
      <c r="L61" s="157">
        <f t="shared" si="3"/>
        <v>0</v>
      </c>
    </row>
    <row r="62" spans="9:12">
      <c r="I62" s="137"/>
      <c r="J62" s="138"/>
      <c r="K62" s="139">
        <v>0</v>
      </c>
      <c r="L62" s="157">
        <f t="shared" si="3"/>
        <v>0</v>
      </c>
    </row>
    <row r="63" spans="9:12" ht="15" thickBot="1">
      <c r="I63" s="137"/>
      <c r="J63" s="138"/>
      <c r="K63" s="139">
        <v>0</v>
      </c>
      <c r="L63" s="157">
        <f t="shared" si="3"/>
        <v>0</v>
      </c>
    </row>
    <row r="64" spans="9:12">
      <c r="I64" s="294" t="s">
        <v>166</v>
      </c>
      <c r="J64" s="295"/>
      <c r="K64" s="295"/>
      <c r="L64" s="296"/>
    </row>
    <row r="65" spans="9:12">
      <c r="I65" s="137"/>
      <c r="J65" s="138"/>
      <c r="K65" s="139">
        <v>0</v>
      </c>
      <c r="L65" s="157">
        <f>J65*K65</f>
        <v>0</v>
      </c>
    </row>
    <row r="66" spans="9:12">
      <c r="I66" s="137"/>
      <c r="J66" s="138"/>
      <c r="K66" s="139">
        <v>0</v>
      </c>
      <c r="L66" s="157">
        <f t="shared" si="3"/>
        <v>0</v>
      </c>
    </row>
    <row r="67" spans="9:12">
      <c r="I67" s="137"/>
      <c r="J67" s="138"/>
      <c r="K67" s="139">
        <v>0</v>
      </c>
      <c r="L67" s="157">
        <f t="shared" si="3"/>
        <v>0</v>
      </c>
    </row>
    <row r="68" spans="9:12">
      <c r="I68" s="146"/>
      <c r="J68" s="138"/>
      <c r="K68" s="139">
        <v>0</v>
      </c>
      <c r="L68" s="157">
        <f t="shared" si="3"/>
        <v>0</v>
      </c>
    </row>
    <row r="69" spans="9:12" ht="15" thickBot="1">
      <c r="I69" s="147"/>
      <c r="J69" s="159"/>
      <c r="K69" s="160">
        <v>0</v>
      </c>
      <c r="L69" s="161">
        <f t="shared" si="3"/>
        <v>0</v>
      </c>
    </row>
    <row r="70" spans="9:12" ht="15" thickBot="1">
      <c r="I70" s="148"/>
      <c r="J70" s="148"/>
      <c r="K70" s="149" t="s">
        <v>144</v>
      </c>
      <c r="L70" s="158">
        <f>SUM(L13:L69)</f>
        <v>0</v>
      </c>
    </row>
  </sheetData>
  <mergeCells count="31">
    <mergeCell ref="I64:L64"/>
    <mergeCell ref="B33:D33"/>
    <mergeCell ref="B34:D34"/>
    <mergeCell ref="B35:D35"/>
    <mergeCell ref="B36:D36"/>
    <mergeCell ref="B37:D37"/>
    <mergeCell ref="B38:D38"/>
    <mergeCell ref="B39:D39"/>
    <mergeCell ref="B40:D40"/>
    <mergeCell ref="B41:D41"/>
    <mergeCell ref="B42:D42"/>
    <mergeCell ref="I40:L40"/>
    <mergeCell ref="I49:L49"/>
    <mergeCell ref="I58:L58"/>
    <mergeCell ref="I33:L33"/>
    <mergeCell ref="B3:I3"/>
    <mergeCell ref="G11:G12"/>
    <mergeCell ref="B26:C26"/>
    <mergeCell ref="I12:L12"/>
    <mergeCell ref="I19:L19"/>
    <mergeCell ref="I26:L26"/>
    <mergeCell ref="B11:B12"/>
    <mergeCell ref="C11:C12"/>
    <mergeCell ref="D11:D12"/>
    <mergeCell ref="E11:E12"/>
    <mergeCell ref="F11:F12"/>
    <mergeCell ref="B7:I7"/>
    <mergeCell ref="B8:I8"/>
    <mergeCell ref="B9:I9"/>
    <mergeCell ref="B5:I5"/>
    <mergeCell ref="B6:I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4"/>
  <sheetData>
    <row r="2" spans="2:2">
      <c r="B2" s="6" t="s">
        <v>27</v>
      </c>
    </row>
    <row r="3" spans="2:2">
      <c r="B3" s="6" t="s">
        <v>28</v>
      </c>
    </row>
    <row r="4" spans="2:2">
      <c r="B4" s="6" t="s">
        <v>29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0 RFQ Intro</vt:lpstr>
      <vt:lpstr>1 RFQ Questionnaire</vt:lpstr>
      <vt:lpstr>2 Terms &amp; Conditions</vt:lpstr>
      <vt:lpstr>3 Requirements and Evaluation</vt:lpstr>
      <vt:lpstr>4 Pricing Sheet</vt:lpstr>
      <vt:lpstr>4 Pricing Sheet Breakdown</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2019-10-18T20:07:57Z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ies>
</file>