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millsa13\Documents\Alex\22-006 - Marketing\Tender Documents\Final Versions\"/>
    </mc:Choice>
  </mc:AlternateContent>
  <xr:revisionPtr revIDLastSave="0" documentId="13_ncr:1_{D96DC35C-3D52-46DF-B9DA-50951DED1419}" xr6:coauthVersionLast="47" xr6:coauthVersionMax="47" xr10:uidLastSave="{00000000-0000-0000-0000-000000000000}"/>
  <bookViews>
    <workbookView xWindow="-110" yWindow="-110" windowWidth="19420" windowHeight="10420" xr2:uid="{D10BE21C-7F87-452A-9426-C7E1B86F64C0}"/>
  </bookViews>
  <sheets>
    <sheet name="Part 1" sheetId="1" r:id="rId1"/>
    <sheet name="Part 2" sheetId="2" r:id="rId2"/>
  </sheets>
  <definedNames>
    <definedName name="_Toc56570773" localSheetId="0">'Part 1'!$D$40</definedName>
    <definedName name="_Toc88554891" localSheetId="0">'Part 1'!$D$40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2" l="1"/>
  <c r="I35" i="2" s="1"/>
  <c r="I16" i="2"/>
  <c r="F16" i="2"/>
  <c r="M28" i="1"/>
  <c r="P28" i="1" s="1"/>
  <c r="M15" i="1"/>
  <c r="P15" i="1" s="1"/>
  <c r="G22" i="1" l="1"/>
  <c r="G24" i="1" s="1"/>
  <c r="F22" i="1"/>
  <c r="F24" i="1" s="1"/>
  <c r="E22" i="1"/>
  <c r="E24" i="1" s="1"/>
  <c r="D22" i="1"/>
  <c r="D24" i="1" s="1"/>
  <c r="C22" i="1"/>
  <c r="C24" i="1" s="1"/>
  <c r="B22" i="1"/>
  <c r="B24" i="1" s="1"/>
  <c r="H21" i="1"/>
  <c r="H22" i="1" s="1"/>
  <c r="G11" i="1"/>
  <c r="G13" i="1" s="1"/>
  <c r="F11" i="1"/>
  <c r="F13" i="1" s="1"/>
  <c r="E11" i="1"/>
  <c r="E13" i="1" s="1"/>
  <c r="D11" i="1"/>
  <c r="D13" i="1" s="1"/>
  <c r="C11" i="1"/>
  <c r="C13" i="1" s="1"/>
  <c r="B11" i="1"/>
  <c r="B13" i="1" s="1"/>
  <c r="H10" i="1"/>
  <c r="H24" i="1" l="1"/>
  <c r="H11" i="1"/>
  <c r="H13" i="1"/>
</calcChain>
</file>

<file path=xl/sharedStrings.xml><?xml version="1.0" encoding="utf-8"?>
<sst xmlns="http://schemas.openxmlformats.org/spreadsheetml/2006/main" count="138" uniqueCount="95">
  <si>
    <t>Days</t>
  </si>
  <si>
    <t>Total</t>
  </si>
  <si>
    <t>Total Days</t>
  </si>
  <si>
    <t>Total Fee (£)</t>
  </si>
  <si>
    <t>Role Title</t>
  </si>
  <si>
    <t>Day Rate (8 Hour Day)</t>
  </si>
  <si>
    <t>Number of Days</t>
  </si>
  <si>
    <t>ITT VOLUME 4 - PRICING SCHEDULE</t>
  </si>
  <si>
    <t>CASE STUDY 1</t>
  </si>
  <si>
    <t>CASE STUDY 2</t>
  </si>
  <si>
    <t>Supplier B Bid</t>
  </si>
  <si>
    <t>Daily Rate (ex VAT) based on 8 hrs day</t>
  </si>
  <si>
    <t>Managing Director</t>
  </si>
  <si>
    <t>Board Director</t>
  </si>
  <si>
    <t>Account Director</t>
  </si>
  <si>
    <t>Account Manager</t>
  </si>
  <si>
    <t>Account Executive</t>
  </si>
  <si>
    <t>Planning Director</t>
  </si>
  <si>
    <t>Planning Executive</t>
  </si>
  <si>
    <t>Media Planner</t>
  </si>
  <si>
    <t>Creative Director</t>
  </si>
  <si>
    <t>Art Director</t>
  </si>
  <si>
    <t>Copywriter</t>
  </si>
  <si>
    <t>Traffic Manager</t>
  </si>
  <si>
    <t>Production Manager</t>
  </si>
  <si>
    <t>Production Executive</t>
  </si>
  <si>
    <t>Print Buyer</t>
  </si>
  <si>
    <t>Art Buyer</t>
  </si>
  <si>
    <t>Media Buyer</t>
  </si>
  <si>
    <t>Radio Producer</t>
  </si>
  <si>
    <t>Create Services Director</t>
  </si>
  <si>
    <t>Please specify and cost other resources as applicable</t>
  </si>
  <si>
    <t>Proof Reader/Jr. Copywriter</t>
  </si>
  <si>
    <t>Sr. Interactive Designer</t>
  </si>
  <si>
    <t>Interactive Designer</t>
  </si>
  <si>
    <t>Strategy - Search, Display, UX, etc</t>
  </si>
  <si>
    <t>Search / Display Management</t>
  </si>
  <si>
    <t>Web Design</t>
  </si>
  <si>
    <t>Analytics and Reporting</t>
  </si>
  <si>
    <t>Design Director</t>
  </si>
  <si>
    <t>Designer</t>
  </si>
  <si>
    <t>Junior Designer</t>
  </si>
  <si>
    <t>Visualiser</t>
  </si>
  <si>
    <t>Illustrator</t>
  </si>
  <si>
    <t>Artworker</t>
  </si>
  <si>
    <t>Jr. Artworker</t>
  </si>
  <si>
    <t>Production Director</t>
  </si>
  <si>
    <t>Producer/Event Manager</t>
  </si>
  <si>
    <t>Web Developer</t>
  </si>
  <si>
    <t>B)</t>
  </si>
  <si>
    <t>A)</t>
  </si>
  <si>
    <t>Please provide the following information:</t>
  </si>
  <si>
    <t>Job Title</t>
  </si>
  <si>
    <t xml:space="preserve">Case Study 1 (7.5% Weighting)- Please indiicate (on line 7) the Role Titles of the people required to deliver the Case Study. On line 8 add the day rate of the person. At line 10 indicate the number of days that person will require to deliver the activity.  Please add more columns beyond Column G as required.  </t>
  </si>
  <si>
    <t xml:space="preserve">The total cost for delivering Case Study 1 will be used to the calculate your Commercial score.  The most competitive </t>
  </si>
  <si>
    <t>bid will be awarded 7.5% - the remainder a proportional amount of it.  See example below:</t>
  </si>
  <si>
    <t>Worked Example of pricing Evaluation:</t>
  </si>
  <si>
    <t xml:space="preserve">x7.5% (weighting)  = </t>
  </si>
  <si>
    <t>Supplier A is awarded 5.73%</t>
  </si>
  <si>
    <t>Supplier B Bid (Lowest Bid)</t>
  </si>
  <si>
    <t xml:space="preserve">Supplier A </t>
  </si>
  <si>
    <t xml:space="preserve">The total cost for delivering Case Study 2 will be used to the calculate your Commercial score.  The most competitive </t>
  </si>
  <si>
    <t>Supplier A (Lowest Bid)</t>
  </si>
  <si>
    <t xml:space="preserve">Supplier B Bid </t>
  </si>
  <si>
    <t>Supplier B is awarded 5.4%</t>
  </si>
  <si>
    <r>
      <t>Supplier B is awarded a max of 7.5</t>
    </r>
    <r>
      <rPr>
        <b/>
        <sz val="11"/>
        <color indexed="8"/>
        <rFont val="Arial"/>
        <family val="2"/>
      </rPr>
      <t>%</t>
    </r>
    <r>
      <rPr>
        <sz val="11"/>
        <color theme="1"/>
        <rFont val="Arial"/>
        <family val="2"/>
      </rPr>
      <t xml:space="preserve"> as they submitted the lowest bid</t>
    </r>
  </si>
  <si>
    <t>EVALUATION METHOD</t>
  </si>
  <si>
    <r>
      <t>Supplier A is awarded a max of 7.5</t>
    </r>
    <r>
      <rPr>
        <b/>
        <sz val="12"/>
        <color indexed="8"/>
        <rFont val="Arial"/>
        <family val="2"/>
      </rPr>
      <t>%</t>
    </r>
    <r>
      <rPr>
        <sz val="11"/>
        <color theme="1"/>
        <rFont val="Arial"/>
        <family val="2"/>
      </rPr>
      <t xml:space="preserve"> as they submitted the lowest bid</t>
    </r>
  </si>
  <si>
    <t>On-Line</t>
  </si>
  <si>
    <t>Medium</t>
  </si>
  <si>
    <t>Annual Spend above £100,000</t>
  </si>
  <si>
    <t>TV</t>
  </si>
  <si>
    <t>Radio</t>
  </si>
  <si>
    <t>Press</t>
  </si>
  <si>
    <t>Outdoor</t>
  </si>
  <si>
    <t>Add Rebate % here</t>
  </si>
  <si>
    <t>Worked Example of rebate element of Commercial Evaluation:</t>
  </si>
  <si>
    <t>Supplier A (highest total average % rebate)</t>
  </si>
  <si>
    <t>To be completed by LSBU</t>
  </si>
  <si>
    <t>Supplier B is awarded 2%</t>
  </si>
  <si>
    <t xml:space="preserve">x2.5% (weighting)  = </t>
  </si>
  <si>
    <t>bid will be awarded 2.5% - the remainder a proportional amount of it.  See example below.</t>
  </si>
  <si>
    <t>2 - Media Rebates and Discounts</t>
  </si>
  <si>
    <r>
      <t xml:space="preserve">Media Rebates: </t>
    </r>
    <r>
      <rPr>
        <sz val="11"/>
        <color theme="1"/>
        <rFont val="Calibri"/>
        <family val="2"/>
        <scheme val="minor"/>
      </rPr>
      <t>Please indicate your proposed media Rebates for this account.</t>
    </r>
    <r>
      <rPr>
        <b/>
        <sz val="11"/>
        <color theme="1"/>
        <rFont val="Arial"/>
        <family val="2"/>
      </rPr>
      <t xml:space="preserve">  Please Note: The rebate % will apply to the whole annual spend once the £100,000 threshold is reached.</t>
    </r>
  </si>
  <si>
    <t>Total %</t>
  </si>
  <si>
    <t>Total Average %</t>
  </si>
  <si>
    <r>
      <t xml:space="preserve">Media Discounts: </t>
    </r>
    <r>
      <rPr>
        <sz val="11"/>
        <color theme="1"/>
        <rFont val="Calibri"/>
        <family val="2"/>
        <scheme val="minor"/>
      </rPr>
      <t>Please indicate your proposed media discounts for this account.</t>
    </r>
    <r>
      <rPr>
        <b/>
        <sz val="11"/>
        <color theme="1"/>
        <rFont val="Arial"/>
        <family val="2"/>
      </rPr>
      <t xml:space="preserve"> </t>
    </r>
  </si>
  <si>
    <t>Add Discount % here</t>
  </si>
  <si>
    <t>Supplier A (highest total average % discount)</t>
  </si>
  <si>
    <t>The Total Average % is the percentage that will used to the calculate your Commercial score for Media Discounts.  The highest total average discount</t>
  </si>
  <si>
    <r>
      <t>Supplier A is awarded a max of 2.5</t>
    </r>
    <r>
      <rPr>
        <b/>
        <sz val="12"/>
        <color indexed="8"/>
        <rFont val="Arial"/>
        <family val="2"/>
      </rPr>
      <t>%</t>
    </r>
    <r>
      <rPr>
        <sz val="11"/>
        <color theme="1"/>
        <rFont val="Calibri"/>
        <family val="2"/>
        <scheme val="minor"/>
      </rPr>
      <t xml:space="preserve"> as they submitted the highest total average discount.</t>
    </r>
  </si>
  <si>
    <r>
      <t>Supplier A is awarded a max of 2.5</t>
    </r>
    <r>
      <rPr>
        <b/>
        <sz val="12"/>
        <color indexed="8"/>
        <rFont val="Arial"/>
        <family val="2"/>
      </rPr>
      <t>%</t>
    </r>
    <r>
      <rPr>
        <sz val="11"/>
        <color theme="1"/>
        <rFont val="Calibri"/>
        <family val="2"/>
        <scheme val="minor"/>
      </rPr>
      <t xml:space="preserve"> as they submitted the highest average rebate.</t>
    </r>
  </si>
  <si>
    <t>The Total Average % is the percentage that will used to the calculate your Commercial score for Media Rebates.  The highest total average rebate</t>
  </si>
  <si>
    <t>INSTRUCTIONS TO BIDDERS:  Case Study 2 (7.5% Weighting)- Please indiicate (on line 18) the Role Titles of the people required to deliver the Case Study. On line 19 add the day rate of the person. At line 21 indicate the number of days that person will require to deliver the activity.  Please add more columns beyond Column G as required.  PART 2  (5% Weighting) - Please add the rebates and discounts as applicable.</t>
  </si>
  <si>
    <t>INSTRUCTIONS TO BIDDERS: Part 1 - A) Please provide the information requested below for the two Case Studies.  Please provide the day rates for the types of personnel in the table at Part 1 B) below.  Please Note: Day Rates submitted shall be fixed for the initial two year period of the Framework. PART 2  (5% Weighting) - Please add the discounts as applicable on Sheet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</si>
</sst>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7" formatCode="&quot;£&quot;#,##0.00;\-&quot;£&quot;#,##0.00"/>
    <numFmt numFmtId="44" formatCode="_-&quot;£&quot;* #,##0.00_-;\-&quot;£&quot;* #,##0.00_-;_-&quot;£&quot;* &quot;-&quot;??_-;_-@_-"/>
    <numFmt numFmtId="43" formatCode="_-* #,##0.00_-;\-* #,##0.00_-;_-* &quot;-&quot;??_-;_-@_-"/>
    <numFmt numFmtId="164" formatCode="&quot;£&quot;#,##0.00"/>
    <numFmt numFmtId="165" formatCode="_-[$£-809]* #,##0.00_-;\-[$£-809]* #,##0.00_-;_-[$£-809]* &quot;-&quot;??_-;_-@_-"/>
  </numFmts>
  <fonts count="16" x14ac:knownFonts="1">
    <font>
      <sz val="11"/>
      <color theme="1"/>
      <name val="Calibri"/>
      <family val="2"/>
      <scheme val="minor"/>
    </font>
    <font>
      <b/>
      <sz val="11"/>
      <color theme="1"/>
      <name val="Calibri"/>
      <family val="2"/>
      <scheme val="minor"/>
    </font>
    <font>
      <sz val="10"/>
      <name val="Arial"/>
      <family val="2"/>
    </font>
    <font>
      <b/>
      <sz val="10"/>
      <name val="Arial"/>
      <family val="2"/>
    </font>
    <font>
      <b/>
      <sz val="10"/>
      <color theme="1"/>
      <name val="Arial"/>
      <family val="2"/>
    </font>
    <font>
      <b/>
      <sz val="11"/>
      <color theme="1"/>
      <name val="Arial"/>
      <family val="2"/>
    </font>
    <font>
      <sz val="11"/>
      <color theme="1"/>
      <name val="Calibri"/>
      <family val="2"/>
      <scheme val="minor"/>
    </font>
    <font>
      <b/>
      <sz val="12"/>
      <color theme="1"/>
      <name val="Arial"/>
      <family val="2"/>
    </font>
    <font>
      <sz val="12"/>
      <color theme="1"/>
      <name val="Arial"/>
      <family val="2"/>
    </font>
    <font>
      <b/>
      <sz val="12"/>
      <color indexed="8"/>
      <name val="Arial"/>
      <family val="2"/>
    </font>
    <font>
      <b/>
      <u/>
      <sz val="11"/>
      <color theme="1"/>
      <name val="Arial"/>
      <family val="2"/>
    </font>
    <font>
      <u/>
      <sz val="12"/>
      <color theme="1"/>
      <name val="Arial"/>
      <family val="2"/>
    </font>
    <font>
      <sz val="11"/>
      <color theme="1"/>
      <name val="Arial"/>
      <family val="2"/>
    </font>
    <font>
      <sz val="10"/>
      <color theme="1"/>
      <name val="Arial"/>
      <family val="2"/>
    </font>
    <font>
      <i/>
      <sz val="10"/>
      <color theme="1"/>
      <name val="Arial"/>
      <family val="2"/>
    </font>
    <font>
      <b/>
      <sz val="11"/>
      <color indexed="8"/>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s>
  <cellStyleXfs count="4">
    <xf numFmtId="0" fontId="0" fillId="0" borderId="0"/>
    <xf numFmtId="0" fontId="2" fillId="0" borderId="0"/>
    <xf numFmtId="43" fontId="2" fillId="0" borderId="0" applyFont="0" applyFill="0" applyBorder="0" applyAlignment="0" applyProtection="0"/>
    <xf numFmtId="44" fontId="6" fillId="0" borderId="0" applyFont="0" applyFill="0" applyBorder="0" applyAlignment="0" applyProtection="0"/>
  </cellStyleXfs>
  <cellXfs count="71">
    <xf numFmtId="0" fontId="0" fillId="0" borderId="0" xfId="0"/>
    <xf numFmtId="0" fontId="3" fillId="0" borderId="1" xfId="1" applyFont="1" applyBorder="1" applyAlignment="1">
      <alignment horizontal="right"/>
    </xf>
    <xf numFmtId="0" fontId="3" fillId="0" borderId="1" xfId="1" applyFont="1" applyBorder="1" applyAlignment="1">
      <alignment horizontal="center" vertical="center"/>
    </xf>
    <xf numFmtId="0" fontId="2" fillId="0" borderId="4" xfId="1" applyBorder="1" applyAlignment="1">
      <alignment horizontal="center" textRotation="90"/>
    </xf>
    <xf numFmtId="0" fontId="2" fillId="0" borderId="1" xfId="1" applyBorder="1" applyAlignment="1">
      <alignment horizontal="center" vertical="center"/>
    </xf>
    <xf numFmtId="164" fontId="2" fillId="0" borderId="1" xfId="1" applyNumberFormat="1" applyBorder="1" applyAlignment="1">
      <alignment horizontal="center" wrapText="1"/>
    </xf>
    <xf numFmtId="0" fontId="3" fillId="0" borderId="6" xfId="1" applyFont="1" applyBorder="1"/>
    <xf numFmtId="0" fontId="3" fillId="0" borderId="1" xfId="1" applyFont="1" applyBorder="1" applyAlignment="1">
      <alignment horizontal="center"/>
    </xf>
    <xf numFmtId="0" fontId="2" fillId="0" borderId="1" xfId="1" applyBorder="1" applyAlignment="1">
      <alignment horizontal="center" vertical="center" wrapText="1"/>
    </xf>
    <xf numFmtId="0" fontId="3" fillId="0" borderId="1" xfId="1" applyFont="1" applyBorder="1" applyAlignment="1">
      <alignment horizontal="center" wrapText="1"/>
    </xf>
    <xf numFmtId="0" fontId="3" fillId="0" borderId="7" xfId="1" applyFont="1" applyBorder="1" applyAlignment="1">
      <alignment horizontal="right"/>
    </xf>
    <xf numFmtId="0" fontId="3" fillId="0" borderId="0" xfId="1" applyFont="1" applyAlignment="1">
      <alignment horizontal="center" wrapText="1"/>
    </xf>
    <xf numFmtId="0" fontId="3" fillId="0" borderId="4" xfId="1" applyFont="1" applyBorder="1" applyAlignment="1">
      <alignment horizontal="center" vertical="center"/>
    </xf>
    <xf numFmtId="7" fontId="3" fillId="0" borderId="1" xfId="2" applyNumberFormat="1" applyFont="1" applyFill="1" applyBorder="1" applyAlignment="1">
      <alignment horizontal="center" wrapText="1"/>
    </xf>
    <xf numFmtId="164" fontId="3" fillId="0" borderId="1" xfId="2" applyNumberFormat="1" applyFont="1" applyFill="1" applyBorder="1" applyAlignment="1">
      <alignment horizontal="center"/>
    </xf>
    <xf numFmtId="0" fontId="3" fillId="0" borderId="1" xfId="1" applyFont="1" applyBorder="1" applyAlignment="1">
      <alignment horizontal="left"/>
    </xf>
    <xf numFmtId="0" fontId="3" fillId="0" borderId="5" xfId="1" applyFont="1" applyBorder="1" applyAlignment="1">
      <alignment horizontal="left"/>
    </xf>
    <xf numFmtId="0" fontId="4" fillId="0" borderId="0" xfId="0" applyFont="1"/>
    <xf numFmtId="0" fontId="1" fillId="0" borderId="0" xfId="0" applyFont="1"/>
    <xf numFmtId="0" fontId="5" fillId="0" borderId="0" xfId="0" applyFont="1"/>
    <xf numFmtId="0" fontId="2" fillId="0" borderId="0" xfId="0" applyFont="1"/>
    <xf numFmtId="0" fontId="0" fillId="0" borderId="12" xfId="0" applyBorder="1" applyAlignment="1">
      <alignment horizontal="left" vertical="top" wrapText="1"/>
    </xf>
    <xf numFmtId="0" fontId="0" fillId="0" borderId="0" xfId="0" applyAlignment="1">
      <alignment horizontal="left" vertical="top" wrapText="1"/>
    </xf>
    <xf numFmtId="0" fontId="3" fillId="0" borderId="3" xfId="1" applyFont="1" applyBorder="1" applyAlignment="1">
      <alignment horizontal="left" vertical="top" wrapText="1"/>
    </xf>
    <xf numFmtId="0" fontId="0" fillId="0" borderId="8" xfId="0" applyBorder="1" applyAlignment="1">
      <alignment vertical="top"/>
    </xf>
    <xf numFmtId="0" fontId="0" fillId="0" borderId="9" xfId="0" applyBorder="1" applyAlignment="1">
      <alignment vertical="top"/>
    </xf>
    <xf numFmtId="0" fontId="3" fillId="0" borderId="3" xfId="1" applyFont="1" applyBorder="1" applyAlignment="1">
      <alignment horizontal="left" wrapText="1"/>
    </xf>
    <xf numFmtId="0" fontId="7" fillId="0" borderId="0" xfId="0" applyFont="1"/>
    <xf numFmtId="0" fontId="0" fillId="0" borderId="0" xfId="0" applyAlignment="1">
      <alignment wrapText="1"/>
    </xf>
    <xf numFmtId="9" fontId="8" fillId="0" borderId="0" xfId="3" applyNumberFormat="1" applyFont="1" applyProtection="1"/>
    <xf numFmtId="9" fontId="8" fillId="0" borderId="0" xfId="3" applyNumberFormat="1" applyFont="1" applyAlignment="1" applyProtection="1">
      <alignment horizontal="center" vertical="top"/>
    </xf>
    <xf numFmtId="2" fontId="0" fillId="0" borderId="0" xfId="0" applyNumberFormat="1" applyAlignment="1">
      <alignment horizontal="center" vertical="center"/>
    </xf>
    <xf numFmtId="0" fontId="0" fillId="0" borderId="0" xfId="0" applyAlignment="1">
      <alignment vertical="center"/>
    </xf>
    <xf numFmtId="10" fontId="7" fillId="0" borderId="0" xfId="0" applyNumberFormat="1" applyFont="1" applyAlignment="1">
      <alignment horizontal="center" vertical="center"/>
    </xf>
    <xf numFmtId="9" fontId="8" fillId="0" borderId="0" xfId="3" applyNumberFormat="1" applyFont="1" applyAlignment="1" applyProtection="1">
      <alignment horizontal="center"/>
    </xf>
    <xf numFmtId="0" fontId="0" fillId="0" borderId="0" xfId="0" applyAlignment="1">
      <alignment horizontal="center"/>
    </xf>
    <xf numFmtId="0" fontId="10" fillId="0" borderId="0" xfId="0" applyFont="1"/>
    <xf numFmtId="0" fontId="0" fillId="0" borderId="1" xfId="0" applyBorder="1"/>
    <xf numFmtId="6" fontId="0" fillId="0" borderId="1" xfId="0" applyNumberFormat="1" applyBorder="1"/>
    <xf numFmtId="0" fontId="2" fillId="0" borderId="1" xfId="0" applyFont="1" applyBorder="1"/>
    <xf numFmtId="165" fontId="2" fillId="0" borderId="1" xfId="0" applyNumberFormat="1" applyFont="1" applyBorder="1" applyAlignment="1">
      <alignment horizontal="left" wrapText="1"/>
    </xf>
    <xf numFmtId="0" fontId="0" fillId="0" borderId="3" xfId="0" applyBorder="1"/>
    <xf numFmtId="6" fontId="0" fillId="0" borderId="0" xfId="0" applyNumberFormat="1"/>
    <xf numFmtId="0" fontId="3" fillId="0" borderId="0" xfId="1" applyFont="1" applyAlignment="1">
      <alignment horizontal="right"/>
    </xf>
    <xf numFmtId="7" fontId="3" fillId="0" borderId="0" xfId="2" applyNumberFormat="1" applyFont="1" applyFill="1" applyBorder="1" applyAlignment="1">
      <alignment horizontal="center" wrapText="1"/>
    </xf>
    <xf numFmtId="164" fontId="3" fillId="0" borderId="0" xfId="2" applyNumberFormat="1" applyFont="1" applyFill="1" applyBorder="1" applyAlignment="1">
      <alignment horizontal="center"/>
    </xf>
    <xf numFmtId="44" fontId="8" fillId="0" borderId="0" xfId="3" applyFont="1" applyProtection="1"/>
    <xf numFmtId="44" fontId="11" fillId="0" borderId="0" xfId="3" applyFont="1" applyAlignment="1" applyProtection="1">
      <alignment horizontal="center" vertical="top"/>
    </xf>
    <xf numFmtId="44" fontId="8" fillId="0" borderId="0" xfId="3" applyFont="1" applyAlignment="1" applyProtection="1">
      <alignment horizontal="center"/>
    </xf>
    <xf numFmtId="0" fontId="7" fillId="0" borderId="0" xfId="0" applyFont="1" applyAlignment="1">
      <alignment horizontal="left" vertical="center" indent="6"/>
    </xf>
    <xf numFmtId="0" fontId="8" fillId="0" borderId="0" xfId="0" applyFont="1" applyAlignment="1">
      <alignment vertical="center"/>
    </xf>
    <xf numFmtId="0" fontId="8" fillId="0" borderId="0" xfId="0" applyFont="1" applyAlignment="1">
      <alignment horizontal="left" vertical="center" indent="6"/>
    </xf>
    <xf numFmtId="0" fontId="4" fillId="0" borderId="1" xfId="0" applyFont="1" applyBorder="1" applyAlignment="1">
      <alignment vertical="top" wrapText="1"/>
    </xf>
    <xf numFmtId="0" fontId="13" fillId="0" borderId="1" xfId="0" applyFont="1" applyBorder="1"/>
    <xf numFmtId="0" fontId="14" fillId="0" borderId="1" xfId="0" applyFont="1" applyBorder="1"/>
    <xf numFmtId="0" fontId="12" fillId="0" borderId="0" xfId="0" applyFont="1"/>
    <xf numFmtId="0" fontId="13" fillId="0" borderId="0" xfId="0" applyFont="1"/>
    <xf numFmtId="44" fontId="12" fillId="0" borderId="0" xfId="3" applyFont="1" applyProtection="1"/>
    <xf numFmtId="0" fontId="12" fillId="0" borderId="0" xfId="0" applyFont="1" applyAlignment="1">
      <alignment wrapText="1"/>
    </xf>
    <xf numFmtId="2" fontId="12" fillId="0" borderId="0" xfId="0" applyNumberFormat="1" applyFont="1" applyAlignment="1">
      <alignment horizontal="center" vertical="center"/>
    </xf>
    <xf numFmtId="0" fontId="12" fillId="0" borderId="0" xfId="0" applyFont="1" applyAlignment="1">
      <alignment vertical="center"/>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0" xfId="0" applyFont="1" applyAlignment="1">
      <alignment horizontal="left" vertical="top" wrapText="1"/>
    </xf>
    <xf numFmtId="0" fontId="2" fillId="0" borderId="2" xfId="1" applyBorder="1" applyAlignment="1">
      <alignment horizontal="center" textRotation="90"/>
    </xf>
    <xf numFmtId="0" fontId="2" fillId="0" borderId="4" xfId="1" applyBorder="1" applyAlignment="1">
      <alignment horizontal="center" textRotation="90"/>
    </xf>
    <xf numFmtId="0" fontId="3" fillId="0" borderId="3" xfId="1" applyFont="1" applyBorder="1" applyAlignment="1">
      <alignment horizontal="left" vertical="top" wrapText="1"/>
    </xf>
    <xf numFmtId="0" fontId="0" fillId="0" borderId="8" xfId="0" applyBorder="1" applyAlignment="1">
      <alignment vertical="top"/>
    </xf>
    <xf numFmtId="0" fontId="0" fillId="0" borderId="9" xfId="0" applyBorder="1" applyAlignment="1">
      <alignment vertical="top"/>
    </xf>
    <xf numFmtId="10" fontId="0" fillId="0" borderId="0" xfId="0" applyNumberFormat="1"/>
  </cellXfs>
  <cellStyles count="4">
    <cellStyle name="Comma 2" xfId="2" xr:uid="{DB691F77-0CCD-48B2-BC4F-F8BA1EB0C5F5}"/>
    <cellStyle name="Currency" xfId="3" builtinId="4"/>
    <cellStyle name="Normal" xfId="0" builtinId="0"/>
    <cellStyle name="Normal 2" xfId="1" xr:uid="{4A787A61-4BD5-409E-ABB3-5AC6717FD9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E9884-0D50-40DA-A39F-F2BA4B766779}">
  <dimension ref="A1:W69"/>
  <sheetViews>
    <sheetView tabSelected="1" workbookViewId="0">
      <selection activeCell="A3" sqref="A3:G3"/>
    </sheetView>
  </sheetViews>
  <sheetFormatPr defaultRowHeight="14.5" x14ac:dyDescent="0.35"/>
  <cols>
    <col min="1" max="1" width="50" customWidth="1"/>
    <col min="2" max="2" width="17.36328125" customWidth="1"/>
    <col min="3" max="3" width="14.54296875" customWidth="1"/>
    <col min="4" max="4" width="15.6328125" customWidth="1"/>
    <col min="5" max="5" width="14.90625" customWidth="1"/>
    <col min="6" max="6" width="15.26953125" customWidth="1"/>
    <col min="7" max="7" width="15" customWidth="1"/>
    <col min="11" max="11" width="23.90625" customWidth="1"/>
    <col min="12" max="12" width="17" customWidth="1"/>
  </cols>
  <sheetData>
    <row r="1" spans="1:23" x14ac:dyDescent="0.35">
      <c r="A1" s="18" t="s">
        <v>7</v>
      </c>
    </row>
    <row r="3" spans="1:23" ht="54" customHeight="1" x14ac:dyDescent="0.35">
      <c r="A3" s="67" t="s">
        <v>94</v>
      </c>
      <c r="B3" s="68"/>
      <c r="C3" s="68"/>
      <c r="D3" s="68"/>
      <c r="E3" s="68"/>
      <c r="F3" s="68"/>
      <c r="G3" s="69"/>
      <c r="H3" s="65"/>
      <c r="K3" s="18" t="s">
        <v>66</v>
      </c>
    </row>
    <row r="4" spans="1:23" ht="15.5" customHeight="1" x14ac:dyDescent="0.35">
      <c r="A4" s="23" t="s">
        <v>50</v>
      </c>
      <c r="B4" s="24"/>
      <c r="C4" s="24"/>
      <c r="D4" s="24"/>
      <c r="E4" s="24"/>
      <c r="F4" s="24"/>
      <c r="G4" s="25"/>
      <c r="H4" s="66"/>
      <c r="K4" s="55" t="s">
        <v>54</v>
      </c>
      <c r="L4" s="55"/>
      <c r="M4" s="55"/>
      <c r="N4" s="55"/>
      <c r="O4" s="55"/>
      <c r="P4" s="55"/>
      <c r="Q4" s="55"/>
      <c r="R4" s="55"/>
      <c r="S4" s="55"/>
      <c r="T4" s="56"/>
      <c r="U4" s="56"/>
      <c r="V4" s="56"/>
      <c r="W4" s="56"/>
    </row>
    <row r="5" spans="1:23" ht="36" customHeight="1" x14ac:dyDescent="0.35">
      <c r="A5" s="67" t="s">
        <v>53</v>
      </c>
      <c r="B5" s="68"/>
      <c r="C5" s="68"/>
      <c r="D5" s="68"/>
      <c r="E5" s="68"/>
      <c r="F5" s="68"/>
      <c r="G5" s="69"/>
      <c r="H5" s="66"/>
      <c r="K5" s="55" t="s">
        <v>55</v>
      </c>
      <c r="L5" s="55"/>
      <c r="M5" s="55"/>
      <c r="N5" s="55"/>
      <c r="O5" s="55"/>
      <c r="P5" s="55"/>
      <c r="Q5" s="55"/>
      <c r="R5" s="55"/>
      <c r="S5" s="55"/>
      <c r="T5" s="56"/>
      <c r="U5" s="56"/>
      <c r="V5" s="56"/>
      <c r="W5" s="56"/>
    </row>
    <row r="6" spans="1:23" x14ac:dyDescent="0.35">
      <c r="A6" s="26" t="s">
        <v>8</v>
      </c>
      <c r="B6" s="2"/>
      <c r="C6" s="2"/>
      <c r="D6" s="2"/>
      <c r="E6" s="2"/>
      <c r="F6" s="2"/>
      <c r="G6" s="2"/>
      <c r="H6" s="66"/>
      <c r="K6" s="55"/>
      <c r="L6" s="55"/>
      <c r="M6" s="55"/>
      <c r="N6" s="55"/>
      <c r="O6" s="55"/>
      <c r="P6" s="55"/>
      <c r="Q6" s="55"/>
      <c r="R6" s="55"/>
      <c r="S6" s="55"/>
      <c r="T6" s="56"/>
      <c r="U6" s="56"/>
      <c r="V6" s="56"/>
      <c r="W6" s="56"/>
    </row>
    <row r="7" spans="1:23" x14ac:dyDescent="0.35">
      <c r="A7" s="16" t="s">
        <v>4</v>
      </c>
      <c r="B7" s="4"/>
      <c r="C7" s="4"/>
      <c r="D7" s="4"/>
      <c r="E7" s="4"/>
      <c r="F7" s="4"/>
      <c r="G7" s="4"/>
      <c r="H7" s="66"/>
      <c r="K7" s="19" t="s">
        <v>56</v>
      </c>
      <c r="L7" s="55"/>
      <c r="M7" s="55"/>
      <c r="N7" s="55"/>
      <c r="O7" s="55"/>
      <c r="P7" s="55"/>
      <c r="Q7" s="55"/>
      <c r="R7" s="55"/>
      <c r="S7" s="55"/>
      <c r="T7" s="56"/>
      <c r="U7" s="56"/>
      <c r="V7" s="56"/>
      <c r="W7" s="56"/>
    </row>
    <row r="8" spans="1:23" ht="15.5" x14ac:dyDescent="0.35">
      <c r="A8" s="15" t="s">
        <v>5</v>
      </c>
      <c r="B8" s="5">
        <v>0</v>
      </c>
      <c r="C8" s="5">
        <v>0</v>
      </c>
      <c r="D8" s="5">
        <v>0</v>
      </c>
      <c r="E8" s="5">
        <v>0</v>
      </c>
      <c r="F8" s="5">
        <v>0</v>
      </c>
      <c r="G8" s="5">
        <v>0</v>
      </c>
      <c r="H8" s="3"/>
      <c r="J8" s="27"/>
      <c r="K8" s="55"/>
      <c r="L8" s="55"/>
      <c r="M8" s="55"/>
      <c r="N8" s="55"/>
      <c r="O8" s="55"/>
      <c r="P8" s="55"/>
      <c r="Q8" s="55"/>
      <c r="R8" s="55"/>
      <c r="S8" s="55"/>
      <c r="T8" s="56"/>
      <c r="U8" s="56"/>
      <c r="V8" s="56"/>
      <c r="W8" s="56"/>
    </row>
    <row r="9" spans="1:23" x14ac:dyDescent="0.35">
      <c r="A9" s="17" t="s">
        <v>6</v>
      </c>
      <c r="B9" s="7" t="s">
        <v>0</v>
      </c>
      <c r="C9" s="7" t="s">
        <v>0</v>
      </c>
      <c r="D9" s="7" t="s">
        <v>0</v>
      </c>
      <c r="E9" s="7" t="s">
        <v>0</v>
      </c>
      <c r="F9" s="7" t="s">
        <v>0</v>
      </c>
      <c r="G9" s="7" t="s">
        <v>0</v>
      </c>
      <c r="H9" s="7" t="s">
        <v>1</v>
      </c>
      <c r="K9" s="55" t="s">
        <v>60</v>
      </c>
      <c r="L9" s="57">
        <v>275000</v>
      </c>
      <c r="M9" s="55"/>
      <c r="N9" s="55"/>
      <c r="O9" s="55"/>
      <c r="P9" s="55"/>
      <c r="Q9" s="55"/>
      <c r="R9" s="55"/>
      <c r="S9" s="55"/>
      <c r="T9" s="56"/>
      <c r="U9" s="56"/>
      <c r="V9" s="56"/>
      <c r="W9" s="56"/>
    </row>
    <row r="10" spans="1:23" x14ac:dyDescent="0.35">
      <c r="A10" s="6"/>
      <c r="B10" s="8"/>
      <c r="C10" s="4"/>
      <c r="D10" s="4"/>
      <c r="E10" s="4"/>
      <c r="F10" s="4"/>
      <c r="G10" s="4"/>
      <c r="H10" s="2">
        <f t="shared" ref="H10" si="0">SUM(B10:G10)</f>
        <v>0</v>
      </c>
      <c r="K10" s="55" t="s">
        <v>59</v>
      </c>
      <c r="L10" s="57">
        <v>210000</v>
      </c>
      <c r="M10" s="55"/>
      <c r="N10" s="55"/>
      <c r="O10" s="55"/>
      <c r="P10" s="55"/>
      <c r="Q10" s="55"/>
      <c r="R10" s="55"/>
      <c r="S10" s="55"/>
      <c r="T10" s="56"/>
      <c r="U10" s="56"/>
      <c r="V10" s="56"/>
      <c r="W10" s="56"/>
    </row>
    <row r="11" spans="1:23" x14ac:dyDescent="0.35">
      <c r="A11" s="1" t="s">
        <v>2</v>
      </c>
      <c r="B11" s="9">
        <f t="shared" ref="B11:H11" si="1">SUM(B10:B10)</f>
        <v>0</v>
      </c>
      <c r="C11" s="9">
        <f t="shared" si="1"/>
        <v>0</v>
      </c>
      <c r="D11" s="9">
        <f t="shared" si="1"/>
        <v>0</v>
      </c>
      <c r="E11" s="9">
        <f t="shared" si="1"/>
        <v>0</v>
      </c>
      <c r="F11" s="9">
        <f t="shared" si="1"/>
        <v>0</v>
      </c>
      <c r="G11" s="9">
        <f t="shared" si="1"/>
        <v>0</v>
      </c>
      <c r="H11" s="7">
        <f t="shared" si="1"/>
        <v>0</v>
      </c>
      <c r="K11" s="55"/>
      <c r="L11" s="55"/>
      <c r="M11" s="55"/>
      <c r="N11" s="55"/>
      <c r="O11" s="55"/>
      <c r="P11" s="55"/>
      <c r="Q11" s="55"/>
      <c r="R11" s="55"/>
      <c r="S11" s="55"/>
      <c r="T11" s="56"/>
      <c r="U11" s="56"/>
      <c r="V11" s="56"/>
      <c r="W11" s="56"/>
    </row>
    <row r="12" spans="1:23" x14ac:dyDescent="0.35">
      <c r="A12" s="10"/>
      <c r="B12" s="11"/>
      <c r="C12" s="11"/>
      <c r="D12" s="11"/>
      <c r="E12" s="11"/>
      <c r="F12" s="11"/>
      <c r="G12" s="11"/>
      <c r="H12" s="12"/>
      <c r="K12" s="55"/>
      <c r="L12" s="55"/>
      <c r="M12" s="55"/>
      <c r="N12" s="55"/>
      <c r="O12" s="55"/>
      <c r="P12" s="55"/>
      <c r="Q12" s="55"/>
      <c r="R12" s="55"/>
      <c r="S12" s="55"/>
      <c r="T12" s="56"/>
      <c r="U12" s="56"/>
      <c r="V12" s="56"/>
      <c r="W12" s="56"/>
    </row>
    <row r="13" spans="1:23" x14ac:dyDescent="0.35">
      <c r="A13" s="1" t="s">
        <v>3</v>
      </c>
      <c r="B13" s="13">
        <f t="shared" ref="B13:G13" si="2">B11*B8</f>
        <v>0</v>
      </c>
      <c r="C13" s="13">
        <f t="shared" si="2"/>
        <v>0</v>
      </c>
      <c r="D13" s="13">
        <f t="shared" si="2"/>
        <v>0</v>
      </c>
      <c r="E13" s="13">
        <f t="shared" si="2"/>
        <v>0</v>
      </c>
      <c r="F13" s="13">
        <f t="shared" si="2"/>
        <v>0</v>
      </c>
      <c r="G13" s="13">
        <f t="shared" si="2"/>
        <v>0</v>
      </c>
      <c r="H13" s="14">
        <f>SUM(B13:G13)</f>
        <v>0</v>
      </c>
      <c r="K13" s="55" t="s">
        <v>65</v>
      </c>
      <c r="L13" s="55"/>
      <c r="M13" s="55"/>
      <c r="N13" s="55"/>
      <c r="O13" s="55"/>
      <c r="P13" s="55"/>
      <c r="Q13" s="55"/>
      <c r="R13" s="55"/>
      <c r="S13" s="55"/>
      <c r="T13" s="56"/>
      <c r="U13" s="56"/>
      <c r="V13" s="56"/>
      <c r="W13" s="56"/>
    </row>
    <row r="15" spans="1:23" ht="28.5" x14ac:dyDescent="0.35">
      <c r="K15" s="58" t="s">
        <v>58</v>
      </c>
      <c r="L15" s="47"/>
      <c r="M15" s="59">
        <f>L10/L9</f>
        <v>0.76363636363636367</v>
      </c>
      <c r="N15" s="60" t="s">
        <v>57</v>
      </c>
      <c r="O15" s="55"/>
      <c r="P15" s="33">
        <f>M15*7.5/100</f>
        <v>5.7272727272727274E-2</v>
      </c>
      <c r="Q15" s="55"/>
    </row>
    <row r="16" spans="1:23" ht="45.5" customHeight="1" x14ac:dyDescent="0.35">
      <c r="A16" s="67" t="s">
        <v>93</v>
      </c>
      <c r="B16" s="68"/>
      <c r="C16" s="68"/>
      <c r="D16" s="68"/>
      <c r="E16" s="68"/>
      <c r="F16" s="68"/>
      <c r="G16" s="69"/>
      <c r="H16" s="65"/>
      <c r="L16" s="48"/>
      <c r="N16" s="32"/>
      <c r="O16" s="35"/>
    </row>
    <row r="17" spans="1:18" x14ac:dyDescent="0.35">
      <c r="A17" s="26" t="s">
        <v>9</v>
      </c>
      <c r="B17" s="2"/>
      <c r="C17" s="2"/>
      <c r="D17" s="2"/>
      <c r="E17" s="2"/>
      <c r="F17" s="2"/>
      <c r="G17" s="2"/>
      <c r="H17" s="66"/>
      <c r="K17" s="55" t="s">
        <v>61</v>
      </c>
      <c r="L17" s="55"/>
      <c r="M17" s="55"/>
      <c r="N17" s="55"/>
      <c r="O17" s="55"/>
      <c r="P17" s="55"/>
      <c r="Q17" s="55"/>
      <c r="R17" s="55"/>
    </row>
    <row r="18" spans="1:18" x14ac:dyDescent="0.35">
      <c r="A18" s="16" t="s">
        <v>4</v>
      </c>
      <c r="B18" s="4"/>
      <c r="C18" s="4"/>
      <c r="D18" s="4"/>
      <c r="E18" s="4"/>
      <c r="F18" s="4"/>
      <c r="G18" s="4"/>
      <c r="H18" s="66"/>
      <c r="K18" s="55" t="s">
        <v>55</v>
      </c>
      <c r="L18" s="55"/>
      <c r="M18" s="55"/>
      <c r="N18" s="55"/>
      <c r="O18" s="55"/>
      <c r="P18" s="55"/>
      <c r="Q18" s="55"/>
      <c r="R18" s="55"/>
    </row>
    <row r="19" spans="1:18" x14ac:dyDescent="0.35">
      <c r="A19" s="15" t="s">
        <v>5</v>
      </c>
      <c r="B19" s="5">
        <v>0</v>
      </c>
      <c r="C19" s="5">
        <v>0</v>
      </c>
      <c r="D19" s="5">
        <v>0</v>
      </c>
      <c r="E19" s="5">
        <v>0</v>
      </c>
      <c r="F19" s="5">
        <v>0</v>
      </c>
      <c r="G19" s="5">
        <v>0</v>
      </c>
      <c r="H19" s="3"/>
      <c r="K19" s="55"/>
      <c r="L19" s="55"/>
      <c r="M19" s="55"/>
      <c r="N19" s="55"/>
      <c r="O19" s="55"/>
      <c r="P19" s="55"/>
      <c r="Q19" s="55"/>
      <c r="R19" s="55"/>
    </row>
    <row r="20" spans="1:18" ht="15.5" x14ac:dyDescent="0.35">
      <c r="A20" s="17" t="s">
        <v>6</v>
      </c>
      <c r="B20" s="7" t="s">
        <v>0</v>
      </c>
      <c r="C20" s="7" t="s">
        <v>0</v>
      </c>
      <c r="D20" s="7" t="s">
        <v>0</v>
      </c>
      <c r="E20" s="7" t="s">
        <v>0</v>
      </c>
      <c r="F20" s="7" t="s">
        <v>0</v>
      </c>
      <c r="G20" s="7" t="s">
        <v>0</v>
      </c>
      <c r="H20" s="7" t="s">
        <v>1</v>
      </c>
      <c r="K20" s="27" t="s">
        <v>56</v>
      </c>
      <c r="L20" s="55"/>
      <c r="M20" s="55"/>
      <c r="N20" s="55"/>
      <c r="O20" s="55"/>
      <c r="P20" s="55"/>
      <c r="Q20" s="55"/>
      <c r="R20" s="55"/>
    </row>
    <row r="21" spans="1:18" x14ac:dyDescent="0.35">
      <c r="A21" s="6"/>
      <c r="B21" s="8"/>
      <c r="C21" s="4"/>
      <c r="D21" s="4"/>
      <c r="E21" s="4"/>
      <c r="F21" s="4"/>
      <c r="G21" s="4"/>
      <c r="H21" s="2">
        <f t="shared" ref="H21" si="3">SUM(B21:G21)</f>
        <v>0</v>
      </c>
      <c r="K21" s="55"/>
      <c r="L21" s="55"/>
      <c r="M21" s="55"/>
      <c r="N21" s="55"/>
      <c r="O21" s="55"/>
      <c r="P21" s="55"/>
      <c r="Q21" s="55"/>
      <c r="R21" s="55"/>
    </row>
    <row r="22" spans="1:18" ht="15.5" x14ac:dyDescent="0.35">
      <c r="A22" s="1" t="s">
        <v>2</v>
      </c>
      <c r="B22" s="9">
        <f t="shared" ref="B22" si="4">SUM(B21:B21)</f>
        <v>0</v>
      </c>
      <c r="C22" s="9">
        <f t="shared" ref="C22" si="5">SUM(C21:C21)</f>
        <v>0</v>
      </c>
      <c r="D22" s="9">
        <f t="shared" ref="D22" si="6">SUM(D21:D21)</f>
        <v>0</v>
      </c>
      <c r="E22" s="9">
        <f t="shared" ref="E22" si="7">SUM(E21:E21)</f>
        <v>0</v>
      </c>
      <c r="F22" s="9">
        <f t="shared" ref="F22" si="8">SUM(F21:F21)</f>
        <v>0</v>
      </c>
      <c r="G22" s="9">
        <f t="shared" ref="G22" si="9">SUM(G21:G21)</f>
        <v>0</v>
      </c>
      <c r="H22" s="7">
        <f t="shared" ref="H22" si="10">SUM(H21:H21)</f>
        <v>0</v>
      </c>
      <c r="K22" s="55" t="s">
        <v>62</v>
      </c>
      <c r="L22" s="46">
        <v>180000</v>
      </c>
      <c r="M22" s="55"/>
      <c r="N22" s="55"/>
      <c r="O22" s="55"/>
      <c r="P22" s="55"/>
      <c r="Q22" s="55"/>
      <c r="R22" s="55"/>
    </row>
    <row r="23" spans="1:18" ht="15.5" x14ac:dyDescent="0.35">
      <c r="A23" s="10"/>
      <c r="B23" s="11"/>
      <c r="C23" s="11"/>
      <c r="D23" s="11"/>
      <c r="E23" s="11"/>
      <c r="F23" s="11"/>
      <c r="G23" s="11"/>
      <c r="H23" s="12"/>
      <c r="K23" s="55" t="s">
        <v>63</v>
      </c>
      <c r="L23" s="46">
        <v>250000</v>
      </c>
      <c r="M23" s="55"/>
      <c r="N23" s="55"/>
      <c r="O23" s="55"/>
      <c r="P23" s="55"/>
      <c r="Q23" s="55"/>
      <c r="R23" s="55"/>
    </row>
    <row r="24" spans="1:18" x14ac:dyDescent="0.35">
      <c r="A24" s="1" t="s">
        <v>3</v>
      </c>
      <c r="B24" s="13">
        <f t="shared" ref="B24:G24" si="11">B22*B19</f>
        <v>0</v>
      </c>
      <c r="C24" s="13">
        <f t="shared" si="11"/>
        <v>0</v>
      </c>
      <c r="D24" s="13">
        <f t="shared" si="11"/>
        <v>0</v>
      </c>
      <c r="E24" s="13">
        <f t="shared" si="11"/>
        <v>0</v>
      </c>
      <c r="F24" s="13">
        <f t="shared" si="11"/>
        <v>0</v>
      </c>
      <c r="G24" s="13">
        <f t="shared" si="11"/>
        <v>0</v>
      </c>
      <c r="H24" s="14">
        <f>SUM(B24:G24)</f>
        <v>0</v>
      </c>
      <c r="K24" s="55"/>
      <c r="L24" s="55"/>
      <c r="M24" s="55"/>
      <c r="N24" s="55"/>
      <c r="O24" s="55"/>
      <c r="P24" s="55"/>
      <c r="Q24" s="55"/>
      <c r="R24" s="55"/>
    </row>
    <row r="25" spans="1:18" x14ac:dyDescent="0.35">
      <c r="A25" s="43"/>
      <c r="B25" s="44"/>
      <c r="C25" s="44"/>
      <c r="D25" s="44"/>
      <c r="E25" s="44"/>
      <c r="F25" s="44"/>
      <c r="G25" s="44"/>
      <c r="H25" s="45"/>
      <c r="K25" s="55"/>
      <c r="L25" s="55"/>
      <c r="M25" s="55"/>
      <c r="N25" s="55"/>
      <c r="O25" s="55"/>
      <c r="P25" s="55"/>
      <c r="Q25" s="55"/>
      <c r="R25" s="55"/>
    </row>
    <row r="26" spans="1:18" ht="15.5" x14ac:dyDescent="0.35">
      <c r="A26" s="17" t="s">
        <v>49</v>
      </c>
      <c r="K26" s="55" t="s">
        <v>67</v>
      </c>
      <c r="L26" s="55"/>
      <c r="M26" s="55"/>
      <c r="N26" s="55"/>
      <c r="O26" s="55"/>
      <c r="P26" s="55"/>
      <c r="Q26" s="55"/>
      <c r="R26" s="55"/>
    </row>
    <row r="27" spans="1:18" x14ac:dyDescent="0.35">
      <c r="A27" s="17" t="s">
        <v>51</v>
      </c>
      <c r="K27" s="55"/>
      <c r="L27" s="55"/>
      <c r="M27" s="55"/>
      <c r="N27" s="55"/>
      <c r="O27" s="55"/>
      <c r="P27" s="55"/>
      <c r="Q27" s="55"/>
      <c r="R27" s="55"/>
    </row>
    <row r="28" spans="1:18" ht="28.5" x14ac:dyDescent="0.35">
      <c r="A28" s="36"/>
      <c r="K28" s="58" t="s">
        <v>64</v>
      </c>
      <c r="L28" s="47"/>
      <c r="M28" s="59">
        <f>L22/L23</f>
        <v>0.72</v>
      </c>
      <c r="N28" s="60" t="s">
        <v>57</v>
      </c>
      <c r="O28" s="55"/>
      <c r="P28" s="33">
        <f>M28*7.5/100</f>
        <v>5.3999999999999992E-2</v>
      </c>
      <c r="Q28" s="55"/>
      <c r="R28" s="55"/>
    </row>
    <row r="29" spans="1:18" ht="39" x14ac:dyDescent="0.35">
      <c r="A29" s="52" t="s">
        <v>52</v>
      </c>
      <c r="B29" s="52" t="s">
        <v>11</v>
      </c>
    </row>
    <row r="30" spans="1:18" x14ac:dyDescent="0.35">
      <c r="A30" s="53" t="s">
        <v>12</v>
      </c>
      <c r="B30" s="38"/>
      <c r="C30" s="42"/>
    </row>
    <row r="31" spans="1:18" x14ac:dyDescent="0.35">
      <c r="A31" s="53" t="s">
        <v>13</v>
      </c>
      <c r="B31" s="38"/>
      <c r="C31" s="42"/>
    </row>
    <row r="32" spans="1:18" x14ac:dyDescent="0.35">
      <c r="A32" s="53" t="s">
        <v>14</v>
      </c>
      <c r="B32" s="38"/>
      <c r="C32" s="42"/>
    </row>
    <row r="33" spans="1:5" x14ac:dyDescent="0.35">
      <c r="A33" s="53" t="s">
        <v>15</v>
      </c>
      <c r="B33" s="38"/>
      <c r="C33" s="42"/>
    </row>
    <row r="34" spans="1:5" x14ac:dyDescent="0.35">
      <c r="A34" s="53" t="s">
        <v>16</v>
      </c>
      <c r="B34" s="38"/>
      <c r="C34" s="42"/>
    </row>
    <row r="35" spans="1:5" x14ac:dyDescent="0.35">
      <c r="A35" s="53" t="s">
        <v>17</v>
      </c>
      <c r="B35" s="38"/>
      <c r="C35" s="42"/>
    </row>
    <row r="36" spans="1:5" x14ac:dyDescent="0.35">
      <c r="A36" s="53" t="s">
        <v>18</v>
      </c>
      <c r="B36" s="38"/>
      <c r="C36" s="42"/>
    </row>
    <row r="37" spans="1:5" x14ac:dyDescent="0.35">
      <c r="A37" s="53" t="s">
        <v>19</v>
      </c>
      <c r="B37" s="38"/>
      <c r="C37" s="42"/>
    </row>
    <row r="38" spans="1:5" x14ac:dyDescent="0.35">
      <c r="A38" s="53" t="s">
        <v>20</v>
      </c>
      <c r="B38" s="38"/>
      <c r="C38" s="42"/>
    </row>
    <row r="39" spans="1:5" x14ac:dyDescent="0.35">
      <c r="A39" s="53" t="s">
        <v>21</v>
      </c>
      <c r="B39" s="38"/>
      <c r="C39" s="42"/>
    </row>
    <row r="40" spans="1:5" ht="15.5" x14ac:dyDescent="0.35">
      <c r="A40" s="53" t="s">
        <v>22</v>
      </c>
      <c r="B40" s="38"/>
      <c r="C40" s="42"/>
      <c r="D40" s="49"/>
      <c r="E40" s="49"/>
    </row>
    <row r="41" spans="1:5" ht="15.5" x14ac:dyDescent="0.35">
      <c r="A41" s="53" t="s">
        <v>23</v>
      </c>
      <c r="B41" s="38"/>
      <c r="C41" s="42"/>
      <c r="D41" s="50"/>
    </row>
    <row r="42" spans="1:5" ht="15.5" x14ac:dyDescent="0.35">
      <c r="A42" s="53" t="s">
        <v>24</v>
      </c>
      <c r="B42" s="38"/>
      <c r="C42" s="42"/>
      <c r="D42" s="51"/>
      <c r="E42" s="51"/>
    </row>
    <row r="43" spans="1:5" ht="15.5" x14ac:dyDescent="0.35">
      <c r="A43" s="53" t="s">
        <v>25</v>
      </c>
      <c r="B43" s="38"/>
      <c r="C43" s="42"/>
      <c r="D43" s="51"/>
      <c r="E43" s="51"/>
    </row>
    <row r="44" spans="1:5" x14ac:dyDescent="0.35">
      <c r="A44" s="53" t="s">
        <v>26</v>
      </c>
      <c r="B44" s="38"/>
      <c r="C44" s="42"/>
    </row>
    <row r="45" spans="1:5" x14ac:dyDescent="0.35">
      <c r="A45" s="53" t="s">
        <v>27</v>
      </c>
      <c r="B45" s="38"/>
      <c r="C45" s="42"/>
    </row>
    <row r="46" spans="1:5" x14ac:dyDescent="0.35">
      <c r="A46" s="53" t="s">
        <v>28</v>
      </c>
      <c r="B46" s="38"/>
      <c r="C46" s="42"/>
    </row>
    <row r="47" spans="1:5" x14ac:dyDescent="0.35">
      <c r="A47" s="53" t="s">
        <v>29</v>
      </c>
      <c r="B47" s="38"/>
      <c r="C47" s="42"/>
    </row>
    <row r="48" spans="1:5" x14ac:dyDescent="0.35">
      <c r="A48" s="53" t="s">
        <v>30</v>
      </c>
      <c r="B48" s="38"/>
      <c r="C48" s="42"/>
    </row>
    <row r="49" spans="1:3" x14ac:dyDescent="0.35">
      <c r="A49" s="53"/>
      <c r="B49" s="37"/>
    </row>
    <row r="50" spans="1:3" x14ac:dyDescent="0.35">
      <c r="A50" s="54" t="s">
        <v>31</v>
      </c>
      <c r="B50" s="37"/>
    </row>
    <row r="51" spans="1:3" x14ac:dyDescent="0.35">
      <c r="A51" s="53"/>
      <c r="B51" s="37"/>
    </row>
    <row r="52" spans="1:3" x14ac:dyDescent="0.35">
      <c r="A52" s="39" t="s">
        <v>32</v>
      </c>
      <c r="B52" s="40"/>
      <c r="C52" s="42"/>
    </row>
    <row r="53" spans="1:3" x14ac:dyDescent="0.35">
      <c r="A53" s="39" t="s">
        <v>33</v>
      </c>
      <c r="B53" s="40"/>
      <c r="C53" s="42"/>
    </row>
    <row r="54" spans="1:3" x14ac:dyDescent="0.35">
      <c r="A54" s="39" t="s">
        <v>34</v>
      </c>
      <c r="B54" s="40"/>
      <c r="C54" s="42"/>
    </row>
    <row r="55" spans="1:3" x14ac:dyDescent="0.35">
      <c r="A55" s="39" t="s">
        <v>35</v>
      </c>
      <c r="B55" s="40"/>
      <c r="C55" s="42"/>
    </row>
    <row r="56" spans="1:3" x14ac:dyDescent="0.35">
      <c r="A56" s="39" t="s">
        <v>36</v>
      </c>
      <c r="B56" s="40"/>
      <c r="C56" s="42"/>
    </row>
    <row r="57" spans="1:3" x14ac:dyDescent="0.35">
      <c r="A57" s="39" t="s">
        <v>37</v>
      </c>
      <c r="B57" s="40"/>
      <c r="C57" s="42"/>
    </row>
    <row r="58" spans="1:3" x14ac:dyDescent="0.35">
      <c r="A58" s="39" t="s">
        <v>38</v>
      </c>
      <c r="B58" s="40"/>
      <c r="C58" s="42"/>
    </row>
    <row r="59" spans="1:3" x14ac:dyDescent="0.35">
      <c r="A59" s="39" t="s">
        <v>39</v>
      </c>
      <c r="B59" s="40"/>
      <c r="C59" s="42"/>
    </row>
    <row r="60" spans="1:3" x14ac:dyDescent="0.35">
      <c r="A60" s="39" t="s">
        <v>40</v>
      </c>
      <c r="B60" s="40"/>
      <c r="C60" s="42"/>
    </row>
    <row r="61" spans="1:3" x14ac:dyDescent="0.35">
      <c r="A61" s="39" t="s">
        <v>41</v>
      </c>
      <c r="B61" s="40"/>
      <c r="C61" s="42"/>
    </row>
    <row r="62" spans="1:3" x14ac:dyDescent="0.35">
      <c r="A62" s="39" t="s">
        <v>42</v>
      </c>
      <c r="B62" s="40"/>
      <c r="C62" s="42"/>
    </row>
    <row r="63" spans="1:3" x14ac:dyDescent="0.35">
      <c r="A63" s="39" t="s">
        <v>43</v>
      </c>
      <c r="B63" s="40"/>
      <c r="C63" s="42"/>
    </row>
    <row r="64" spans="1:3" x14ac:dyDescent="0.35">
      <c r="A64" s="39" t="s">
        <v>44</v>
      </c>
      <c r="B64" s="40"/>
      <c r="C64" s="42"/>
    </row>
    <row r="65" spans="1:3" x14ac:dyDescent="0.35">
      <c r="A65" s="39" t="s">
        <v>45</v>
      </c>
      <c r="B65" s="40"/>
      <c r="C65" s="42"/>
    </row>
    <row r="66" spans="1:3" x14ac:dyDescent="0.35">
      <c r="A66" s="39" t="s">
        <v>46</v>
      </c>
      <c r="B66" s="40"/>
      <c r="C66" s="42"/>
    </row>
    <row r="67" spans="1:3" x14ac:dyDescent="0.35">
      <c r="A67" s="39" t="s">
        <v>47</v>
      </c>
      <c r="B67" s="40"/>
      <c r="C67" s="42"/>
    </row>
    <row r="68" spans="1:3" x14ac:dyDescent="0.35">
      <c r="A68" s="39" t="s">
        <v>48</v>
      </c>
      <c r="B68" s="40"/>
      <c r="C68" s="42"/>
    </row>
    <row r="69" spans="1:3" x14ac:dyDescent="0.35">
      <c r="A69" s="53"/>
      <c r="B69" s="41"/>
    </row>
  </sheetData>
  <mergeCells count="5">
    <mergeCell ref="H3:H7"/>
    <mergeCell ref="A3:G3"/>
    <mergeCell ref="A16:G16"/>
    <mergeCell ref="H16:H18"/>
    <mergeCell ref="A5:G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90FED-C286-4920-BD90-AB07542618C2}">
  <dimension ref="A1:I38"/>
  <sheetViews>
    <sheetView workbookViewId="0">
      <selection activeCell="M9" sqref="M9"/>
    </sheetView>
  </sheetViews>
  <sheetFormatPr defaultRowHeight="14.5" x14ac:dyDescent="0.35"/>
  <cols>
    <col min="1" max="1" width="15.54296875" customWidth="1"/>
    <col min="2" max="2" width="27.26953125" customWidth="1"/>
    <col min="4" max="4" width="18.26953125" customWidth="1"/>
  </cols>
  <sheetData>
    <row r="1" spans="1:9" x14ac:dyDescent="0.35">
      <c r="A1" s="19" t="s">
        <v>82</v>
      </c>
      <c r="F1" s="20"/>
    </row>
    <row r="2" spans="1:9" x14ac:dyDescent="0.35">
      <c r="F2" s="20"/>
    </row>
    <row r="3" spans="1:9" x14ac:dyDescent="0.35">
      <c r="A3" s="19" t="s">
        <v>83</v>
      </c>
      <c r="F3" s="20"/>
    </row>
    <row r="4" spans="1:9" ht="15" thickBot="1" x14ac:dyDescent="0.4">
      <c r="F4" s="20"/>
    </row>
    <row r="5" spans="1:9" ht="15" thickTop="1" x14ac:dyDescent="0.35">
      <c r="A5" s="61" t="s">
        <v>69</v>
      </c>
      <c r="B5" s="62" t="s">
        <v>70</v>
      </c>
      <c r="D5" t="s">
        <v>92</v>
      </c>
    </row>
    <row r="6" spans="1:9" x14ac:dyDescent="0.35">
      <c r="A6" s="21"/>
      <c r="B6" s="22"/>
      <c r="D6" t="s">
        <v>81</v>
      </c>
    </row>
    <row r="7" spans="1:9" x14ac:dyDescent="0.35">
      <c r="A7" s="21" t="s">
        <v>68</v>
      </c>
      <c r="B7" s="22" t="s">
        <v>75</v>
      </c>
    </row>
    <row r="8" spans="1:9" ht="15.5" x14ac:dyDescent="0.35">
      <c r="A8" s="21" t="s">
        <v>71</v>
      </c>
      <c r="B8" s="22" t="s">
        <v>75</v>
      </c>
      <c r="D8" s="27" t="s">
        <v>76</v>
      </c>
    </row>
    <row r="9" spans="1:9" x14ac:dyDescent="0.35">
      <c r="A9" s="21" t="s">
        <v>72</v>
      </c>
      <c r="B9" s="22" t="s">
        <v>75</v>
      </c>
    </row>
    <row r="10" spans="1:9" ht="43.5" x14ac:dyDescent="0.35">
      <c r="A10" s="21" t="s">
        <v>73</v>
      </c>
      <c r="B10" s="22" t="s">
        <v>75</v>
      </c>
      <c r="D10" s="28" t="s">
        <v>77</v>
      </c>
      <c r="E10" s="29">
        <v>0.1</v>
      </c>
    </row>
    <row r="11" spans="1:9" ht="15.5" x14ac:dyDescent="0.35">
      <c r="A11" s="21" t="s">
        <v>74</v>
      </c>
      <c r="B11" s="22" t="s">
        <v>75</v>
      </c>
      <c r="D11" t="s">
        <v>10</v>
      </c>
      <c r="E11" s="29">
        <v>0.04</v>
      </c>
    </row>
    <row r="12" spans="1:9" x14ac:dyDescent="0.35">
      <c r="A12" s="63" t="s">
        <v>84</v>
      </c>
      <c r="B12" s="64" t="s">
        <v>78</v>
      </c>
    </row>
    <row r="13" spans="1:9" ht="29" x14ac:dyDescent="0.35">
      <c r="A13" s="63" t="s">
        <v>85</v>
      </c>
      <c r="B13" s="64" t="s">
        <v>78</v>
      </c>
    </row>
    <row r="14" spans="1:9" ht="15.5" x14ac:dyDescent="0.35">
      <c r="A14" s="21"/>
      <c r="B14" s="22"/>
      <c r="D14" t="s">
        <v>91</v>
      </c>
    </row>
    <row r="15" spans="1:9" x14ac:dyDescent="0.35">
      <c r="A15" s="21"/>
      <c r="B15" s="22"/>
    </row>
    <row r="16" spans="1:9" ht="15.5" x14ac:dyDescent="0.35">
      <c r="A16" s="21"/>
      <c r="B16" s="22"/>
      <c r="D16" s="28"/>
      <c r="E16" s="30">
        <v>0.1</v>
      </c>
      <c r="F16" s="31">
        <f>E17/E16</f>
        <v>0.39999999999999997</v>
      </c>
      <c r="G16" s="32" t="s">
        <v>80</v>
      </c>
      <c r="I16" s="33">
        <f>F16*2.5/100</f>
        <v>9.9999999999999985E-3</v>
      </c>
    </row>
    <row r="17" spans="1:8" ht="15.5" x14ac:dyDescent="0.35">
      <c r="A17" s="21"/>
      <c r="B17" s="22"/>
      <c r="E17" s="34">
        <v>0.04</v>
      </c>
      <c r="G17" s="32"/>
      <c r="H17" s="35"/>
    </row>
    <row r="18" spans="1:8" x14ac:dyDescent="0.35">
      <c r="A18" s="21"/>
      <c r="B18" s="22"/>
    </row>
    <row r="19" spans="1:8" x14ac:dyDescent="0.35">
      <c r="A19" s="21"/>
      <c r="B19" s="22"/>
      <c r="D19" t="s">
        <v>79</v>
      </c>
    </row>
    <row r="20" spans="1:8" x14ac:dyDescent="0.35">
      <c r="A20" s="21"/>
      <c r="B20" s="22"/>
    </row>
    <row r="21" spans="1:8" x14ac:dyDescent="0.35">
      <c r="A21" s="21"/>
      <c r="B21" s="22"/>
    </row>
    <row r="22" spans="1:8" x14ac:dyDescent="0.35">
      <c r="A22" s="19" t="s">
        <v>86</v>
      </c>
    </row>
    <row r="24" spans="1:8" x14ac:dyDescent="0.35">
      <c r="A24" s="21" t="s">
        <v>68</v>
      </c>
      <c r="B24" s="22" t="s">
        <v>87</v>
      </c>
      <c r="D24" t="s">
        <v>89</v>
      </c>
    </row>
    <row r="25" spans="1:8" x14ac:dyDescent="0.35">
      <c r="A25" s="21" t="s">
        <v>71</v>
      </c>
      <c r="B25" s="22" t="s">
        <v>87</v>
      </c>
      <c r="D25" t="s">
        <v>81</v>
      </c>
    </row>
    <row r="26" spans="1:8" x14ac:dyDescent="0.35">
      <c r="A26" s="21" t="s">
        <v>72</v>
      </c>
      <c r="B26" s="22" t="s">
        <v>87</v>
      </c>
    </row>
    <row r="27" spans="1:8" ht="15.5" x14ac:dyDescent="0.35">
      <c r="A27" s="21" t="s">
        <v>73</v>
      </c>
      <c r="B27" s="22" t="s">
        <v>87</v>
      </c>
      <c r="D27" s="27" t="s">
        <v>76</v>
      </c>
    </row>
    <row r="28" spans="1:8" x14ac:dyDescent="0.35">
      <c r="A28" s="21" t="s">
        <v>74</v>
      </c>
      <c r="B28" s="22" t="s">
        <v>87</v>
      </c>
    </row>
    <row r="29" spans="1:8" ht="49.5" customHeight="1" x14ac:dyDescent="0.35">
      <c r="A29" s="63" t="s">
        <v>84</v>
      </c>
      <c r="B29" s="64" t="s">
        <v>78</v>
      </c>
      <c r="D29" s="28" t="s">
        <v>88</v>
      </c>
      <c r="E29" s="29">
        <v>0.15</v>
      </c>
    </row>
    <row r="30" spans="1:8" ht="15.5" x14ac:dyDescent="0.35">
      <c r="A30" s="63" t="s">
        <v>85</v>
      </c>
      <c r="B30" s="64" t="s">
        <v>78</v>
      </c>
      <c r="D30" t="s">
        <v>10</v>
      </c>
      <c r="E30" s="29">
        <v>0.08</v>
      </c>
    </row>
    <row r="33" spans="4:9" ht="15.5" x14ac:dyDescent="0.35">
      <c r="D33" t="s">
        <v>90</v>
      </c>
    </row>
    <row r="35" spans="4:9" ht="15.5" x14ac:dyDescent="0.35">
      <c r="D35" s="28"/>
      <c r="E35" s="30">
        <v>0.15</v>
      </c>
      <c r="F35" s="31">
        <f>E36/E35</f>
        <v>0.53333333333333333</v>
      </c>
      <c r="G35" s="32" t="s">
        <v>80</v>
      </c>
      <c r="I35" s="33">
        <f>F35*2.5/100</f>
        <v>1.3333333333333332E-2</v>
      </c>
    </row>
    <row r="36" spans="4:9" ht="15.5" x14ac:dyDescent="0.35">
      <c r="E36" s="34">
        <v>0.08</v>
      </c>
      <c r="G36" s="32"/>
      <c r="H36" s="35"/>
    </row>
    <row r="38" spans="4:9" x14ac:dyDescent="0.35">
      <c r="D38" t="s">
        <v>79</v>
      </c>
      <c r="E38" s="70">
        <v>1.3299999999999999E-2</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Part 1</vt:lpstr>
      <vt:lpstr>Part 2</vt:lpstr>
      <vt:lpstr>'Part 1'!_Toc56570773</vt:lpstr>
      <vt:lpstr>'Part 1'!_Toc88554891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 Alex 13</dc:creator>
  <cp:lastModifiedBy>Mills, Alex 13</cp:lastModifiedBy>
  <dcterms:created xsi:type="dcterms:W3CDTF">2022-11-25T10:09:48Z</dcterms:created>
  <dcterms:modified xsi:type="dcterms:W3CDTF">2022-12-05T11:16:45Z</dcterms:modified>
</cp:coreProperties>
</file>