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elen.baxter\Desktop\"/>
    </mc:Choice>
  </mc:AlternateContent>
  <bookViews>
    <workbookView xWindow="0" yWindow="0" windowWidth="20490" windowHeight="7455" tabRatio="533"/>
  </bookViews>
  <sheets>
    <sheet name="Assessment" sheetId="1" r:id="rId1"/>
    <sheet name="Spreadsheet Settings" sheetId="4" r:id="rId2"/>
  </sheets>
  <externalReferences>
    <externalReference r:id="rId3"/>
  </externalReferences>
  <definedNames>
    <definedName name="Accounts">'[1]Dropdown sheet'!$A$40:$A$42</definedName>
    <definedName name="Audit">'[1]Dropdown sheet'!$A$44:$A$47</definedName>
    <definedName name="_xlnm.Print_Area" localSheetId="0">Assessment!$A$1:$AE$52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2" i="1" l="1"/>
  <c r="T32" i="1"/>
  <c r="P44" i="1" l="1"/>
  <c r="O44" i="1"/>
  <c r="T27" i="1" l="1"/>
  <c r="I31" i="4" l="1"/>
  <c r="I30" i="4"/>
  <c r="I29" i="4"/>
  <c r="I28" i="4"/>
  <c r="H31" i="4"/>
  <c r="H30" i="4"/>
  <c r="H29" i="4"/>
  <c r="H28" i="4"/>
  <c r="U24" i="1"/>
  <c r="H27" i="4" s="1"/>
  <c r="T24" i="1"/>
  <c r="I27" i="4" s="1"/>
  <c r="T37" i="1" l="1"/>
  <c r="P43" i="1"/>
  <c r="O43" i="1"/>
  <c r="P28" i="1"/>
  <c r="O28" i="1"/>
  <c r="G29" i="4" l="1"/>
  <c r="G30" i="4"/>
  <c r="G31" i="4"/>
  <c r="G28" i="4"/>
  <c r="T28" i="1"/>
  <c r="U28" i="1"/>
  <c r="T29" i="1"/>
  <c r="U29" i="1"/>
  <c r="T34" i="1"/>
  <c r="U34" i="1"/>
  <c r="T35" i="1"/>
  <c r="U35" i="1"/>
  <c r="U37" i="1"/>
  <c r="T38" i="1"/>
  <c r="U38" i="1"/>
  <c r="U27" i="1" l="1"/>
  <c r="Q42" i="1"/>
  <c r="Q41" i="1"/>
  <c r="Q40" i="1"/>
  <c r="Q39" i="1"/>
  <c r="Q38" i="1"/>
  <c r="Q37" i="1"/>
  <c r="Q36" i="1"/>
  <c r="Q35" i="1"/>
  <c r="Q34" i="1"/>
  <c r="Q32" i="1"/>
  <c r="Q31" i="1"/>
  <c r="Q30" i="1"/>
  <c r="Q29" i="1"/>
  <c r="Q27" i="1"/>
  <c r="Q26" i="1"/>
  <c r="Q28" i="1" l="1"/>
  <c r="T31" i="1" l="1"/>
  <c r="U26" i="1" l="1"/>
  <c r="U31" i="1"/>
  <c r="Q44" i="1"/>
  <c r="T26" i="1"/>
  <c r="Q43" i="1"/>
  <c r="T1" i="1"/>
</calcChain>
</file>

<file path=xl/sharedStrings.xml><?xml version="1.0" encoding="utf-8"?>
<sst xmlns="http://schemas.openxmlformats.org/spreadsheetml/2006/main" count="293" uniqueCount="215">
  <si>
    <t>Financial Assessment</t>
  </si>
  <si>
    <t>Registered Number</t>
  </si>
  <si>
    <t>Parent Name</t>
  </si>
  <si>
    <t>Ultimate Parent Name</t>
  </si>
  <si>
    <t>Reason for assessment</t>
  </si>
  <si>
    <t>Requestor</t>
  </si>
  <si>
    <t>Procurement</t>
  </si>
  <si>
    <t>Category</t>
  </si>
  <si>
    <t>Assessment Summary</t>
  </si>
  <si>
    <t>Profitability</t>
  </si>
  <si>
    <t>Solvency</t>
  </si>
  <si>
    <t>Liquidity</t>
  </si>
  <si>
    <t>Result of Financial Risk Analysis</t>
  </si>
  <si>
    <t>Recommendation</t>
  </si>
  <si>
    <t>Assessment</t>
  </si>
  <si>
    <t>Name</t>
  </si>
  <si>
    <t>Position</t>
  </si>
  <si>
    <t>Date</t>
  </si>
  <si>
    <t>Risk Summary</t>
  </si>
  <si>
    <t>Return on Capital Employed</t>
  </si>
  <si>
    <t>Net Profit Margin</t>
  </si>
  <si>
    <t>Turnover</t>
  </si>
  <si>
    <t>Interest Cover</t>
  </si>
  <si>
    <t>Current Ratio</t>
  </si>
  <si>
    <t>Quick Ratio</t>
  </si>
  <si>
    <t>Debtor Days</t>
  </si>
  <si>
    <t>Cost of Sales</t>
  </si>
  <si>
    <t>Gross Profit</t>
  </si>
  <si>
    <t>Admin Expenses</t>
  </si>
  <si>
    <t>Operating Profit</t>
  </si>
  <si>
    <t>Interest Payable</t>
  </si>
  <si>
    <t>Current Assets</t>
  </si>
  <si>
    <t>Trade Debtors</t>
  </si>
  <si>
    <t>Net Cash &amp; Equivalents</t>
  </si>
  <si>
    <t>Current Liabilities</t>
  </si>
  <si>
    <t>Stock</t>
  </si>
  <si>
    <t>Trade Creditors</t>
  </si>
  <si>
    <t>Total Borrowings</t>
  </si>
  <si>
    <t>Net Assets</t>
  </si>
  <si>
    <t>Working Capital</t>
  </si>
  <si>
    <t>Value Format</t>
  </si>
  <si>
    <t>Profit and Loss</t>
  </si>
  <si>
    <t>Balance Sheet</t>
  </si>
  <si>
    <t>% change</t>
  </si>
  <si>
    <t>Profitability Ratios</t>
  </si>
  <si>
    <t>Solvency Ratios</t>
  </si>
  <si>
    <t>Liquidity Ratios</t>
  </si>
  <si>
    <t>Efficiency Ratios</t>
  </si>
  <si>
    <t>Operating Profit Margin</t>
  </si>
  <si>
    <t xml:space="preserve">Gearing </t>
  </si>
  <si>
    <t>Creditor Days</t>
  </si>
  <si>
    <t>Gross Profit Margin</t>
  </si>
  <si>
    <t>Net profit</t>
  </si>
  <si>
    <t>Commercial Accountant</t>
  </si>
  <si>
    <t>Finance Approval</t>
  </si>
  <si>
    <t>Experian Score</t>
  </si>
  <si>
    <t>Experian Comments</t>
  </si>
  <si>
    <t>Capital Employed</t>
  </si>
  <si>
    <t>Third Party Information</t>
  </si>
  <si>
    <t>Framework Bid Analysis</t>
  </si>
  <si>
    <t>Contract Bid Analysis</t>
  </si>
  <si>
    <t>Adhoc Request</t>
  </si>
  <si>
    <t>Supplier performance management</t>
  </si>
  <si>
    <t>xxxxxxx</t>
  </si>
  <si>
    <t>Document Approval</t>
  </si>
  <si>
    <t>Notes</t>
  </si>
  <si>
    <t>Risk Impact</t>
  </si>
  <si>
    <t>Efficiency</t>
  </si>
  <si>
    <t>Neutral (information only)</t>
  </si>
  <si>
    <t>Contract Bid Analysis (Guarantor)</t>
  </si>
  <si>
    <t>Framework Bid Analysis (Guarantor)</t>
  </si>
  <si>
    <t xml:space="preserve"> </t>
  </si>
  <si>
    <t>V Low Risk</t>
  </si>
  <si>
    <t>Low Risk</t>
  </si>
  <si>
    <t>Medium Risk</t>
  </si>
  <si>
    <t>High Risk</t>
  </si>
  <si>
    <t>Yes</t>
  </si>
  <si>
    <t>No</t>
  </si>
  <si>
    <t>N/A</t>
  </si>
  <si>
    <t>Experian Q's</t>
  </si>
  <si>
    <t>V High Risk</t>
  </si>
  <si>
    <t>ROCE (Operating Profit)</t>
  </si>
  <si>
    <t>County Court Judgements</t>
  </si>
  <si>
    <t>Insolvency Proceedings</t>
  </si>
  <si>
    <t>Financial Assessment - Notes &amp; Guidance</t>
  </si>
  <si>
    <t>Input</t>
  </si>
  <si>
    <t>Calculated</t>
  </si>
  <si>
    <t>Can also be called "Revenue or "Sales"</t>
  </si>
  <si>
    <t>Includes cash, debtors&lt;1 year, stock and investments</t>
  </si>
  <si>
    <t>If no stock then enter zero</t>
  </si>
  <si>
    <t>Other Legal/Director Issues</t>
  </si>
  <si>
    <t>All creditors &lt; 1 year</t>
  </si>
  <si>
    <t>Loans, debentures, overdraft, lease / hire purchase (excluding those with group companies)</t>
  </si>
  <si>
    <t>Enter loss as a negative,  This is profit before interest and tax</t>
  </si>
  <si>
    <t>Interest and charges associated with cost of borrowing</t>
  </si>
  <si>
    <t>Profit after all expenditure (interest, tax, dividends etc)</t>
  </si>
  <si>
    <t>Can also be called "operating expenses/costs" or "Direct Costs"</t>
  </si>
  <si>
    <t>Can also be called "Payables"</t>
  </si>
  <si>
    <t>(a)</t>
  </si>
  <si>
    <t>(b)</t>
  </si>
  <si>
    <t>(c)</t>
  </si>
  <si>
    <t>(d)</t>
  </si>
  <si>
    <t>(e)</t>
  </si>
  <si>
    <t>(f)</t>
  </si>
  <si>
    <t>(g)</t>
  </si>
  <si>
    <t>(h)</t>
  </si>
  <si>
    <t>(i)</t>
  </si>
  <si>
    <t>(j)</t>
  </si>
  <si>
    <t>(k)</t>
  </si>
  <si>
    <t>(l)</t>
  </si>
  <si>
    <t>(m)</t>
  </si>
  <si>
    <t>Interest Cover (Op Profit)</t>
  </si>
  <si>
    <t>How effectively the company is using both equity and debt to generate a return</t>
  </si>
  <si>
    <t>What return is the company making after indirect costs, excluding interest and tax</t>
  </si>
  <si>
    <t>What return is the company making after all expenditure</t>
  </si>
  <si>
    <t>How well does operating profit cover interest costs</t>
  </si>
  <si>
    <t>Stricter version of the above, excludes stock as this cannot always be converted into cash quickly</t>
  </si>
  <si>
    <t>How quickly does the company pay its suppliers</t>
  </si>
  <si>
    <t>Accountancy Ratios</t>
  </si>
  <si>
    <t>What extent is the business reliant on debt for its funding</t>
  </si>
  <si>
    <t>How quickly does the company collect its debt</t>
  </si>
  <si>
    <t>Red</t>
  </si>
  <si>
    <t>Amber</t>
  </si>
  <si>
    <t>Green</t>
  </si>
  <si>
    <t>Financial Analyst</t>
  </si>
  <si>
    <t>&lt;0</t>
  </si>
  <si>
    <t>&lt; 1.5</t>
  </si>
  <si>
    <t>&gt;4</t>
  </si>
  <si>
    <t>Neutal</t>
  </si>
  <si>
    <t>&gt;20%</t>
  </si>
  <si>
    <t>&lt; 4</t>
  </si>
  <si>
    <t>&lt;1</t>
  </si>
  <si>
    <t>&lt;1.5</t>
  </si>
  <si>
    <t>&lt;2</t>
  </si>
  <si>
    <t>&gt;2</t>
  </si>
  <si>
    <t>&lt;0.7</t>
  </si>
  <si>
    <t>&gt;1.2</t>
  </si>
  <si>
    <t>&lt;1.2</t>
  </si>
  <si>
    <t>&gt;90</t>
  </si>
  <si>
    <t>&gt;70</t>
  </si>
  <si>
    <t>&lt;50</t>
  </si>
  <si>
    <t>&lt;6%</t>
  </si>
  <si>
    <t>&lt;0%</t>
  </si>
  <si>
    <t>&lt;18%</t>
  </si>
  <si>
    <t>&gt;18%</t>
  </si>
  <si>
    <t>&lt;2%</t>
  </si>
  <si>
    <t>&lt;5%</t>
  </si>
  <si>
    <t>&gt;5%</t>
  </si>
  <si>
    <t>&lt;1.5%</t>
  </si>
  <si>
    <t>&lt;4%</t>
  </si>
  <si>
    <t>&gt;4%</t>
  </si>
  <si>
    <t>&lt;10%</t>
  </si>
  <si>
    <t>&lt;20%</t>
  </si>
  <si>
    <t>&gt;75%</t>
  </si>
  <si>
    <t>&gt;50%</t>
  </si>
  <si>
    <t>Year End Date</t>
  </si>
  <si>
    <t>Information Received</t>
  </si>
  <si>
    <t>Audit Status of Information</t>
  </si>
  <si>
    <t>Full Unqualified Audit</t>
  </si>
  <si>
    <t>Partial Unqualified Audit</t>
  </si>
  <si>
    <t>Qualified Audit</t>
  </si>
  <si>
    <t>Unaudited Information</t>
  </si>
  <si>
    <t>Audit Exempt (SCA 2006)</t>
  </si>
  <si>
    <t>Values stated in £'s</t>
  </si>
  <si>
    <t>Analysis Comments</t>
  </si>
  <si>
    <t>Graph Workings</t>
  </si>
  <si>
    <t>Conditional Format Settings</t>
  </si>
  <si>
    <t>&gt;50</t>
  </si>
  <si>
    <t>Lists for Drop Downs</t>
  </si>
  <si>
    <t>Can also be called "Receivables"</t>
  </si>
  <si>
    <t>Key Ratios - Industry Median</t>
  </si>
  <si>
    <t>Sector Comparison Details</t>
  </si>
  <si>
    <t>Industry Group</t>
  </si>
  <si>
    <t>Asset Size Group</t>
  </si>
  <si>
    <t>Age group</t>
  </si>
  <si>
    <t>(c)/(a)</t>
  </si>
  <si>
    <t>(d)/(a)</t>
  </si>
  <si>
    <t>(f)/(a)</t>
  </si>
  <si>
    <t>(l)/(m)</t>
  </si>
  <si>
    <t>(g)/(j)</t>
  </si>
  <si>
    <r>
      <t xml:space="preserve">   </t>
    </r>
    <r>
      <rPr>
        <u/>
        <sz val="10"/>
        <color theme="1"/>
        <rFont val="Arial"/>
        <family val="2"/>
      </rPr>
      <t xml:space="preserve">  (g)  </t>
    </r>
    <r>
      <rPr>
        <sz val="10"/>
        <color theme="1"/>
        <rFont val="Arial"/>
        <family val="2"/>
      </rPr>
      <t xml:space="preserve">
    (j)-(i)</t>
    </r>
  </si>
  <si>
    <t xml:space="preserve">Sometimes called "Net worth", "Capital Employed" or "Shareholders' Funds/Equity" </t>
  </si>
  <si>
    <t>Non-Current Assets</t>
  </si>
  <si>
    <t>Values stated in £m</t>
  </si>
  <si>
    <t>Values stated in £bn</t>
  </si>
  <si>
    <t>Values stated in £k</t>
  </si>
  <si>
    <t>FA0001</t>
  </si>
  <si>
    <t>Graph Risks</t>
  </si>
  <si>
    <t>Pass</t>
  </si>
  <si>
    <t>Fail</t>
  </si>
  <si>
    <t>Pass
Mitigating Actions</t>
  </si>
  <si>
    <t>Failure Odds</t>
  </si>
  <si>
    <t>Negative (Increased Risk)</t>
  </si>
  <si>
    <t>Positive (Decreased Risk)</t>
  </si>
  <si>
    <t>Company/Entity Information</t>
  </si>
  <si>
    <t>Company/Entity  Name</t>
  </si>
  <si>
    <t>Neutral</t>
  </si>
  <si>
    <t>What return is the company making just from sales and direct costs</t>
  </si>
  <si>
    <t>How well do the current assets cover current liabilities</t>
  </si>
  <si>
    <r>
      <t xml:space="preserve">Example Text - </t>
    </r>
    <r>
      <rPr>
        <i/>
        <sz val="10"/>
        <color theme="1"/>
        <rFont val="Arial"/>
        <family val="2"/>
      </rPr>
      <t>The company is High Risk and should be excluded from further involvement in the procurement</t>
    </r>
  </si>
  <si>
    <t>(d)/(m)</t>
  </si>
  <si>
    <t>Gross Profit / (Loss)</t>
  </si>
  <si>
    <t>Operating Profit / (Loss)</t>
  </si>
  <si>
    <t>Admin/Operating Expenses</t>
  </si>
  <si>
    <t>Can also be called "Indirect costs" or "Operating Expenses"</t>
  </si>
  <si>
    <t>Net Profit / (Loss)</t>
  </si>
  <si>
    <r>
      <t>(h)/(a) 
x 365</t>
    </r>
    <r>
      <rPr>
        <sz val="8"/>
        <color theme="1"/>
        <rFont val="Arial"/>
        <family val="2"/>
      </rPr>
      <t>days</t>
    </r>
  </si>
  <si>
    <r>
      <t>(k)/(b)
x 365</t>
    </r>
    <r>
      <rPr>
        <sz val="8"/>
        <color theme="1"/>
        <rFont val="Arial"/>
        <family val="2"/>
      </rPr>
      <t>days</t>
    </r>
  </si>
  <si>
    <t>Total Assets - Current Liabilities</t>
  </si>
  <si>
    <t>Current Assets - Current Liabilities</t>
  </si>
  <si>
    <t xml:space="preserve">Turnover - Cost of sales </t>
  </si>
  <si>
    <t>The analysis consists of applying standard accounting ratios to understand a bidders financial health. The risk impact and final outcome are not calculated using a formula, this is the professional opinion of the Commercial Finance Team. The report is quality assured by FCCA Head of Commercial Finance Team or other qualified colleague.
This document is produced to give the procurement function a professional opinion and make recommendations. However, the conclusion arrived at within this document is not mandated and the responsibility remains with the category over how to progress with the tender.</t>
  </si>
  <si>
    <t>The purpose of this document is to provide a limited assurance engagement regarding the bidders financial health based on the most recent two years accounts. The accounts assessed must be that of the bidding entity or nominated guarantor. The financial information is requested from the bidding entity, if this is not provided a copy of the accounts can be sourced from Companies House. Alternative information can be accepted and reviewed in accordance with published procurement ITT documentation.</t>
  </si>
  <si>
    <t>Includes Intangible assets and  Tangible assets or Property, Plant &amp; Equipment</t>
  </si>
  <si>
    <t>(d)/(e)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</si>
</sst>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dd/mm/yy;@"/>
    <numFmt numFmtId="165" formatCode="&quot;£&quot;#,##0"/>
    <numFmt numFmtId="166" formatCode="0.0"/>
    <numFmt numFmtId="167" formatCode="0\ &quot;days&quot;"/>
    <numFmt numFmtId="168" formatCode="#,##0%;[Red]\(#,##0%\)"/>
    <numFmt numFmtId="169" formatCode="_-&quot;£&quot;#,##0_-;[Red]\(&quot;£&quot;#,##0\)_-;_-&quot;-&quot;_-;_-@_-"/>
    <numFmt numFmtId="170" formatCode="yyyy"/>
    <numFmt numFmtId="171" formatCode="0.0%"/>
    <numFmt numFmtId="172" formatCode="[$-F800]dddd\,\ mmmm\ dd\,\ yyyy"/>
  </numFmts>
  <fonts count="15"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9.8"/>
      <color theme="1"/>
      <name val="Arial"/>
      <family val="2"/>
    </font>
    <font>
      <sz val="9"/>
      <color theme="1"/>
      <name val="Arial"/>
      <family val="2"/>
    </font>
    <font>
      <sz val="8"/>
      <color theme="1"/>
      <name val="Arial"/>
      <family val="2"/>
    </font>
    <font>
      <b/>
      <sz val="16"/>
      <color theme="1"/>
      <name val="Arial"/>
      <family val="2"/>
    </font>
    <font>
      <u/>
      <sz val="10"/>
      <color theme="1"/>
      <name val="Arial"/>
      <family val="2"/>
    </font>
    <font>
      <sz val="8"/>
      <color rgb="FF000000"/>
      <name val="Segoe UI"/>
      <family val="2"/>
    </font>
    <font>
      <b/>
      <sz val="18"/>
      <color theme="1"/>
      <name val="Calibri"/>
      <family val="2"/>
      <scheme val="minor"/>
    </font>
    <font>
      <sz val="9"/>
      <name val="Arial"/>
      <family val="2"/>
    </font>
    <font>
      <b/>
      <sz val="12"/>
      <color theme="1"/>
      <name val="Arial"/>
      <family val="2"/>
    </font>
    <font>
      <i/>
      <sz val="10"/>
      <color theme="1"/>
      <name val="Arial"/>
      <family val="2"/>
    </font>
  </fonts>
  <fills count="15">
    <fill>
      <patternFill patternType="none"/>
    </fill>
    <fill>
      <patternFill patternType="gray125"/>
    </fill>
    <fill>
      <patternFill patternType="solid">
        <fgColor rgb="FFCFE2F3"/>
        <bgColor indexed="64"/>
      </patternFill>
    </fill>
    <fill>
      <patternFill patternType="solid">
        <fgColor rgb="FFF3F3F3"/>
        <bgColor indexed="64"/>
      </patternFill>
    </fill>
    <fill>
      <patternFill patternType="solid">
        <fgColor rgb="FFFFFFFF"/>
        <bgColor indexed="64"/>
      </patternFill>
    </fill>
    <fill>
      <patternFill patternType="solid">
        <fgColor rgb="FFFF9900"/>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FF8585"/>
        <bgColor indexed="64"/>
      </patternFill>
    </fill>
    <fill>
      <patternFill patternType="solid">
        <fgColor theme="5" tint="0.79998168889431442"/>
        <bgColor indexed="64"/>
      </patternFill>
    </fill>
    <fill>
      <patternFill patternType="solid">
        <fgColor theme="7" tint="0.79998168889431442"/>
        <bgColor indexed="64"/>
      </patternFill>
    </fill>
  </fills>
  <borders count="32">
    <border>
      <left/>
      <right/>
      <top/>
      <bottom/>
      <diagonal/>
    </border>
    <border>
      <left/>
      <right/>
      <top/>
      <bottom style="medium">
        <color rgb="FFEFEFEF"/>
      </bottom>
      <diagonal/>
    </border>
    <border>
      <left/>
      <right style="medium">
        <color rgb="FFEFEFEF"/>
      </right>
      <top/>
      <bottom/>
      <diagonal/>
    </border>
    <border>
      <left style="medium">
        <color rgb="FFEFEFEF"/>
      </left>
      <right/>
      <top style="medium">
        <color rgb="FFEFEFEF"/>
      </top>
      <bottom style="medium">
        <color rgb="FFEFEFEF"/>
      </bottom>
      <diagonal/>
    </border>
    <border>
      <left/>
      <right/>
      <top style="medium">
        <color rgb="FFEFEFEF"/>
      </top>
      <bottom style="medium">
        <color rgb="FFEFEFEF"/>
      </bottom>
      <diagonal/>
    </border>
    <border>
      <left/>
      <right style="medium">
        <color rgb="FFEFEFEF"/>
      </right>
      <top style="medium">
        <color rgb="FFEFEFEF"/>
      </top>
      <bottom style="medium">
        <color rgb="FFEFEFEF"/>
      </bottom>
      <diagonal/>
    </border>
    <border>
      <left style="medium">
        <color rgb="FFEFEFEF"/>
      </left>
      <right/>
      <top/>
      <bottom/>
      <diagonal/>
    </border>
    <border>
      <left style="medium">
        <color rgb="FFCCCCCC"/>
      </left>
      <right style="medium">
        <color rgb="FFCCCCCC"/>
      </right>
      <top style="medium">
        <color rgb="FFCCCCCC"/>
      </top>
      <bottom style="medium">
        <color rgb="FFCCCCCC"/>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diagonal/>
    </border>
    <border>
      <left/>
      <right style="medium">
        <color rgb="FFEFEFEF"/>
      </right>
      <top/>
      <bottom style="medium">
        <color rgb="FFEFEFEF"/>
      </bottom>
      <diagonal/>
    </border>
    <border>
      <left/>
      <right style="medium">
        <color rgb="FFEFEFEF"/>
      </right>
      <top style="medium">
        <color rgb="FFEFEFEF"/>
      </top>
      <bottom/>
      <diagonal/>
    </border>
    <border>
      <left/>
      <right/>
      <top/>
      <bottom style="medium">
        <color rgb="FFCCCCCC"/>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0.14996795556505021"/>
      </right>
      <top/>
      <bottom/>
      <diagonal/>
    </border>
    <border>
      <left style="thin">
        <color theme="0" tint="-0.14996795556505021"/>
      </left>
      <right style="thin">
        <color theme="0" tint="-4.9989318521683403E-2"/>
      </right>
      <top/>
      <bottom/>
      <diagonal/>
    </border>
    <border>
      <left style="medium">
        <color rgb="FFEFEFEF"/>
      </left>
      <right/>
      <top style="medium">
        <color rgb="FFEFEFEF"/>
      </top>
      <bottom/>
      <diagonal/>
    </border>
    <border>
      <left/>
      <right/>
      <top style="medium">
        <color rgb="FFEFEFEF"/>
      </top>
      <bottom/>
      <diagonal/>
    </border>
    <border>
      <left style="medium">
        <color rgb="FFEFEFEF"/>
      </left>
      <right/>
      <top/>
      <bottom style="medium">
        <color rgb="FFEFEFEF"/>
      </bottom>
      <diagonal/>
    </border>
    <border>
      <left style="thin">
        <color theme="0" tint="-4.9989318521683403E-2"/>
      </left>
      <right style="thin">
        <color theme="0" tint="-4.9989318521683403E-2"/>
      </right>
      <top style="thin">
        <color theme="0" tint="-4.9989318521683403E-2"/>
      </top>
      <bottom/>
      <diagonal/>
    </border>
    <border>
      <left/>
      <right style="thin">
        <color theme="0" tint="-4.9989318521683403E-2"/>
      </right>
      <top style="thin">
        <color theme="6" tint="0.79998168889431442"/>
      </top>
      <bottom style="thin">
        <color theme="6" tint="0.79998168889431442"/>
      </bottom>
      <diagonal/>
    </border>
  </borders>
  <cellStyleXfs count="2">
    <xf numFmtId="0" fontId="0" fillId="0" borderId="0"/>
    <xf numFmtId="9" fontId="2" fillId="0" borderId="0" applyFont="0" applyFill="0" applyBorder="0" applyAlignment="0" applyProtection="0"/>
  </cellStyleXfs>
  <cellXfs count="240">
    <xf numFmtId="0" fontId="0" fillId="0" borderId="0" xfId="0"/>
    <xf numFmtId="0" fontId="1" fillId="0" borderId="0" xfId="0" applyFont="1" applyAlignment="1">
      <alignment wrapText="1"/>
    </xf>
    <xf numFmtId="0" fontId="1" fillId="0" borderId="0" xfId="0" applyFont="1" applyAlignment="1">
      <alignment vertical="center" wrapText="1"/>
    </xf>
    <xf numFmtId="0" fontId="1" fillId="3" borderId="0" xfId="0" applyFont="1" applyFill="1" applyAlignment="1">
      <alignment wrapText="1"/>
    </xf>
    <xf numFmtId="0" fontId="1" fillId="4" borderId="0" xfId="0" applyFont="1" applyFill="1" applyAlignment="1">
      <alignment wrapText="1"/>
    </xf>
    <xf numFmtId="0" fontId="1" fillId="3" borderId="2" xfId="0" applyFont="1" applyFill="1" applyBorder="1" applyAlignment="1">
      <alignment wrapText="1"/>
    </xf>
    <xf numFmtId="0" fontId="1" fillId="3" borderId="0" xfId="0" applyFont="1" applyFill="1" applyAlignment="1">
      <alignment horizontal="left"/>
    </xf>
    <xf numFmtId="0" fontId="1" fillId="3" borderId="0" xfId="0" applyFont="1" applyFill="1" applyAlignment="1"/>
    <xf numFmtId="0" fontId="1" fillId="0" borderId="0" xfId="0" applyFont="1" applyAlignment="1"/>
    <xf numFmtId="0" fontId="1" fillId="0" borderId="0" xfId="0" applyFont="1" applyAlignment="1">
      <alignment vertical="center"/>
    </xf>
    <xf numFmtId="0" fontId="0" fillId="0" borderId="0" xfId="0" applyAlignment="1"/>
    <xf numFmtId="0" fontId="1" fillId="3" borderId="0" xfId="0" applyFont="1" applyFill="1" applyAlignment="1">
      <alignment horizontal="right"/>
    </xf>
    <xf numFmtId="0" fontId="1" fillId="0" borderId="0" xfId="0" applyFont="1" applyAlignment="1">
      <alignment horizontal="right" vertical="center"/>
    </xf>
    <xf numFmtId="165" fontId="3" fillId="0" borderId="0" xfId="0" applyNumberFormat="1" applyFont="1" applyFill="1" applyBorder="1" applyAlignment="1" applyProtection="1">
      <alignment horizontal="center" wrapText="1"/>
      <protection locked="0"/>
    </xf>
    <xf numFmtId="0" fontId="0" fillId="7" borderId="0" xfId="0" applyFill="1"/>
    <xf numFmtId="0" fontId="1" fillId="0" borderId="0" xfId="0" applyFont="1"/>
    <xf numFmtId="0" fontId="1" fillId="0" borderId="0" xfId="0" applyFont="1" applyFill="1" applyBorder="1"/>
    <xf numFmtId="0" fontId="1" fillId="0" borderId="0" xfId="0" applyFont="1" applyFill="1" applyBorder="1" applyAlignment="1">
      <alignment horizontal="center"/>
    </xf>
    <xf numFmtId="0" fontId="1" fillId="7" borderId="0" xfId="0" applyFont="1" applyFill="1" applyBorder="1"/>
    <xf numFmtId="0" fontId="1" fillId="7" borderId="0" xfId="0" applyFont="1" applyFill="1" applyAlignment="1"/>
    <xf numFmtId="0" fontId="1" fillId="0" borderId="0" xfId="0" applyFont="1" applyFill="1" applyBorder="1" applyAlignment="1"/>
    <xf numFmtId="165" fontId="1" fillId="0" borderId="0" xfId="0" applyNumberFormat="1" applyFont="1" applyFill="1" applyBorder="1" applyAlignment="1" applyProtection="1">
      <alignment horizontal="center"/>
      <protection locked="0"/>
    </xf>
    <xf numFmtId="0" fontId="1" fillId="7" borderId="0" xfId="0" applyFont="1" applyFill="1" applyBorder="1" applyAlignment="1"/>
    <xf numFmtId="0" fontId="0" fillId="8" borderId="0" xfId="0" applyFill="1"/>
    <xf numFmtId="0" fontId="0" fillId="9" borderId="0" xfId="0" applyFill="1" applyAlignment="1"/>
    <xf numFmtId="0" fontId="0" fillId="0" borderId="0" xfId="0" applyFill="1" applyAlignment="1"/>
    <xf numFmtId="0" fontId="1" fillId="0" borderId="0" xfId="0" applyFont="1" applyFill="1" applyAlignment="1"/>
    <xf numFmtId="0" fontId="1" fillId="7" borderId="9" xfId="0" applyFont="1" applyFill="1" applyBorder="1"/>
    <xf numFmtId="0" fontId="1" fillId="7" borderId="11" xfId="0" applyFont="1" applyFill="1" applyBorder="1" applyAlignment="1"/>
    <xf numFmtId="0" fontId="1" fillId="7" borderId="13" xfId="0" applyFont="1" applyFill="1" applyBorder="1" applyAlignment="1"/>
    <xf numFmtId="0" fontId="1" fillId="7" borderId="14" xfId="0" applyFont="1" applyFill="1" applyBorder="1" applyAlignment="1"/>
    <xf numFmtId="164" fontId="4" fillId="7" borderId="10" xfId="0" applyNumberFormat="1" applyFont="1" applyFill="1" applyBorder="1" applyAlignment="1" applyProtection="1">
      <alignment horizontal="center"/>
      <protection locked="0"/>
    </xf>
    <xf numFmtId="0" fontId="1" fillId="0" borderId="0" xfId="0" applyFont="1" applyFill="1" applyAlignment="1">
      <alignment wrapText="1"/>
    </xf>
    <xf numFmtId="0" fontId="1" fillId="7" borderId="0" xfId="0" applyFont="1" applyFill="1" applyAlignment="1">
      <alignment horizontal="right"/>
    </xf>
    <xf numFmtId="0" fontId="1" fillId="3" borderId="0" xfId="0" applyFont="1" applyFill="1" applyBorder="1" applyAlignment="1">
      <alignment horizontal="left"/>
    </xf>
    <xf numFmtId="0" fontId="1" fillId="3" borderId="0" xfId="0" applyFont="1" applyFill="1" applyBorder="1" applyAlignment="1"/>
    <xf numFmtId="0" fontId="1" fillId="7" borderId="0" xfId="0" applyFont="1" applyFill="1" applyAlignment="1">
      <alignment horizontal="left"/>
    </xf>
    <xf numFmtId="0" fontId="3" fillId="0" borderId="0" xfId="0" applyFont="1"/>
    <xf numFmtId="0" fontId="1" fillId="8" borderId="0" xfId="0" applyFont="1" applyFill="1" applyBorder="1" applyAlignment="1"/>
    <xf numFmtId="0" fontId="1" fillId="3" borderId="0" xfId="0" applyFont="1" applyFill="1" applyBorder="1" applyAlignment="1">
      <alignment wrapText="1"/>
    </xf>
    <xf numFmtId="0" fontId="1" fillId="3" borderId="1" xfId="0" applyFont="1" applyFill="1" applyBorder="1" applyAlignment="1">
      <alignment horizontal="center"/>
    </xf>
    <xf numFmtId="0" fontId="1" fillId="3" borderId="0" xfId="0" applyFont="1" applyFill="1" applyAlignment="1">
      <alignment horizontal="center"/>
    </xf>
    <xf numFmtId="14" fontId="1" fillId="0" borderId="9" xfId="0" applyNumberFormat="1" applyFont="1" applyFill="1" applyBorder="1" applyAlignment="1">
      <alignment horizontal="center"/>
    </xf>
    <xf numFmtId="0" fontId="0" fillId="9" borderId="0" xfId="0" applyFill="1" applyAlignment="1">
      <alignment horizontal="center"/>
    </xf>
    <xf numFmtId="0" fontId="0" fillId="9" borderId="0" xfId="0" applyFill="1" applyBorder="1" applyAlignment="1"/>
    <xf numFmtId="0" fontId="1" fillId="9" borderId="11" xfId="0" applyFont="1" applyFill="1" applyBorder="1" applyAlignment="1"/>
    <xf numFmtId="0" fontId="1" fillId="9" borderId="0" xfId="0" applyFont="1" applyFill="1" applyBorder="1" applyAlignment="1"/>
    <xf numFmtId="0" fontId="1" fillId="9" borderId="0" xfId="0" applyFont="1" applyFill="1" applyBorder="1" applyAlignment="1">
      <alignment horizontal="left"/>
    </xf>
    <xf numFmtId="169" fontId="0" fillId="0" borderId="0" xfId="0" applyNumberFormat="1" applyAlignment="1"/>
    <xf numFmtId="0" fontId="5" fillId="0" borderId="0" xfId="0" applyFont="1" applyAlignment="1">
      <alignment vertical="center" wrapText="1"/>
    </xf>
    <xf numFmtId="0" fontId="0" fillId="9" borderId="0" xfId="0" applyFill="1"/>
    <xf numFmtId="0" fontId="1" fillId="9" borderId="12" xfId="0" applyFont="1" applyFill="1" applyBorder="1" applyAlignment="1">
      <alignment horizontal="left"/>
    </xf>
    <xf numFmtId="169" fontId="4" fillId="0" borderId="20" xfId="0" applyNumberFormat="1" applyFont="1" applyFill="1" applyBorder="1" applyAlignment="1">
      <alignment horizontal="left"/>
    </xf>
    <xf numFmtId="49" fontId="1" fillId="0" borderId="0" xfId="0" applyNumberFormat="1" applyFont="1"/>
    <xf numFmtId="0" fontId="1" fillId="0" borderId="0" xfId="0" quotePrefix="1" applyFont="1"/>
    <xf numFmtId="0" fontId="1" fillId="0" borderId="20" xfId="0" applyFont="1" applyBorder="1" applyAlignment="1">
      <alignment horizontal="center"/>
    </xf>
    <xf numFmtId="0" fontId="1" fillId="12" borderId="20" xfId="0" applyFont="1" applyFill="1" applyBorder="1" applyAlignment="1">
      <alignment horizontal="center" vertical="center"/>
    </xf>
    <xf numFmtId="0" fontId="1" fillId="12" borderId="20" xfId="0" applyFont="1" applyFill="1" applyBorder="1" applyAlignment="1">
      <alignment horizontal="center"/>
    </xf>
    <xf numFmtId="0" fontId="1" fillId="12" borderId="16" xfId="0" applyFont="1" applyFill="1" applyBorder="1" applyAlignment="1">
      <alignment horizontal="center"/>
    </xf>
    <xf numFmtId="0" fontId="1" fillId="13" borderId="20" xfId="0" applyFont="1" applyFill="1" applyBorder="1" applyAlignment="1">
      <alignment horizontal="center" vertical="center"/>
    </xf>
    <xf numFmtId="0" fontId="1" fillId="13" borderId="20" xfId="0" applyFont="1" applyFill="1" applyBorder="1" applyAlignment="1">
      <alignment horizontal="center"/>
    </xf>
    <xf numFmtId="0" fontId="1" fillId="13" borderId="16" xfId="0" applyFont="1" applyFill="1" applyBorder="1" applyAlignment="1">
      <alignment horizontal="center"/>
    </xf>
    <xf numFmtId="0" fontId="1" fillId="11" borderId="20" xfId="0" applyFont="1" applyFill="1" applyBorder="1" applyAlignment="1">
      <alignment horizontal="center" vertical="center"/>
    </xf>
    <xf numFmtId="0" fontId="1" fillId="11" borderId="20" xfId="0" applyFont="1" applyFill="1" applyBorder="1" applyAlignment="1">
      <alignment horizontal="center"/>
    </xf>
    <xf numFmtId="0" fontId="1" fillId="11" borderId="16" xfId="0" applyFont="1" applyFill="1" applyBorder="1" applyAlignment="1">
      <alignment horizontal="center"/>
    </xf>
    <xf numFmtId="0" fontId="0" fillId="0" borderId="0" xfId="0" applyFont="1" applyFill="1" applyAlignment="1"/>
    <xf numFmtId="0" fontId="1" fillId="7" borderId="14" xfId="0" applyFont="1" applyFill="1" applyBorder="1"/>
    <xf numFmtId="0" fontId="1" fillId="8" borderId="0" xfId="0" applyFont="1" applyFill="1" applyAlignment="1"/>
    <xf numFmtId="0" fontId="1" fillId="3" borderId="6" xfId="0" applyFont="1" applyFill="1" applyBorder="1" applyAlignment="1"/>
    <xf numFmtId="0" fontId="0" fillId="0" borderId="0" xfId="0" applyFill="1"/>
    <xf numFmtId="0" fontId="1" fillId="6" borderId="21" xfId="0" applyFont="1" applyFill="1" applyBorder="1" applyAlignment="1">
      <alignment wrapText="1"/>
    </xf>
    <xf numFmtId="0" fontId="1" fillId="6" borderId="5" xfId="0" applyFont="1" applyFill="1" applyBorder="1" applyAlignment="1">
      <alignment wrapText="1"/>
    </xf>
    <xf numFmtId="0" fontId="1" fillId="6" borderId="22" xfId="0" applyFont="1" applyFill="1" applyBorder="1" applyAlignment="1">
      <alignment wrapText="1"/>
    </xf>
    <xf numFmtId="0" fontId="1" fillId="3" borderId="1" xfId="0" applyFont="1" applyFill="1" applyBorder="1" applyAlignment="1">
      <alignment horizontal="left"/>
    </xf>
    <xf numFmtId="9" fontId="1" fillId="12" borderId="20" xfId="0" applyNumberFormat="1" applyFont="1" applyFill="1" applyBorder="1" applyAlignment="1">
      <alignment horizontal="center"/>
    </xf>
    <xf numFmtId="10" fontId="1" fillId="13" borderId="20" xfId="0" applyNumberFormat="1" applyFont="1" applyFill="1" applyBorder="1" applyAlignment="1">
      <alignment horizontal="center"/>
    </xf>
    <xf numFmtId="9" fontId="1" fillId="13" borderId="20" xfId="0" applyNumberFormat="1" applyFont="1" applyFill="1" applyBorder="1" applyAlignment="1">
      <alignment horizontal="center"/>
    </xf>
    <xf numFmtId="9" fontId="1" fillId="11" borderId="20" xfId="0" applyNumberFormat="1" applyFont="1" applyFill="1" applyBorder="1" applyAlignment="1">
      <alignment horizontal="center"/>
    </xf>
    <xf numFmtId="9" fontId="1" fillId="12" borderId="20" xfId="0" applyNumberFormat="1" applyFont="1" applyFill="1" applyBorder="1" applyAlignment="1">
      <alignment horizontal="center" vertical="center"/>
    </xf>
    <xf numFmtId="9" fontId="1" fillId="13" borderId="20" xfId="0" applyNumberFormat="1" applyFont="1" applyFill="1" applyBorder="1" applyAlignment="1">
      <alignment horizontal="center" vertical="center"/>
    </xf>
    <xf numFmtId="9" fontId="1" fillId="11" borderId="20" xfId="0" applyNumberFormat="1" applyFont="1" applyFill="1" applyBorder="1" applyAlignment="1">
      <alignment horizontal="center" vertical="center"/>
    </xf>
    <xf numFmtId="0" fontId="0" fillId="0" borderId="0" xfId="0" applyAlignment="1">
      <alignment horizontal="center"/>
    </xf>
    <xf numFmtId="0" fontId="0" fillId="14" borderId="0" xfId="0" applyFill="1"/>
    <xf numFmtId="0" fontId="0" fillId="14" borderId="0" xfId="0" applyFill="1" applyAlignment="1">
      <alignment horizontal="center"/>
    </xf>
    <xf numFmtId="0" fontId="1" fillId="14" borderId="0" xfId="0" applyFont="1" applyFill="1" applyBorder="1" applyAlignment="1">
      <alignment vertical="center"/>
    </xf>
    <xf numFmtId="0" fontId="1" fillId="14" borderId="11" xfId="0" applyFont="1" applyFill="1" applyBorder="1"/>
    <xf numFmtId="0" fontId="1" fillId="14" borderId="11" xfId="0" applyFont="1" applyFill="1" applyBorder="1" applyAlignment="1"/>
    <xf numFmtId="0" fontId="1" fillId="14" borderId="7" xfId="0" applyFont="1" applyFill="1" applyBorder="1" applyAlignment="1"/>
    <xf numFmtId="170" fontId="1" fillId="14" borderId="7" xfId="0" applyNumberFormat="1" applyFont="1" applyFill="1" applyBorder="1" applyAlignment="1">
      <alignment horizontal="center"/>
    </xf>
    <xf numFmtId="0" fontId="1" fillId="14" borderId="7" xfId="0" applyFont="1" applyFill="1" applyBorder="1" applyAlignment="1">
      <alignment horizontal="center"/>
    </xf>
    <xf numFmtId="9" fontId="1" fillId="10" borderId="20" xfId="0" applyNumberFormat="1" applyFont="1" applyFill="1" applyBorder="1" applyAlignment="1">
      <alignment horizontal="center" vertical="center"/>
    </xf>
    <xf numFmtId="9" fontId="1" fillId="10" borderId="20" xfId="0" applyNumberFormat="1" applyFont="1" applyFill="1" applyBorder="1" applyAlignment="1">
      <alignment horizontal="center"/>
    </xf>
    <xf numFmtId="0" fontId="1" fillId="10" borderId="20" xfId="0" applyFont="1" applyFill="1" applyBorder="1" applyAlignment="1">
      <alignment horizontal="center"/>
    </xf>
    <xf numFmtId="0" fontId="1" fillId="10" borderId="20" xfId="0" applyFont="1" applyFill="1" applyBorder="1" applyAlignment="1">
      <alignment horizontal="center" vertical="center"/>
    </xf>
    <xf numFmtId="0" fontId="1" fillId="10" borderId="16" xfId="0" applyFont="1" applyFill="1" applyBorder="1" applyAlignment="1">
      <alignment horizontal="center"/>
    </xf>
    <xf numFmtId="0" fontId="0" fillId="0" borderId="0" xfId="0" quotePrefix="1"/>
    <xf numFmtId="0" fontId="0" fillId="7" borderId="0" xfId="0" applyFill="1" applyAlignment="1"/>
    <xf numFmtId="0" fontId="0" fillId="0" borderId="0" xfId="0" applyFill="1" applyBorder="1" applyAlignment="1"/>
    <xf numFmtId="14" fontId="1" fillId="0" borderId="8" xfId="0" applyNumberFormat="1" applyFont="1" applyFill="1" applyBorder="1" applyAlignment="1">
      <alignment horizontal="center"/>
    </xf>
    <xf numFmtId="0" fontId="1" fillId="4" borderId="2" xfId="0" applyFont="1" applyFill="1" applyBorder="1" applyAlignment="1" applyProtection="1">
      <protection locked="0"/>
    </xf>
    <xf numFmtId="0" fontId="1" fillId="0" borderId="15" xfId="0" applyFont="1" applyFill="1" applyBorder="1" applyAlignment="1" applyProtection="1">
      <alignment horizontal="center"/>
      <protection locked="0"/>
    </xf>
    <xf numFmtId="14" fontId="1" fillId="0" borderId="9" xfId="0" applyNumberFormat="1" applyFont="1" applyFill="1" applyBorder="1" applyAlignment="1" applyProtection="1">
      <alignment horizontal="center"/>
      <protection locked="0"/>
    </xf>
    <xf numFmtId="14" fontId="1" fillId="0" borderId="8" xfId="0" applyNumberFormat="1" applyFont="1" applyFill="1" applyBorder="1" applyAlignment="1" applyProtection="1">
      <alignment horizontal="center"/>
      <protection locked="0"/>
    </xf>
    <xf numFmtId="169" fontId="12" fillId="0" borderId="0" xfId="0" applyNumberFormat="1" applyFont="1" applyFill="1" applyBorder="1" applyAlignment="1" applyProtection="1">
      <alignment horizontal="center"/>
      <protection locked="0"/>
    </xf>
    <xf numFmtId="169" fontId="12" fillId="0" borderId="20" xfId="0" applyNumberFormat="1" applyFont="1" applyFill="1" applyBorder="1" applyAlignment="1" applyProtection="1">
      <alignment horizontal="center"/>
      <protection locked="0"/>
    </xf>
    <xf numFmtId="169" fontId="12" fillId="0" borderId="14" xfId="0" applyNumberFormat="1" applyFont="1" applyFill="1" applyBorder="1" applyAlignment="1" applyProtection="1">
      <alignment horizontal="center"/>
      <protection locked="0"/>
    </xf>
    <xf numFmtId="0" fontId="7" fillId="5" borderId="0" xfId="0" applyFont="1" applyFill="1" applyAlignment="1" applyProtection="1">
      <alignment vertical="center" wrapText="1"/>
      <protection locked="0"/>
    </xf>
    <xf numFmtId="171" fontId="1" fillId="0" borderId="31" xfId="1" applyNumberFormat="1" applyFont="1" applyFill="1" applyBorder="1" applyAlignment="1" applyProtection="1">
      <alignment horizontal="center"/>
      <protection locked="0"/>
    </xf>
    <xf numFmtId="171" fontId="0" fillId="0" borderId="31" xfId="1" applyNumberFormat="1" applyFont="1" applyFill="1" applyBorder="1" applyAlignment="1" applyProtection="1">
      <alignment horizontal="center"/>
      <protection locked="0"/>
    </xf>
    <xf numFmtId="0" fontId="0" fillId="0" borderId="31" xfId="0" applyFill="1" applyBorder="1" applyAlignment="1" applyProtection="1">
      <alignment horizontal="center"/>
      <protection locked="0"/>
    </xf>
    <xf numFmtId="0" fontId="0" fillId="0" borderId="0" xfId="0" applyAlignment="1">
      <alignment wrapText="1"/>
    </xf>
    <xf numFmtId="0" fontId="1" fillId="9" borderId="0" xfId="0" applyFont="1" applyFill="1" applyAlignment="1"/>
    <xf numFmtId="0" fontId="1" fillId="0" borderId="9" xfId="0" applyFont="1" applyFill="1" applyBorder="1" applyAlignment="1"/>
    <xf numFmtId="0" fontId="1" fillId="7" borderId="0" xfId="0" applyFont="1" applyFill="1" applyBorder="1" applyAlignment="1">
      <alignment wrapText="1"/>
    </xf>
    <xf numFmtId="0" fontId="1" fillId="7" borderId="1" xfId="0" applyFont="1" applyFill="1" applyBorder="1" applyAlignment="1" applyProtection="1">
      <alignment wrapText="1"/>
      <protection locked="0"/>
    </xf>
    <xf numFmtId="0" fontId="1" fillId="7" borderId="4" xfId="0" applyFont="1" applyFill="1" applyBorder="1" applyAlignment="1" applyProtection="1">
      <alignment wrapText="1"/>
      <protection locked="0"/>
    </xf>
    <xf numFmtId="14" fontId="1" fillId="7" borderId="28" xfId="0" applyNumberFormat="1" applyFont="1" applyFill="1" applyBorder="1" applyAlignment="1" applyProtection="1">
      <alignment wrapText="1"/>
      <protection locked="0"/>
    </xf>
    <xf numFmtId="168" fontId="3" fillId="0" borderId="12" xfId="1" applyNumberFormat="1" applyFont="1" applyFill="1" applyBorder="1" applyAlignment="1" applyProtection="1">
      <alignment horizontal="center"/>
    </xf>
    <xf numFmtId="168" fontId="3" fillId="0" borderId="20" xfId="1" applyNumberFormat="1" applyFont="1" applyFill="1" applyBorder="1" applyAlignment="1" applyProtection="1">
      <alignment horizontal="center"/>
    </xf>
    <xf numFmtId="168" fontId="3" fillId="9" borderId="0" xfId="1" applyNumberFormat="1" applyFont="1" applyFill="1" applyBorder="1" applyAlignment="1" applyProtection="1">
      <alignment horizontal="center"/>
    </xf>
    <xf numFmtId="168" fontId="3" fillId="9" borderId="12" xfId="1" applyNumberFormat="1" applyFont="1" applyFill="1" applyBorder="1" applyAlignment="1" applyProtection="1">
      <alignment horizontal="center"/>
    </xf>
    <xf numFmtId="9" fontId="3" fillId="0" borderId="12" xfId="1" applyFont="1" applyFill="1" applyBorder="1" applyAlignment="1" applyProtection="1">
      <alignment horizontal="center"/>
    </xf>
    <xf numFmtId="166" fontId="3" fillId="0" borderId="12" xfId="1" applyNumberFormat="1" applyFont="1" applyFill="1" applyBorder="1" applyAlignment="1" applyProtection="1">
      <alignment horizontal="center"/>
    </xf>
    <xf numFmtId="166" fontId="3" fillId="0" borderId="20" xfId="1" applyNumberFormat="1" applyFont="1" applyFill="1" applyBorder="1" applyAlignment="1" applyProtection="1">
      <alignment horizontal="center"/>
    </xf>
    <xf numFmtId="167" fontId="3" fillId="0" borderId="12" xfId="1" applyNumberFormat="1" applyFont="1" applyFill="1" applyBorder="1" applyAlignment="1" applyProtection="1">
      <alignment horizontal="center"/>
    </xf>
    <xf numFmtId="168" fontId="3" fillId="0" borderId="15" xfId="1" applyNumberFormat="1" applyFont="1" applyFill="1" applyBorder="1" applyAlignment="1" applyProtection="1">
      <alignment horizontal="center"/>
    </xf>
    <xf numFmtId="0" fontId="1" fillId="7" borderId="25" xfId="0" applyFont="1" applyFill="1" applyBorder="1" applyAlignment="1">
      <alignment horizontal="left" vertical="center"/>
    </xf>
    <xf numFmtId="0" fontId="1" fillId="7" borderId="26" xfId="0" applyFont="1" applyFill="1" applyBorder="1" applyAlignment="1">
      <alignment horizontal="left" vertic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 fillId="13" borderId="20" xfId="0" applyFont="1" applyFill="1" applyBorder="1" applyAlignment="1">
      <alignment horizontal="center" vertical="center"/>
    </xf>
    <xf numFmtId="0" fontId="1" fillId="11" borderId="20" xfId="0" applyFont="1" applyFill="1" applyBorder="1" applyAlignment="1">
      <alignment horizontal="center" vertical="center"/>
    </xf>
    <xf numFmtId="0" fontId="1" fillId="0" borderId="20" xfId="0" applyFont="1" applyBorder="1" applyAlignment="1">
      <alignment horizontal="center" vertical="center"/>
    </xf>
    <xf numFmtId="0" fontId="1" fillId="12" borderId="20" xfId="0" applyFont="1" applyFill="1" applyBorder="1" applyAlignment="1">
      <alignment horizontal="center" vertical="center"/>
    </xf>
    <xf numFmtId="169" fontId="4" fillId="0" borderId="11" xfId="0" applyNumberFormat="1" applyFont="1" applyFill="1" applyBorder="1" applyAlignment="1">
      <alignment horizontal="left"/>
    </xf>
    <xf numFmtId="169" fontId="4" fillId="0" borderId="0" xfId="0" applyNumberFormat="1" applyFont="1" applyFill="1" applyBorder="1" applyAlignment="1">
      <alignment horizontal="left"/>
    </xf>
    <xf numFmtId="169" fontId="4" fillId="0" borderId="12" xfId="0" applyNumberFormat="1" applyFont="1" applyFill="1" applyBorder="1" applyAlignment="1">
      <alignment horizontal="left"/>
    </xf>
    <xf numFmtId="169" fontId="4" fillId="0" borderId="13" xfId="0" applyNumberFormat="1" applyFont="1" applyFill="1" applyBorder="1" applyAlignment="1">
      <alignment horizontal="left"/>
    </xf>
    <xf numFmtId="169" fontId="4" fillId="0" borderId="14" xfId="0" applyNumberFormat="1" applyFont="1" applyFill="1" applyBorder="1" applyAlignment="1">
      <alignment horizontal="left"/>
    </xf>
    <xf numFmtId="169" fontId="4" fillId="0" borderId="15" xfId="0" applyNumberFormat="1" applyFont="1" applyFill="1" applyBorder="1" applyAlignment="1">
      <alignment horizontal="left"/>
    </xf>
    <xf numFmtId="0" fontId="1" fillId="0" borderId="12" xfId="0" quotePrefix="1" applyFont="1" applyBorder="1" applyAlignment="1">
      <alignment horizontal="center" vertical="center"/>
    </xf>
    <xf numFmtId="0" fontId="1" fillId="0" borderId="20" xfId="0" quotePrefix="1" applyFont="1" applyBorder="1" applyAlignment="1">
      <alignment horizontal="center" vertical="center"/>
    </xf>
    <xf numFmtId="169" fontId="4" fillId="0" borderId="20" xfId="0" applyNumberFormat="1" applyFont="1" applyFill="1" applyBorder="1" applyAlignment="1">
      <alignment horizontal="left" wrapText="1"/>
    </xf>
    <xf numFmtId="169" fontId="4" fillId="0" borderId="20" xfId="0" applyNumberFormat="1" applyFont="1" applyFill="1" applyBorder="1" applyAlignment="1">
      <alignment horizontal="left" vertical="center" wrapText="1"/>
    </xf>
    <xf numFmtId="0" fontId="1" fillId="0" borderId="0" xfId="0" applyFont="1" applyAlignment="1" applyProtection="1">
      <alignment horizontal="right" wrapText="1"/>
      <protection locked="0"/>
    </xf>
    <xf numFmtId="0" fontId="1" fillId="0" borderId="0" xfId="0" applyFont="1" applyAlignment="1">
      <alignment horizontal="right" wrapText="1"/>
    </xf>
    <xf numFmtId="0" fontId="1" fillId="7" borderId="8" xfId="0" applyFont="1" applyFill="1" applyBorder="1" applyAlignment="1">
      <alignment horizontal="center"/>
    </xf>
    <xf numFmtId="0" fontId="1" fillId="7" borderId="9" xfId="0" applyFont="1" applyFill="1" applyBorder="1" applyAlignment="1">
      <alignment horizontal="center"/>
    </xf>
    <xf numFmtId="169" fontId="3" fillId="0" borderId="14" xfId="0" applyNumberFormat="1" applyFont="1" applyFill="1" applyBorder="1" applyAlignment="1">
      <alignment horizontal="center"/>
    </xf>
    <xf numFmtId="0" fontId="0" fillId="9" borderId="0" xfId="0" applyFill="1" applyAlignment="1">
      <alignment horizontal="center"/>
    </xf>
    <xf numFmtId="0" fontId="1" fillId="4" borderId="0" xfId="0" applyFont="1" applyFill="1" applyAlignment="1" applyProtection="1">
      <alignment horizontal="left" vertical="top" wrapText="1"/>
      <protection locked="0"/>
    </xf>
    <xf numFmtId="0" fontId="1" fillId="9" borderId="11" xfId="0" applyFont="1" applyFill="1" applyBorder="1" applyAlignment="1">
      <alignment horizontal="center"/>
    </xf>
    <xf numFmtId="0" fontId="1" fillId="9" borderId="0" xfId="0" applyFont="1" applyFill="1" applyBorder="1" applyAlignment="1">
      <alignment horizontal="center"/>
    </xf>
    <xf numFmtId="0" fontId="1" fillId="9" borderId="12" xfId="0" applyFont="1" applyFill="1" applyBorder="1" applyAlignment="1">
      <alignment horizontal="center"/>
    </xf>
    <xf numFmtId="0" fontId="1" fillId="0" borderId="11" xfId="0" quotePrefix="1" applyFont="1" applyBorder="1" applyAlignment="1">
      <alignment horizontal="center"/>
    </xf>
    <xf numFmtId="0" fontId="1" fillId="0" borderId="12" xfId="0" quotePrefix="1" applyFont="1" applyBorder="1" applyAlignment="1">
      <alignment horizontal="center"/>
    </xf>
    <xf numFmtId="169" fontId="3" fillId="0" borderId="0" xfId="0" applyNumberFormat="1" applyFont="1" applyFill="1" applyBorder="1" applyAlignment="1">
      <alignment horizontal="center"/>
    </xf>
    <xf numFmtId="0" fontId="1" fillId="0" borderId="0" xfId="0" quotePrefix="1" applyFont="1" applyBorder="1" applyAlignment="1">
      <alignment horizontal="left" vertical="center" wrapText="1"/>
    </xf>
    <xf numFmtId="0" fontId="1" fillId="0" borderId="12" xfId="0" quotePrefix="1" applyFont="1" applyBorder="1" applyAlignment="1">
      <alignment horizontal="left" vertical="center"/>
    </xf>
    <xf numFmtId="0" fontId="1" fillId="0" borderId="0" xfId="0" quotePrefix="1" applyFont="1" applyBorder="1" applyAlignment="1">
      <alignment horizontal="left" vertical="center"/>
    </xf>
    <xf numFmtId="169" fontId="4" fillId="0" borderId="11" xfId="0" applyNumberFormat="1" applyFont="1" applyFill="1" applyBorder="1" applyAlignment="1"/>
    <xf numFmtId="169" fontId="4" fillId="0" borderId="0" xfId="0" applyNumberFormat="1" applyFont="1" applyFill="1" applyBorder="1" applyAlignment="1"/>
    <xf numFmtId="169" fontId="4" fillId="0" borderId="12" xfId="0" applyNumberFormat="1" applyFont="1" applyFill="1" applyBorder="1" applyAlignment="1"/>
    <xf numFmtId="0" fontId="0" fillId="9" borderId="0" xfId="0" applyFont="1" applyFill="1" applyAlignment="1">
      <alignment horizontal="center"/>
    </xf>
    <xf numFmtId="0" fontId="6" fillId="0" borderId="17" xfId="0" applyFont="1" applyFill="1" applyBorder="1" applyAlignment="1" applyProtection="1">
      <alignment horizontal="left"/>
      <protection locked="0"/>
    </xf>
    <xf numFmtId="0" fontId="6" fillId="0" borderId="18" xfId="0" applyFont="1" applyFill="1" applyBorder="1" applyAlignment="1" applyProtection="1">
      <alignment horizontal="left"/>
      <protection locked="0"/>
    </xf>
    <xf numFmtId="0" fontId="6" fillId="0" borderId="19" xfId="0" applyFont="1" applyFill="1" applyBorder="1" applyAlignment="1" applyProtection="1">
      <alignment horizontal="left"/>
      <protection locked="0"/>
    </xf>
    <xf numFmtId="0" fontId="1" fillId="2" borderId="0" xfId="0" applyFont="1" applyFill="1" applyAlignment="1">
      <alignment horizontal="center"/>
    </xf>
    <xf numFmtId="0" fontId="6" fillId="0" borderId="14" xfId="0" applyFont="1" applyFill="1" applyBorder="1" applyAlignment="1" applyProtection="1">
      <alignment horizontal="left"/>
      <protection locked="0"/>
    </xf>
    <xf numFmtId="0" fontId="6" fillId="0" borderId="15" xfId="0" applyFont="1" applyFill="1" applyBorder="1" applyAlignment="1" applyProtection="1">
      <alignment horizontal="left"/>
      <protection locked="0"/>
    </xf>
    <xf numFmtId="0" fontId="1" fillId="0" borderId="0" xfId="0" applyFont="1" applyAlignment="1">
      <alignment horizontal="center" wrapText="1"/>
    </xf>
    <xf numFmtId="0" fontId="1" fillId="0" borderId="0" xfId="0" applyFont="1" applyAlignment="1">
      <alignment horizontal="center" vertical="center"/>
    </xf>
    <xf numFmtId="0" fontId="8" fillId="0" borderId="0" xfId="0" applyFont="1" applyAlignment="1">
      <alignment horizontal="center" vertical="center" wrapText="1"/>
    </xf>
    <xf numFmtId="0" fontId="6" fillId="0" borderId="0" xfId="0" applyFont="1" applyAlignment="1">
      <alignment horizontal="center" vertical="center" wrapText="1"/>
    </xf>
    <xf numFmtId="0" fontId="1" fillId="2" borderId="0" xfId="0" applyFont="1" applyFill="1" applyAlignment="1">
      <alignment horizontal="center" wrapText="1"/>
    </xf>
    <xf numFmtId="0" fontId="1" fillId="3" borderId="0" xfId="0" applyFont="1" applyFill="1" applyBorder="1" applyAlignment="1">
      <alignment horizontal="left"/>
    </xf>
    <xf numFmtId="0" fontId="1" fillId="3" borderId="0" xfId="0" applyFont="1" applyFill="1" applyAlignment="1">
      <alignment horizontal="right"/>
    </xf>
    <xf numFmtId="0" fontId="1" fillId="0" borderId="0" xfId="0" applyFont="1" applyFill="1" applyAlignment="1" applyProtection="1">
      <alignment horizontal="left"/>
      <protection locked="0"/>
    </xf>
    <xf numFmtId="0" fontId="1" fillId="4" borderId="4" xfId="0" applyFont="1" applyFill="1" applyBorder="1" applyAlignment="1" applyProtection="1">
      <alignment horizontal="left"/>
      <protection locked="0"/>
    </xf>
    <xf numFmtId="0" fontId="1" fillId="4" borderId="5" xfId="0" applyFont="1" applyFill="1" applyBorder="1" applyAlignment="1" applyProtection="1">
      <alignment horizontal="left"/>
      <protection locked="0"/>
    </xf>
    <xf numFmtId="0" fontId="1" fillId="0" borderId="12"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4"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1" fillId="0" borderId="15" xfId="0" applyFont="1" applyFill="1" applyBorder="1" applyAlignment="1">
      <alignment horizontal="center" vertical="center" wrapText="1"/>
    </xf>
    <xf numFmtId="0" fontId="1" fillId="0" borderId="30"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protection locked="0"/>
    </xf>
    <xf numFmtId="0" fontId="1" fillId="0" borderId="30" xfId="0" applyFont="1" applyFill="1" applyBorder="1" applyAlignment="1" applyProtection="1">
      <alignment horizontal="center" vertical="center"/>
      <protection locked="0"/>
    </xf>
    <xf numFmtId="0" fontId="0" fillId="7" borderId="14" xfId="0" applyFill="1" applyBorder="1" applyAlignment="1" applyProtection="1">
      <alignment horizontal="center"/>
      <protection locked="0"/>
    </xf>
    <xf numFmtId="0" fontId="1" fillId="6" borderId="6" xfId="0" applyFont="1" applyFill="1" applyBorder="1" applyAlignment="1">
      <alignment horizontal="center" wrapText="1"/>
    </xf>
    <xf numFmtId="0" fontId="1" fillId="6" borderId="0" xfId="0" applyFont="1" applyFill="1" applyBorder="1" applyAlignment="1">
      <alignment horizontal="center" wrapText="1"/>
    </xf>
    <xf numFmtId="0" fontId="1" fillId="4" borderId="29" xfId="0" applyFont="1" applyFill="1" applyBorder="1" applyAlignment="1" applyProtection="1">
      <alignment horizontal="center" wrapText="1"/>
      <protection locked="0"/>
    </xf>
    <xf numFmtId="0" fontId="1" fillId="4" borderId="1" xfId="0" applyFont="1" applyFill="1" applyBorder="1" applyAlignment="1" applyProtection="1">
      <alignment horizontal="center" wrapText="1"/>
      <protection locked="0"/>
    </xf>
    <xf numFmtId="0" fontId="1" fillId="4" borderId="3" xfId="0" applyFont="1" applyFill="1" applyBorder="1" applyAlignment="1" applyProtection="1">
      <alignment horizontal="center" wrapText="1"/>
      <protection locked="0"/>
    </xf>
    <xf numFmtId="0" fontId="1" fillId="4" borderId="4" xfId="0" applyFont="1" applyFill="1" applyBorder="1" applyAlignment="1" applyProtection="1">
      <alignment horizontal="center" wrapText="1"/>
      <protection locked="0"/>
    </xf>
    <xf numFmtId="0" fontId="5" fillId="0" borderId="0" xfId="0" applyFont="1" applyAlignment="1">
      <alignment horizontal="center" vertical="center" wrapText="1"/>
    </xf>
    <xf numFmtId="0" fontId="1" fillId="9" borderId="17" xfId="0" applyFont="1" applyFill="1" applyBorder="1" applyAlignment="1">
      <alignment horizontal="center"/>
    </xf>
    <xf numFmtId="0" fontId="1" fillId="9" borderId="18" xfId="0" applyFont="1" applyFill="1" applyBorder="1" applyAlignment="1">
      <alignment horizontal="center"/>
    </xf>
    <xf numFmtId="0" fontId="1" fillId="0" borderId="0" xfId="0" applyFont="1" applyFill="1" applyAlignment="1" applyProtection="1">
      <alignment horizontal="left" vertical="top" wrapText="1"/>
      <protection locked="0"/>
    </xf>
    <xf numFmtId="0" fontId="1" fillId="0" borderId="16" xfId="0" applyFont="1" applyFill="1" applyBorder="1" applyAlignment="1" applyProtection="1">
      <alignment horizontal="center"/>
      <protection locked="0"/>
    </xf>
    <xf numFmtId="0" fontId="1" fillId="0" borderId="13" xfId="0" applyFont="1" applyFill="1" applyBorder="1" applyAlignment="1" applyProtection="1">
      <alignment horizontal="center"/>
      <protection locked="0"/>
    </xf>
    <xf numFmtId="0" fontId="1" fillId="4" borderId="0" xfId="0" applyFont="1" applyFill="1" applyAlignment="1" applyProtection="1">
      <alignment horizontal="center"/>
      <protection locked="0"/>
    </xf>
    <xf numFmtId="0" fontId="1" fillId="4" borderId="3" xfId="0" applyFont="1" applyFill="1" applyBorder="1" applyAlignment="1" applyProtection="1">
      <alignment horizontal="center"/>
      <protection locked="0"/>
    </xf>
    <xf numFmtId="0" fontId="1" fillId="4" borderId="5" xfId="0" applyFont="1" applyFill="1" applyBorder="1" applyAlignment="1" applyProtection="1">
      <alignment horizontal="center"/>
      <protection locked="0"/>
    </xf>
    <xf numFmtId="0" fontId="1" fillId="3" borderId="6" xfId="0" applyFont="1" applyFill="1" applyBorder="1" applyAlignment="1">
      <alignment horizontal="right"/>
    </xf>
    <xf numFmtId="0" fontId="1" fillId="3" borderId="2" xfId="0" applyFont="1" applyFill="1" applyBorder="1" applyAlignment="1">
      <alignment horizontal="right"/>
    </xf>
    <xf numFmtId="0" fontId="1" fillId="3" borderId="0" xfId="0" applyFont="1" applyFill="1" applyAlignment="1">
      <alignment horizontal="center" wrapText="1"/>
    </xf>
    <xf numFmtId="0" fontId="1" fillId="4" borderId="6" xfId="0" applyFont="1" applyFill="1" applyBorder="1" applyAlignment="1" applyProtection="1">
      <alignment horizontal="left"/>
      <protection locked="0"/>
    </xf>
    <xf numFmtId="0" fontId="1" fillId="4" borderId="0" xfId="0" applyFont="1" applyFill="1" applyBorder="1" applyAlignment="1" applyProtection="1">
      <alignment horizontal="left"/>
      <protection locked="0"/>
    </xf>
    <xf numFmtId="0" fontId="1" fillId="4" borderId="2" xfId="0" applyFont="1" applyFill="1" applyBorder="1" applyAlignment="1" applyProtection="1">
      <alignment horizontal="left"/>
      <protection locked="0"/>
    </xf>
    <xf numFmtId="0" fontId="1" fillId="10" borderId="14" xfId="0" applyFont="1" applyFill="1" applyBorder="1" applyAlignment="1" applyProtection="1">
      <alignment horizontal="center"/>
      <protection locked="0"/>
    </xf>
    <xf numFmtId="0" fontId="1" fillId="0" borderId="17"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1" fillId="9" borderId="19" xfId="0" applyFont="1" applyFill="1" applyBorder="1" applyAlignment="1">
      <alignment horizontal="center"/>
    </xf>
    <xf numFmtId="0" fontId="1" fillId="9" borderId="0" xfId="0" applyFont="1" applyFill="1" applyAlignment="1">
      <alignment horizontal="left" wrapText="1"/>
    </xf>
    <xf numFmtId="0" fontId="1" fillId="3" borderId="0" xfId="0" applyFont="1" applyFill="1" applyAlignment="1">
      <alignment horizontal="center" vertical="center" wrapText="1"/>
    </xf>
    <xf numFmtId="0" fontId="1" fillId="4" borderId="0" xfId="0" applyFont="1" applyFill="1" applyAlignment="1" applyProtection="1">
      <alignment horizontal="left"/>
      <protection locked="0"/>
    </xf>
    <xf numFmtId="0" fontId="13" fillId="5" borderId="0" xfId="0" applyFont="1" applyFill="1" applyAlignment="1" applyProtection="1">
      <alignment horizontal="center" vertical="center" wrapText="1"/>
      <protection locked="0"/>
    </xf>
    <xf numFmtId="172" fontId="1" fillId="4" borderId="27" xfId="0" applyNumberFormat="1" applyFont="1" applyFill="1" applyBorder="1" applyAlignment="1" applyProtection="1">
      <alignment horizontal="center" wrapText="1"/>
      <protection locked="0"/>
    </xf>
    <xf numFmtId="172" fontId="1" fillId="4" borderId="28" xfId="0" applyNumberFormat="1" applyFont="1" applyFill="1" applyBorder="1" applyAlignment="1" applyProtection="1">
      <alignment horizontal="center" wrapText="1"/>
      <protection locked="0"/>
    </xf>
    <xf numFmtId="0" fontId="1" fillId="6" borderId="2" xfId="0" applyFont="1" applyFill="1" applyBorder="1" applyAlignment="1">
      <alignment horizontal="center" wrapText="1"/>
    </xf>
    <xf numFmtId="0" fontId="1" fillId="7" borderId="0" xfId="0" applyFont="1" applyFill="1" applyBorder="1" applyAlignment="1">
      <alignment horizontal="left" vertical="center"/>
    </xf>
    <xf numFmtId="0" fontId="1" fillId="0" borderId="0" xfId="0" quotePrefix="1" applyFont="1" applyBorder="1" applyAlignment="1">
      <alignment horizontal="center" vertical="center" wrapText="1"/>
    </xf>
    <xf numFmtId="0" fontId="1" fillId="0" borderId="0" xfId="0" quotePrefix="1" applyFont="1" applyBorder="1" applyAlignment="1">
      <alignment horizontal="center" vertical="center"/>
    </xf>
    <xf numFmtId="169" fontId="4" fillId="0" borderId="0" xfId="0" applyNumberFormat="1" applyFont="1" applyFill="1" applyBorder="1" applyAlignment="1">
      <alignment horizontal="center" vertical="center"/>
    </xf>
    <xf numFmtId="0" fontId="1" fillId="12" borderId="0" xfId="0" applyFont="1" applyFill="1" applyBorder="1" applyAlignment="1">
      <alignment horizontal="center" vertical="center"/>
    </xf>
    <xf numFmtId="0" fontId="1" fillId="13" borderId="0" xfId="0" applyFont="1" applyFill="1" applyBorder="1" applyAlignment="1">
      <alignment horizontal="center" vertical="center"/>
    </xf>
    <xf numFmtId="0" fontId="1" fillId="0" borderId="0" xfId="0" applyFont="1" applyBorder="1" applyAlignment="1">
      <alignment horizontal="center" vertical="center"/>
    </xf>
    <xf numFmtId="0" fontId="1" fillId="11" borderId="0" xfId="0" applyFont="1" applyFill="1" applyBorder="1" applyAlignment="1">
      <alignment horizontal="center" vertical="center"/>
    </xf>
    <xf numFmtId="0" fontId="11" fillId="0" borderId="0" xfId="0" applyFont="1" applyAlignment="1">
      <alignment horizontal="center" vertical="center"/>
    </xf>
    <xf numFmtId="0" fontId="0" fillId="8" borderId="0" xfId="0" applyFill="1" applyAlignment="1">
      <alignment horizontal="center"/>
    </xf>
    <xf numFmtId="0" fontId="0" fillId="8" borderId="23" xfId="0" applyFill="1" applyBorder="1" applyAlignment="1">
      <alignment horizontal="center"/>
    </xf>
    <xf numFmtId="0" fontId="1" fillId="9" borderId="0" xfId="0" applyFont="1" applyFill="1" applyBorder="1" applyAlignment="1">
      <alignment horizontal="center" vertical="center"/>
    </xf>
    <xf numFmtId="0" fontId="1" fillId="9" borderId="12" xfId="0" applyFont="1" applyFill="1" applyBorder="1" applyAlignment="1">
      <alignment horizontal="center" vertical="center"/>
    </xf>
  </cellXfs>
  <cellStyles count="2">
    <cellStyle name="Normal" xfId="0" builtinId="0"/>
    <cellStyle name="Percent" xfId="1" builtinId="5"/>
  </cellStyles>
  <dxfs count="34">
    <dxf>
      <fill>
        <patternFill>
          <bgColor theme="9" tint="0.79998168889431442"/>
        </patternFill>
      </fill>
    </dxf>
    <dxf>
      <fill>
        <patternFill>
          <bgColor rgb="FFFF6D6D"/>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ont>
        <color auto="1"/>
      </font>
      <fill>
        <patternFill>
          <bgColor rgb="FFFF6969"/>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7" tint="0.39994506668294322"/>
        </patternFill>
      </fill>
    </dxf>
    <dxf>
      <fill>
        <patternFill>
          <bgColor rgb="FFFF0000"/>
        </patternFill>
      </fill>
    </dxf>
    <dxf>
      <fill>
        <patternFill>
          <bgColor rgb="FFFF7171"/>
        </patternFill>
      </fill>
    </dxf>
    <dxf>
      <fill>
        <patternFill>
          <bgColor rgb="FFFF6969"/>
        </patternFill>
      </fill>
    </dxf>
    <dxf>
      <fill>
        <patternFill>
          <bgColor theme="5" tint="0.59996337778862885"/>
        </patternFill>
      </fill>
    </dxf>
    <dxf>
      <fill>
        <patternFill>
          <bgColor theme="9" tint="0.59996337778862885"/>
        </patternFill>
      </fill>
    </dxf>
    <dxf>
      <fill>
        <patternFill>
          <bgColor theme="7" tint="0.79998168889431442"/>
        </patternFill>
      </fill>
    </dxf>
    <dxf>
      <fill>
        <patternFill>
          <bgColor theme="7" tint="0.79998168889431442"/>
        </patternFill>
      </fill>
    </dxf>
    <dxf>
      <fill>
        <patternFill>
          <bgColor rgb="FFFF9900"/>
        </patternFill>
      </fill>
    </dxf>
    <dxf>
      <fill>
        <patternFill>
          <bgColor indexed="10"/>
        </patternFill>
      </fill>
    </dxf>
  </dxfs>
  <tableStyles count="0" defaultTableStyle="TableStyleMedium2" defaultPivotStyle="PivotStyleLight16"/>
  <colors>
    <mruColors>
      <color rgb="FFFF7171"/>
      <color rgb="FFFF6969"/>
      <color rgb="FFFF8585"/>
      <color rgb="FFFF6D6D"/>
      <color rgb="FFCC99FF"/>
      <color rgb="FFFF7853"/>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Risk Analysis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3742689480402"/>
          <c:y val="0.17259600614439324"/>
          <c:w val="0.75669022792203888"/>
          <c:h val="0.68563203793074257"/>
        </c:manualLayout>
      </c:layout>
      <c:barChart>
        <c:barDir val="col"/>
        <c:grouping val="clustered"/>
        <c:varyColors val="0"/>
        <c:ser>
          <c:idx val="0"/>
          <c:order val="0"/>
          <c:tx>
            <c:strRef>
              <c:f>'Spreadsheet Settings'!$H$27</c:f>
              <c:strCache>
                <c:ptCount val="1"/>
              </c:strCache>
            </c:strRef>
          </c:tx>
          <c:spPr>
            <a:solidFill>
              <a:schemeClr val="accent1"/>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Settings'!$H$28:$H$32</c15:sqref>
                  </c15:fullRef>
                </c:ext>
              </c:extLst>
              <c:f>'Spreadsheet Settings'!$H$28:$H$31</c:f>
              <c:numCache>
                <c:formatCode>General</c:formatCode>
                <c:ptCount val="4"/>
                <c:pt idx="0">
                  <c:v>#N/A</c:v>
                </c:pt>
                <c:pt idx="1">
                  <c:v>#N/A</c:v>
                </c:pt>
                <c:pt idx="2">
                  <c:v>#N/A</c:v>
                </c:pt>
                <c:pt idx="3">
                  <c:v>#N/A</c:v>
                </c:pt>
              </c:numCache>
            </c:numRef>
          </c:val>
        </c:ser>
        <c:ser>
          <c:idx val="1"/>
          <c:order val="1"/>
          <c:tx>
            <c:strRef>
              <c:f>'Spreadsheet Settings'!$I$27</c:f>
              <c:strCache>
                <c:ptCount val="1"/>
              </c:strCache>
            </c:strRef>
          </c:tx>
          <c:spPr>
            <a:solidFill>
              <a:schemeClr val="accent4">
                <a:lumMod val="60000"/>
                <a:lumOff val="40000"/>
              </a:schemeClr>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Settings'!$I$28:$I$32</c15:sqref>
                  </c15:fullRef>
                </c:ext>
              </c:extLst>
              <c:f>'Spreadsheet Settings'!$I$28:$I$31</c:f>
              <c:numCache>
                <c:formatCode>General</c:formatCode>
                <c:ptCount val="4"/>
                <c:pt idx="0">
                  <c:v>#N/A</c:v>
                </c:pt>
                <c:pt idx="1">
                  <c:v>#N/A</c:v>
                </c:pt>
                <c:pt idx="2">
                  <c:v>#N/A</c:v>
                </c:pt>
                <c:pt idx="3">
                  <c:v>#N/A</c:v>
                </c:pt>
              </c:numCache>
            </c:numRef>
          </c:val>
        </c:ser>
        <c:dLbls>
          <c:showLegendKey val="0"/>
          <c:showVal val="0"/>
          <c:showCatName val="0"/>
          <c:showSerName val="0"/>
          <c:showPercent val="0"/>
          <c:showBubbleSize val="0"/>
        </c:dLbls>
        <c:gapWidth val="219"/>
        <c:overlap val="-27"/>
        <c:axId val="-1846027952"/>
        <c:axId val="-1846027408"/>
      </c:barChart>
      <c:catAx>
        <c:axId val="-1846027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6027408"/>
        <c:crosses val="autoZero"/>
        <c:auto val="1"/>
        <c:lblAlgn val="ctr"/>
        <c:lblOffset val="100"/>
        <c:noMultiLvlLbl val="1"/>
      </c:catAx>
      <c:valAx>
        <c:axId val="-1846027408"/>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6027952"/>
        <c:crosses val="autoZero"/>
        <c:crossBetween val="between"/>
      </c:valAx>
      <c:spPr>
        <a:noFill/>
        <a:ln>
          <a:noFill/>
        </a:ln>
        <a:effectLst/>
      </c:spPr>
    </c:plotArea>
    <c:legend>
      <c:legendPos val="b"/>
      <c:layout>
        <c:manualLayout>
          <c:xMode val="edge"/>
          <c:yMode val="edge"/>
          <c:x val="0.89991053960688894"/>
          <c:y val="0.15284105615830279"/>
          <c:w val="8.113098116184661E-2"/>
          <c:h val="0.724271079018348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28576</xdr:rowOff>
    </xdr:from>
    <xdr:to>
      <xdr:col>1</xdr:col>
      <xdr:colOff>323851</xdr:colOff>
      <xdr:row>3</xdr:row>
      <xdr:rowOff>104114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28576"/>
          <a:ext cx="800100" cy="647038"/>
        </a:xfrm>
        <a:prstGeom prst="rect">
          <a:avLst/>
        </a:prstGeom>
      </xdr:spPr>
    </xdr:pic>
    <xdr:clientData/>
  </xdr:twoCellAnchor>
  <xdr:twoCellAnchor>
    <xdr:from>
      <xdr:col>0</xdr:col>
      <xdr:colOff>295273</xdr:colOff>
      <xdr:row>21</xdr:row>
      <xdr:rowOff>123825</xdr:rowOff>
    </xdr:from>
    <xdr:to>
      <xdr:col>11</xdr:col>
      <xdr:colOff>190499</xdr:colOff>
      <xdr:row>32</xdr:row>
      <xdr:rowOff>95250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1</xdr:colOff>
      <xdr:row>0</xdr:row>
      <xdr:rowOff>0</xdr:rowOff>
    </xdr:from>
    <xdr:to>
      <xdr:col>13</xdr:col>
      <xdr:colOff>133351</xdr:colOff>
      <xdr:row>3</xdr:row>
      <xdr:rowOff>90943</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05576" y="0"/>
          <a:ext cx="819150" cy="662443"/>
        </a:xfrm>
        <a:prstGeom prst="rect">
          <a:avLst/>
        </a:prstGeom>
      </xdr:spPr>
    </xdr:pic>
    <xdr:clientData/>
  </xdr:twoCellAnchor>
  <xdr:oneCellAnchor>
    <xdr:from>
      <xdr:col>21</xdr:col>
      <xdr:colOff>1</xdr:colOff>
      <xdr:row>0</xdr:row>
      <xdr:rowOff>0</xdr:rowOff>
    </xdr:from>
    <xdr:ext cx="819150" cy="662443"/>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15101" y="0"/>
          <a:ext cx="819150" cy="66244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0</xdr:colOff>
          <xdr:row>14</xdr:row>
          <xdr:rowOff>171450</xdr:rowOff>
        </xdr:from>
        <xdr:to>
          <xdr:col>4</xdr:col>
          <xdr:colOff>533400</xdr:colOff>
          <xdr:row>16</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Financial Accounts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xdr:row>
          <xdr:rowOff>9525</xdr:rowOff>
        </xdr:from>
        <xdr:to>
          <xdr:col>7</xdr:col>
          <xdr:colOff>304800</xdr:colOff>
          <xdr:row>16</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Management Information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14</xdr:row>
          <xdr:rowOff>180975</xdr:rowOff>
        </xdr:from>
        <xdr:to>
          <xdr:col>10</xdr:col>
          <xdr:colOff>457200</xdr:colOff>
          <xdr:row>16</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Forecast / Financial Projections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161925</xdr:rowOff>
        </xdr:from>
        <xdr:to>
          <xdr:col>5</xdr:col>
          <xdr:colOff>142875</xdr:colOff>
          <xdr:row>17</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(please specify)</a:t>
              </a:r>
            </a:p>
          </xdr:txBody>
        </xdr:sp>
        <xdr:clientData fLocksWithSheet="0"/>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0.17972</cdr:y>
    </cdr:from>
    <cdr:to>
      <cdr:x>0.14123</cdr:x>
      <cdr:y>0.86175</cdr:y>
    </cdr:to>
    <cdr:sp macro="" textlink="">
      <cdr:nvSpPr>
        <cdr:cNvPr id="2" name="TextBox 1"/>
        <cdr:cNvSpPr txBox="1"/>
      </cdr:nvSpPr>
      <cdr:spPr>
        <a:xfrm xmlns:a="http://schemas.openxmlformats.org/drawingml/2006/main">
          <a:off x="0" y="371475"/>
          <a:ext cx="828677" cy="1409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900"/>
            <a:t>Very High Risk</a:t>
          </a:r>
        </a:p>
        <a:p xmlns:a="http://schemas.openxmlformats.org/drawingml/2006/main">
          <a:endParaRPr lang="en-GB" sz="900"/>
        </a:p>
        <a:p xmlns:a="http://schemas.openxmlformats.org/drawingml/2006/main">
          <a:endParaRPr lang="en-GB" sz="900"/>
        </a:p>
        <a:p xmlns:a="http://schemas.openxmlformats.org/drawingml/2006/main">
          <a:endParaRPr lang="en-GB" sz="900"/>
        </a:p>
        <a:p xmlns:a="http://schemas.openxmlformats.org/drawingml/2006/main">
          <a:r>
            <a:rPr lang="en-GB" sz="900"/>
            <a:t>Medium</a:t>
          </a:r>
          <a:r>
            <a:rPr lang="en-GB" sz="900" baseline="0"/>
            <a:t> Risk</a:t>
          </a:r>
        </a:p>
        <a:p xmlns:a="http://schemas.openxmlformats.org/drawingml/2006/main">
          <a:endParaRPr lang="en-GB" sz="900" baseline="0"/>
        </a:p>
        <a:p xmlns:a="http://schemas.openxmlformats.org/drawingml/2006/main">
          <a:endParaRPr lang="en-GB" sz="900" baseline="0"/>
        </a:p>
        <a:p xmlns:a="http://schemas.openxmlformats.org/drawingml/2006/main">
          <a:endParaRPr lang="en-GB" sz="900" baseline="0"/>
        </a:p>
        <a:p xmlns:a="http://schemas.openxmlformats.org/drawingml/2006/main">
          <a:r>
            <a:rPr lang="en-GB" sz="900" baseline="0"/>
            <a:t>Very Low Risk</a:t>
          </a:r>
          <a:endParaRPr lang="en-GB" sz="900"/>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11</xdr:col>
      <xdr:colOff>590550</xdr:colOff>
      <xdr:row>5</xdr:row>
      <xdr:rowOff>171450</xdr:rowOff>
    </xdr:from>
    <xdr:to>
      <xdr:col>16</xdr:col>
      <xdr:colOff>390169</xdr:colOff>
      <xdr:row>21</xdr:row>
      <xdr:rowOff>161545</xdr:rowOff>
    </xdr:to>
    <xdr:pic>
      <xdr:nvPicPr>
        <xdr:cNvPr id="2" name="Picture 1"/>
        <xdr:cNvPicPr>
          <a:picLocks noChangeAspect="1"/>
        </xdr:cNvPicPr>
      </xdr:nvPicPr>
      <xdr:blipFill>
        <a:blip xmlns:r="http://schemas.openxmlformats.org/officeDocument/2006/relationships" r:embed="rId1"/>
        <a:stretch>
          <a:fillRect/>
        </a:stretch>
      </xdr:blipFill>
      <xdr:spPr>
        <a:xfrm>
          <a:off x="11277600" y="1123950"/>
          <a:ext cx="2847619" cy="30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hn.sayles/Downloads/Assessment%20Template%20-%20V2%20(Check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ssment"/>
      <sheetName val="Look up sheet"/>
      <sheetName val="Dropdown sheet"/>
    </sheetNames>
    <sheetDataSet>
      <sheetData sheetId="0" refreshError="1"/>
      <sheetData sheetId="1" refreshError="1"/>
      <sheetData sheetId="2">
        <row r="40">
          <cell r="A40" t="str">
            <v>Audited Accounts</v>
          </cell>
        </row>
        <row r="41">
          <cell r="A41" t="str">
            <v>Audited Accounts plus mgt info</v>
          </cell>
        </row>
        <row r="42">
          <cell r="A42" t="str">
            <v>Management Information</v>
          </cell>
        </row>
        <row r="44">
          <cell r="A44" t="str">
            <v>Full Unqualified Audit</v>
          </cell>
        </row>
        <row r="45">
          <cell r="A45" t="str">
            <v>Partial Unqualified Audit</v>
          </cell>
        </row>
        <row r="46">
          <cell r="A46" t="str">
            <v>Qualified Audit</v>
          </cell>
        </row>
        <row r="47">
          <cell r="A47" t="str">
            <v>Unaudited Information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F55"/>
  <sheetViews>
    <sheetView showGridLines="0" tabSelected="1" zoomScale="70" zoomScaleNormal="70" workbookViewId="0">
      <selection activeCell="D53" sqref="D53"/>
    </sheetView>
  </sheetViews>
  <sheetFormatPr defaultRowHeight="15" x14ac:dyDescent="0.25"/>
  <cols>
    <col min="1" max="1" width="7.140625" customWidth="1"/>
    <col min="2" max="6" width="8.140625" customWidth="1"/>
    <col min="7" max="7" width="9.42578125" customWidth="1"/>
    <col min="8" max="10" width="8.140625" customWidth="1"/>
    <col min="11" max="11" width="10.140625" customWidth="1"/>
    <col min="12" max="12" width="7.140625" customWidth="1"/>
    <col min="13" max="13" width="10.28515625" customWidth="1"/>
    <col min="14" max="14" width="12.5703125" customWidth="1"/>
    <col min="15" max="16" width="11.7109375" customWidth="1"/>
    <col min="17" max="17" width="7" customWidth="1"/>
    <col min="18" max="18" width="2.28515625" customWidth="1"/>
    <col min="19" max="19" width="21.5703125" customWidth="1"/>
    <col min="20" max="21" width="11" customWidth="1"/>
    <col min="22" max="22" width="3.42578125" customWidth="1"/>
    <col min="23" max="23" width="15.42578125" customWidth="1"/>
    <col min="24" max="24" width="4.7109375" customWidth="1"/>
    <col min="25" max="25" width="5" customWidth="1"/>
    <col min="26" max="26" width="3.7109375" customWidth="1"/>
    <col min="27" max="27" width="40.7109375" customWidth="1"/>
    <col min="28" max="31" width="6.42578125" customWidth="1"/>
  </cols>
  <sheetData>
    <row r="1" spans="1:31" x14ac:dyDescent="0.25">
      <c r="A1" s="1"/>
      <c r="B1" s="1"/>
      <c r="C1" s="1"/>
      <c r="D1" s="1"/>
      <c r="E1" s="1"/>
      <c r="F1" s="1"/>
      <c r="G1" s="1"/>
      <c r="H1" s="1"/>
      <c r="I1" s="1"/>
      <c r="K1" s="144" t="s">
        <v>186</v>
      </c>
      <c r="L1" s="144"/>
      <c r="M1" s="1"/>
      <c r="N1" s="1"/>
      <c r="O1" s="1"/>
      <c r="P1" s="1"/>
      <c r="Q1" s="1"/>
      <c r="R1" s="1"/>
      <c r="S1" s="1"/>
      <c r="T1" s="145" t="str">
        <f>K1</f>
        <v>FA0001</v>
      </c>
      <c r="U1" s="145"/>
      <c r="V1" s="1"/>
      <c r="W1" s="1"/>
      <c r="X1" s="1"/>
      <c r="Y1" s="1"/>
      <c r="Z1" s="1"/>
      <c r="AA1" s="1"/>
      <c r="AB1" s="1"/>
      <c r="AC1" s="170"/>
      <c r="AD1" s="170"/>
      <c r="AE1" s="170"/>
    </row>
    <row r="2" spans="1:31" ht="15" customHeight="1" x14ac:dyDescent="0.25">
      <c r="A2" s="1"/>
      <c r="B2" s="198" t="s">
        <v>0</v>
      </c>
      <c r="C2" s="198"/>
      <c r="D2" s="198"/>
      <c r="E2" s="198"/>
      <c r="F2" s="198"/>
      <c r="G2" s="198"/>
      <c r="H2" s="198"/>
      <c r="I2" s="198"/>
      <c r="J2" s="198"/>
      <c r="K2" s="198"/>
      <c r="L2" s="198"/>
      <c r="M2" s="198" t="s">
        <v>0</v>
      </c>
      <c r="N2" s="198"/>
      <c r="O2" s="198"/>
      <c r="P2" s="198"/>
      <c r="Q2" s="198"/>
      <c r="R2" s="198"/>
      <c r="S2" s="198"/>
      <c r="T2" s="198"/>
      <c r="U2" s="198"/>
      <c r="V2" s="49"/>
      <c r="W2" s="172" t="s">
        <v>84</v>
      </c>
      <c r="X2" s="172"/>
      <c r="Y2" s="172"/>
      <c r="Z2" s="172"/>
      <c r="AA2" s="172"/>
      <c r="AB2" s="172"/>
      <c r="AC2" s="172"/>
      <c r="AD2" s="172"/>
      <c r="AE2" s="172"/>
    </row>
    <row r="3" spans="1:31" ht="15" customHeight="1" x14ac:dyDescent="0.25">
      <c r="A3" s="1"/>
      <c r="B3" s="198"/>
      <c r="C3" s="198"/>
      <c r="D3" s="198"/>
      <c r="E3" s="198"/>
      <c r="F3" s="198"/>
      <c r="G3" s="198"/>
      <c r="H3" s="198"/>
      <c r="I3" s="198"/>
      <c r="J3" s="198"/>
      <c r="K3" s="198"/>
      <c r="L3" s="198"/>
      <c r="M3" s="198"/>
      <c r="N3" s="198"/>
      <c r="O3" s="198"/>
      <c r="P3" s="198"/>
      <c r="Q3" s="198"/>
      <c r="R3" s="198"/>
      <c r="S3" s="198"/>
      <c r="T3" s="198"/>
      <c r="U3" s="198"/>
      <c r="V3" s="49"/>
      <c r="W3" s="172"/>
      <c r="X3" s="172"/>
      <c r="Y3" s="172"/>
      <c r="Z3" s="172"/>
      <c r="AA3" s="172"/>
      <c r="AB3" s="172"/>
      <c r="AC3" s="172"/>
      <c r="AD3" s="172"/>
      <c r="AE3" s="172"/>
    </row>
    <row r="4" spans="1:31" ht="9" customHeight="1" x14ac:dyDescent="0.25">
      <c r="A4" s="1"/>
      <c r="B4" s="2"/>
      <c r="C4" s="2"/>
      <c r="D4" s="2"/>
      <c r="E4" s="2"/>
      <c r="F4" s="2"/>
      <c r="G4" s="2"/>
      <c r="H4" s="2"/>
      <c r="I4" s="2"/>
      <c r="J4" s="2"/>
      <c r="K4" s="2"/>
      <c r="L4" s="2"/>
      <c r="N4" s="12"/>
      <c r="O4" s="9"/>
      <c r="P4" s="171"/>
      <c r="Q4" s="171"/>
      <c r="R4" s="171"/>
      <c r="S4" s="12"/>
      <c r="T4" s="171"/>
      <c r="U4" s="171"/>
      <c r="W4" s="12"/>
      <c r="X4" s="12"/>
      <c r="Y4" s="171"/>
      <c r="Z4" s="171"/>
      <c r="AA4" s="171"/>
      <c r="AB4" s="12"/>
      <c r="AC4" s="171"/>
      <c r="AD4" s="171"/>
      <c r="AE4" s="171"/>
    </row>
    <row r="5" spans="1:31" ht="15" customHeight="1" x14ac:dyDescent="0.25">
      <c r="A5" s="174" t="s">
        <v>194</v>
      </c>
      <c r="B5" s="174"/>
      <c r="C5" s="174"/>
      <c r="D5" s="174"/>
      <c r="E5" s="174"/>
      <c r="F5" s="174"/>
      <c r="G5" s="174"/>
      <c r="H5" s="174"/>
      <c r="I5" s="174"/>
      <c r="J5" s="174"/>
      <c r="K5" s="174"/>
      <c r="L5" s="174"/>
      <c r="M5" s="167" t="s">
        <v>58</v>
      </c>
      <c r="N5" s="167"/>
      <c r="O5" s="167"/>
      <c r="P5" s="167"/>
      <c r="Q5" s="167"/>
      <c r="R5" s="167"/>
      <c r="S5" s="167"/>
      <c r="T5" s="167"/>
      <c r="U5" s="167"/>
      <c r="W5" s="173" t="s">
        <v>212</v>
      </c>
      <c r="X5" s="173"/>
      <c r="Y5" s="173"/>
      <c r="Z5" s="173"/>
      <c r="AA5" s="173"/>
      <c r="AB5" s="173"/>
      <c r="AC5" s="173"/>
      <c r="AD5" s="173"/>
      <c r="AE5" s="173"/>
    </row>
    <row r="6" spans="1:31" x14ac:dyDescent="0.25">
      <c r="A6" s="3"/>
      <c r="B6" s="3"/>
      <c r="C6" s="3"/>
      <c r="D6" s="3"/>
      <c r="E6" s="3"/>
      <c r="F6" s="3"/>
      <c r="G6" s="3"/>
      <c r="H6" s="3"/>
      <c r="I6" s="3"/>
      <c r="J6" s="3"/>
      <c r="K6" s="3"/>
      <c r="L6" s="3"/>
      <c r="M6" s="14"/>
      <c r="N6" s="14"/>
      <c r="O6" s="14"/>
      <c r="P6" s="14"/>
      <c r="Q6" s="14"/>
      <c r="R6" s="14"/>
      <c r="S6" s="14"/>
      <c r="T6" s="14"/>
      <c r="U6" s="14"/>
      <c r="W6" s="173"/>
      <c r="X6" s="173"/>
      <c r="Y6" s="173"/>
      <c r="Z6" s="173"/>
      <c r="AA6" s="173"/>
      <c r="AB6" s="173"/>
      <c r="AC6" s="173"/>
      <c r="AD6" s="173"/>
      <c r="AE6" s="173"/>
    </row>
    <row r="7" spans="1:31" ht="15" customHeight="1" x14ac:dyDescent="0.25">
      <c r="A7" s="175" t="s">
        <v>195</v>
      </c>
      <c r="B7" s="175"/>
      <c r="C7" s="175"/>
      <c r="D7" s="177"/>
      <c r="E7" s="177"/>
      <c r="F7" s="177"/>
      <c r="G7" s="177"/>
      <c r="H7" s="176" t="s">
        <v>1</v>
      </c>
      <c r="I7" s="176"/>
      <c r="J7" s="204"/>
      <c r="K7" s="204"/>
      <c r="L7" s="3"/>
      <c r="M7" s="19" t="s">
        <v>55</v>
      </c>
      <c r="N7" s="19"/>
      <c r="O7" s="100"/>
      <c r="P7" s="202"/>
      <c r="Q7" s="203"/>
      <c r="R7" s="33"/>
      <c r="S7" s="33" t="s">
        <v>191</v>
      </c>
      <c r="T7" s="100"/>
      <c r="U7" s="19"/>
      <c r="W7" s="173"/>
      <c r="X7" s="173"/>
      <c r="Y7" s="173"/>
      <c r="Z7" s="173"/>
      <c r="AA7" s="173"/>
      <c r="AB7" s="173"/>
      <c r="AC7" s="173"/>
      <c r="AD7" s="173"/>
      <c r="AE7" s="173"/>
    </row>
    <row r="8" spans="1:31" ht="15.75" thickBot="1" x14ac:dyDescent="0.3">
      <c r="A8" s="34"/>
      <c r="B8" s="34"/>
      <c r="C8" s="34"/>
      <c r="D8" s="73"/>
      <c r="E8" s="73"/>
      <c r="F8" s="73"/>
      <c r="G8" s="73"/>
      <c r="H8" s="11"/>
      <c r="I8" s="11"/>
      <c r="J8" s="40"/>
      <c r="K8" s="40"/>
      <c r="L8" s="3"/>
      <c r="M8" s="36" t="s">
        <v>56</v>
      </c>
      <c r="N8" s="19"/>
      <c r="O8" s="201"/>
      <c r="P8" s="201"/>
      <c r="Q8" s="201"/>
      <c r="R8" s="201"/>
      <c r="S8" s="201"/>
      <c r="T8" s="201"/>
      <c r="U8" s="19"/>
      <c r="V8" s="69"/>
      <c r="W8" s="173"/>
      <c r="X8" s="173"/>
      <c r="Y8" s="173"/>
      <c r="Z8" s="173"/>
      <c r="AA8" s="173"/>
      <c r="AB8" s="173"/>
      <c r="AC8" s="173"/>
      <c r="AD8" s="173"/>
      <c r="AE8" s="173"/>
    </row>
    <row r="9" spans="1:31" ht="15.75" customHeight="1" thickBot="1" x14ac:dyDescent="0.3">
      <c r="A9" s="175" t="s">
        <v>2</v>
      </c>
      <c r="B9" s="175"/>
      <c r="C9" s="175"/>
      <c r="D9" s="178"/>
      <c r="E9" s="178"/>
      <c r="F9" s="178"/>
      <c r="G9" s="179"/>
      <c r="H9" s="207" t="s">
        <v>1</v>
      </c>
      <c r="I9" s="208"/>
      <c r="J9" s="205"/>
      <c r="K9" s="206"/>
      <c r="L9" s="3"/>
      <c r="M9" s="36"/>
      <c r="N9" s="19"/>
      <c r="O9" s="201"/>
      <c r="P9" s="201"/>
      <c r="Q9" s="201"/>
      <c r="R9" s="201"/>
      <c r="S9" s="201"/>
      <c r="T9" s="201"/>
      <c r="U9" s="19"/>
      <c r="W9" s="45" t="s">
        <v>41</v>
      </c>
      <c r="X9" s="44"/>
      <c r="Y9" s="44"/>
      <c r="Z9" s="44"/>
      <c r="AA9" s="44"/>
      <c r="AB9" s="44"/>
      <c r="AC9" s="44"/>
      <c r="AD9" s="44"/>
      <c r="AE9" s="44"/>
    </row>
    <row r="10" spans="1:31" ht="15.75" customHeight="1" thickBot="1" x14ac:dyDescent="0.3">
      <c r="A10" s="175" t="s">
        <v>3</v>
      </c>
      <c r="B10" s="175"/>
      <c r="C10" s="175"/>
      <c r="D10" s="178"/>
      <c r="E10" s="178"/>
      <c r="F10" s="178"/>
      <c r="G10" s="179"/>
      <c r="H10" s="207" t="s">
        <v>1</v>
      </c>
      <c r="I10" s="208"/>
      <c r="J10" s="205"/>
      <c r="K10" s="206"/>
      <c r="L10" s="3"/>
      <c r="M10" s="19"/>
      <c r="N10" s="19"/>
      <c r="O10" s="19"/>
      <c r="P10" s="19"/>
      <c r="Q10" s="19"/>
      <c r="R10" s="19"/>
      <c r="S10" s="19"/>
      <c r="T10" s="19"/>
      <c r="U10" s="19"/>
      <c r="V10" s="53" t="s">
        <v>98</v>
      </c>
      <c r="W10" s="28" t="s">
        <v>21</v>
      </c>
      <c r="X10" s="156" t="s">
        <v>85</v>
      </c>
      <c r="Y10" s="156"/>
      <c r="Z10" s="160" t="s">
        <v>87</v>
      </c>
      <c r="AA10" s="161"/>
      <c r="AB10" s="161"/>
      <c r="AC10" s="161"/>
      <c r="AD10" s="161"/>
      <c r="AE10" s="162"/>
    </row>
    <row r="11" spans="1:31" ht="15.75" thickBot="1" x14ac:dyDescent="0.3">
      <c r="A11" s="34"/>
      <c r="B11" s="34"/>
      <c r="C11" s="34"/>
      <c r="D11" s="73"/>
      <c r="E11" s="73"/>
      <c r="F11" s="73"/>
      <c r="G11" s="73"/>
      <c r="H11" s="11"/>
      <c r="I11" s="11"/>
      <c r="J11" s="41"/>
      <c r="K11" s="41"/>
      <c r="L11" s="3"/>
      <c r="M11" s="19" t="s">
        <v>82</v>
      </c>
      <c r="N11" s="14"/>
      <c r="O11" s="100"/>
      <c r="P11" s="19"/>
      <c r="Q11" s="213"/>
      <c r="R11" s="213"/>
      <c r="S11" s="213"/>
      <c r="T11" s="213"/>
      <c r="U11" s="19"/>
      <c r="V11" s="15" t="s">
        <v>99</v>
      </c>
      <c r="W11" s="28" t="s">
        <v>26</v>
      </c>
      <c r="X11" s="156" t="s">
        <v>85</v>
      </c>
      <c r="Y11" s="156"/>
      <c r="Z11" s="160" t="s">
        <v>96</v>
      </c>
      <c r="AA11" s="161"/>
      <c r="AB11" s="161"/>
      <c r="AC11" s="161"/>
      <c r="AD11" s="161"/>
      <c r="AE11" s="162"/>
    </row>
    <row r="12" spans="1:31" ht="15.75" customHeight="1" thickBot="1" x14ac:dyDescent="0.3">
      <c r="A12" s="175" t="s">
        <v>4</v>
      </c>
      <c r="B12" s="175"/>
      <c r="C12" s="175"/>
      <c r="D12" s="178"/>
      <c r="E12" s="178"/>
      <c r="F12" s="178"/>
      <c r="G12" s="178"/>
      <c r="H12" s="176" t="s">
        <v>5</v>
      </c>
      <c r="I12" s="176"/>
      <c r="J12" s="222"/>
      <c r="K12" s="222"/>
      <c r="L12" s="3"/>
      <c r="M12" s="19" t="s">
        <v>83</v>
      </c>
      <c r="N12" s="19"/>
      <c r="O12" s="100"/>
      <c r="P12" s="19"/>
      <c r="Q12" s="213"/>
      <c r="R12" s="213"/>
      <c r="S12" s="213"/>
      <c r="T12" s="213"/>
      <c r="U12" s="19"/>
      <c r="V12" s="54" t="s">
        <v>100</v>
      </c>
      <c r="W12" s="28" t="s">
        <v>27</v>
      </c>
      <c r="X12" s="156" t="s">
        <v>86</v>
      </c>
      <c r="Y12" s="156"/>
      <c r="Z12" s="160" t="s">
        <v>210</v>
      </c>
      <c r="AA12" s="161"/>
      <c r="AB12" s="161"/>
      <c r="AC12" s="161"/>
      <c r="AD12" s="161"/>
      <c r="AE12" s="162"/>
    </row>
    <row r="13" spans="1:31" x14ac:dyDescent="0.25">
      <c r="A13" s="34"/>
      <c r="B13" s="34"/>
      <c r="C13" s="34"/>
      <c r="D13" s="35"/>
      <c r="E13" s="35"/>
      <c r="F13" s="35"/>
      <c r="G13" s="35"/>
      <c r="H13" s="11"/>
      <c r="I13" s="11"/>
      <c r="J13" s="6"/>
      <c r="K13" s="6"/>
      <c r="L13" s="3"/>
      <c r="M13" s="19" t="s">
        <v>90</v>
      </c>
      <c r="N13" s="19"/>
      <c r="O13" s="100"/>
      <c r="P13" s="19"/>
      <c r="Q13" s="213"/>
      <c r="R13" s="213"/>
      <c r="S13" s="213"/>
      <c r="T13" s="213"/>
      <c r="U13" s="19"/>
      <c r="V13" s="15"/>
      <c r="W13" s="28" t="s">
        <v>28</v>
      </c>
      <c r="X13" s="156" t="s">
        <v>85</v>
      </c>
      <c r="Y13" s="156"/>
      <c r="Z13" s="160" t="s">
        <v>204</v>
      </c>
      <c r="AA13" s="161"/>
      <c r="AB13" s="161"/>
      <c r="AC13" s="161"/>
      <c r="AD13" s="161"/>
      <c r="AE13" s="162"/>
    </row>
    <row r="14" spans="1:31" x14ac:dyDescent="0.25">
      <c r="A14" s="35" t="s">
        <v>6</v>
      </c>
      <c r="B14" s="35"/>
      <c r="C14" s="99"/>
      <c r="D14" s="210"/>
      <c r="E14" s="211"/>
      <c r="F14" s="211"/>
      <c r="G14" s="211"/>
      <c r="H14" s="212"/>
      <c r="I14" s="68" t="s">
        <v>7</v>
      </c>
      <c r="J14" s="222"/>
      <c r="K14" s="222"/>
      <c r="L14" s="3"/>
      <c r="M14" s="19"/>
      <c r="N14" s="19"/>
      <c r="O14" s="19"/>
      <c r="P14" s="19"/>
      <c r="Q14" s="19"/>
      <c r="R14" s="19"/>
      <c r="S14" s="19"/>
      <c r="T14" s="19"/>
      <c r="U14" s="19"/>
      <c r="V14" s="15" t="s">
        <v>101</v>
      </c>
      <c r="W14" s="28" t="s">
        <v>29</v>
      </c>
      <c r="X14" s="156" t="s">
        <v>85</v>
      </c>
      <c r="Y14" s="156"/>
      <c r="Z14" s="160" t="s">
        <v>93</v>
      </c>
      <c r="AA14" s="161"/>
      <c r="AB14" s="161"/>
      <c r="AC14" s="161"/>
      <c r="AD14" s="161"/>
      <c r="AE14" s="162"/>
    </row>
    <row r="15" spans="1:31" x14ac:dyDescent="0.25">
      <c r="A15" s="6"/>
      <c r="B15" s="6"/>
      <c r="C15" s="6"/>
      <c r="D15" s="7"/>
      <c r="E15" s="7"/>
      <c r="F15" s="7"/>
      <c r="G15" s="7"/>
      <c r="H15" s="7"/>
      <c r="I15" s="7"/>
      <c r="J15" s="41"/>
      <c r="K15" s="41"/>
      <c r="L15" s="3"/>
      <c r="M15" s="19"/>
      <c r="N15" s="19"/>
      <c r="O15" s="19"/>
      <c r="P15" s="19"/>
      <c r="Q15" s="19"/>
      <c r="R15" s="19"/>
      <c r="S15" s="19"/>
      <c r="T15" s="19"/>
      <c r="U15" s="19"/>
      <c r="V15" s="15" t="s">
        <v>102</v>
      </c>
      <c r="W15" s="28" t="s">
        <v>30</v>
      </c>
      <c r="X15" s="156" t="s">
        <v>85</v>
      </c>
      <c r="Y15" s="156"/>
      <c r="Z15" s="160" t="s">
        <v>94</v>
      </c>
      <c r="AA15" s="161"/>
      <c r="AB15" s="161"/>
      <c r="AC15" s="161"/>
      <c r="AD15" s="161"/>
      <c r="AE15" s="162"/>
    </row>
    <row r="16" spans="1:31" x14ac:dyDescent="0.25">
      <c r="A16" s="19" t="s">
        <v>156</v>
      </c>
      <c r="B16" s="19"/>
      <c r="C16" s="6"/>
      <c r="D16" s="180"/>
      <c r="E16" s="181"/>
      <c r="F16" s="181"/>
      <c r="G16" s="182"/>
      <c r="H16" s="182"/>
      <c r="I16" s="182"/>
      <c r="J16" s="182"/>
      <c r="K16" s="183"/>
      <c r="L16" s="3"/>
      <c r="M16" s="26"/>
      <c r="N16" s="26"/>
      <c r="O16" s="26"/>
      <c r="P16" s="26"/>
      <c r="Q16" s="26"/>
      <c r="R16" s="26"/>
      <c r="S16" s="26"/>
      <c r="T16" s="26"/>
      <c r="U16" s="26"/>
      <c r="V16" s="15" t="s">
        <v>103</v>
      </c>
      <c r="W16" s="28" t="s">
        <v>52</v>
      </c>
      <c r="X16" s="156" t="s">
        <v>85</v>
      </c>
      <c r="Y16" s="156"/>
      <c r="Z16" s="160" t="s">
        <v>95</v>
      </c>
      <c r="AA16" s="161"/>
      <c r="AB16" s="161"/>
      <c r="AC16" s="161"/>
      <c r="AD16" s="161"/>
      <c r="AE16" s="162"/>
    </row>
    <row r="17" spans="1:32" x14ac:dyDescent="0.25">
      <c r="A17" s="19"/>
      <c r="B17" s="19"/>
      <c r="C17" s="6"/>
      <c r="D17" s="186"/>
      <c r="E17" s="182"/>
      <c r="F17" s="182"/>
      <c r="G17" s="184"/>
      <c r="H17" s="184"/>
      <c r="I17" s="184"/>
      <c r="J17" s="184"/>
      <c r="K17" s="185"/>
      <c r="L17" s="3"/>
      <c r="M17" s="163" t="s">
        <v>171</v>
      </c>
      <c r="N17" s="163"/>
      <c r="O17" s="163"/>
      <c r="P17" s="163"/>
      <c r="Q17" s="163"/>
      <c r="R17" s="20"/>
      <c r="S17" s="163" t="s">
        <v>170</v>
      </c>
      <c r="T17" s="163"/>
      <c r="U17" s="163"/>
      <c r="V17" s="15"/>
      <c r="W17" s="45" t="s">
        <v>42</v>
      </c>
      <c r="X17" s="46"/>
      <c r="Y17" s="46"/>
      <c r="Z17" s="47"/>
      <c r="AA17" s="47"/>
      <c r="AB17" s="47"/>
      <c r="AC17" s="47"/>
      <c r="AD17" s="47"/>
      <c r="AE17" s="51"/>
    </row>
    <row r="18" spans="1:32" x14ac:dyDescent="0.25">
      <c r="A18" s="19" t="s">
        <v>157</v>
      </c>
      <c r="B18" s="19"/>
      <c r="C18" s="6"/>
      <c r="D18" s="189"/>
      <c r="E18" s="190"/>
      <c r="F18" s="190"/>
      <c r="G18" s="187"/>
      <c r="H18" s="187"/>
      <c r="I18" s="187"/>
      <c r="J18" s="187"/>
      <c r="K18" s="188"/>
      <c r="L18" s="3"/>
      <c r="M18" s="19" t="s">
        <v>172</v>
      </c>
      <c r="N18" s="19"/>
      <c r="O18" s="164" t="s">
        <v>78</v>
      </c>
      <c r="P18" s="165"/>
      <c r="Q18" s="166"/>
      <c r="R18" s="20"/>
      <c r="S18" s="19" t="s">
        <v>19</v>
      </c>
      <c r="T18" s="19"/>
      <c r="U18" s="107"/>
      <c r="V18" s="15"/>
      <c r="W18" s="28" t="s">
        <v>182</v>
      </c>
      <c r="X18" s="156" t="s">
        <v>85</v>
      </c>
      <c r="Y18" s="156"/>
      <c r="Z18" s="134" t="s">
        <v>213</v>
      </c>
      <c r="AA18" s="135"/>
      <c r="AB18" s="135"/>
      <c r="AC18" s="135"/>
      <c r="AD18" s="135"/>
      <c r="AE18" s="136"/>
    </row>
    <row r="19" spans="1:32" x14ac:dyDescent="0.25">
      <c r="A19" s="6"/>
      <c r="B19" s="6"/>
      <c r="C19" s="6"/>
      <c r="D19" s="7"/>
      <c r="E19" s="7"/>
      <c r="F19" s="7"/>
      <c r="G19" s="7"/>
      <c r="H19" s="7"/>
      <c r="I19" s="7"/>
      <c r="J19" s="41"/>
      <c r="K19" s="41"/>
      <c r="L19" s="3"/>
      <c r="M19" s="19" t="s">
        <v>173</v>
      </c>
      <c r="N19" s="96"/>
      <c r="O19" s="164" t="s">
        <v>78</v>
      </c>
      <c r="P19" s="165"/>
      <c r="Q19" s="166"/>
      <c r="R19" s="20"/>
      <c r="S19" s="19" t="s">
        <v>48</v>
      </c>
      <c r="T19" s="19"/>
      <c r="U19" s="108"/>
      <c r="V19" s="15" t="s">
        <v>104</v>
      </c>
      <c r="W19" s="28" t="s">
        <v>31</v>
      </c>
      <c r="X19" s="156" t="s">
        <v>85</v>
      </c>
      <c r="Y19" s="156"/>
      <c r="Z19" s="134" t="s">
        <v>88</v>
      </c>
      <c r="AA19" s="135"/>
      <c r="AB19" s="135"/>
      <c r="AC19" s="135"/>
      <c r="AD19" s="135"/>
      <c r="AE19" s="136"/>
    </row>
    <row r="20" spans="1:32" x14ac:dyDescent="0.25">
      <c r="A20" s="8"/>
      <c r="B20" s="9"/>
      <c r="C20" s="9"/>
      <c r="D20" s="9"/>
      <c r="E20" s="9"/>
      <c r="F20" s="9"/>
      <c r="G20" s="9"/>
      <c r="H20" s="9"/>
      <c r="I20" s="9"/>
      <c r="J20" s="9"/>
      <c r="K20" s="9"/>
      <c r="L20" s="2"/>
      <c r="M20" s="19" t="s">
        <v>174</v>
      </c>
      <c r="N20" s="168" t="s">
        <v>78</v>
      </c>
      <c r="O20" s="168"/>
      <c r="P20" s="168"/>
      <c r="Q20" s="169"/>
      <c r="R20" s="20"/>
      <c r="S20" s="19" t="s">
        <v>23</v>
      </c>
      <c r="T20" s="19"/>
      <c r="U20" s="109"/>
      <c r="V20" s="15" t="s">
        <v>105</v>
      </c>
      <c r="W20" s="28" t="s">
        <v>32</v>
      </c>
      <c r="X20" s="156" t="s">
        <v>85</v>
      </c>
      <c r="Y20" s="156"/>
      <c r="Z20" s="134" t="s">
        <v>169</v>
      </c>
      <c r="AA20" s="135"/>
      <c r="AB20" s="135"/>
      <c r="AC20" s="135"/>
      <c r="AD20" s="135"/>
      <c r="AE20" s="136"/>
    </row>
    <row r="21" spans="1:32" x14ac:dyDescent="0.25">
      <c r="A21" s="174" t="s">
        <v>8</v>
      </c>
      <c r="B21" s="174"/>
      <c r="C21" s="174"/>
      <c r="D21" s="174"/>
      <c r="E21" s="174"/>
      <c r="F21" s="174"/>
      <c r="G21" s="174"/>
      <c r="H21" s="174"/>
      <c r="I21" s="174"/>
      <c r="J21" s="174"/>
      <c r="K21" s="174"/>
      <c r="L21" s="174"/>
      <c r="M21" s="25"/>
      <c r="N21" s="25"/>
      <c r="O21" s="17"/>
      <c r="P21" s="17"/>
      <c r="Q21" s="17"/>
      <c r="R21" s="20"/>
      <c r="S21" s="25"/>
      <c r="T21" s="25"/>
      <c r="U21" s="97"/>
      <c r="V21" s="15" t="s">
        <v>106</v>
      </c>
      <c r="W21" s="28" t="s">
        <v>35</v>
      </c>
      <c r="X21" s="156" t="s">
        <v>85</v>
      </c>
      <c r="Y21" s="156"/>
      <c r="Z21" s="134" t="s">
        <v>89</v>
      </c>
      <c r="AA21" s="135"/>
      <c r="AB21" s="135"/>
      <c r="AC21" s="135"/>
      <c r="AD21" s="135"/>
      <c r="AE21" s="136"/>
    </row>
    <row r="22" spans="1:32" x14ac:dyDescent="0.25">
      <c r="A22" s="3"/>
      <c r="B22" s="3"/>
      <c r="C22" s="3"/>
      <c r="D22" s="3"/>
      <c r="E22" s="3"/>
      <c r="F22" s="3"/>
      <c r="G22" s="3"/>
      <c r="H22" s="3"/>
      <c r="I22" s="3"/>
      <c r="J22" s="3"/>
      <c r="K22" s="3"/>
      <c r="L22" s="3"/>
      <c r="M22" s="167" t="s">
        <v>0</v>
      </c>
      <c r="N22" s="167"/>
      <c r="O22" s="167"/>
      <c r="P22" s="167"/>
      <c r="Q22" s="167"/>
      <c r="R22" s="167"/>
      <c r="S22" s="167"/>
      <c r="T22" s="167"/>
      <c r="U22" s="167"/>
      <c r="V22" s="15" t="s">
        <v>107</v>
      </c>
      <c r="W22" s="28" t="s">
        <v>34</v>
      </c>
      <c r="X22" s="156" t="s">
        <v>85</v>
      </c>
      <c r="Y22" s="156"/>
      <c r="Z22" s="134" t="s">
        <v>91</v>
      </c>
      <c r="AA22" s="135"/>
      <c r="AB22" s="135"/>
      <c r="AC22" s="135"/>
      <c r="AD22" s="135"/>
      <c r="AE22" s="136"/>
    </row>
    <row r="23" spans="1:32" x14ac:dyDescent="0.25">
      <c r="A23" s="3"/>
      <c r="B23" s="3"/>
      <c r="C23" s="3"/>
      <c r="D23" s="3"/>
      <c r="E23" s="3"/>
      <c r="F23" s="3"/>
      <c r="G23" s="3"/>
      <c r="H23" s="3"/>
      <c r="I23" s="3"/>
      <c r="J23" s="3"/>
      <c r="K23" s="3"/>
      <c r="L23" s="3"/>
      <c r="M23" s="14"/>
      <c r="N23" s="14"/>
      <c r="O23" s="146" t="s">
        <v>155</v>
      </c>
      <c r="P23" s="147"/>
      <c r="Q23" s="19"/>
      <c r="R23" s="20"/>
      <c r="S23" s="19"/>
      <c r="T23" s="146" t="s">
        <v>155</v>
      </c>
      <c r="U23" s="147"/>
      <c r="V23" s="15" t="s">
        <v>108</v>
      </c>
      <c r="W23" s="28" t="s">
        <v>36</v>
      </c>
      <c r="X23" s="156" t="s">
        <v>85</v>
      </c>
      <c r="Y23" s="156"/>
      <c r="Z23" s="134" t="s">
        <v>97</v>
      </c>
      <c r="AA23" s="135"/>
      <c r="AB23" s="135"/>
      <c r="AC23" s="135"/>
      <c r="AD23" s="135"/>
      <c r="AE23" s="136"/>
    </row>
    <row r="24" spans="1:32" x14ac:dyDescent="0.25">
      <c r="A24" s="3"/>
      <c r="B24" s="3"/>
      <c r="C24" s="3"/>
      <c r="D24" s="3"/>
      <c r="E24" s="3"/>
      <c r="F24" s="3"/>
      <c r="G24" s="3"/>
      <c r="H24" s="3"/>
      <c r="I24" s="3"/>
      <c r="J24" s="3"/>
      <c r="K24" s="3"/>
      <c r="L24" s="3"/>
      <c r="M24" s="191" t="s">
        <v>163</v>
      </c>
      <c r="N24" s="191"/>
      <c r="O24" s="101"/>
      <c r="P24" s="102"/>
      <c r="Q24" s="31" t="s">
        <v>43</v>
      </c>
      <c r="R24" s="16"/>
      <c r="S24" s="27"/>
      <c r="T24" s="42" t="str">
        <f>IF(O24="","",O24)</f>
        <v/>
      </c>
      <c r="U24" s="98" t="str">
        <f>IF(P24="","",P24)</f>
        <v/>
      </c>
      <c r="V24" s="16" t="s">
        <v>109</v>
      </c>
      <c r="W24" s="28" t="s">
        <v>37</v>
      </c>
      <c r="X24" s="156" t="s">
        <v>85</v>
      </c>
      <c r="Y24" s="156"/>
      <c r="Z24" s="134" t="s">
        <v>92</v>
      </c>
      <c r="AA24" s="135"/>
      <c r="AB24" s="135"/>
      <c r="AC24" s="135"/>
      <c r="AD24" s="135"/>
      <c r="AE24" s="136"/>
    </row>
    <row r="25" spans="1:32" x14ac:dyDescent="0.25">
      <c r="A25" s="3"/>
      <c r="B25" s="209"/>
      <c r="C25" s="209"/>
      <c r="D25" s="209"/>
      <c r="E25" s="209"/>
      <c r="F25" s="209"/>
      <c r="G25" s="209"/>
      <c r="H25" s="209"/>
      <c r="I25" s="209"/>
      <c r="J25" s="209"/>
      <c r="K25" s="209"/>
      <c r="L25" s="3"/>
      <c r="M25" s="151" t="s">
        <v>41</v>
      </c>
      <c r="N25" s="152"/>
      <c r="O25" s="152"/>
      <c r="P25" s="152"/>
      <c r="Q25" s="153"/>
      <c r="R25" s="25"/>
      <c r="S25" s="111" t="s">
        <v>44</v>
      </c>
      <c r="T25" s="149"/>
      <c r="U25" s="149"/>
      <c r="V25" s="16"/>
      <c r="W25" s="28" t="s">
        <v>38</v>
      </c>
      <c r="X25" s="156" t="s">
        <v>85</v>
      </c>
      <c r="Y25" s="156"/>
      <c r="Z25" s="134" t="s">
        <v>181</v>
      </c>
      <c r="AA25" s="135"/>
      <c r="AB25" s="135"/>
      <c r="AC25" s="135"/>
      <c r="AD25" s="135"/>
      <c r="AE25" s="136"/>
    </row>
    <row r="26" spans="1:32" x14ac:dyDescent="0.25">
      <c r="A26" s="3"/>
      <c r="B26" s="3"/>
      <c r="C26" s="3"/>
      <c r="D26" s="3"/>
      <c r="E26" s="3"/>
      <c r="F26" s="3"/>
      <c r="G26" s="3"/>
      <c r="H26" s="3"/>
      <c r="I26" s="3"/>
      <c r="J26" s="3"/>
      <c r="K26" s="3"/>
      <c r="L26" s="3"/>
      <c r="M26" s="28" t="s">
        <v>21</v>
      </c>
      <c r="N26" s="18"/>
      <c r="O26" s="103"/>
      <c r="P26" s="104"/>
      <c r="Q26" s="117" t="str">
        <f>IFERROR(IF(O26="","",IF(P26="","",IF(P26&lt;0,-(O26/P26-1),O26/P26-1))),"")</f>
        <v/>
      </c>
      <c r="R26" s="21"/>
      <c r="S26" s="18" t="s">
        <v>81</v>
      </c>
      <c r="T26" s="117" t="str">
        <f>IFERROR(O30/O44,"")</f>
        <v/>
      </c>
      <c r="U26" s="118" t="str">
        <f>IFERROR(P30/P44,"")</f>
        <v/>
      </c>
      <c r="V26" s="15"/>
      <c r="W26" s="29" t="s">
        <v>39</v>
      </c>
      <c r="X26" s="156" t="s">
        <v>86</v>
      </c>
      <c r="Y26" s="156"/>
      <c r="Z26" s="134" t="s">
        <v>209</v>
      </c>
      <c r="AA26" s="135"/>
      <c r="AB26" s="135"/>
      <c r="AC26" s="135"/>
      <c r="AD26" s="135"/>
      <c r="AE26" s="136"/>
    </row>
    <row r="27" spans="1:32" x14ac:dyDescent="0.25">
      <c r="A27" s="3"/>
      <c r="B27" s="3"/>
      <c r="C27" s="3"/>
      <c r="D27" s="3"/>
      <c r="E27" s="3"/>
      <c r="F27" s="3"/>
      <c r="G27" s="3"/>
      <c r="H27" s="3"/>
      <c r="I27" s="3"/>
      <c r="J27" s="3"/>
      <c r="K27" s="3"/>
      <c r="L27" s="3"/>
      <c r="M27" s="28" t="s">
        <v>26</v>
      </c>
      <c r="N27" s="18"/>
      <c r="O27" s="103"/>
      <c r="P27" s="104"/>
      <c r="Q27" s="117" t="str">
        <f t="shared" ref="Q27:Q32" si="0">IFERROR(IF(O27="","",IF(P27="","",IF(P27&lt;0,-(O27/P27-1),O27/P27-1))),"")</f>
        <v/>
      </c>
      <c r="R27" s="21"/>
      <c r="S27" s="18" t="s">
        <v>51</v>
      </c>
      <c r="T27" s="117" t="str">
        <f>IFERROR(O28/O26,"")</f>
        <v/>
      </c>
      <c r="U27" s="118" t="str">
        <f>IFERROR(P28/P26,"")</f>
        <v/>
      </c>
      <c r="V27" s="15" t="s">
        <v>110</v>
      </c>
      <c r="W27" s="29" t="s">
        <v>57</v>
      </c>
      <c r="X27" s="148" t="s">
        <v>86</v>
      </c>
      <c r="Y27" s="148"/>
      <c r="Z27" s="137" t="s">
        <v>208</v>
      </c>
      <c r="AA27" s="138"/>
      <c r="AB27" s="138"/>
      <c r="AC27" s="138"/>
      <c r="AD27" s="138"/>
      <c r="AE27" s="139"/>
    </row>
    <row r="28" spans="1:32" x14ac:dyDescent="0.25">
      <c r="A28" s="3"/>
      <c r="B28" s="3"/>
      <c r="C28" s="3"/>
      <c r="D28" s="3"/>
      <c r="E28" s="3"/>
      <c r="F28" s="3"/>
      <c r="G28" s="3"/>
      <c r="H28" s="3"/>
      <c r="I28" s="3"/>
      <c r="J28" s="3"/>
      <c r="K28" s="3"/>
      <c r="L28" s="3"/>
      <c r="M28" s="28" t="s">
        <v>201</v>
      </c>
      <c r="N28" s="18"/>
      <c r="O28" s="103">
        <f>O26-O27</f>
        <v>0</v>
      </c>
      <c r="P28" s="103">
        <f>P26-P27</f>
        <v>0</v>
      </c>
      <c r="Q28" s="117" t="str">
        <f t="shared" si="0"/>
        <v/>
      </c>
      <c r="R28" s="21"/>
      <c r="S28" s="18" t="s">
        <v>48</v>
      </c>
      <c r="T28" s="117" t="str">
        <f>IFERROR(O30/O26,"")</f>
        <v/>
      </c>
      <c r="U28" s="118" t="str">
        <f>IFERROR(P30/P26,"")</f>
        <v/>
      </c>
    </row>
    <row r="29" spans="1:32" x14ac:dyDescent="0.25">
      <c r="A29" s="3"/>
      <c r="B29" s="3"/>
      <c r="C29" s="3"/>
      <c r="D29" s="3"/>
      <c r="E29" s="3"/>
      <c r="F29" s="3"/>
      <c r="G29" s="3"/>
      <c r="H29" s="3"/>
      <c r="I29" s="3"/>
      <c r="J29" s="3"/>
      <c r="K29" s="3"/>
      <c r="L29" s="3"/>
      <c r="M29" s="28" t="s">
        <v>203</v>
      </c>
      <c r="N29" s="18"/>
      <c r="O29" s="103"/>
      <c r="P29" s="104"/>
      <c r="Q29" s="117" t="str">
        <f t="shared" si="0"/>
        <v/>
      </c>
      <c r="R29" s="21"/>
      <c r="S29" s="18" t="s">
        <v>20</v>
      </c>
      <c r="T29" s="117" t="str">
        <f>IFERROR(O32/O26,"")</f>
        <v/>
      </c>
      <c r="U29" s="118" t="str">
        <f>IFERROR(P32/P26,"")</f>
        <v/>
      </c>
      <c r="W29" s="111" t="s">
        <v>118</v>
      </c>
      <c r="X29" s="24"/>
      <c r="Y29" s="50"/>
      <c r="Z29" s="50"/>
      <c r="AA29" s="50"/>
      <c r="AB29" s="43" t="s">
        <v>121</v>
      </c>
      <c r="AC29" s="43" t="s">
        <v>122</v>
      </c>
      <c r="AD29" s="43" t="s">
        <v>196</v>
      </c>
      <c r="AE29" s="43" t="s">
        <v>123</v>
      </c>
      <c r="AF29" s="81"/>
    </row>
    <row r="30" spans="1:32" ht="15" customHeight="1" x14ac:dyDescent="0.25">
      <c r="A30" s="3"/>
      <c r="B30" s="3"/>
      <c r="C30" s="3"/>
      <c r="D30" s="3"/>
      <c r="E30" s="3"/>
      <c r="F30" s="3"/>
      <c r="G30" s="3"/>
      <c r="H30" s="3"/>
      <c r="I30" s="3"/>
      <c r="J30" s="3"/>
      <c r="K30" s="3"/>
      <c r="L30" s="3"/>
      <c r="M30" s="28" t="s">
        <v>202</v>
      </c>
      <c r="N30" s="18"/>
      <c r="O30" s="103"/>
      <c r="P30" s="104"/>
      <c r="Q30" s="117" t="str">
        <f t="shared" si="0"/>
        <v/>
      </c>
      <c r="R30" s="17"/>
      <c r="S30" s="46" t="s">
        <v>45</v>
      </c>
      <c r="T30" s="119"/>
      <c r="U30" s="120"/>
      <c r="W30" s="126" t="s">
        <v>81</v>
      </c>
      <c r="X30" s="127"/>
      <c r="Y30" s="140" t="s">
        <v>200</v>
      </c>
      <c r="Z30" s="141"/>
      <c r="AA30" s="142" t="s">
        <v>112</v>
      </c>
      <c r="AB30" s="133" t="s">
        <v>142</v>
      </c>
      <c r="AC30" s="130" t="s">
        <v>141</v>
      </c>
      <c r="AD30" s="132" t="s">
        <v>143</v>
      </c>
      <c r="AE30" s="131" t="s">
        <v>144</v>
      </c>
    </row>
    <row r="31" spans="1:32" ht="15" customHeight="1" x14ac:dyDescent="0.25">
      <c r="A31" s="3"/>
      <c r="B31" s="3"/>
      <c r="C31" s="3"/>
      <c r="D31" s="3"/>
      <c r="E31" s="3"/>
      <c r="F31" s="3"/>
      <c r="G31" s="3"/>
      <c r="H31" s="3"/>
      <c r="I31" s="3"/>
      <c r="J31" s="3"/>
      <c r="K31" s="3"/>
      <c r="L31" s="3"/>
      <c r="M31" s="28" t="s">
        <v>30</v>
      </c>
      <c r="N31" s="18"/>
      <c r="O31" s="103"/>
      <c r="P31" s="104"/>
      <c r="Q31" s="117" t="str">
        <f t="shared" si="0"/>
        <v/>
      </c>
      <c r="R31" s="13"/>
      <c r="S31" s="18" t="s">
        <v>49</v>
      </c>
      <c r="T31" s="121" t="str">
        <f>IFERROR(O41/O44,"")</f>
        <v/>
      </c>
      <c r="U31" s="121" t="str">
        <f>IFERROR(P41/P44,"")</f>
        <v/>
      </c>
      <c r="W31" s="126"/>
      <c r="X31" s="127"/>
      <c r="Y31" s="140"/>
      <c r="Z31" s="141"/>
      <c r="AA31" s="142"/>
      <c r="AB31" s="133"/>
      <c r="AC31" s="130"/>
      <c r="AD31" s="132"/>
      <c r="AE31" s="131"/>
    </row>
    <row r="32" spans="1:32" x14ac:dyDescent="0.25">
      <c r="A32" s="3"/>
      <c r="B32" s="3"/>
      <c r="C32" s="3"/>
      <c r="D32" s="3"/>
      <c r="E32" s="3"/>
      <c r="F32" s="3"/>
      <c r="G32" s="3"/>
      <c r="H32" s="3"/>
      <c r="I32" s="3"/>
      <c r="J32" s="3"/>
      <c r="K32" s="3"/>
      <c r="L32" s="3"/>
      <c r="M32" s="28" t="s">
        <v>205</v>
      </c>
      <c r="N32" s="18"/>
      <c r="O32" s="103"/>
      <c r="P32" s="104"/>
      <c r="Q32" s="117" t="str">
        <f t="shared" si="0"/>
        <v/>
      </c>
      <c r="R32" s="26"/>
      <c r="S32" s="18" t="s">
        <v>111</v>
      </c>
      <c r="T32" s="122" t="str">
        <f>IFERROR(O30/O31,"")</f>
        <v/>
      </c>
      <c r="U32" s="123" t="str">
        <f>IFERROR(P30/P31,"")</f>
        <v/>
      </c>
      <c r="W32" s="126" t="s">
        <v>51</v>
      </c>
      <c r="X32" s="127"/>
      <c r="Y32" s="140" t="s">
        <v>175</v>
      </c>
      <c r="Z32" s="141"/>
      <c r="AA32" s="142" t="s">
        <v>197</v>
      </c>
      <c r="AB32" s="133" t="s">
        <v>145</v>
      </c>
      <c r="AC32" s="130" t="s">
        <v>151</v>
      </c>
      <c r="AD32" s="132" t="s">
        <v>152</v>
      </c>
      <c r="AE32" s="131" t="s">
        <v>129</v>
      </c>
    </row>
    <row r="33" spans="1:31" x14ac:dyDescent="0.25">
      <c r="A33" s="3"/>
      <c r="B33" s="3"/>
      <c r="C33" s="3"/>
      <c r="D33" s="3"/>
      <c r="E33" s="3"/>
      <c r="F33" s="3"/>
      <c r="G33" s="3"/>
      <c r="H33" s="3"/>
      <c r="I33" s="3"/>
      <c r="J33" s="3"/>
      <c r="K33" s="3"/>
      <c r="L33" s="3"/>
      <c r="M33" s="151" t="s">
        <v>42</v>
      </c>
      <c r="N33" s="152"/>
      <c r="O33" s="152"/>
      <c r="P33" s="152"/>
      <c r="Q33" s="153"/>
      <c r="R33" s="21"/>
      <c r="S33" s="46" t="s">
        <v>46</v>
      </c>
      <c r="T33" s="119"/>
      <c r="U33" s="120"/>
      <c r="W33" s="126"/>
      <c r="X33" s="127"/>
      <c r="Y33" s="140"/>
      <c r="Z33" s="141"/>
      <c r="AA33" s="142"/>
      <c r="AB33" s="133"/>
      <c r="AC33" s="130"/>
      <c r="AD33" s="132"/>
      <c r="AE33" s="131"/>
    </row>
    <row r="34" spans="1:31" ht="15" customHeight="1" x14ac:dyDescent="0.25">
      <c r="A34" s="3"/>
      <c r="B34" s="221" t="s">
        <v>12</v>
      </c>
      <c r="C34" s="221"/>
      <c r="D34" s="221"/>
      <c r="E34" s="221"/>
      <c r="F34" s="223"/>
      <c r="G34" s="223"/>
      <c r="H34" s="223"/>
      <c r="I34" s="223"/>
      <c r="J34" s="3"/>
      <c r="K34" s="3"/>
      <c r="L34" s="3"/>
      <c r="M34" s="28" t="s">
        <v>182</v>
      </c>
      <c r="N34" s="18"/>
      <c r="O34" s="103"/>
      <c r="P34" s="104"/>
      <c r="Q34" s="117" t="str">
        <f t="shared" ref="Q34:Q44" si="1">IFERROR(IF(O34="","",IF(P34="","",IF(P34&lt;0,-(O34/P34-1),O34/P34-1))),"")</f>
        <v/>
      </c>
      <c r="R34" s="21"/>
      <c r="S34" s="22" t="s">
        <v>23</v>
      </c>
      <c r="T34" s="122" t="str">
        <f>IFERROR(O35/O39,"")</f>
        <v/>
      </c>
      <c r="U34" s="123" t="str">
        <f>IFERROR(P35/P39,"")</f>
        <v/>
      </c>
      <c r="W34" s="126" t="s">
        <v>48</v>
      </c>
      <c r="X34" s="127"/>
      <c r="Y34" s="140" t="s">
        <v>176</v>
      </c>
      <c r="Z34" s="141"/>
      <c r="AA34" s="143" t="s">
        <v>113</v>
      </c>
      <c r="AB34" s="133" t="s">
        <v>142</v>
      </c>
      <c r="AC34" s="130" t="s">
        <v>145</v>
      </c>
      <c r="AD34" s="132" t="s">
        <v>146</v>
      </c>
      <c r="AE34" s="131" t="s">
        <v>147</v>
      </c>
    </row>
    <row r="35" spans="1:31" x14ac:dyDescent="0.25">
      <c r="A35" s="3"/>
      <c r="B35" s="221"/>
      <c r="C35" s="221"/>
      <c r="D35" s="221"/>
      <c r="E35" s="221"/>
      <c r="F35" s="223"/>
      <c r="G35" s="223"/>
      <c r="H35" s="223"/>
      <c r="I35" s="223"/>
      <c r="J35" s="3"/>
      <c r="K35" s="3"/>
      <c r="L35" s="3"/>
      <c r="M35" s="28" t="s">
        <v>31</v>
      </c>
      <c r="N35" s="18"/>
      <c r="O35" s="103"/>
      <c r="P35" s="104"/>
      <c r="Q35" s="117" t="str">
        <f t="shared" si="1"/>
        <v/>
      </c>
      <c r="R35" s="21"/>
      <c r="S35" s="18" t="s">
        <v>24</v>
      </c>
      <c r="T35" s="122" t="str">
        <f>IFERROR((O35-O38)/O39,"")</f>
        <v/>
      </c>
      <c r="U35" s="123" t="str">
        <f>IFERROR((P35-P38)/P39,"")</f>
        <v/>
      </c>
      <c r="W35" s="126"/>
      <c r="X35" s="127"/>
      <c r="Y35" s="140"/>
      <c r="Z35" s="141"/>
      <c r="AA35" s="143"/>
      <c r="AB35" s="133"/>
      <c r="AC35" s="130"/>
      <c r="AD35" s="132"/>
      <c r="AE35" s="131"/>
    </row>
    <row r="36" spans="1:31" x14ac:dyDescent="0.25">
      <c r="A36" s="3"/>
      <c r="B36" s="3"/>
      <c r="C36" s="3"/>
      <c r="D36" s="3"/>
      <c r="E36" s="3"/>
      <c r="F36" s="3"/>
      <c r="G36" s="3"/>
      <c r="H36" s="3"/>
      <c r="I36" s="3"/>
      <c r="J36" s="3"/>
      <c r="K36" s="3"/>
      <c r="L36" s="3"/>
      <c r="M36" s="28" t="s">
        <v>32</v>
      </c>
      <c r="N36" s="18"/>
      <c r="O36" s="103"/>
      <c r="P36" s="104"/>
      <c r="Q36" s="117" t="str">
        <f t="shared" si="1"/>
        <v/>
      </c>
      <c r="R36" s="21"/>
      <c r="S36" s="46" t="s">
        <v>47</v>
      </c>
      <c r="T36" s="119"/>
      <c r="U36" s="120"/>
      <c r="W36" s="128" t="s">
        <v>20</v>
      </c>
      <c r="X36" s="129"/>
      <c r="Y36" s="154" t="s">
        <v>177</v>
      </c>
      <c r="Z36" s="155"/>
      <c r="AA36" s="52" t="s">
        <v>114</v>
      </c>
      <c r="AB36" s="57" t="s">
        <v>142</v>
      </c>
      <c r="AC36" s="60" t="s">
        <v>148</v>
      </c>
      <c r="AD36" s="55" t="s">
        <v>149</v>
      </c>
      <c r="AE36" s="63" t="s">
        <v>150</v>
      </c>
    </row>
    <row r="37" spans="1:31" x14ac:dyDescent="0.25">
      <c r="A37" s="3"/>
      <c r="B37" s="220" t="s">
        <v>13</v>
      </c>
      <c r="C37" s="220"/>
      <c r="D37" s="220"/>
      <c r="E37" s="220"/>
      <c r="F37" s="220"/>
      <c r="G37" s="220"/>
      <c r="H37" s="220"/>
      <c r="I37" s="220"/>
      <c r="J37" s="220"/>
      <c r="K37" s="220"/>
      <c r="L37" s="3"/>
      <c r="M37" s="28" t="s">
        <v>33</v>
      </c>
      <c r="N37" s="18"/>
      <c r="O37" s="103"/>
      <c r="P37" s="104"/>
      <c r="Q37" s="117" t="str">
        <f t="shared" si="1"/>
        <v/>
      </c>
      <c r="R37" s="21"/>
      <c r="S37" s="18" t="s">
        <v>25</v>
      </c>
      <c r="T37" s="124" t="str">
        <f>IFERROR(O36*365/O26,"")</f>
        <v/>
      </c>
      <c r="U37" s="124" t="str">
        <f>IFERROR(P36*365/P26,"")</f>
        <v/>
      </c>
      <c r="W37" s="128" t="s">
        <v>49</v>
      </c>
      <c r="X37" s="129"/>
      <c r="Y37" s="154" t="s">
        <v>178</v>
      </c>
      <c r="Z37" s="155"/>
      <c r="AA37" s="52" t="s">
        <v>119</v>
      </c>
      <c r="AB37" s="57" t="s">
        <v>153</v>
      </c>
      <c r="AC37" s="60" t="s">
        <v>154</v>
      </c>
      <c r="AD37" s="55" t="s">
        <v>129</v>
      </c>
      <c r="AE37" s="63" t="s">
        <v>152</v>
      </c>
    </row>
    <row r="38" spans="1:31" x14ac:dyDescent="0.25">
      <c r="A38" s="3"/>
      <c r="B38" s="150" t="s">
        <v>199</v>
      </c>
      <c r="C38" s="150"/>
      <c r="D38" s="150"/>
      <c r="E38" s="150"/>
      <c r="F38" s="150"/>
      <c r="G38" s="150"/>
      <c r="H38" s="150"/>
      <c r="I38" s="150"/>
      <c r="J38" s="150"/>
      <c r="K38" s="150"/>
      <c r="L38" s="3"/>
      <c r="M38" s="28" t="s">
        <v>35</v>
      </c>
      <c r="N38" s="18"/>
      <c r="O38" s="103"/>
      <c r="P38" s="104"/>
      <c r="Q38" s="117" t="str">
        <f t="shared" si="1"/>
        <v/>
      </c>
      <c r="R38" s="21"/>
      <c r="S38" s="66" t="s">
        <v>50</v>
      </c>
      <c r="T38" s="124" t="str">
        <f>IFERROR(O40*365/O27,"")</f>
        <v/>
      </c>
      <c r="U38" s="124" t="str">
        <f>IFERROR(P40*365/P27,"")</f>
        <v/>
      </c>
      <c r="W38" s="128" t="s">
        <v>22</v>
      </c>
      <c r="X38" s="129"/>
      <c r="Y38" s="154" t="s">
        <v>214</v>
      </c>
      <c r="Z38" s="155"/>
      <c r="AA38" s="52" t="s">
        <v>115</v>
      </c>
      <c r="AB38" s="57" t="s">
        <v>125</v>
      </c>
      <c r="AC38" s="60" t="s">
        <v>126</v>
      </c>
      <c r="AD38" s="55" t="s">
        <v>130</v>
      </c>
      <c r="AE38" s="63" t="s">
        <v>127</v>
      </c>
    </row>
    <row r="39" spans="1:31" x14ac:dyDescent="0.25">
      <c r="A39" s="3"/>
      <c r="B39" s="150"/>
      <c r="C39" s="150"/>
      <c r="D39" s="150"/>
      <c r="E39" s="150"/>
      <c r="F39" s="150"/>
      <c r="G39" s="150"/>
      <c r="H39" s="150"/>
      <c r="I39" s="150"/>
      <c r="J39" s="150"/>
      <c r="K39" s="150"/>
      <c r="L39" s="3"/>
      <c r="M39" s="28" t="s">
        <v>34</v>
      </c>
      <c r="N39" s="18"/>
      <c r="O39" s="103"/>
      <c r="P39" s="104"/>
      <c r="Q39" s="117" t="str">
        <f t="shared" si="1"/>
        <v/>
      </c>
      <c r="R39" s="17"/>
      <c r="S39" s="112"/>
      <c r="T39" s="65"/>
      <c r="U39" s="65"/>
      <c r="W39" s="128" t="s">
        <v>23</v>
      </c>
      <c r="X39" s="129"/>
      <c r="Y39" s="154" t="s">
        <v>179</v>
      </c>
      <c r="Z39" s="155"/>
      <c r="AA39" s="52" t="s">
        <v>198</v>
      </c>
      <c r="AB39" s="57" t="s">
        <v>131</v>
      </c>
      <c r="AC39" s="60" t="s">
        <v>132</v>
      </c>
      <c r="AD39" s="55" t="s">
        <v>133</v>
      </c>
      <c r="AE39" s="63" t="s">
        <v>134</v>
      </c>
    </row>
    <row r="40" spans="1:31" x14ac:dyDescent="0.25">
      <c r="A40" s="3"/>
      <c r="B40" s="150"/>
      <c r="C40" s="150"/>
      <c r="D40" s="150"/>
      <c r="E40" s="150"/>
      <c r="F40" s="150"/>
      <c r="G40" s="150"/>
      <c r="H40" s="150"/>
      <c r="I40" s="150"/>
      <c r="J40" s="150"/>
      <c r="K40" s="150"/>
      <c r="L40" s="3"/>
      <c r="M40" s="28" t="s">
        <v>36</v>
      </c>
      <c r="N40" s="18"/>
      <c r="O40" s="103"/>
      <c r="P40" s="104"/>
      <c r="Q40" s="117" t="str">
        <f t="shared" si="1"/>
        <v/>
      </c>
      <c r="R40" s="16"/>
      <c r="S40" s="20"/>
      <c r="T40" s="20"/>
      <c r="U40" s="20"/>
      <c r="W40" s="126" t="s">
        <v>24</v>
      </c>
      <c r="X40" s="127"/>
      <c r="Y40" s="157" t="s">
        <v>180</v>
      </c>
      <c r="Z40" s="158"/>
      <c r="AA40" s="143" t="s">
        <v>116</v>
      </c>
      <c r="AB40" s="133" t="s">
        <v>135</v>
      </c>
      <c r="AC40" s="130" t="s">
        <v>131</v>
      </c>
      <c r="AD40" s="132" t="s">
        <v>137</v>
      </c>
      <c r="AE40" s="131" t="s">
        <v>136</v>
      </c>
    </row>
    <row r="41" spans="1:31" x14ac:dyDescent="0.25">
      <c r="A41" s="3"/>
      <c r="B41" s="150"/>
      <c r="C41" s="150"/>
      <c r="D41" s="150"/>
      <c r="E41" s="150"/>
      <c r="F41" s="150"/>
      <c r="G41" s="150"/>
      <c r="H41" s="150"/>
      <c r="I41" s="150"/>
      <c r="J41" s="150"/>
      <c r="K41" s="150"/>
      <c r="L41" s="3"/>
      <c r="M41" s="28" t="s">
        <v>37</v>
      </c>
      <c r="N41" s="22"/>
      <c r="O41" s="103"/>
      <c r="P41" s="104"/>
      <c r="Q41" s="117" t="str">
        <f t="shared" si="1"/>
        <v/>
      </c>
      <c r="R41" s="16"/>
      <c r="S41" s="22" t="s">
        <v>9</v>
      </c>
      <c r="T41" s="106"/>
      <c r="U41" s="106"/>
      <c r="W41" s="126"/>
      <c r="X41" s="127"/>
      <c r="Y41" s="159"/>
      <c r="Z41" s="158"/>
      <c r="AA41" s="143"/>
      <c r="AB41" s="133"/>
      <c r="AC41" s="130"/>
      <c r="AD41" s="132"/>
      <c r="AE41" s="131"/>
    </row>
    <row r="42" spans="1:31" x14ac:dyDescent="0.25">
      <c r="A42" s="3"/>
      <c r="B42" s="150"/>
      <c r="C42" s="150"/>
      <c r="D42" s="150"/>
      <c r="E42" s="150"/>
      <c r="F42" s="150"/>
      <c r="G42" s="150"/>
      <c r="H42" s="150"/>
      <c r="I42" s="150"/>
      <c r="J42" s="150"/>
      <c r="K42" s="150"/>
      <c r="L42" s="3"/>
      <c r="M42" s="28" t="s">
        <v>38</v>
      </c>
      <c r="N42" s="22"/>
      <c r="O42" s="103"/>
      <c r="P42" s="104"/>
      <c r="Q42" s="117" t="str">
        <f t="shared" si="1"/>
        <v/>
      </c>
      <c r="R42" s="15"/>
      <c r="S42" s="19" t="s">
        <v>10</v>
      </c>
      <c r="T42" s="106"/>
      <c r="U42" s="106"/>
      <c r="W42" s="227" t="s">
        <v>25</v>
      </c>
      <c r="X42" s="227"/>
      <c r="Y42" s="228" t="s">
        <v>206</v>
      </c>
      <c r="Z42" s="229"/>
      <c r="AA42" s="230" t="s">
        <v>120</v>
      </c>
      <c r="AB42" s="231" t="s">
        <v>138</v>
      </c>
      <c r="AC42" s="232" t="s">
        <v>139</v>
      </c>
      <c r="AD42" s="233" t="s">
        <v>167</v>
      </c>
      <c r="AE42" s="234" t="s">
        <v>140</v>
      </c>
    </row>
    <row r="43" spans="1:31" ht="15.75" customHeight="1" x14ac:dyDescent="0.25">
      <c r="A43" s="3"/>
      <c r="B43" s="150"/>
      <c r="C43" s="150"/>
      <c r="D43" s="150"/>
      <c r="E43" s="150"/>
      <c r="F43" s="150"/>
      <c r="G43" s="150"/>
      <c r="H43" s="150"/>
      <c r="I43" s="150"/>
      <c r="J43" s="150"/>
      <c r="K43" s="150"/>
      <c r="L43" s="3"/>
      <c r="M43" s="29" t="s">
        <v>39</v>
      </c>
      <c r="N43" s="22"/>
      <c r="O43" s="103">
        <f>O35-O39</f>
        <v>0</v>
      </c>
      <c r="P43" s="103">
        <f>P35-P39</f>
        <v>0</v>
      </c>
      <c r="Q43" s="117" t="str">
        <f t="shared" si="1"/>
        <v/>
      </c>
      <c r="R43" s="15"/>
      <c r="S43" s="19" t="s">
        <v>11</v>
      </c>
      <c r="T43" s="106"/>
      <c r="U43" s="106"/>
      <c r="W43" s="227"/>
      <c r="X43" s="227"/>
      <c r="Y43" s="229"/>
      <c r="Z43" s="229"/>
      <c r="AA43" s="230"/>
      <c r="AB43" s="231"/>
      <c r="AC43" s="232"/>
      <c r="AD43" s="233"/>
      <c r="AE43" s="234"/>
    </row>
    <row r="44" spans="1:31" x14ac:dyDescent="0.25">
      <c r="A44" s="3"/>
      <c r="B44" s="3"/>
      <c r="C44" s="3"/>
      <c r="D44" s="3"/>
      <c r="E44" s="3"/>
      <c r="F44" s="3"/>
      <c r="G44" s="3"/>
      <c r="H44" s="3"/>
      <c r="I44" s="3"/>
      <c r="J44" s="3"/>
      <c r="K44" s="3"/>
      <c r="L44" s="3"/>
      <c r="M44" s="29" t="s">
        <v>57</v>
      </c>
      <c r="N44" s="30"/>
      <c r="O44" s="105">
        <f>O34+O35-O39</f>
        <v>0</v>
      </c>
      <c r="P44" s="105">
        <f>P34+P35-P39</f>
        <v>0</v>
      </c>
      <c r="Q44" s="125" t="str">
        <f t="shared" si="1"/>
        <v/>
      </c>
      <c r="S44" s="19" t="s">
        <v>67</v>
      </c>
      <c r="T44" s="106"/>
      <c r="U44" s="106"/>
      <c r="W44" s="227" t="s">
        <v>50</v>
      </c>
      <c r="X44" s="227"/>
      <c r="Y44" s="228" t="s">
        <v>207</v>
      </c>
      <c r="Z44" s="229"/>
      <c r="AA44" s="230" t="s">
        <v>117</v>
      </c>
      <c r="AB44" s="231" t="s">
        <v>138</v>
      </c>
      <c r="AC44" s="232" t="s">
        <v>139</v>
      </c>
      <c r="AD44" s="233" t="s">
        <v>167</v>
      </c>
      <c r="AE44" s="234" t="s">
        <v>140</v>
      </c>
    </row>
    <row r="45" spans="1:31" x14ac:dyDescent="0.25">
      <c r="A45" s="4"/>
      <c r="B45" s="4"/>
      <c r="C45" s="4"/>
      <c r="D45" s="4"/>
      <c r="E45" s="4"/>
      <c r="F45" s="4"/>
      <c r="G45" s="4"/>
      <c r="H45" s="4"/>
      <c r="I45" s="4"/>
      <c r="J45" s="4"/>
      <c r="K45" s="4"/>
      <c r="L45" s="4"/>
      <c r="M45" s="10"/>
      <c r="N45" s="10"/>
      <c r="S45" s="10"/>
      <c r="T45" s="10"/>
      <c r="U45" s="10"/>
      <c r="W45" s="227"/>
      <c r="X45" s="227"/>
      <c r="Y45" s="229"/>
      <c r="Z45" s="229"/>
      <c r="AA45" s="230"/>
      <c r="AB45" s="231"/>
      <c r="AC45" s="232"/>
      <c r="AD45" s="233"/>
      <c r="AE45" s="234"/>
    </row>
    <row r="46" spans="1:31" ht="15" customHeight="1" x14ac:dyDescent="0.25">
      <c r="A46" s="174" t="s">
        <v>64</v>
      </c>
      <c r="B46" s="174"/>
      <c r="C46" s="174"/>
      <c r="D46" s="174"/>
      <c r="E46" s="174"/>
      <c r="F46" s="174"/>
      <c r="G46" s="174"/>
      <c r="H46" s="174"/>
      <c r="I46" s="174"/>
      <c r="J46" s="174"/>
      <c r="K46" s="174"/>
      <c r="L46" s="174"/>
      <c r="M46" s="199" t="s">
        <v>66</v>
      </c>
      <c r="N46" s="200"/>
      <c r="O46" s="200" t="s">
        <v>164</v>
      </c>
      <c r="P46" s="200"/>
      <c r="Q46" s="200"/>
      <c r="R46" s="200"/>
      <c r="S46" s="200"/>
      <c r="T46" s="200"/>
      <c r="U46" s="219"/>
      <c r="W46" s="173" t="s">
        <v>211</v>
      </c>
      <c r="X46" s="173"/>
      <c r="Y46" s="173"/>
      <c r="Z46" s="173"/>
      <c r="AA46" s="173"/>
      <c r="AB46" s="173"/>
      <c r="AC46" s="173"/>
      <c r="AD46" s="173"/>
      <c r="AE46" s="173"/>
    </row>
    <row r="47" spans="1:31" ht="19.5" customHeight="1" x14ac:dyDescent="0.25">
      <c r="A47" s="3"/>
      <c r="B47" s="39"/>
      <c r="C47" s="39"/>
      <c r="D47" s="39"/>
      <c r="E47" s="39"/>
      <c r="F47" s="39"/>
      <c r="G47" s="39"/>
      <c r="H47" s="39"/>
      <c r="I47" s="39"/>
      <c r="J47" s="39"/>
      <c r="K47" s="39"/>
      <c r="L47" s="3"/>
      <c r="M47" s="214"/>
      <c r="N47" s="215"/>
      <c r="O47" s="216"/>
      <c r="P47" s="217"/>
      <c r="Q47" s="217"/>
      <c r="R47" s="217"/>
      <c r="S47" s="217"/>
      <c r="T47" s="217"/>
      <c r="U47" s="218"/>
      <c r="W47" s="173"/>
      <c r="X47" s="173"/>
      <c r="Y47" s="173"/>
      <c r="Z47" s="173"/>
      <c r="AA47" s="173"/>
      <c r="AB47" s="173"/>
      <c r="AC47" s="173"/>
      <c r="AD47" s="173"/>
      <c r="AE47" s="173"/>
    </row>
    <row r="48" spans="1:31" ht="19.5" customHeight="1" x14ac:dyDescent="0.25">
      <c r="A48" s="3"/>
      <c r="B48" s="5"/>
      <c r="C48" s="192" t="s">
        <v>14</v>
      </c>
      <c r="D48" s="193"/>
      <c r="E48" s="193"/>
      <c r="F48" s="193"/>
      <c r="G48" s="113"/>
      <c r="H48" s="193" t="s">
        <v>54</v>
      </c>
      <c r="I48" s="193"/>
      <c r="J48" s="193"/>
      <c r="K48" s="226"/>
      <c r="L48" s="3"/>
      <c r="M48" s="214"/>
      <c r="N48" s="215"/>
      <c r="O48" s="216"/>
      <c r="P48" s="217"/>
      <c r="Q48" s="217"/>
      <c r="R48" s="217"/>
      <c r="S48" s="217"/>
      <c r="T48" s="217"/>
      <c r="U48" s="218"/>
      <c r="W48" s="173"/>
      <c r="X48" s="173"/>
      <c r="Y48" s="173"/>
      <c r="Z48" s="173"/>
      <c r="AA48" s="173"/>
      <c r="AB48" s="173"/>
      <c r="AC48" s="173"/>
      <c r="AD48" s="173"/>
      <c r="AE48" s="173"/>
    </row>
    <row r="49" spans="1:31" ht="19.5" customHeight="1" thickBot="1" x14ac:dyDescent="0.3">
      <c r="A49" s="3"/>
      <c r="B49" s="70" t="s">
        <v>15</v>
      </c>
      <c r="C49" s="194" t="s">
        <v>63</v>
      </c>
      <c r="D49" s="195"/>
      <c r="E49" s="195"/>
      <c r="F49" s="195"/>
      <c r="G49" s="114"/>
      <c r="H49" s="194" t="s">
        <v>63</v>
      </c>
      <c r="I49" s="195"/>
      <c r="J49" s="195"/>
      <c r="K49" s="195"/>
      <c r="L49" s="3"/>
      <c r="M49" s="214"/>
      <c r="N49" s="215"/>
      <c r="O49" s="216"/>
      <c r="P49" s="217"/>
      <c r="Q49" s="217"/>
      <c r="R49" s="217"/>
      <c r="S49" s="217"/>
      <c r="T49" s="217"/>
      <c r="U49" s="218"/>
      <c r="W49" s="173"/>
      <c r="X49" s="173"/>
      <c r="Y49" s="173"/>
      <c r="Z49" s="173"/>
      <c r="AA49" s="173"/>
      <c r="AB49" s="173"/>
      <c r="AC49" s="173"/>
      <c r="AD49" s="173"/>
      <c r="AE49" s="173"/>
    </row>
    <row r="50" spans="1:31" ht="19.5" customHeight="1" thickBot="1" x14ac:dyDescent="0.3">
      <c r="A50" s="3"/>
      <c r="B50" s="71" t="s">
        <v>16</v>
      </c>
      <c r="C50" s="196" t="s">
        <v>124</v>
      </c>
      <c r="D50" s="197"/>
      <c r="E50" s="197"/>
      <c r="F50" s="197"/>
      <c r="G50" s="115"/>
      <c r="H50" s="196" t="s">
        <v>53</v>
      </c>
      <c r="I50" s="197"/>
      <c r="J50" s="197"/>
      <c r="K50" s="197"/>
      <c r="L50" s="3"/>
      <c r="M50" s="214"/>
      <c r="N50" s="215"/>
      <c r="O50" s="216"/>
      <c r="P50" s="217"/>
      <c r="Q50" s="217"/>
      <c r="R50" s="217"/>
      <c r="S50" s="217"/>
      <c r="T50" s="217"/>
      <c r="U50" s="218"/>
      <c r="W50" s="173"/>
      <c r="X50" s="173"/>
      <c r="Y50" s="173"/>
      <c r="Z50" s="173"/>
      <c r="AA50" s="173"/>
      <c r="AB50" s="173"/>
      <c r="AC50" s="173"/>
      <c r="AD50" s="173"/>
      <c r="AE50" s="173"/>
    </row>
    <row r="51" spans="1:31" ht="19.5" customHeight="1" x14ac:dyDescent="0.25">
      <c r="A51" s="3"/>
      <c r="B51" s="72" t="s">
        <v>17</v>
      </c>
      <c r="C51" s="224" t="s">
        <v>63</v>
      </c>
      <c r="D51" s="225"/>
      <c r="E51" s="225"/>
      <c r="F51" s="225"/>
      <c r="G51" s="116"/>
      <c r="H51" s="224" t="s">
        <v>63</v>
      </c>
      <c r="I51" s="225"/>
      <c r="J51" s="225"/>
      <c r="K51" s="225"/>
      <c r="L51" s="3"/>
      <c r="M51" s="214"/>
      <c r="N51" s="215"/>
      <c r="O51" s="216"/>
      <c r="P51" s="217"/>
      <c r="Q51" s="217"/>
      <c r="R51" s="217"/>
      <c r="S51" s="217"/>
      <c r="T51" s="217"/>
      <c r="U51" s="218"/>
      <c r="W51" s="173"/>
      <c r="X51" s="173"/>
      <c r="Y51" s="173"/>
      <c r="Z51" s="173"/>
      <c r="AA51" s="173"/>
      <c r="AB51" s="173"/>
      <c r="AC51" s="173"/>
      <c r="AD51" s="173"/>
      <c r="AE51" s="173"/>
    </row>
    <row r="52" spans="1:31" ht="19.5" customHeight="1" x14ac:dyDescent="0.25">
      <c r="A52" s="3"/>
      <c r="B52" s="3"/>
      <c r="C52" s="3"/>
      <c r="D52" s="3"/>
      <c r="E52" s="3"/>
      <c r="F52" s="3"/>
      <c r="G52" s="3"/>
      <c r="H52" s="3"/>
      <c r="I52" s="3"/>
      <c r="J52" s="3"/>
      <c r="K52" s="3"/>
      <c r="L52" s="3"/>
      <c r="M52" s="214"/>
      <c r="N52" s="215"/>
      <c r="O52" s="216"/>
      <c r="P52" s="217"/>
      <c r="Q52" s="217"/>
      <c r="R52" s="217"/>
      <c r="S52" s="217"/>
      <c r="T52" s="217"/>
      <c r="U52" s="218"/>
      <c r="W52" s="173"/>
      <c r="X52" s="173"/>
      <c r="Y52" s="173"/>
      <c r="Z52" s="173"/>
      <c r="AA52" s="173"/>
      <c r="AB52" s="173"/>
      <c r="AC52" s="173"/>
      <c r="AD52" s="173"/>
      <c r="AE52" s="173"/>
    </row>
    <row r="53" spans="1:31" x14ac:dyDescent="0.25">
      <c r="A53" s="32"/>
      <c r="B53" s="32"/>
      <c r="C53" s="32"/>
      <c r="D53" s="32"/>
      <c r="E53" s="32"/>
      <c r="F53" s="32"/>
      <c r="G53" s="32"/>
      <c r="H53" s="32"/>
      <c r="I53" s="32"/>
      <c r="J53" s="32"/>
      <c r="K53" s="32"/>
      <c r="L53" s="32"/>
      <c r="M53" s="10"/>
      <c r="N53" s="10"/>
      <c r="O53" s="10"/>
      <c r="P53" s="10"/>
      <c r="Q53" s="10"/>
      <c r="R53" s="10"/>
      <c r="S53" s="10"/>
      <c r="T53" s="10"/>
      <c r="U53" s="10"/>
    </row>
    <row r="54" spans="1:31" x14ac:dyDescent="0.25">
      <c r="A54" s="1"/>
      <c r="B54" s="1"/>
      <c r="C54" s="1"/>
      <c r="D54" s="2"/>
      <c r="E54" s="2"/>
      <c r="F54" s="2"/>
      <c r="G54" s="2"/>
      <c r="H54" s="2"/>
      <c r="I54" s="2"/>
      <c r="J54" s="2"/>
      <c r="K54" s="2"/>
      <c r="L54" s="2"/>
      <c r="M54" s="10"/>
      <c r="N54" s="10"/>
      <c r="O54" s="10"/>
      <c r="P54" s="10" t="s">
        <v>71</v>
      </c>
      <c r="Q54" s="10"/>
      <c r="R54" s="10"/>
      <c r="S54" s="10"/>
      <c r="T54" s="10"/>
      <c r="U54" s="10"/>
    </row>
    <row r="55" spans="1:31" x14ac:dyDescent="0.25">
      <c r="M55" s="10"/>
      <c r="N55" s="10"/>
      <c r="O55" s="48"/>
      <c r="P55" s="10"/>
      <c r="Q55" s="10"/>
    </row>
  </sheetData>
  <mergeCells count="169">
    <mergeCell ref="C51:F51"/>
    <mergeCell ref="H48:K48"/>
    <mergeCell ref="H49:K49"/>
    <mergeCell ref="H50:K50"/>
    <mergeCell ref="H51:K51"/>
    <mergeCell ref="A9:C9"/>
    <mergeCell ref="A10:C10"/>
    <mergeCell ref="W46:AE52"/>
    <mergeCell ref="W42:X43"/>
    <mergeCell ref="Y42:Z43"/>
    <mergeCell ref="AA42:AA43"/>
    <mergeCell ref="AB42:AB43"/>
    <mergeCell ref="AC42:AC43"/>
    <mergeCell ref="AD42:AD43"/>
    <mergeCell ref="AE42:AE43"/>
    <mergeCell ref="AE44:AE45"/>
    <mergeCell ref="AD44:AD45"/>
    <mergeCell ref="AC44:AC45"/>
    <mergeCell ref="AB44:AB45"/>
    <mergeCell ref="AA44:AA45"/>
    <mergeCell ref="Y44:Z45"/>
    <mergeCell ref="W44:X45"/>
    <mergeCell ref="M52:N52"/>
    <mergeCell ref="O52:U52"/>
    <mergeCell ref="B37:K37"/>
    <mergeCell ref="A46:L46"/>
    <mergeCell ref="B34:E35"/>
    <mergeCell ref="H12:I12"/>
    <mergeCell ref="J12:K12"/>
    <mergeCell ref="J14:K14"/>
    <mergeCell ref="F25:G25"/>
    <mergeCell ref="H25:I25"/>
    <mergeCell ref="J25:K25"/>
    <mergeCell ref="F34:I35"/>
    <mergeCell ref="M51:N51"/>
    <mergeCell ref="O51:U51"/>
    <mergeCell ref="O48:U48"/>
    <mergeCell ref="O49:U49"/>
    <mergeCell ref="O50:U50"/>
    <mergeCell ref="M48:N48"/>
    <mergeCell ref="M50:N50"/>
    <mergeCell ref="O46:U46"/>
    <mergeCell ref="O47:U47"/>
    <mergeCell ref="M47:N47"/>
    <mergeCell ref="M49:N49"/>
    <mergeCell ref="C48:F48"/>
    <mergeCell ref="C49:F49"/>
    <mergeCell ref="C50:F50"/>
    <mergeCell ref="M2:U3"/>
    <mergeCell ref="T4:U4"/>
    <mergeCell ref="M5:U5"/>
    <mergeCell ref="M46:N46"/>
    <mergeCell ref="O8:T9"/>
    <mergeCell ref="P7:Q7"/>
    <mergeCell ref="P4:R4"/>
    <mergeCell ref="B2:L3"/>
    <mergeCell ref="J7:K7"/>
    <mergeCell ref="J9:K9"/>
    <mergeCell ref="J10:K10"/>
    <mergeCell ref="H9:I9"/>
    <mergeCell ref="H10:I10"/>
    <mergeCell ref="A12:C12"/>
    <mergeCell ref="B25:C25"/>
    <mergeCell ref="D25:E25"/>
    <mergeCell ref="D12:G12"/>
    <mergeCell ref="A21:L21"/>
    <mergeCell ref="D14:H14"/>
    <mergeCell ref="Q11:T13"/>
    <mergeCell ref="D9:G9"/>
    <mergeCell ref="A5:L5"/>
    <mergeCell ref="A7:C7"/>
    <mergeCell ref="H7:I7"/>
    <mergeCell ref="X16:Y16"/>
    <mergeCell ref="X26:Y26"/>
    <mergeCell ref="X18:Y18"/>
    <mergeCell ref="X19:Y19"/>
    <mergeCell ref="X20:Y20"/>
    <mergeCell ref="X21:Y21"/>
    <mergeCell ref="X23:Y23"/>
    <mergeCell ref="X24:Y24"/>
    <mergeCell ref="S17:U17"/>
    <mergeCell ref="X25:Y25"/>
    <mergeCell ref="X22:Y22"/>
    <mergeCell ref="D7:G7"/>
    <mergeCell ref="D10:G10"/>
    <mergeCell ref="D16:K16"/>
    <mergeCell ref="G17:K17"/>
    <mergeCell ref="D17:F17"/>
    <mergeCell ref="G18:K18"/>
    <mergeCell ref="D18:F18"/>
    <mergeCell ref="M24:N24"/>
    <mergeCell ref="M25:Q25"/>
    <mergeCell ref="O23:P23"/>
    <mergeCell ref="M17:Q17"/>
    <mergeCell ref="O18:Q18"/>
    <mergeCell ref="O19:Q19"/>
    <mergeCell ref="M22:U22"/>
    <mergeCell ref="N20:Q20"/>
    <mergeCell ref="AC1:AE1"/>
    <mergeCell ref="Y4:AA4"/>
    <mergeCell ref="AC4:AE4"/>
    <mergeCell ref="W2:AE3"/>
    <mergeCell ref="X10:Y10"/>
    <mergeCell ref="X11:Y11"/>
    <mergeCell ref="X12:Y12"/>
    <mergeCell ref="X13:Y13"/>
    <mergeCell ref="X14:Y14"/>
    <mergeCell ref="Z10:AE10"/>
    <mergeCell ref="Z11:AE11"/>
    <mergeCell ref="Z12:AE12"/>
    <mergeCell ref="Z13:AE13"/>
    <mergeCell ref="Z14:AE14"/>
    <mergeCell ref="W5:AE8"/>
    <mergeCell ref="Z19:AE19"/>
    <mergeCell ref="Z20:AE20"/>
    <mergeCell ref="Z21:AE21"/>
    <mergeCell ref="Z22:AE22"/>
    <mergeCell ref="K1:L1"/>
    <mergeCell ref="T1:U1"/>
    <mergeCell ref="T23:U23"/>
    <mergeCell ref="X27:Y27"/>
    <mergeCell ref="Y34:Z35"/>
    <mergeCell ref="T25:U25"/>
    <mergeCell ref="W32:X33"/>
    <mergeCell ref="Y32:Z33"/>
    <mergeCell ref="B38:K43"/>
    <mergeCell ref="M33:Q33"/>
    <mergeCell ref="Y36:Z36"/>
    <mergeCell ref="Y37:Z37"/>
    <mergeCell ref="Y38:Z38"/>
    <mergeCell ref="Y39:Z39"/>
    <mergeCell ref="X15:Y15"/>
    <mergeCell ref="W37:X37"/>
    <mergeCell ref="W38:X38"/>
    <mergeCell ref="W39:X39"/>
    <mergeCell ref="Y40:Z41"/>
    <mergeCell ref="W40:X41"/>
    <mergeCell ref="Z16:AE16"/>
    <mergeCell ref="Z18:AE18"/>
    <mergeCell ref="W34:X35"/>
    <mergeCell ref="Z15:AE15"/>
    <mergeCell ref="Z23:AE23"/>
    <mergeCell ref="AB40:AB41"/>
    <mergeCell ref="AC40:AC41"/>
    <mergeCell ref="AE40:AE41"/>
    <mergeCell ref="AD40:AD41"/>
    <mergeCell ref="AA40:AA41"/>
    <mergeCell ref="AC32:AC33"/>
    <mergeCell ref="AE32:AE33"/>
    <mergeCell ref="AD30:AD31"/>
    <mergeCell ref="AD32:AD33"/>
    <mergeCell ref="AA30:AA31"/>
    <mergeCell ref="W30:X31"/>
    <mergeCell ref="W36:X36"/>
    <mergeCell ref="AC34:AC35"/>
    <mergeCell ref="AE34:AE35"/>
    <mergeCell ref="AD34:AD35"/>
    <mergeCell ref="AB34:AB35"/>
    <mergeCell ref="Z24:AE24"/>
    <mergeCell ref="Z25:AE25"/>
    <mergeCell ref="Z26:AE26"/>
    <mergeCell ref="Z27:AE27"/>
    <mergeCell ref="Y30:Z31"/>
    <mergeCell ref="AA32:AA33"/>
    <mergeCell ref="AA34:AA35"/>
    <mergeCell ref="AB30:AB31"/>
    <mergeCell ref="AC30:AC31"/>
    <mergeCell ref="AE30:AE31"/>
    <mergeCell ref="AB32:AB33"/>
  </mergeCells>
  <conditionalFormatting sqref="R38">
    <cfRule type="cellIs" dxfId="33" priority="78" stopIfTrue="1" operator="lessThan">
      <formula>0</formula>
    </cfRule>
  </conditionalFormatting>
  <conditionalFormatting sqref="R28">
    <cfRule type="cellIs" dxfId="32" priority="56" stopIfTrue="1" operator="lessThan">
      <formula>0</formula>
    </cfRule>
  </conditionalFormatting>
  <conditionalFormatting sqref="O26">
    <cfRule type="containsBlanks" dxfId="31" priority="118">
      <formula>LEN(TRIM(O26))=0</formula>
    </cfRule>
  </conditionalFormatting>
  <conditionalFormatting sqref="O26:P27 O29:P32 O34:P42">
    <cfRule type="containsBlanks" dxfId="30" priority="31">
      <formula>LEN(TRIM(O26))=0</formula>
    </cfRule>
  </conditionalFormatting>
  <conditionalFormatting sqref="U26">
    <cfRule type="expression" dxfId="29" priority="121">
      <formula>$T$26&gt;#REF!</formula>
    </cfRule>
    <cfRule type="expression" dxfId="28" priority="122">
      <formula>$T$26&lt;#REF!</formula>
    </cfRule>
    <cfRule type="expression" dxfId="27" priority="123">
      <formula>$T$26&lt;#REF!</formula>
    </cfRule>
  </conditionalFormatting>
  <conditionalFormatting sqref="U31">
    <cfRule type="expression" dxfId="26" priority="133">
      <formula>U31&gt;#REF!</formula>
    </cfRule>
  </conditionalFormatting>
  <pageMargins left="0.23622047244094491" right="0.23622047244094491" top="0.35433070866141736" bottom="0.35433070866141736" header="0.11811023622047245" footer="0.11811023622047245"/>
  <pageSetup paperSize="9" orientation="portrait" r:id="rId1"/>
  <headerFooter>
    <oddFooter>&amp;LAttachment 9 - Financial Assessment Template
RM3829 Public Sector Travel and Venue Solutions 
Version 1
© Crown copyright 2017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locked="0" defaultSize="0" autoFill="0" autoLine="0" autoPict="0">
                <anchor moveWithCells="1">
                  <from>
                    <xdr:col>3</xdr:col>
                    <xdr:colOff>0</xdr:colOff>
                    <xdr:row>14</xdr:row>
                    <xdr:rowOff>171450</xdr:rowOff>
                  </from>
                  <to>
                    <xdr:col>4</xdr:col>
                    <xdr:colOff>533400</xdr:colOff>
                    <xdr:row>16</xdr:row>
                    <xdr:rowOff>28575</xdr:rowOff>
                  </to>
                </anchor>
              </controlPr>
            </control>
          </mc:Choice>
        </mc:AlternateContent>
        <mc:AlternateContent xmlns:mc="http://schemas.openxmlformats.org/markup-compatibility/2006">
          <mc:Choice Requires="x14">
            <control shapeId="1046" r:id="rId5" name="Check Box 22">
              <controlPr locked="0" defaultSize="0" autoFill="0" autoLine="0" autoPict="0">
                <anchor moveWithCells="1">
                  <from>
                    <xdr:col>5</xdr:col>
                    <xdr:colOff>95250</xdr:colOff>
                    <xdr:row>15</xdr:row>
                    <xdr:rowOff>9525</xdr:rowOff>
                  </from>
                  <to>
                    <xdr:col>7</xdr:col>
                    <xdr:colOff>304800</xdr:colOff>
                    <xdr:row>16</xdr:row>
                    <xdr:rowOff>0</xdr:rowOff>
                  </to>
                </anchor>
              </controlPr>
            </control>
          </mc:Choice>
        </mc:AlternateContent>
        <mc:AlternateContent xmlns:mc="http://schemas.openxmlformats.org/markup-compatibility/2006">
          <mc:Choice Requires="x14">
            <control shapeId="1047" r:id="rId6" name="Check Box 23">
              <controlPr locked="0" defaultSize="0" autoFill="0" autoLine="0" autoPict="0">
                <anchor moveWithCells="1">
                  <from>
                    <xdr:col>7</xdr:col>
                    <xdr:colOff>495300</xdr:colOff>
                    <xdr:row>14</xdr:row>
                    <xdr:rowOff>180975</xdr:rowOff>
                  </from>
                  <to>
                    <xdr:col>10</xdr:col>
                    <xdr:colOff>457200</xdr:colOff>
                    <xdr:row>16</xdr:row>
                    <xdr:rowOff>0</xdr:rowOff>
                  </to>
                </anchor>
              </controlPr>
            </control>
          </mc:Choice>
        </mc:AlternateContent>
        <mc:AlternateContent xmlns:mc="http://schemas.openxmlformats.org/markup-compatibility/2006">
          <mc:Choice Requires="x14">
            <control shapeId="1048" r:id="rId7" name="Check Box 24">
              <controlPr locked="0" defaultSize="0" autoFill="0" autoLine="0" autoPict="0">
                <anchor moveWithCells="1">
                  <from>
                    <xdr:col>3</xdr:col>
                    <xdr:colOff>0</xdr:colOff>
                    <xdr:row>15</xdr:row>
                    <xdr:rowOff>161925</xdr:rowOff>
                  </from>
                  <to>
                    <xdr:col>5</xdr:col>
                    <xdr:colOff>142875</xdr:colOff>
                    <xdr:row>17</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13" operator="equal" id="{1E539194-0265-4016-8AB0-FEA7A8C88C01}">
            <xm:f>'Spreadsheet Settings'!$B$37</xm:f>
            <x14:dxf>
              <fill>
                <patternFill>
                  <bgColor rgb="FFFF0000"/>
                </patternFill>
              </fill>
            </x14:dxf>
          </x14:cfRule>
          <x14:cfRule type="cellIs" priority="115" operator="equal" id="{7D0ECBE3-E1EC-45C6-9DEB-88FA1CE0E49F}">
            <xm:f>'Spreadsheet Settings'!$B$36</xm:f>
            <x14:dxf>
              <fill>
                <patternFill>
                  <bgColor theme="7" tint="0.39994506668294322"/>
                </patternFill>
              </fill>
            </x14:dxf>
          </x14:cfRule>
          <x14:cfRule type="cellIs" priority="117" operator="equal" id="{B7A853E4-6C65-4F00-8DB0-54CC4479BA0D}">
            <xm:f>'Spreadsheet Settings'!$B$35</xm:f>
            <x14:dxf>
              <fill>
                <patternFill>
                  <bgColor rgb="FF92D050"/>
                </patternFill>
              </fill>
            </x14:dxf>
          </x14:cfRule>
          <xm:sqref>F34</xm:sqref>
        </x14:conditionalFormatting>
        <x14:conditionalFormatting xmlns:xm="http://schemas.microsoft.com/office/excel/2006/main">
          <x14:cfRule type="cellIs" priority="22" operator="equal" id="{BD2BDE3C-216E-4BBB-885A-2A96A2C95E8C}">
            <xm:f>'Spreadsheet Settings'!$B$12</xm:f>
            <x14:dxf>
              <fill>
                <patternFill>
                  <bgColor rgb="FFFF0000"/>
                </patternFill>
              </fill>
            </x14:dxf>
          </x14:cfRule>
          <x14:cfRule type="cellIs" priority="23" operator="equal" id="{CFF260FA-2447-4E37-9333-AE3C6DCE6111}">
            <xm:f>'Spreadsheet Settings'!$B$11</xm:f>
            <x14:dxf>
              <fill>
                <patternFill>
                  <fgColor rgb="FFFF3300"/>
                  <bgColor rgb="FFFF6969"/>
                </patternFill>
              </fill>
            </x14:dxf>
          </x14:cfRule>
          <x14:cfRule type="cellIs" priority="24" operator="equal" id="{964C7D5B-148D-4553-9606-582AB593D428}">
            <xm:f>'Spreadsheet Settings'!$B$10</xm:f>
            <x14:dxf>
              <fill>
                <patternFill>
                  <bgColor theme="7" tint="0.39994506668294322"/>
                </patternFill>
              </fill>
            </x14:dxf>
          </x14:cfRule>
          <x14:cfRule type="cellIs" priority="25" operator="equal" id="{EABB3CFF-B794-4372-9FE3-11162B649E83}">
            <xm:f>'Spreadsheet Settings'!$B$9</xm:f>
            <x14:dxf>
              <fill>
                <patternFill>
                  <bgColor theme="9" tint="0.79998168889431442"/>
                </patternFill>
              </fill>
            </x14:dxf>
          </x14:cfRule>
          <x14:cfRule type="cellIs" priority="26" operator="equal" id="{C4D942A1-C59C-4BD9-A2C2-B915E2D31C57}">
            <xm:f>'Spreadsheet Settings'!$B$8</xm:f>
            <x14:dxf>
              <fill>
                <patternFill>
                  <bgColor rgb="FF92D050"/>
                </patternFill>
              </fill>
            </x14:dxf>
          </x14:cfRule>
          <xm:sqref>T41:U44</xm:sqref>
        </x14:conditionalFormatting>
        <x14:conditionalFormatting xmlns:xm="http://schemas.microsoft.com/office/excel/2006/main">
          <x14:cfRule type="cellIs" priority="12" operator="equal" id="{140BBD06-DA8B-4F1B-B550-35C5129291CF}">
            <xm:f>'Spreadsheet Settings'!$B$12</xm:f>
            <x14:dxf>
              <fill>
                <patternFill>
                  <bgColor rgb="FFFF0000"/>
                </patternFill>
              </fill>
            </x14:dxf>
          </x14:cfRule>
          <x14:cfRule type="cellIs" priority="13" operator="equal" id="{5462D7EA-06AF-4D08-8678-06CE46026487}">
            <xm:f>'Spreadsheet Settings'!$B$11</xm:f>
            <x14:dxf>
              <fill>
                <patternFill>
                  <fgColor rgb="FFFF3300"/>
                  <bgColor rgb="FFFF6969"/>
                </patternFill>
              </fill>
            </x14:dxf>
          </x14:cfRule>
          <x14:cfRule type="cellIs" priority="14" operator="equal" id="{CD2AFA32-B337-442C-90A9-E4A4B8665970}">
            <xm:f>'Spreadsheet Settings'!$B$10</xm:f>
            <x14:dxf>
              <fill>
                <patternFill>
                  <bgColor theme="7" tint="0.39994506668294322"/>
                </patternFill>
              </fill>
            </x14:dxf>
          </x14:cfRule>
          <x14:cfRule type="cellIs" priority="15" operator="equal" id="{A2CE1ACC-8A26-469E-B8CD-F3ADCD22D48B}">
            <xm:f>'Spreadsheet Settings'!$B$9</xm:f>
            <x14:dxf>
              <fill>
                <patternFill>
                  <bgColor theme="9" tint="0.79998168889431442"/>
                </patternFill>
              </fill>
            </x14:dxf>
          </x14:cfRule>
          <x14:cfRule type="cellIs" priority="16" operator="equal" id="{27C53C23-3548-4B6D-B1A8-494CED2464DB}">
            <xm:f>'Spreadsheet Settings'!$B$8</xm:f>
            <x14:dxf>
              <fill>
                <patternFill>
                  <bgColor rgb="FF92D050"/>
                </patternFill>
              </fill>
            </x14:dxf>
          </x14:cfRule>
          <xm:sqref>U41:U44</xm:sqref>
        </x14:conditionalFormatting>
        <x14:conditionalFormatting xmlns:xm="http://schemas.microsoft.com/office/excel/2006/main">
          <x14:cfRule type="cellIs" priority="17" operator="equal" id="{177E0A45-1B8A-42C7-8C11-DE795F5426BE}">
            <xm:f>'Spreadsheet Settings'!$B$12</xm:f>
            <x14:dxf>
              <fill>
                <patternFill>
                  <bgColor rgb="FFFF0000"/>
                </patternFill>
              </fill>
            </x14:dxf>
          </x14:cfRule>
          <x14:cfRule type="cellIs" priority="18" operator="equal" id="{44D557F9-8ED1-4CFC-A208-C5E80915422C}">
            <xm:f>'Spreadsheet Settings'!$B$11</xm:f>
            <x14:dxf>
              <fill>
                <patternFill>
                  <fgColor rgb="FFFF3300"/>
                  <bgColor rgb="FFFF6969"/>
                </patternFill>
              </fill>
            </x14:dxf>
          </x14:cfRule>
          <x14:cfRule type="cellIs" priority="19" operator="equal" id="{56BCB716-A440-4A8E-B17B-33DB97F23ABE}">
            <xm:f>'Spreadsheet Settings'!$B$10</xm:f>
            <x14:dxf>
              <fill>
                <patternFill>
                  <bgColor theme="7" tint="0.39994506668294322"/>
                </patternFill>
              </fill>
            </x14:dxf>
          </x14:cfRule>
          <x14:cfRule type="cellIs" priority="20" operator="equal" id="{8DD5F816-EDDC-4566-A53F-6918D84BB600}">
            <xm:f>'Spreadsheet Settings'!$B$9</xm:f>
            <x14:dxf>
              <fill>
                <patternFill>
                  <bgColor theme="9" tint="0.79998168889431442"/>
                </patternFill>
              </fill>
            </x14:dxf>
          </x14:cfRule>
          <x14:cfRule type="cellIs" priority="21" operator="equal" id="{BE33BEE4-002B-4EC8-A6FA-9CCAFEA54C34}">
            <xm:f>'Spreadsheet Settings'!$B$8</xm:f>
            <x14:dxf>
              <fill>
                <patternFill>
                  <bgColor rgb="FF92D050"/>
                </patternFill>
              </fill>
            </x14:dxf>
          </x14:cfRule>
          <xm:sqref>T42:T44</xm:sqref>
        </x14:conditionalFormatting>
        <x14:conditionalFormatting xmlns:xm="http://schemas.microsoft.com/office/excel/2006/main">
          <x14:cfRule type="expression" priority="9" stopIfTrue="1" id="{D1E56B98-72DC-4BB9-BFAC-467E2C0EF99E}">
            <xm:f>T26&lt;'Spreadsheet Settings'!$H9</xm:f>
            <x14:dxf>
              <font>
                <color auto="1"/>
              </font>
              <fill>
                <patternFill>
                  <bgColor rgb="FFFF6969"/>
                </patternFill>
              </fill>
            </x14:dxf>
          </x14:cfRule>
          <x14:cfRule type="expression" priority="10" stopIfTrue="1" id="{41231DAD-8F84-4093-8606-76AD07239020}">
            <xm:f>T26&lt;'Spreadsheet Settings'!$I9</xm:f>
            <x14:dxf>
              <fill>
                <patternFill>
                  <bgColor theme="5" tint="0.59996337778862885"/>
                </patternFill>
              </fill>
            </x14:dxf>
          </x14:cfRule>
          <x14:cfRule type="expression" priority="11" id="{CEC27D9A-D8B6-4DA9-9929-C0FDE6B49917}">
            <xm:f>T26&gt;'Spreadsheet Settings'!$K9</xm:f>
            <x14:dxf>
              <fill>
                <patternFill>
                  <bgColor theme="9" tint="0.59996337778862885"/>
                </patternFill>
              </fill>
            </x14:dxf>
          </x14:cfRule>
          <xm:sqref>T26:U29 T32:U32 T34:U35</xm:sqref>
        </x14:conditionalFormatting>
        <x14:conditionalFormatting xmlns:xm="http://schemas.microsoft.com/office/excel/2006/main">
          <x14:cfRule type="expression" priority="1" id="{9419D331-6423-48DF-B3FE-7BA730506EBA}">
            <xm:f>T31&lt;'Spreadsheet Settings'!$K14</xm:f>
            <x14:dxf>
              <fill>
                <patternFill>
                  <bgColor theme="9" tint="0.59996337778862885"/>
                </patternFill>
              </fill>
            </x14:dxf>
          </x14:cfRule>
          <x14:cfRule type="expression" priority="2" id="{4FD10558-A69E-40F8-8ADB-E08036A21A71}">
            <xm:f>T31&gt;'Spreadsheet Settings'!$I14</xm:f>
            <x14:dxf>
              <fill>
                <patternFill>
                  <bgColor theme="5" tint="0.59996337778862885"/>
                </patternFill>
              </fill>
            </x14:dxf>
          </x14:cfRule>
          <x14:cfRule type="expression" priority="5" id="{32E4E51E-B87C-4726-AEF6-C60A07AA9B15}">
            <xm:f>T31&gt;'Spreadsheet Settings'!$H14</xm:f>
            <x14:dxf>
              <fill>
                <patternFill>
                  <bgColor rgb="FFFF7171"/>
                </patternFill>
              </fill>
            </x14:dxf>
          </x14:cfRule>
          <xm:sqref>T31:U31 T37:U38</xm:sqref>
        </x14:conditionalFormatting>
        <x14:conditionalFormatting xmlns:xm="http://schemas.microsoft.com/office/excel/2006/main">
          <x14:cfRule type="cellIs" priority="119" operator="equal" id="{B4460D8A-FA5B-4FED-8214-A9EC1E1B7AF8}">
            <xm:f>'Spreadsheet Settings'!$E$27</xm:f>
            <x14:dxf>
              <fill>
                <patternFill>
                  <bgColor rgb="FFFF6D6D"/>
                </patternFill>
              </fill>
            </x14:dxf>
          </x14:cfRule>
          <x14:cfRule type="cellIs" priority="120" operator="equal" id="{945C1D26-F601-479F-AD32-41F828D78E2B}">
            <xm:f>'Spreadsheet Settings'!$E$26</xm:f>
            <x14:dxf>
              <fill>
                <patternFill>
                  <bgColor theme="9" tint="0.79998168889431442"/>
                </patternFill>
              </fill>
            </x14:dxf>
          </x14:cfRule>
          <xm:sqref>M47:N52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'Spreadsheet Settings'!$B$8:$B$12</xm:f>
          </x14:formula1>
          <xm:sqref>T41:U44</xm:sqref>
        </x14:dataValidation>
        <x14:dataValidation type="list" allowBlank="1" showInputMessage="1" showErrorMessage="1">
          <x14:formula1>
            <xm:f>'Spreadsheet Settings'!$E$8:$E$13</xm:f>
          </x14:formula1>
          <xm:sqref>D12:G12</xm:sqref>
        </x14:dataValidation>
        <x14:dataValidation type="list" allowBlank="1" showInputMessage="1" showErrorMessage="1">
          <x14:formula1>
            <xm:f>'Spreadsheet Settings'!$E$18:$E$22</xm:f>
          </x14:formula1>
          <xm:sqref>D18</xm:sqref>
        </x14:dataValidation>
        <x14:dataValidation type="list" allowBlank="1" showInputMessage="1" showErrorMessage="1">
          <x14:formula1>
            <xm:f>'Spreadsheet Settings'!$E$26:$E$28</xm:f>
          </x14:formula1>
          <xm:sqref>M47:N52</xm:sqref>
        </x14:dataValidation>
        <x14:dataValidation type="list" allowBlank="1" showInputMessage="1" showErrorMessage="1">
          <x14:formula1>
            <xm:f>'Spreadsheet Settings'!$B$35:$B$37</xm:f>
          </x14:formula1>
          <xm:sqref>F34:I35</xm:sqref>
        </x14:dataValidation>
        <x14:dataValidation type="list" allowBlank="1" showInputMessage="1" showErrorMessage="1">
          <x14:formula1>
            <xm:f>'Spreadsheet Settings'!$B$24:$B$26</xm:f>
          </x14:formula1>
          <xm:sqref>O11:O13</xm:sqref>
        </x14:dataValidation>
        <x14:dataValidation type="list" allowBlank="1" showInputMessage="1" showErrorMessage="1">
          <x14:formula1>
            <xm:f>'Spreadsheet Settings'!$B$17:$B$20</xm:f>
          </x14:formula1>
          <xm:sqref>M24:N24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L37"/>
  <sheetViews>
    <sheetView workbookViewId="0">
      <selection activeCell="G5" sqref="G5:H5"/>
    </sheetView>
  </sheetViews>
  <sheetFormatPr defaultRowHeight="15" x14ac:dyDescent="0.25"/>
  <cols>
    <col min="2" max="2" width="15.5703125" customWidth="1"/>
    <col min="3" max="3" width="7.140625" customWidth="1"/>
    <col min="4" max="4" width="4" customWidth="1"/>
    <col min="5" max="5" width="33.42578125" customWidth="1"/>
    <col min="7" max="7" width="24.28515625" customWidth="1"/>
  </cols>
  <sheetData>
    <row r="3" spans="2:12" x14ac:dyDescent="0.25">
      <c r="B3" s="235" t="s">
        <v>168</v>
      </c>
      <c r="C3" s="235"/>
      <c r="D3" s="235"/>
      <c r="E3" s="235"/>
    </row>
    <row r="4" spans="2:12" x14ac:dyDescent="0.25">
      <c r="B4" s="235"/>
      <c r="C4" s="235"/>
      <c r="D4" s="235"/>
      <c r="E4" s="235"/>
    </row>
    <row r="5" spans="2:12" x14ac:dyDescent="0.25">
      <c r="B5" s="235"/>
      <c r="C5" s="235"/>
      <c r="D5" s="235"/>
      <c r="E5" s="235"/>
    </row>
    <row r="7" spans="2:12" x14ac:dyDescent="0.25">
      <c r="B7" s="23" t="s">
        <v>187</v>
      </c>
      <c r="C7" s="23"/>
      <c r="E7" s="38" t="s">
        <v>4</v>
      </c>
      <c r="G7" s="236" t="s">
        <v>166</v>
      </c>
      <c r="H7" s="236"/>
      <c r="I7" s="236"/>
      <c r="J7" s="236"/>
      <c r="K7" s="236"/>
    </row>
    <row r="8" spans="2:12" x14ac:dyDescent="0.25">
      <c r="B8" t="s">
        <v>72</v>
      </c>
      <c r="C8">
        <v>1</v>
      </c>
      <c r="E8" t="s">
        <v>59</v>
      </c>
      <c r="G8" s="82"/>
      <c r="H8" s="83" t="s">
        <v>121</v>
      </c>
      <c r="I8" s="83" t="s">
        <v>122</v>
      </c>
      <c r="J8" s="83" t="s">
        <v>128</v>
      </c>
      <c r="K8" s="83" t="s">
        <v>123</v>
      </c>
    </row>
    <row r="9" spans="2:12" x14ac:dyDescent="0.25">
      <c r="B9" t="s">
        <v>73</v>
      </c>
      <c r="C9">
        <v>2</v>
      </c>
      <c r="E9" t="s">
        <v>60</v>
      </c>
      <c r="G9" s="84" t="s">
        <v>81</v>
      </c>
      <c r="H9" s="78">
        <v>0</v>
      </c>
      <c r="I9" s="79">
        <v>0.06</v>
      </c>
      <c r="J9" s="90">
        <v>0.18</v>
      </c>
      <c r="K9" s="80">
        <v>0.18</v>
      </c>
      <c r="L9" s="95"/>
    </row>
    <row r="10" spans="2:12" x14ac:dyDescent="0.25">
      <c r="B10" t="s">
        <v>74</v>
      </c>
      <c r="C10">
        <v>3</v>
      </c>
      <c r="E10" t="s">
        <v>70</v>
      </c>
      <c r="G10" s="84" t="s">
        <v>51</v>
      </c>
      <c r="H10" s="78">
        <v>0.02</v>
      </c>
      <c r="I10" s="79">
        <v>0.1</v>
      </c>
      <c r="J10" s="90">
        <v>0.2</v>
      </c>
      <c r="K10" s="80">
        <v>0.2</v>
      </c>
      <c r="L10" s="95"/>
    </row>
    <row r="11" spans="2:12" x14ac:dyDescent="0.25">
      <c r="B11" t="s">
        <v>75</v>
      </c>
      <c r="C11">
        <v>4</v>
      </c>
      <c r="E11" t="s">
        <v>69</v>
      </c>
      <c r="G11" s="84" t="s">
        <v>48</v>
      </c>
      <c r="H11" s="78">
        <v>0</v>
      </c>
      <c r="I11" s="79">
        <v>0.02</v>
      </c>
      <c r="J11" s="90">
        <v>0.05</v>
      </c>
      <c r="K11" s="80">
        <v>0.05</v>
      </c>
      <c r="L11" s="95"/>
    </row>
    <row r="12" spans="2:12" x14ac:dyDescent="0.25">
      <c r="B12" t="s">
        <v>80</v>
      </c>
      <c r="C12">
        <v>5</v>
      </c>
      <c r="E12" t="s">
        <v>62</v>
      </c>
      <c r="G12" s="85" t="s">
        <v>20</v>
      </c>
      <c r="H12" s="74">
        <v>0</v>
      </c>
      <c r="I12" s="75">
        <v>1.4999999999999999E-2</v>
      </c>
      <c r="J12" s="91">
        <v>0.04</v>
      </c>
      <c r="K12" s="77">
        <v>0.04</v>
      </c>
      <c r="L12" s="95"/>
    </row>
    <row r="13" spans="2:12" x14ac:dyDescent="0.25">
      <c r="E13" t="s">
        <v>61</v>
      </c>
      <c r="G13" s="151"/>
      <c r="H13" s="152"/>
      <c r="I13" s="152"/>
      <c r="J13" s="152"/>
      <c r="K13" s="153"/>
    </row>
    <row r="14" spans="2:12" x14ac:dyDescent="0.25">
      <c r="G14" s="85" t="s">
        <v>49</v>
      </c>
      <c r="H14" s="74">
        <v>0.75</v>
      </c>
      <c r="I14" s="76">
        <v>0.5</v>
      </c>
      <c r="J14" s="91">
        <v>0.2</v>
      </c>
      <c r="K14" s="77">
        <v>0.2</v>
      </c>
      <c r="L14" s="95"/>
    </row>
    <row r="15" spans="2:12" x14ac:dyDescent="0.25">
      <c r="G15" s="85" t="s">
        <v>22</v>
      </c>
      <c r="H15" s="57">
        <v>0</v>
      </c>
      <c r="I15" s="60">
        <v>1.5</v>
      </c>
      <c r="J15" s="92">
        <v>4</v>
      </c>
      <c r="K15" s="63">
        <v>4</v>
      </c>
      <c r="L15" s="95"/>
    </row>
    <row r="16" spans="2:12" x14ac:dyDescent="0.25">
      <c r="B16" s="23" t="s">
        <v>40</v>
      </c>
      <c r="G16" s="151"/>
      <c r="H16" s="152"/>
      <c r="I16" s="152"/>
      <c r="J16" s="152"/>
      <c r="K16" s="153"/>
      <c r="L16" s="95"/>
    </row>
    <row r="17" spans="2:11" x14ac:dyDescent="0.25">
      <c r="B17" t="s">
        <v>163</v>
      </c>
      <c r="E17" s="67" t="s">
        <v>157</v>
      </c>
      <c r="G17" s="86" t="s">
        <v>23</v>
      </c>
      <c r="H17" s="57">
        <v>1</v>
      </c>
      <c r="I17" s="60">
        <v>1.5</v>
      </c>
      <c r="J17" s="92">
        <v>2</v>
      </c>
      <c r="K17" s="63">
        <v>2</v>
      </c>
    </row>
    <row r="18" spans="2:11" x14ac:dyDescent="0.25">
      <c r="B18" t="s">
        <v>185</v>
      </c>
      <c r="E18" t="s">
        <v>158</v>
      </c>
      <c r="G18" s="84" t="s">
        <v>24</v>
      </c>
      <c r="H18" s="56">
        <v>0.7</v>
      </c>
      <c r="I18" s="59">
        <v>1</v>
      </c>
      <c r="J18" s="93">
        <v>1.2</v>
      </c>
      <c r="K18" s="62">
        <v>1.2</v>
      </c>
    </row>
    <row r="19" spans="2:11" x14ac:dyDescent="0.25">
      <c r="B19" t="s">
        <v>183</v>
      </c>
      <c r="E19" t="s">
        <v>159</v>
      </c>
      <c r="G19" s="238"/>
      <c r="H19" s="238"/>
      <c r="I19" s="238"/>
      <c r="J19" s="238"/>
      <c r="K19" s="239"/>
    </row>
    <row r="20" spans="2:11" x14ac:dyDescent="0.25">
      <c r="B20" t="s">
        <v>184</v>
      </c>
      <c r="E20" t="s">
        <v>160</v>
      </c>
      <c r="G20" s="85" t="s">
        <v>25</v>
      </c>
      <c r="H20" s="57">
        <v>90</v>
      </c>
      <c r="I20" s="60">
        <v>70</v>
      </c>
      <c r="J20" s="92">
        <v>50</v>
      </c>
      <c r="K20" s="63">
        <v>50</v>
      </c>
    </row>
    <row r="21" spans="2:11" x14ac:dyDescent="0.25">
      <c r="E21" t="s">
        <v>161</v>
      </c>
      <c r="G21" s="85" t="s">
        <v>50</v>
      </c>
      <c r="H21" s="58">
        <v>90</v>
      </c>
      <c r="I21" s="61">
        <v>70</v>
      </c>
      <c r="J21" s="94">
        <v>50</v>
      </c>
      <c r="K21" s="64">
        <v>50</v>
      </c>
    </row>
    <row r="22" spans="2:11" x14ac:dyDescent="0.25">
      <c r="E22" t="s">
        <v>162</v>
      </c>
    </row>
    <row r="23" spans="2:11" x14ac:dyDescent="0.25">
      <c r="B23" s="38" t="s">
        <v>79</v>
      </c>
    </row>
    <row r="24" spans="2:11" x14ac:dyDescent="0.25">
      <c r="B24" t="s">
        <v>76</v>
      </c>
    </row>
    <row r="25" spans="2:11" x14ac:dyDescent="0.25">
      <c r="B25" t="s">
        <v>77</v>
      </c>
      <c r="E25" s="38" t="s">
        <v>65</v>
      </c>
    </row>
    <row r="26" spans="2:11" ht="15.75" thickBot="1" x14ac:dyDescent="0.3">
      <c r="B26" t="s">
        <v>78</v>
      </c>
      <c r="E26" s="37" t="s">
        <v>193</v>
      </c>
      <c r="G26" s="237" t="s">
        <v>165</v>
      </c>
      <c r="H26" s="237"/>
      <c r="I26" s="237"/>
    </row>
    <row r="27" spans="2:11" ht="15.75" thickBot="1" x14ac:dyDescent="0.3">
      <c r="E27" s="37" t="s">
        <v>192</v>
      </c>
      <c r="G27" s="87"/>
      <c r="H27" s="88" t="str">
        <f>Assessment!U24</f>
        <v/>
      </c>
      <c r="I27" s="88" t="str">
        <f>Assessment!T24</f>
        <v/>
      </c>
    </row>
    <row r="28" spans="2:11" ht="15.75" thickBot="1" x14ac:dyDescent="0.3">
      <c r="E28" s="37" t="s">
        <v>68</v>
      </c>
      <c r="G28" s="87" t="str">
        <f>Assessment!S41</f>
        <v>Profitability</v>
      </c>
      <c r="H28" s="89" t="e">
        <f>VLOOKUP(Assessment!U41,'Spreadsheet Settings'!$B$8:$C$12,2,FALSE)</f>
        <v>#N/A</v>
      </c>
      <c r="I28" s="89" t="e">
        <f>VLOOKUP(Assessment!T41,'Spreadsheet Settings'!$B$8:$C$12,2,FALSE)</f>
        <v>#N/A</v>
      </c>
    </row>
    <row r="29" spans="2:11" ht="15.75" thickBot="1" x14ac:dyDescent="0.3">
      <c r="G29" s="87" t="str">
        <f>Assessment!S42</f>
        <v>Solvency</v>
      </c>
      <c r="H29" s="89" t="e">
        <f>VLOOKUP(Assessment!U42,'Spreadsheet Settings'!$B$8:$C$12,2,FALSE)</f>
        <v>#N/A</v>
      </c>
      <c r="I29" s="89" t="e">
        <f>VLOOKUP(Assessment!T42,'Spreadsheet Settings'!$B$8:$C$12,2,FALSE)</f>
        <v>#N/A</v>
      </c>
    </row>
    <row r="30" spans="2:11" ht="15.75" thickBot="1" x14ac:dyDescent="0.3">
      <c r="G30" s="87" t="str">
        <f>Assessment!S43</f>
        <v>Liquidity</v>
      </c>
      <c r="H30" s="89" t="e">
        <f>VLOOKUP(Assessment!U43,'Spreadsheet Settings'!$B$8:$C$12,2,FALSE)</f>
        <v>#N/A</v>
      </c>
      <c r="I30" s="89" t="e">
        <f>VLOOKUP(Assessment!T43,'Spreadsheet Settings'!$B$8:$C$12,2,FALSE)</f>
        <v>#N/A</v>
      </c>
    </row>
    <row r="31" spans="2:11" ht="15.75" thickBot="1" x14ac:dyDescent="0.3">
      <c r="G31" s="87" t="str">
        <f>Assessment!S44</f>
        <v>Efficiency</v>
      </c>
      <c r="H31" s="89" t="e">
        <f>VLOOKUP(Assessment!U44,'Spreadsheet Settings'!$B$8:$C$12,2,FALSE)</f>
        <v>#N/A</v>
      </c>
      <c r="I31" s="89" t="e">
        <f>VLOOKUP(Assessment!T44,'Spreadsheet Settings'!$B$8:$C$12,2,FALSE)</f>
        <v>#N/A</v>
      </c>
    </row>
    <row r="32" spans="2:11" ht="15.75" thickBot="1" x14ac:dyDescent="0.3">
      <c r="G32" s="87"/>
      <c r="H32" s="89"/>
      <c r="I32" s="89"/>
    </row>
    <row r="34" spans="2:2" x14ac:dyDescent="0.25">
      <c r="B34" s="23" t="s">
        <v>18</v>
      </c>
    </row>
    <row r="35" spans="2:2" x14ac:dyDescent="0.25">
      <c r="B35" s="110" t="s">
        <v>188</v>
      </c>
    </row>
    <row r="36" spans="2:2" ht="45" x14ac:dyDescent="0.25">
      <c r="B36" s="110" t="s">
        <v>190</v>
      </c>
    </row>
    <row r="37" spans="2:2" x14ac:dyDescent="0.25">
      <c r="B37" s="110" t="s">
        <v>189</v>
      </c>
    </row>
  </sheetData>
  <sheetProtection algorithmName="SHA-512" hashValue="J75EpCxnFJ2cuz2wdR5oQAOGTDwxS1ZUTfkHgzZVKr9hFr8y3NsLEfX3g5z5A/IvENTCto//PP8b4Wu/5FdyAg==" saltValue="i5WmlcC3becnGjJ9LuCZCg==" spinCount="100000" sheet="1" objects="1" scenarios="1"/>
  <mergeCells count="6">
    <mergeCell ref="B3:E5"/>
    <mergeCell ref="G7:K7"/>
    <mergeCell ref="G26:I26"/>
    <mergeCell ref="G13:K13"/>
    <mergeCell ref="G16:K16"/>
    <mergeCell ref="G19:K19"/>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Assessment</vt:lpstr>
      <vt:lpstr>Spreadsheet Settings</vt:lpstr>
      <vt:lpstr>Assessment!Print_Area</vt:lpstr>
    </vt:vector>
  </TitlesOfParts>
  <Company>Cabinet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Pepperell</dc:creator>
  <cp:lastModifiedBy>Helen Baxter</cp:lastModifiedBy>
  <cp:lastPrinted>2017-06-29T16:05:50Z</cp:lastPrinted>
  <dcterms:created xsi:type="dcterms:W3CDTF">2015-05-27T10:50:00Z</dcterms:created>
  <dcterms:modified xsi:type="dcterms:W3CDTF">2017-08-22T13:18:16Z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ies>
</file>