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olyn.Hennessey\Desktop\Lang final docs\"/>
    </mc:Choice>
  </mc:AlternateContent>
  <bookViews>
    <workbookView xWindow="0" yWindow="0" windowWidth="10310" windowHeight="5060" firstSheet="6" activeTab="8"/>
  </bookViews>
  <sheets>
    <sheet name="1. Cover Sheet" sheetId="1" r:id="rId1"/>
    <sheet name="2. Instructions" sheetId="2" r:id="rId2"/>
    <sheet name="3. Band Definition Spoken " sheetId="3" r:id="rId3"/>
    <sheet name="4. Band Definition Non-Spoken" sheetId="6" r:id="rId4"/>
    <sheet name="5. Language Groups" sheetId="4" r:id="rId5"/>
    <sheet name="6. Written Translation, Trans  " sheetId="7" r:id="rId6"/>
    <sheet name="7. Telephone and Video" sheetId="8" r:id="rId7"/>
    <sheet name="8. Non Spoken Face to Face " sheetId="9" r:id="rId8"/>
    <sheet name="9. Spoken Face to Face " sheetId="5" r:id="rId9"/>
    <sheet name="10. Evaluation DO NOT USE " sheetId="10" r:id="rId10"/>
  </sheets>
  <externalReferences>
    <externalReference r:id="rId11"/>
  </externalReferences>
  <definedNames>
    <definedName name="_ftn1" localSheetId="2">'3. Band Definition Spoken '!#REF!</definedName>
    <definedName name="_ftnref1" localSheetId="2">'3. Band Definition Spoken '!#REF!</definedName>
    <definedName name="iCheckingLevel">'[1]6 Charge rates '!$D$6</definedName>
    <definedName name="iEfficiency" localSheetId="3">'[1]6 Charge rates '!#REF!</definedName>
    <definedName name="iEfficiency" localSheetId="5">'[1]6 Charge rates '!#REF!</definedName>
    <definedName name="iEfficiency" localSheetId="6">'[1]6 Charge rates '!#REF!</definedName>
    <definedName name="iEfficiency" localSheetId="7">'[1]6 Charge rates '!#REF!</definedName>
    <definedName name="iEfficiency" localSheetId="8">'[1]6 Charge rates '!#REF!</definedName>
    <definedName name="iEfficiency">'[1]6 Charge rates '!#REF!</definedName>
    <definedName name="iHCAS">'[1]6 Charge rates '!$C$8</definedName>
    <definedName name="iHourDay">'[1]6 Charge rates '!$D$14</definedName>
    <definedName name="iPricing">'[1]6 Charge rates '!$D$12</definedName>
    <definedName name="iPromptPayment">'[1]6 Charge rates '!$C$10</definedName>
    <definedName name="iShiftType">'[1]6 Charge rates '!$D$4</definedName>
    <definedName name="iSupplier">'[1]6 Charge rates '!$C$2</definedName>
    <definedName name="iWeeks">'[1]6 Charge rates '!$D$16</definedName>
    <definedName name="nSuppliers">OFFSET([1]Pricing!$F$1,1,0,COUNTA([1]Pricing!$F:$F)-1,1)</definedName>
    <definedName name="_xlnm.Print_Area" localSheetId="0">'1. Cover Sheet'!$A$1:$N$69</definedName>
    <definedName name="_xlnm.Print_Area" localSheetId="1">'2. Instructions'!$B$2:$Q$70</definedName>
    <definedName name="_xlnm.Print_Area" localSheetId="2">'3. Band Definition Spoken '!$B$5:$E$69</definedName>
    <definedName name="_xlnm.Print_Area" localSheetId="3">'4. Band Definition Non-Spoken'!#REF!</definedName>
    <definedName name="_xlnm.Print_Area" localSheetId="5">'6. Written Translation, Trans  '!$A$1:$J$74</definedName>
    <definedName name="_xlnm.Print_Area" localSheetId="6">'7. Telephone and Video'!$A$4:$V$63</definedName>
    <definedName name="_xlnm.Print_Area" localSheetId="7">'8. Non Spoken Face to Face '!$B$3:$S$73</definedName>
    <definedName name="rDiscounts_Discount">OFFSET([1]Discounts!$D$1,1,0,COUNTA([1]Discounts!$A:$A),1)</definedName>
    <definedName name="rDiscounts_Level">OFFSET([1]Discounts!$C$1,1,0,COUNTA([1]Discounts!$A:$A),1)</definedName>
    <definedName name="rDiscounts_Lookup">OFFSET([1]Discounts!$F$1,1,0,COUNTA([1]Discounts!$A:$A),1)</definedName>
    <definedName name="rDiscounts_Supplier">OFFSET([1]Discounts!$A$1,1,0,COUNTA([1]Discounts!$A:$A),1)</definedName>
    <definedName name="rDiscounts_Type">OFFSET([1]Discounts!$B$1,1,0,COUNTA([1]Discounts!$A:$A),1)</definedName>
    <definedName name="rPricing_CheckingLevel">OFFSET([1]Pricing!$B$1,1,0,COUNTA([1]Pricing!$A:$A),1)</definedName>
    <definedName name="rPricing_Fee">OFFSET([1]Pricing!$D$1,1,0,COUNTA([1]Pricing!$A:$A),1)</definedName>
    <definedName name="rPricing_PayBand">OFFSET([1]Pricing!$C$1,1,0,COUNTA([1]Pricing!$A:$A),1)</definedName>
    <definedName name="rPricing_Supplier">OFFSET([1]Pricing!$A$1,1,0,COUNTA([1]Pricing!$A:$A),1)</definedName>
    <definedName name="vBands">[1]Data!$C$2:$U$2</definedName>
    <definedName name="vEfficiency" localSheetId="3">[1]Data!#REF!</definedName>
    <definedName name="vEfficiency" localSheetId="5">[1]Data!#REF!</definedName>
    <definedName name="vEfficiency" localSheetId="6">[1]Data!#REF!</definedName>
    <definedName name="vEfficiency" localSheetId="7">[1]Data!#REF!</definedName>
    <definedName name="vEfficiency" localSheetId="8">[1]Data!#REF!</definedName>
    <definedName name="vEfficiency">[1]Data!#REF!</definedName>
    <definedName name="vHCAS">[1]Data!$C$13:$F$16</definedName>
    <definedName name="vPromptPayment">[1]Data!$C$23:$D$25</definedName>
    <definedName name="vRates">[1]Data!$C$28:$G$83</definedName>
    <definedName name="vShiftType">[1]Data!$C$3:$U$5</definedName>
    <definedName name="vSupplierFee">[1]Data!$C$8:$U$10</definedName>
    <definedName name="xCheck">'[1]6 Charge rates '!$D$2</definedName>
    <definedName name="xCheckingLevel">[1]Data!$C$8:$C$10</definedName>
    <definedName name="xEfficiency" localSheetId="3">[1]Data!#REF!</definedName>
    <definedName name="xEfficiency" localSheetId="5">[1]Data!#REF!</definedName>
    <definedName name="xEfficiency" localSheetId="6">[1]Data!#REF!</definedName>
    <definedName name="xEfficiency" localSheetId="7">[1]Data!#REF!</definedName>
    <definedName name="xEfficiency" localSheetId="8">[1]Data!#REF!</definedName>
    <definedName name="xEfficiency">[1]Data!#REF!</definedName>
    <definedName name="xHCAS">[1]Data!$C$13:$C$16</definedName>
    <definedName name="xPromptPayment">[1]Data!$C$23:$C$25</definedName>
    <definedName name="xShiftType">[1]Data!$C$3:$C$5</definedName>
  </definedNames>
  <calcPr calcId="152511"/>
</workbook>
</file>

<file path=xl/calcChain.xml><?xml version="1.0" encoding="utf-8"?>
<calcChain xmlns="http://schemas.openxmlformats.org/spreadsheetml/2006/main">
  <c r="D19" i="10" l="1"/>
  <c r="D6" i="5" l="1"/>
  <c r="D5" i="5"/>
  <c r="D4" i="5"/>
  <c r="D5" i="9" l="1"/>
  <c r="D6" i="9"/>
  <c r="D7" i="9"/>
  <c r="D5" i="8" l="1"/>
  <c r="D7" i="7" l="1"/>
  <c r="D6" i="7"/>
  <c r="D5" i="7"/>
  <c r="P21" i="9" l="1"/>
  <c r="R21" i="9" s="1"/>
  <c r="P54" i="9" s="1"/>
  <c r="P30" i="9"/>
  <c r="P51" i="9" l="1"/>
  <c r="R51" i="9" s="1"/>
  <c r="P57" i="9" s="1"/>
  <c r="P42" i="9"/>
  <c r="R30" i="9" l="1"/>
  <c r="P55" i="9" s="1"/>
  <c r="R42" i="9"/>
  <c r="P56" i="9" s="1"/>
  <c r="D6" i="8"/>
  <c r="D7" i="8"/>
  <c r="P58" i="9" l="1"/>
  <c r="D16" i="10" s="1"/>
  <c r="H26" i="7"/>
  <c r="H25" i="7"/>
  <c r="H24" i="7"/>
  <c r="H23" i="7"/>
  <c r="H22" i="7"/>
  <c r="M47" i="8" l="1"/>
  <c r="M48" i="8" s="1"/>
  <c r="M56" i="8" s="1"/>
  <c r="O56" i="8" s="1"/>
  <c r="M35" i="8"/>
  <c r="M34" i="8"/>
  <c r="M36" i="8" l="1"/>
  <c r="M55" i="8" s="1"/>
  <c r="O55" i="8" s="1"/>
  <c r="K23" i="8"/>
  <c r="M23" i="8" s="1"/>
  <c r="K22" i="8"/>
  <c r="M22" i="8" s="1"/>
  <c r="K21" i="8"/>
  <c r="M21" i="8" s="1"/>
  <c r="K20" i="8"/>
  <c r="M20" i="8" s="1"/>
  <c r="J26" i="7"/>
  <c r="J25" i="7"/>
  <c r="H18" i="7"/>
  <c r="J18" i="7" s="1"/>
  <c r="H17" i="7"/>
  <c r="J17" i="7" s="1"/>
  <c r="H16" i="7"/>
  <c r="J16" i="7" s="1"/>
  <c r="H15" i="7"/>
  <c r="J15" i="7" s="1"/>
  <c r="H14" i="7"/>
  <c r="J14" i="7" s="1"/>
  <c r="L34" i="5"/>
  <c r="N34" i="5" s="1"/>
  <c r="L33" i="5"/>
  <c r="N33" i="5" s="1"/>
  <c r="L31" i="5"/>
  <c r="N31" i="5" s="1"/>
  <c r="L30" i="5"/>
  <c r="N30" i="5" s="1"/>
  <c r="L23" i="5"/>
  <c r="N23" i="5" s="1"/>
  <c r="L22" i="5"/>
  <c r="N22" i="5" s="1"/>
  <c r="L20" i="5"/>
  <c r="N20" i="5" s="1"/>
  <c r="L19" i="5"/>
  <c r="N19" i="5" s="1"/>
  <c r="N35" i="5" l="1"/>
  <c r="N39" i="5" s="1"/>
  <c r="N24" i="5"/>
  <c r="N38" i="5" s="1"/>
  <c r="M24" i="8"/>
  <c r="M54" i="8" s="1"/>
  <c r="O54" i="8" s="1"/>
  <c r="O57" i="8" s="1"/>
  <c r="D13" i="10" s="1"/>
  <c r="J24" i="7"/>
  <c r="N40" i="5" l="1"/>
  <c r="J23" i="7"/>
  <c r="J22" i="7"/>
  <c r="J28" i="7" l="1"/>
  <c r="D10" i="10" s="1"/>
  <c r="D22" i="10" s="1"/>
</calcChain>
</file>

<file path=xl/sharedStrings.xml><?xml version="1.0" encoding="utf-8"?>
<sst xmlns="http://schemas.openxmlformats.org/spreadsheetml/2006/main" count="707" uniqueCount="488">
  <si>
    <t>Version 1</t>
  </si>
  <si>
    <t>Contract Reference: RM1092</t>
  </si>
  <si>
    <t>Please enter your ORGANISATION'S NAME in the text box below</t>
  </si>
  <si>
    <t xml:space="preserve">If you required to register at Companies House or non-UK equivalent, this must be your registered company name  </t>
  </si>
  <si>
    <t>Please enter your ORGANISATION'S TRADING NAME in the text box below</t>
  </si>
  <si>
    <t xml:space="preserve">If you are registered with Companies House or non-UK equivalent, please enter your COMPANY REGISTRATION NUMBER or non-UK eqivalent number in the text box below </t>
  </si>
  <si>
    <t>Attachment 9 - Pricing Matrix Lot 2 v1 RM1092</t>
  </si>
  <si>
    <t>Language Services Framework - RM1092</t>
  </si>
  <si>
    <t>Instructions for completing this Pricing Matrix - Please Read Carefully</t>
  </si>
  <si>
    <t>You must complete this Pricing Matrix in accordance with the following instructions:</t>
  </si>
  <si>
    <t xml:space="preserve">This workbook is protected and Potential Providers should only be able to enter information into boxes highlighted BLUE and GREEN. Information inputted into other cells will not be evaluated and your Tender may be deemed non-compliant. </t>
  </si>
  <si>
    <t>Do not modify any cells, add rows and/or columns within the spreadsheets.</t>
  </si>
  <si>
    <t>TAB</t>
  </si>
  <si>
    <t>INDEX</t>
  </si>
  <si>
    <t>RESPONSE REQUIRED</t>
  </si>
  <si>
    <t>Cover Sheet</t>
  </si>
  <si>
    <t>PLEASE COMPLETE ALL BLUE BOXES</t>
  </si>
  <si>
    <t xml:space="preserve">Instructions </t>
  </si>
  <si>
    <t>PLEASE READ</t>
  </si>
  <si>
    <t>Tab 3 'Band Definition Spoken' describes the Band Definitions, Bands 1 to 5 of Interpreters of Spoken Languages</t>
  </si>
  <si>
    <t xml:space="preserve">Language Groups </t>
  </si>
  <si>
    <t>TAB 3 - Band Definitions - Spoken Languages</t>
  </si>
  <si>
    <t>SPOKEN LANGUAGES – DEFINITION OF BANDS</t>
  </si>
  <si>
    <t>Classification of Interpreters for spoken languages</t>
  </si>
  <si>
    <t>BAND 5</t>
  </si>
  <si>
    <t>In addition to the qualifications and criteria specified in Band 4, Interpreters and/or Translators at this level will:</t>
  </si>
  <si>
    <t>1. Hold an Honours degree in the relevant language and/or a degree in Interpreting / Translation;</t>
  </si>
  <si>
    <t>2. Hold a QCF Level 7 qualification in translation such as the IoLET Diploma in Translation or an MA in Translation;</t>
  </si>
  <si>
    <t>4. Qualified membership of Chartered Institute of Linguists or the Institute of Translating and Interpreting (or equivalent overseas professional body);</t>
  </si>
  <si>
    <t>5. Be able to provide documented evidence of language-specific training and/or continuing professional development (CPD) within the preceding 12 months.</t>
  </si>
  <si>
    <t>BAND 4</t>
  </si>
  <si>
    <t>Interpreters and/or Translators at this level should:</t>
  </si>
  <si>
    <t>1. Hold the DPSI or the Diploma in Police Interpreting (DPI) or an equivalent translation and/or interpreting qualification at QCF Level 6 which clearly demonstrates the ability to interpret at this level in both English and the Foreign Language;</t>
  </si>
  <si>
    <t>3. Be able to provide documented evidence of language-specific training and/or continuing professional development (CPD) within the preceding 12 months.</t>
  </si>
  <si>
    <t>NB Those registered at Full Status with the NRPSI conform to all requirements of this Band.</t>
  </si>
  <si>
    <t>BAND 3</t>
  </si>
  <si>
    <t>1. Hold the DPSI or DPI or an equivalent qualification at QCF Level 6, or its equivalent, which clearly demonstrates the ability to operate at this level in both English and the Foreign Language;</t>
  </si>
  <si>
    <t>4.   Provide documented evidence of language specific training and/or CPD within the preceding 12 months.</t>
  </si>
  <si>
    <t>BAND 2 (including Rare Language Interpreters)</t>
  </si>
  <si>
    <t>Linguists at this level should:</t>
  </si>
  <si>
    <t>1. Be a native speaker of the relevant foreign language or native English speaker with skill in the other language;</t>
  </si>
  <si>
    <t>4. Provide annual, documented evidence of language-specific training and/or CPD within the preceding 12 months.</t>
  </si>
  <si>
    <t>N.B. Those registered at Rare Language Status with the NRPSI conform to the requirements of Rare Language Interpreters.</t>
  </si>
  <si>
    <t>BAND 1 (Bi-Lingual Skills)</t>
  </si>
  <si>
    <t>2. Native English speaker with the equivalent level of skill in both English and the other language;</t>
  </si>
  <si>
    <t>and (for both 1 and 2 above)</t>
  </si>
  <si>
    <t>4. Be able to provide documented evidence of some experience of successful public service language work in the United Kingdom.</t>
  </si>
  <si>
    <t xml:space="preserve">Textual description of Bands </t>
  </si>
  <si>
    <t>Band</t>
  </si>
  <si>
    <t>Expectations - Tasks / Functions</t>
  </si>
  <si>
    <t>Content / Topics</t>
  </si>
  <si>
    <t>Experience</t>
  </si>
  <si>
    <t>Band 5</t>
  </si>
  <si>
    <t>Conference Interpreting / 
high level and technical translation</t>
  </si>
  <si>
    <t xml:space="preserve">Defence / Military / Security /
Courts / Policing / Health </t>
  </si>
  <si>
    <t xml:space="preserve">Interpreters:   Capable and confident when interpreting at high level international engagement meetings, for example Ministerial visits, Chiefs of Services, bilateral military engagement programmes.
1000 hours’ experience (or acceptable proven track record in low volume languages)
</t>
  </si>
  <si>
    <t>1000 hours’ experience (or acceptable proven track record in low volume languages)</t>
  </si>
  <si>
    <t>Band 4</t>
  </si>
  <si>
    <t>Meet the requirements of the National Occupational Standards in Interpreting</t>
  </si>
  <si>
    <t>Defence / Military / Security / Courts / Policing / other CJS / Health / Social Care / Local Government</t>
  </si>
  <si>
    <t>400+ hours’ experience</t>
  </si>
  <si>
    <t>400+ hours</t>
  </si>
  <si>
    <t>Band 3</t>
  </si>
  <si>
    <t>Meet the requirements of the national Occupational Standards in Interpreting but lacking the experience of Band 4 might be preferred for less demanding assignments.</t>
  </si>
  <si>
    <t>100-400 hours’ experience</t>
  </si>
  <si>
    <t>100 – 400 hours</t>
  </si>
  <si>
    <t>Band 2</t>
  </si>
  <si>
    <t>Meet the requirements of the national Occupational Standards in Interpreting</t>
  </si>
  <si>
    <t>100 hours’ experience</t>
  </si>
  <si>
    <t>Up to 100 hours</t>
  </si>
  <si>
    <t>Band 1</t>
  </si>
  <si>
    <t>Community liaison work where specialist knowledge of a particular field is not required</t>
  </si>
  <si>
    <t>Demonstrable experience of successful public service work</t>
  </si>
  <si>
    <t>Some experience of successful 
public sector work</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</si>
  <si>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</si>
  <si>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</si>
  <si>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</si>
  <si>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</si>
  <si>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</si>
  <si>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</si>
  <si>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</si>
  <si>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</si>
  <si>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</si>
  <si>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</si>
  <si>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</si>
  <si>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</si>
  <si>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</si>
  <si>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</si>
  <si>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</si>
  <si>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</si>
  <si>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</si>
  <si>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</si>
  <si>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</si>
  <si>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</si>
  <si>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</si>
  <si>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</si>
  <si>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</si>
  <si>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</si>
  <si>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</si>
  <si>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</si>
  <si>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</si>
  <si>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</si>
  <si>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</si>
  <si>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</si>
  <si>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</si>
  <si>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</si>
  <si>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</si>
  <si>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</si>
  <si>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</si>
  <si>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</si>
  <si>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</si>
  <si>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</si>
  <si>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</si>
  <si>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</si>
  <si>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</si>
  <si>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</si>
  <si>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</si>
  <si>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</si>
  <si>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</si>
  <si>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</si>
  <si>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</si>
  <si>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</si>
  <si>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</si>
  <si>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</si>
  <si>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</si>
  <si>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</si>
  <si>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</si>
  <si>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</si>
  <si>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</si>
  <si>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</si>
  <si>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</si>
  <si>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Gaelic</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</si>
  <si>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</si>
  <si>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</si>
  <si>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</si>
  <si>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</si>
  <si>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</si>
  <si>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</si>
  <si>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</si>
  <si>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</si>
  <si>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</si>
  <si>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</si>
  <si>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</si>
  <si>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</si>
  <si>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</si>
  <si>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</si>
  <si>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</si>
  <si>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</si>
  <si>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</si>
  <si>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</si>
  <si>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</si>
  <si>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</si>
  <si>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</si>
  <si>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</si>
  <si>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</si>
  <si>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</si>
  <si>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</si>
  <si>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</si>
  <si>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</si>
  <si>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</si>
  <si>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</si>
  <si>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</si>
  <si>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</si>
  <si>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</si>
  <si>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</si>
  <si>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</si>
  <si>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</si>
  <si>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</si>
  <si>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</si>
  <si>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</si>
  <si>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</si>
  <si>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</si>
  <si>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</si>
  <si>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</si>
  <si>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</si>
  <si>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</si>
  <si>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</si>
  <si>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</si>
  <si>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</si>
  <si>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</si>
  <si>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</si>
  <si>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</si>
  <si>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</si>
  <si>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</si>
  <si>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</si>
  <si>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</si>
  <si>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</si>
  <si>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</si>
  <si>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</si>
  <si>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</si>
  <si>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</si>
  <si>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</si>
  <si>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</si>
  <si>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</si>
  <si>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</si>
  <si>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</si>
  <si>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</si>
  <si>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</si>
  <si>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</si>
  <si>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</si>
  <si>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</si>
  <si>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</si>
  <si>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</si>
  <si>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</si>
  <si>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</si>
  <si>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</si>
  <si>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ORGANISATION'S NAME</t>
  </si>
  <si>
    <t>ORGANISATION'S TRADING NAME</t>
  </si>
  <si>
    <t xml:space="preserve">COMPANY REGISTRATION NUMBER or non-UK eqivalent number </t>
  </si>
  <si>
    <t>Please refer to tab 3 entitled  'Band Definition Spoken' for a description of each of the Bands 1 to 5 of Interpreter for Spoken Languages</t>
  </si>
  <si>
    <t>Rate 2: Monday to Friday 18:00 to 08:00 hours; weekends (Friday 18:00 to Monday 08:00); Public Holidays</t>
  </si>
  <si>
    <t xml:space="preserve">Table A  All Language Groups except for "On Demand" </t>
  </si>
  <si>
    <t>Weighting</t>
  </si>
  <si>
    <t>Rate 1</t>
  </si>
  <si>
    <t>Rate 2</t>
  </si>
  <si>
    <t>Rest of UK</t>
  </si>
  <si>
    <r>
      <rPr>
        <b/>
        <sz val="14"/>
        <rFont val="Calibri"/>
        <family val="2"/>
        <scheme val="minor"/>
      </rPr>
      <t>On Demand requirements.  Delivery within two hours at 80% fulfillment rate.  Min</t>
    </r>
    <r>
      <rPr>
        <b/>
        <sz val="14"/>
        <color theme="1"/>
        <rFont val="Calibri"/>
        <family val="2"/>
        <scheme val="minor"/>
      </rPr>
      <t>imum rate of two hours for Linguist.</t>
    </r>
  </si>
  <si>
    <t>Table B
Pricing for All Language Groups for "On Demand" pricing</t>
  </si>
  <si>
    <t xml:space="preserve">Table B All Language Groups for "On Demand" </t>
  </si>
  <si>
    <t>Rest of Uk</t>
  </si>
  <si>
    <t>Placement Fees</t>
  </si>
  <si>
    <t>Table A</t>
  </si>
  <si>
    <t>Table B</t>
  </si>
  <si>
    <t>Communication professionals categorised in this class will be:</t>
  </si>
  <si>
    <t>Translation Pricing (Timescale 24 hours - 10 days)</t>
  </si>
  <si>
    <t xml:space="preserve">Evaluation </t>
  </si>
  <si>
    <t>Group A - Western Europe</t>
  </si>
  <si>
    <t>Group B - Eastern Europe</t>
  </si>
  <si>
    <t>Group C - Asian, Arabic &amp; Oriental</t>
  </si>
  <si>
    <t>Group D - African</t>
  </si>
  <si>
    <t>Group E - Specialist (Rare)</t>
  </si>
  <si>
    <t>Group B  -Eastern Europe</t>
  </si>
  <si>
    <t>Urgency Charge (Timescale within 24 hours)</t>
  </si>
  <si>
    <t xml:space="preserve">All Languages </t>
  </si>
  <si>
    <t>Transcription Pricing and Services</t>
  </si>
  <si>
    <t>Language Groups</t>
  </si>
  <si>
    <t>Service for All Languages</t>
  </si>
  <si>
    <r>
      <t>Listening Time (</t>
    </r>
    <r>
      <rPr>
        <i/>
        <sz val="11"/>
        <color theme="1"/>
        <rFont val="Calibri"/>
        <family val="2"/>
        <scheme val="minor"/>
      </rPr>
      <t>per min</t>
    </r>
    <r>
      <rPr>
        <sz val="11"/>
        <color theme="1"/>
        <rFont val="Calibri"/>
        <family val="2"/>
        <scheme val="minor"/>
      </rPr>
      <t>)</t>
    </r>
  </si>
  <si>
    <t>Large Print Colour</t>
  </si>
  <si>
    <t>Ancillary Services Pricing</t>
  </si>
  <si>
    <t>Artwork</t>
  </si>
  <si>
    <t>Service</t>
  </si>
  <si>
    <t>Artwork for A4</t>
  </si>
  <si>
    <t>Multilingual Design</t>
  </si>
  <si>
    <t>Artwork for A5</t>
  </si>
  <si>
    <t>Preparing PDFs For Print</t>
  </si>
  <si>
    <t>Artwork for Gatefold</t>
  </si>
  <si>
    <t>Preparing PDFs For Web</t>
  </si>
  <si>
    <t>Artwork for Posters</t>
  </si>
  <si>
    <t>Stripping</t>
  </si>
  <si>
    <t>Graphics</t>
  </si>
  <si>
    <t>Preparation</t>
  </si>
  <si>
    <t>Typesetting</t>
  </si>
  <si>
    <t>Amendments</t>
  </si>
  <si>
    <t>Braille</t>
  </si>
  <si>
    <t>Front Page Colour</t>
  </si>
  <si>
    <t>Logo on Braille</t>
  </si>
  <si>
    <t>Binding</t>
  </si>
  <si>
    <t>Studio</t>
  </si>
  <si>
    <t>Voice Over Artist</t>
  </si>
  <si>
    <t>Subtitles</t>
  </si>
  <si>
    <t>Sound Recording</t>
  </si>
  <si>
    <t>Sound Editing</t>
  </si>
  <si>
    <t>Telephone Interpretation</t>
  </si>
  <si>
    <t xml:space="preserve">Table A: Telephone </t>
  </si>
  <si>
    <r>
      <t xml:space="preserve">Table A
</t>
    </r>
    <r>
      <rPr>
        <b/>
        <sz val="10"/>
        <color theme="1"/>
        <rFont val="Calibri"/>
        <family val="2"/>
        <scheme val="minor"/>
      </rPr>
      <t>Spoken Services</t>
    </r>
  </si>
  <si>
    <t>Most Common Language</t>
  </si>
  <si>
    <t>2nd Most Common Language</t>
  </si>
  <si>
    <t>3rd Most Common Language</t>
  </si>
  <si>
    <t>All Other Languages</t>
  </si>
  <si>
    <t>Please note the Rates for this service will be in MINUTES</t>
  </si>
  <si>
    <t>Maximum Rate per Minute</t>
  </si>
  <si>
    <t>Trainee</t>
  </si>
  <si>
    <t>Non Spoken Services</t>
  </si>
  <si>
    <t>British Sign Language</t>
  </si>
  <si>
    <t>Equipment Costs</t>
  </si>
  <si>
    <t>Equipment</t>
  </si>
  <si>
    <t>Cost per item (£)</t>
  </si>
  <si>
    <t>Desktop PC (running Windows 7 or Windows 8 or iMac OS X) with Web Camera and Headset</t>
  </si>
  <si>
    <t>Standard Definition, ideal for single user or small office location, device not dedicated solely to VRI</t>
  </si>
  <si>
    <t>Laptop (running Windows 7 or Windows 8, MacBook with OS X) with Web Camera and Built in Speakers/Microphone</t>
  </si>
  <si>
    <t>Standard Definition, ideal for single user or small office location, portable, device not dedicated solely to VRI</t>
  </si>
  <si>
    <t>Tablet Device (iPad, Android, or Microsoft Surface 2 &amp; 3 running Windows 8.1) with built in front facing camera, microphone and speakers</t>
  </si>
  <si>
    <t>Standard Definition, highly mobile so could be used for bedside consultation, or in a mobile situation, device not dedicated solely to VRI</t>
  </si>
  <si>
    <t>SmartPhone (iPhone, Android, or Microsoft Phone 8.1) with built in front facing camera, microphone and speakers</t>
  </si>
  <si>
    <t>Standard Definition,  Highly Portable and Mobile. Small screen</t>
  </si>
  <si>
    <t>Video Phone for example Cisco Desktop Collaboration Experience DX650 IP video phone</t>
  </si>
  <si>
    <t>Desktop based. Medium Definition Video Phone with built in screen, speakers and microphone. Fully self contained unit. Ideal for fixed location</t>
  </si>
  <si>
    <t>Video conferencing kit</t>
  </si>
  <si>
    <t>Full High Definition (HD) high quality desktop based unit with screen, camera and microphone. Ideal for small meeting room with 1-2 people.</t>
  </si>
  <si>
    <t>Non Spoken Face to Face Pricing</t>
  </si>
  <si>
    <t>Please Note: The prices submitted are on a 2 hour minimum basis</t>
  </si>
  <si>
    <t>Table A
Greater London</t>
  </si>
  <si>
    <t>Speech to Text Operator</t>
  </si>
  <si>
    <t>Lipspeaking</t>
  </si>
  <si>
    <t>Deafblind Communication</t>
  </si>
  <si>
    <t>Table B
Rest of the UK</t>
  </si>
  <si>
    <t>Table B: Rest of the UK</t>
  </si>
  <si>
    <t>Basket Price for Evaluation</t>
  </si>
  <si>
    <t xml:space="preserve">Band Definition Non Spoken </t>
  </si>
  <si>
    <t>Please refer to Tab 5 which details the 'Language Groups' which defines which Languages are in which pricing Groups A to E</t>
  </si>
  <si>
    <t>Telephone Interpreting and Video Services</t>
  </si>
  <si>
    <t xml:space="preserve">Please refer to tab 5 which details the 'Language Groups' </t>
  </si>
  <si>
    <t xml:space="preserve">tab 6  </t>
  </si>
  <si>
    <t>Written Translation, Transcription and Ancillary Services</t>
  </si>
  <si>
    <t>tab 7</t>
  </si>
  <si>
    <t>tab 8</t>
  </si>
  <si>
    <t>tab 9</t>
  </si>
  <si>
    <t>Spoken Face to Face Interpretation National and Overseas</t>
  </si>
  <si>
    <t xml:space="preserve">Non Spoken Face to Face </t>
  </si>
  <si>
    <t>PLEASE COMPLETE ALL BLUE and GREEN BOXES</t>
  </si>
  <si>
    <t>Greater London</t>
  </si>
  <si>
    <t xml:space="preserve">Spoken Face to Face Interpretation UK </t>
  </si>
  <si>
    <t xml:space="preserve">Table A price </t>
  </si>
  <si>
    <t xml:space="preserve">Table B price </t>
  </si>
  <si>
    <t xml:space="preserve">Table C price </t>
  </si>
  <si>
    <t>Table C</t>
  </si>
  <si>
    <t>Telephone Interpreting and Video Language Services</t>
  </si>
  <si>
    <t>Pricing for Spoken Video Langauge Services</t>
  </si>
  <si>
    <t>Pricing for Non Spoken Video Language Services</t>
  </si>
  <si>
    <r>
      <t xml:space="preserve">Table B
</t>
    </r>
    <r>
      <rPr>
        <b/>
        <sz val="10"/>
        <color theme="1"/>
        <rFont val="Calibri"/>
        <family val="2"/>
        <scheme val="minor"/>
      </rPr>
      <t>Spoken Video Language Services</t>
    </r>
  </si>
  <si>
    <t>Table C
Non Spoken Video Language Services</t>
  </si>
  <si>
    <t xml:space="preserve">Tab 4 'Band Definition Non-Spoken'  describes the Bands, RSLI and Trainee </t>
  </si>
  <si>
    <t xml:space="preserve">Total Basket Price for evaluation = tab 6 + tab 7 + tab 8 + tab 9 </t>
  </si>
  <si>
    <t>2. Non-native speakers of English, who do not hold DPSI or DPI should hold at QCF Level 6 qualification such as Cambridge Certificate of Proficiency in English at minimum Grade C and no less than borderline in each skill,  IELTS 7.5, or a proven track record that clearly demonstrates acceptable language skills;</t>
  </si>
  <si>
    <t xml:space="preserve">1. Be native speakers of the relevant foreign language with a demonstrable command of spoken and written skills in English at a minimum of QCF Level 3, Common European Framework of Reference CEFR B2, A Level, IELTS 5-6 or Cambridge First Certificate in English at minimum Grade C and no less than borderline in each skill, and at least equivalent in the foreign language; </t>
  </si>
  <si>
    <t xml:space="preserve">Irish Sign Language </t>
  </si>
  <si>
    <t xml:space="preserve">Foreign Sign Language </t>
  </si>
  <si>
    <t>Lipspeakers</t>
  </si>
  <si>
    <t xml:space="preserve">Please refer to tab 4 entitled 'Band Definition Non-Spoken'  and for a description of each of the Bands (RSLI and Trainee) </t>
  </si>
  <si>
    <t>Please refer to tab 5 entitled 'Language Groups' which lists all Languages</t>
  </si>
  <si>
    <t>Components</t>
  </si>
  <si>
    <t>%</t>
  </si>
  <si>
    <t>Central overheads</t>
  </si>
  <si>
    <t>Recruitment costs</t>
  </si>
  <si>
    <t>Operational costs</t>
  </si>
  <si>
    <t>Linguists fees</t>
  </si>
  <si>
    <t>Rare language uplift</t>
  </si>
  <si>
    <t>Technology</t>
  </si>
  <si>
    <t>Infrastructure</t>
  </si>
  <si>
    <t>Component Cost</t>
  </si>
  <si>
    <t>Spoken Face to Face Interpretation UK and Overseas</t>
  </si>
  <si>
    <t>The Prices provided in this Pricing Matrix must be based on:</t>
  </si>
  <si>
    <t>Non-Spoken Face to Face Component Cost*</t>
  </si>
  <si>
    <t>Video Component Cost*</t>
  </si>
  <si>
    <t xml:space="preserve">*Allocate the percentage of the Linguists overall costs to each cost component.  As detailed in para 12.18 of the ITT, the Authority reserve the right to seek verification of any prices that it deems to be unsustainable. </t>
  </si>
  <si>
    <t>Allocate the percentage of the Linguists overall costs to each cost component.  As detailed in para 12.18 of the ITT, the Authority reserve the right to seek verification of any prices that it deems to be unsustainable</t>
  </si>
  <si>
    <t>Telephone Component Cost*</t>
  </si>
  <si>
    <t>*Allocate the percentage of the Linguists overall costs to each cost component.  As detailed in para 12.18 of the ITT, the Authority reserve the right to seek verification of any prices that it deems to be unsustainable</t>
  </si>
  <si>
    <t xml:space="preserve">a) an Insurance Level sufficient to cover the Limit of Liability listed in Clause 36 of the Model Call Off Contact.  </t>
  </si>
  <si>
    <r>
      <t>b) cancellations as set out in Framework Schedule 2 Part A: Goods and Services paragraph 3.9</t>
    </r>
    <r>
      <rPr>
        <sz val="12"/>
        <color rgb="FF7030A0"/>
        <rFont val="Calibri"/>
        <family val="2"/>
        <scheme val="minor"/>
      </rPr>
      <t xml:space="preserve"> </t>
    </r>
  </si>
  <si>
    <t>d) all second tier (and subsequent tier) supply chain partners commission and /or mark ups.</t>
  </si>
  <si>
    <t>e) direct Labour Costs (the basic rate paid by the Supplier to its Staff including any premium time payment, fringe benefits and bonus payments;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</si>
  <si>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</si>
  <si>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</si>
  <si>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</si>
  <si>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i) all costs associated with the recruitment, training, security vetting  of Linguists</t>
  </si>
  <si>
    <t>j) profit</t>
  </si>
  <si>
    <t xml:space="preserve">Rate 1: Monday to Friday 08:00 to 18:00 hours </t>
  </si>
  <si>
    <t xml:space="preserve">Rate 1: Monday to Friday 08:00 - 18:00 hours </t>
  </si>
  <si>
    <t xml:space="preserve">The most common languages for the last 8 years have been as follows - most common Polish, 2nd most common Czech and the 3rd most common Slovak. The successful Supplier on the Framework Agreement will review the most common languages every 6 months. </t>
  </si>
  <si>
    <r>
      <t xml:space="preserve">Pricing for All Language Groups except for </t>
    </r>
    <r>
      <rPr>
        <b/>
        <sz val="14"/>
        <rFont val="Calibri"/>
        <family val="2"/>
        <scheme val="minor"/>
      </rPr>
      <t xml:space="preserve">"On Demand" </t>
    </r>
    <r>
      <rPr>
        <b/>
        <sz val="14"/>
        <color theme="1"/>
        <rFont val="Calibri"/>
        <family val="2"/>
        <scheme val="minor"/>
      </rPr>
      <t>pricing. Minimum rate of one hour for Linguist.</t>
    </r>
  </si>
  <si>
    <t>Table C
Greater London</t>
  </si>
  <si>
    <t>Table D
Rest of the UK</t>
  </si>
  <si>
    <t>Table D</t>
  </si>
  <si>
    <t>Table D: Rest of the UK</t>
  </si>
  <si>
    <t xml:space="preserve">Table A: Greater London </t>
  </si>
  <si>
    <t>Table C: Greater London</t>
  </si>
  <si>
    <t>Please note: Prices submitted are on a half day and ful day rate.</t>
  </si>
  <si>
    <t xml:space="preserve">Half day: 4 hours exclusive of breaks </t>
  </si>
  <si>
    <t xml:space="preserve">Full day: 8 hours exclusive of breaks </t>
  </si>
  <si>
    <t>TAB 5 - Language Groups</t>
  </si>
  <si>
    <t>TAB 6  Written Translation, Transcription and Ancillary Services</t>
  </si>
  <si>
    <t>TAB 7 Telephone Interpreting and Video Services</t>
  </si>
  <si>
    <t xml:space="preserve">TAB 8 Non Spoken Face to Face </t>
  </si>
  <si>
    <t>Tab 5 details the 'Language Groups' which defines which Languages are in which pricing Groups A to E</t>
  </si>
  <si>
    <r>
      <rPr>
        <sz val="22"/>
        <color theme="3"/>
        <rFont val="Calibri"/>
        <family val="2"/>
        <scheme val="minor"/>
      </rPr>
      <t xml:space="preserve">Attachment 9 - Pricing Matrix Lot 1  </t>
    </r>
    <r>
      <rPr>
        <sz val="22"/>
        <color theme="1"/>
        <rFont val="Calibri"/>
        <family val="2"/>
        <scheme val="minor"/>
      </rPr>
      <t xml:space="preserve">
Language Services Framework</t>
    </r>
  </si>
  <si>
    <t>Lot 1 -  Managed Service Provision</t>
  </si>
  <si>
    <t>As prices submitted in the BLUE boxes will be used for the Price Evaluation a failure to insert an applicable price may result in your Tender being deemed non-compliant. If a Tender is deemed non-compliant, the Tender may be excluded from further  participation in this procurement.</t>
  </si>
  <si>
    <t>Please note: If you are successful, prices submitted in the GREEN boxes will be incorporated into Framework Agreement Schedule 3 Framework Prices and Charging Structure and  form the basis of your offering to Contracting Authorities at the further competition stage. Therefore you MUST ensure this information is correct.</t>
  </si>
  <si>
    <t>Tab 9 Spoken Face to Face - all Rates per Hour must be based on supply to the Greater London area and the rest of the UK and include Rare Language % uplift</t>
  </si>
  <si>
    <t>Before completing this Pricing Matrix, please read Framework Agreement Schedule 3: Framework Prices and Charging Structure  and Attachment 1 - Invitation to Tender, in particular paragraph 12  which contains important information about how the information you provide will be evaluated</t>
  </si>
  <si>
    <t>Evaluation Do Not Use</t>
  </si>
  <si>
    <t>Tab 10 'Evaluation' will be for  evaluation purposes only Do Not complete</t>
  </si>
  <si>
    <t>3. Be able to provide documented evidence of a minimum of 1000 hours’ recent and relevant experience of public service interpreting and/or translation at this level in the United Kingdom, or equivalent experience which is acceptable to the Contracting Authorities. Where the volume of work in the language in question would not suffice to meet the 1000 hour criterion, a proven track record of satisfactory high level work will be accepted;</t>
  </si>
  <si>
    <t>2. Be able to provide documented evidence of a minimum of 400 hours’ experience of public servicer interpreting and/or translation in the United Kingdom, or equivalent experience which is acceptable to the Contracting Authorities;</t>
  </si>
  <si>
    <t>3. Be able to provide documented evidence of a minimum of 100 hours’ experience of public service language work in the United Kingdom, or evidence of equivalent experience deemed acceptable by the Contracting Authorities;</t>
  </si>
  <si>
    <t>3. Hold the Diploma in Community Interpreting or evidence of another qualification, such as the IoLET Certificate in Bilingual Skills, which is deemed acceptable by the Contracting Authorities.</t>
  </si>
  <si>
    <t xml:space="preserve">Registered as a Registered Sign Language Interpreter with the National Register of Communication Professionals working with Deaf and Deaflblind people (NRCPD) or Scottish Association of Sign Language Interpreters (SASLI) or equivalent registration, equivalent qualification levels (and/or speeds where appropriate). </t>
  </si>
  <si>
    <t xml:space="preserve">TAB 9 Spoken Face to Face Interpretation UK </t>
  </si>
  <si>
    <t>TAB 10 Total Basket Price for Evaluation - DO NOT USE</t>
  </si>
  <si>
    <t xml:space="preserve">                        'Target Language'  means the language in which text appears that is to be translated into another.</t>
  </si>
  <si>
    <t xml:space="preserve"> 'Target Language' Groups</t>
  </si>
  <si>
    <t xml:space="preserve"> 'Source Language' Groups</t>
  </si>
  <si>
    <t xml:space="preserve"> 'Target Language' means the lanuage in which text has to be translated</t>
  </si>
  <si>
    <t xml:space="preserve"> 'Source Language' means the language in which text appears that is to be translated into another language</t>
  </si>
  <si>
    <r>
      <rPr>
        <b/>
        <sz val="11"/>
        <rFont val="Calibri"/>
        <family val="2"/>
      </rPr>
      <t>Placement Fees - %</t>
    </r>
    <r>
      <rPr>
        <sz val="11"/>
        <rFont val="Calibri"/>
        <family val="2"/>
      </rPr>
      <t xml:space="preserve"> of the Linguist's base salary (or base renumeration where the Linguist is not engaged as an employee) which is calculated assuming a 40 hour week (8:00 hour working day excluding one hour lunch break and travel time) if such Linguist is paid by the hour. (Please also refer to Schedule 3 of the Framework Agreement). </t>
    </r>
    <r>
      <rPr>
        <sz val="11"/>
        <color rgb="FFFF0000"/>
        <rFont val="Calibri"/>
        <family val="2"/>
      </rPr>
      <t>If a Placemenet Fee is not applicable please enter N/A</t>
    </r>
  </si>
  <si>
    <r>
      <rPr>
        <b/>
        <sz val="11"/>
        <rFont val="Calibri"/>
        <family val="2"/>
      </rPr>
      <t>Placement Fees - %</t>
    </r>
    <r>
      <rPr>
        <sz val="11"/>
        <rFont val="Calibri"/>
        <family val="2"/>
      </rPr>
      <t xml:space="preserve"> of the Contractor's base salary (or base renumeration where the Contractor is not engaged as an employee) which is calculated assuming a 40 hour week
 ( 8.00 hour working day excluding one hour lunch break and travel time) if such Contractor is paid by the hour. (Please also refer to Schedule 3 of the Framework Agreement).                                                                                                                                                 </t>
    </r>
    <r>
      <rPr>
        <sz val="11"/>
        <color rgb="FFFF0000"/>
        <rFont val="Calibri"/>
        <family val="2"/>
      </rPr>
      <t>If a Placement Fee in not applicable please enter N/A.</t>
    </r>
    <r>
      <rPr>
        <sz val="11"/>
        <rFont val="Calibri"/>
        <family val="2"/>
      </rPr>
      <t xml:space="preserve"> </t>
    </r>
  </si>
  <si>
    <t>Profit</t>
  </si>
  <si>
    <t xml:space="preserve">Profit </t>
  </si>
  <si>
    <t>2. Hold a qualification in English and the other language at QCF Levels 3-6, such as the Cambridge Certificate of Advanced English at minimum Grade C and no less than borderline in each skill, IELTS 6.5-7 or evidence of post-A Level study such as pre-graduate study as acceptable to the Contracting Authorities;</t>
  </si>
  <si>
    <t>c) travel costs and travel time up to a 5 mile radius, the point of origin of the journey being the Linguists home or current location whichever is the closest to the place of the Assignment.</t>
  </si>
  <si>
    <r>
      <t xml:space="preserve">Boxes highlighted GREEN must be completed. These prices </t>
    </r>
    <r>
      <rPr>
        <b/>
        <sz val="12"/>
        <color theme="1"/>
        <rFont val="Calibri"/>
        <family val="2"/>
        <scheme val="minor"/>
      </rPr>
      <t xml:space="preserve">will not </t>
    </r>
    <r>
      <rPr>
        <sz val="12"/>
        <color theme="1"/>
        <rFont val="Calibri"/>
        <family val="2"/>
        <scheme val="minor"/>
      </rPr>
      <t xml:space="preserve">form part of the pricing evaluation and </t>
    </r>
    <r>
      <rPr>
        <b/>
        <sz val="12"/>
        <color theme="1"/>
        <rFont val="Calibri"/>
        <family val="2"/>
        <scheme val="minor"/>
      </rPr>
      <t>will not</t>
    </r>
    <r>
      <rPr>
        <sz val="12"/>
        <color theme="1"/>
        <rFont val="Calibri"/>
        <family val="2"/>
        <scheme val="minor"/>
      </rPr>
      <t xml:space="preserve"> be evaluated. If the price required is included in another price (cells highlighted green only) please indicate this by entering an explanation of where the cost is included.
For example:
                                                                                                                                                                                                                        </t>
    </r>
  </si>
  <si>
    <t xml:space="preserve">* included in Artwork  </t>
  </si>
  <si>
    <t>Boxes highlighted Grey are for evaluation purposes and will be automatically populated.</t>
  </si>
  <si>
    <r>
      <t xml:space="preserve">All prices submitted must be excluding VAT and in Great British Pounds Sterling (£). </t>
    </r>
    <r>
      <rPr>
        <sz val="12"/>
        <rFont val="Calibri"/>
        <family val="2"/>
        <scheme val="minor"/>
      </rPr>
      <t>No zero bids will be accepted.</t>
    </r>
  </si>
  <si>
    <t xml:space="preserve">Please read these instructions in conjunction with Framework Agreement Schedule 3: Framework Prices and Charging Structure </t>
  </si>
  <si>
    <t>On Demand means Delivery within two hours at 80% fulfilment rate.</t>
  </si>
  <si>
    <t>When entering prices, enter only the numerical value. Do not add or include any additional characters such as £.</t>
  </si>
  <si>
    <t>Band Definitions Spoken</t>
  </si>
  <si>
    <t xml:space="preserve">You must ensure that the completed Pricing Matrix is uploaded via the e-Sourcing Suite prior to the Tender submission deadline. You must re-name the file to include your organisation's trading name as a suffix to the original file name provided i.e [yourorganisationname_Pricing Matrix Lot 1]    </t>
  </si>
  <si>
    <t xml:space="preserve">Boxes highlighted BLUE require a price to be submitted. Prices submitted in boxes highlighted BLUE in this Pricing Matrix will be recorded and evaluated in accordance with the process detailed in Attachment 1 - Invitation to Tender.  </t>
  </si>
  <si>
    <t xml:space="preserve">Please note: this is applicable to Written Translation and Transcription Services only to prices submitted in the cells highlighted Green.         </t>
  </si>
  <si>
    <t>Potential Providers are required to submit a price on the services as described in Framework Agreement Schedule 2.</t>
  </si>
  <si>
    <r>
      <t>6.  May be required to provide evidence</t>
    </r>
    <r>
      <rPr>
        <sz val="11"/>
        <color theme="1"/>
        <rFont val="Calibri"/>
        <family val="2"/>
        <scheme val="minor"/>
      </rPr>
      <t xml:space="preserve"> of specialist expertise defined by the Contracting Authorities.</t>
    </r>
  </si>
  <si>
    <t>3. Provide documented evidence of on-going and developing experience of public service interpreting and/or translating in the United Kingdom, but not yet having attained the 400 hours threshold, or evidence of equivalent experience deemed acceptable by the Contracting Authorities;</t>
  </si>
  <si>
    <t xml:space="preserve">Table A 
Pricing for All Language Groups except for "On Demand" pricing </t>
  </si>
  <si>
    <t>Band 1 (£)</t>
  </si>
  <si>
    <t>Band 2 (£)</t>
  </si>
  <si>
    <t>Band 3 (£)</t>
  </si>
  <si>
    <t>Band 4 (£)</t>
  </si>
  <si>
    <t>Band 5 (£)</t>
  </si>
  <si>
    <t>Total Price (£)</t>
  </si>
  <si>
    <t>Weighted Price (£)</t>
  </si>
  <si>
    <t>All Languages</t>
  </si>
  <si>
    <t>Charge (£)</t>
  </si>
  <si>
    <t>Charge per Page (£)</t>
  </si>
  <si>
    <t>Charge per Hour (£)</t>
  </si>
  <si>
    <t>Charge per A4 Page (£)</t>
  </si>
  <si>
    <t>Charge per Day (£)</t>
  </si>
  <si>
    <t>Charge per Half Day (£)</t>
  </si>
  <si>
    <t>Maximum Rate per Minute (£)</t>
  </si>
  <si>
    <t>NVQ Level 3
Maximum Rate per Minute (£)</t>
  </si>
  <si>
    <t>Level 6 Ofqual
Maximum Rate per Minute (£)</t>
  </si>
  <si>
    <t>Table B: Spoken Video Interpretation (£)</t>
  </si>
  <si>
    <t>Table C: Non Spoken Video  (£)</t>
  </si>
  <si>
    <t>Maximum Rate per Hour (£)</t>
  </si>
  <si>
    <t>Half Day (£)</t>
  </si>
  <si>
    <t>Full Day (£)</t>
  </si>
  <si>
    <t>Basket Price for Evaluation (£)</t>
  </si>
  <si>
    <t>Table C price (£)</t>
  </si>
  <si>
    <t>Table D price (£)</t>
  </si>
  <si>
    <t>Table A price (£)</t>
  </si>
  <si>
    <t>Table B price (£)</t>
  </si>
  <si>
    <r>
      <t xml:space="preserve">Proof Reading
</t>
    </r>
    <r>
      <rPr>
        <b/>
        <i/>
        <sz val="12"/>
        <color theme="1"/>
        <rFont val="Calibri"/>
        <family val="2"/>
        <scheme val="minor"/>
      </rPr>
      <t>Charge per Word (£)</t>
    </r>
  </si>
  <si>
    <t>Marketing/ Publication Charge per Word (£)</t>
  </si>
  <si>
    <t>Technical English 
Charge per Word (£)</t>
  </si>
  <si>
    <t>Non Technical English
Charge per Word (£)</t>
  </si>
  <si>
    <t xml:space="preserve">Specific Point Summary
 Price per Hour (£) </t>
  </si>
  <si>
    <t xml:space="preserve">General Summary
 Price per Hour (£) </t>
  </si>
  <si>
    <t xml:space="preserve">Mon - Fri 08:00-18:00
Charge per minute (£) </t>
  </si>
  <si>
    <t xml:space="preserve">Out of Hours (including Public Holidays
Charge per minute (£) </t>
  </si>
  <si>
    <t xml:space="preserve">Basket Price for Evaluation Spoken Face to Face (£) </t>
  </si>
  <si>
    <t xml:space="preserve"> Price for Evaluation (£)</t>
  </si>
  <si>
    <t>Price for Evaluation (£)</t>
  </si>
  <si>
    <t xml:space="preserve">Total Basket  Price for Evaluation(£) </t>
  </si>
  <si>
    <t>Tab 7  Basket Price for Evaluation</t>
  </si>
  <si>
    <t>Tab 6 Basket Price for Evaluation (£)</t>
  </si>
  <si>
    <t>Tab 8  Basket Price for Evaluation</t>
  </si>
  <si>
    <t xml:space="preserve"> Tab 9 Basket Price for Evaluation</t>
  </si>
  <si>
    <t xml:space="preserve">Band 1 </t>
  </si>
  <si>
    <t xml:space="preserve">Band 3 </t>
  </si>
  <si>
    <t xml:space="preserve">Band 4 </t>
  </si>
  <si>
    <t xml:space="preserve">Band 5 </t>
  </si>
  <si>
    <t xml:space="preserve">Band 2 </t>
  </si>
  <si>
    <t xml:space="preserve">Qualified Registered </t>
  </si>
  <si>
    <t>Qualified Registered</t>
  </si>
  <si>
    <t xml:space="preserve">Please refer to tab 4 entitled 'Band Definition Non-Spoken'  and for a description of each of the Bands (Qualified Registered and Trainee) </t>
  </si>
  <si>
    <t>Please refer to tab 4 entitled 'Band Definition Non-Spoken'  and for a description of each of the 
Bands Qualified Registered and Trainee</t>
  </si>
  <si>
    <t>LOT 1 - NON SPOKEN LANGUAGES - DEFINITION OF BANDS - FACE TO FACE</t>
  </si>
  <si>
    <t>NON SPOKEN LANGUAGES – DEFINITION OF BANDS</t>
  </si>
  <si>
    <t>Classification of Linguists for Non-Spoken Languages – Interpreting</t>
  </si>
  <si>
    <t>QUALIFIED REGISTERED SIGN LANGUAGE INTERPRETER – RSLI (INCLUDES BSL, IRISH AND FOREIGN INTERPRETERS)</t>
  </si>
  <si>
    <t>TRAINEE SIGN LANGUAGE INTERPRETER – TSLI (INCLUDES BSL, IRISH AND FOREIGN INTERPRETERS)</t>
  </si>
  <si>
    <t>Registered as a Trainee  Sign Language Interpreter (TSLI) with the National Register of Communication Professionals working with Deaf and Deaflblind people (NRCPD), or Scottish Association of Sign Language Interpreters (SASLI) or equivalent registration, equivalent qualification levels (and/or speeds where appropriate).</t>
  </si>
  <si>
    <t>QUALIFIED REGISTERED INTERPRETER FOR DEAFBLIND PEOPLE</t>
  </si>
  <si>
    <t>Registered as a Deafblind Interpreter with the National Register of Communication Professionals working with Deaf and Deafblind people (NRCPD), or Scottish Association of Sign language Interpreters (SASLI) or equivalent registration, equivalent qualification levels.</t>
  </si>
  <si>
    <t>TRAINEE INTERPRETER FOR DEAFBLIND PEOPLE</t>
  </si>
  <si>
    <t>A regulated Trainee Deafblind Interpreter with the National Register of Communication Professionals working with Deaf and Deaflblind people (NRCPD), or Scottish Association of Sign language Interpreters (SASLI) or equivalent status, equivalent qualification levels.</t>
  </si>
  <si>
    <t>Classification of Linguists for Non-Spoken Languages – Non Interpreting Services</t>
  </si>
  <si>
    <t>QUALIFIED REGISTERED LIPSPEAKER</t>
  </si>
  <si>
    <t>Registered as a Lipspeaker with the National Registers of Communication Professionals working with Deaf and Deafblind people (NRCPD), or Scottish Association of Sign language Interpreters (SASLI) or equivalent registration, equivalent qualification levels.</t>
  </si>
  <si>
    <t>TRAINEE LIPSPEAKER</t>
  </si>
  <si>
    <t>A regulated Trainee Lipspeaker with the National Registers of Communication Professionals working with Deaf and Deafblind people (NRCPD), or Scottish Association of Sign language Interpreters (SASLI) or equivalent status, equivalent qualification levels.</t>
  </si>
  <si>
    <t>QUALIFIED REGISTERED SPEECH TO TEXT REPORTER</t>
  </si>
  <si>
    <t>Registered as a Speech to Text Reporter with the National Register of Communication Professionals working with Deaf and Deafblind people (NRCPD), or Scottish Association of Sign language Interpreters (SASLI) or equivalent registration, equivalent qualification levels.</t>
  </si>
  <si>
    <t>TRAINEE SPEECH TO TEXT REPORTER</t>
  </si>
  <si>
    <t>A regulated Trainee Speech to Text Reporter with the National Register of Communication Professionals working with Deaf and Deafblind people (NRCPD), or Scottish Association of Sign language Interpreters (SASLI) or equivalent status, equivalent qualification levels.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</si>
</sst>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_(&quot;$&quot;* #,##0.00_);_(&quot;$&quot;* \(#,##0.00\);_(&quot;$&quot;* &quot;-&quot;??_);_(@_)"/>
    <numFmt numFmtId="166" formatCode="&quot;£&quot;#,##0.00"/>
    <numFmt numFmtId="167" formatCode="#,##0.00000"/>
    <numFmt numFmtId="168" formatCode="#,##0.000"/>
    <numFmt numFmtId="169" formatCode="0.000"/>
  </numFmts>
  <fonts count="6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8"/>
      <color theme="1"/>
      <name val="Calibri"/>
      <family val="2"/>
      <scheme val="minor"/>
    </font>
    <font>
      <sz val="22"/>
      <color theme="1"/>
      <name val="Calibri"/>
      <family val="2"/>
      <scheme val="minor"/>
    </font>
    <font>
      <sz val="22"/>
      <color theme="3"/>
      <name val="Calibri"/>
      <family val="2"/>
      <scheme val="minor"/>
    </font>
    <font>
      <b/>
      <sz val="14"/>
      <color theme="1"/>
      <name val="Calibri"/>
      <family val="2"/>
      <scheme val="minor"/>
    </font>
    <font>
      <sz val="12"/>
      <color theme="1"/>
      <name val="Calibri"/>
      <family val="2"/>
      <scheme val="minor"/>
    </font>
    <font>
      <sz val="10"/>
      <name val="Arial"/>
      <family val="2"/>
    </font>
    <font>
      <sz val="12"/>
      <color theme="1"/>
      <name val="Arial"/>
      <family val="2"/>
    </font>
    <font>
      <sz val="8"/>
      <color theme="1"/>
      <name val="Arial"/>
      <family val="2"/>
    </font>
    <font>
      <sz val="8"/>
      <color indexed="8"/>
      <name val="Arial"/>
      <family val="2"/>
    </font>
    <font>
      <b/>
      <sz val="15"/>
      <color indexed="56"/>
      <name val="Calibri"/>
      <family val="2"/>
    </font>
    <font>
      <u/>
      <sz val="10"/>
      <color indexed="12"/>
      <name val="Arial"/>
      <family val="2"/>
    </font>
    <font>
      <sz val="10"/>
      <name val="MS Sans Serif"/>
      <family val="2"/>
    </font>
    <font>
      <sz val="10"/>
      <color indexed="8"/>
      <name val="Arial"/>
      <family val="2"/>
    </font>
    <font>
      <b/>
      <sz val="18"/>
      <color indexed="56"/>
      <name val="Cambria"/>
      <family val="2"/>
    </font>
    <font>
      <sz val="16"/>
      <color theme="0"/>
      <name val="Calibri"/>
      <family val="2"/>
      <scheme val="minor"/>
    </font>
    <font>
      <b/>
      <sz val="12"/>
      <color theme="1"/>
      <name val="Calibri"/>
      <family val="2"/>
      <scheme val="minor"/>
    </font>
    <font>
      <sz val="12"/>
      <name val="Calibri"/>
      <family val="2"/>
      <scheme val="minor"/>
    </font>
    <font>
      <sz val="12"/>
      <color rgb="FFFF0000"/>
      <name val="Calibri"/>
      <family val="2"/>
      <scheme val="minor"/>
    </font>
    <font>
      <sz val="12"/>
      <color theme="0"/>
      <name val="Calibri"/>
      <family val="2"/>
      <scheme val="minor"/>
    </font>
    <font>
      <b/>
      <sz val="12"/>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u/>
      <sz val="11"/>
      <color theme="10"/>
      <name val="Calibri"/>
      <family val="2"/>
      <scheme val="minor"/>
    </font>
    <font>
      <sz val="24"/>
      <color theme="1"/>
      <name val="Calibri"/>
      <family val="2"/>
      <scheme val="minor"/>
    </font>
    <font>
      <b/>
      <sz val="11"/>
      <color indexed="8"/>
      <name val="Calibri"/>
      <family val="2"/>
    </font>
    <font>
      <sz val="11"/>
      <color rgb="FF002060"/>
      <name val="Calibri"/>
      <family val="2"/>
      <scheme val="minor"/>
    </font>
    <font>
      <sz val="11"/>
      <color indexed="8"/>
      <name val="Calibri"/>
      <family val="2"/>
    </font>
    <font>
      <b/>
      <sz val="14"/>
      <name val="Calibri"/>
      <family val="2"/>
      <scheme val="minor"/>
    </font>
    <font>
      <i/>
      <sz val="11"/>
      <color theme="1"/>
      <name val="Calibri"/>
      <family val="2"/>
      <scheme val="minor"/>
    </font>
    <font>
      <sz val="10"/>
      <color theme="1"/>
      <name val="Calibri"/>
      <family val="2"/>
      <scheme val="minor"/>
    </font>
    <font>
      <b/>
      <sz val="11"/>
      <name val="Calibri"/>
      <family val="2"/>
      <scheme val="minor"/>
    </font>
    <font>
      <b/>
      <sz val="14"/>
      <color indexed="8"/>
      <name val="Calibri"/>
      <family val="2"/>
    </font>
    <font>
      <sz val="11"/>
      <name val="Calibri"/>
      <family val="2"/>
    </font>
    <font>
      <sz val="11"/>
      <color theme="1" tint="0.499984740745262"/>
      <name val="Calibri"/>
      <family val="2"/>
      <scheme val="minor"/>
    </font>
    <font>
      <sz val="11"/>
      <color indexed="8"/>
      <name val="Calibri"/>
      <family val="2"/>
      <scheme val="minor"/>
    </font>
    <font>
      <b/>
      <i/>
      <sz val="12"/>
      <color theme="1"/>
      <name val="Calibri"/>
      <family val="2"/>
      <scheme val="minor"/>
    </font>
    <font>
      <sz val="12"/>
      <color theme="1" tint="0.34998626667073579"/>
      <name val="Calibri"/>
      <family val="2"/>
      <scheme val="minor"/>
    </font>
    <font>
      <b/>
      <i/>
      <sz val="11"/>
      <color theme="1"/>
      <name val="Calibri"/>
      <family val="2"/>
      <scheme val="minor"/>
    </font>
    <font>
      <b/>
      <sz val="16"/>
      <name val="Calibri"/>
      <family val="2"/>
      <scheme val="minor"/>
    </font>
    <font>
      <b/>
      <sz val="10"/>
      <color theme="1"/>
      <name val="Calibri"/>
      <family val="2"/>
      <scheme val="minor"/>
    </font>
    <font>
      <b/>
      <sz val="11"/>
      <color rgb="FFFF0000"/>
      <name val="Calibri"/>
      <family val="2"/>
      <scheme val="minor"/>
    </font>
    <font>
      <b/>
      <sz val="16"/>
      <color theme="1"/>
      <name val="Calibri"/>
      <family val="2"/>
      <scheme val="minor"/>
    </font>
    <font>
      <b/>
      <sz val="14"/>
      <name val="Calibri"/>
      <family val="2"/>
    </font>
    <font>
      <sz val="14"/>
      <name val="Calibri"/>
      <family val="2"/>
    </font>
    <font>
      <i/>
      <sz val="11"/>
      <color rgb="FFFF0000"/>
      <name val="Calibri"/>
      <family val="2"/>
      <scheme val="minor"/>
    </font>
    <font>
      <sz val="11"/>
      <color rgb="FFFF0000"/>
      <name val="Calibri"/>
      <family val="2"/>
    </font>
    <font>
      <b/>
      <sz val="11"/>
      <name val="Calibri"/>
      <family val="2"/>
    </font>
    <font>
      <sz val="11"/>
      <color rgb="FF222222"/>
      <name val="Calibri"/>
      <family val="2"/>
      <scheme val="minor"/>
    </font>
    <font>
      <sz val="12"/>
      <color rgb="FF7030A0"/>
      <name val="Calibri"/>
      <family val="2"/>
      <scheme val="minor"/>
    </font>
    <font>
      <i/>
      <sz val="11"/>
      <color rgb="FF7030A0"/>
      <name val="Calibri"/>
      <family val="2"/>
      <scheme val="minor"/>
    </font>
    <font>
      <sz val="11"/>
      <color rgb="FF7030A0"/>
      <name val="Calibri"/>
      <family val="2"/>
      <scheme val="minor"/>
    </font>
    <font>
      <b/>
      <sz val="11"/>
      <color rgb="FF7030A0"/>
      <name val="Calibri"/>
      <family val="2"/>
      <scheme val="minor"/>
    </font>
    <font>
      <sz val="11"/>
      <color theme="1"/>
      <name val="Calibri"/>
      <family val="2"/>
    </font>
    <font>
      <b/>
      <sz val="18"/>
      <color indexed="8"/>
      <name val="Calibri"/>
      <family val="2"/>
    </font>
    <font>
      <b/>
      <sz val="14"/>
      <color indexed="8"/>
      <name val="Calibri"/>
      <family val="2"/>
      <scheme val="minor"/>
    </font>
  </fonts>
  <fills count="24">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
      <patternFill patternType="solid">
        <fgColor theme="3" tint="0.59999389629810485"/>
        <bgColor indexed="64"/>
      </patternFill>
    </fill>
    <fill>
      <patternFill patternType="solid">
        <fgColor rgb="FF9BBB59"/>
        <bgColor indexed="64"/>
      </patternFill>
    </fill>
    <fill>
      <patternFill patternType="solid">
        <fgColor theme="0" tint="-0.34998626667073579"/>
        <bgColor indexed="64"/>
      </patternFill>
    </fill>
    <fill>
      <patternFill patternType="solid">
        <fgColor rgb="FFF2F2F2"/>
        <bgColor indexed="64"/>
      </patternFill>
    </fill>
    <fill>
      <patternFill patternType="solid">
        <fgColor rgb="FFE6B8B7"/>
        <bgColor indexed="64"/>
      </patternFill>
    </fill>
    <fill>
      <patternFill patternType="solid">
        <fgColor rgb="FF33CCCC"/>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6"/>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indexed="5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6"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s>
  <cellStyleXfs count="92">
    <xf numFmtId="0" fontId="0" fillId="0" borderId="0"/>
    <xf numFmtId="0" fontId="9" fillId="0" borderId="0"/>
    <xf numFmtId="0" fontId="9" fillId="0" borderId="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3" fillId="0" borderId="13" applyNumberFormat="0" applyFill="0" applyAlignment="0" applyProtection="0"/>
    <xf numFmtId="0" fontId="13" fillId="0" borderId="13" applyNumberFormat="0" applyFill="0" applyAlignment="0" applyProtection="0"/>
    <xf numFmtId="0" fontId="14" fillId="0" borderId="0" applyNumberFormat="0" applyFill="0" applyBorder="0" applyAlignment="0" applyProtection="0">
      <alignment vertical="top"/>
      <protection locked="0"/>
    </xf>
    <xf numFmtId="0" fontId="11" fillId="0" borderId="0"/>
    <xf numFmtId="0" fontId="1" fillId="0" borderId="0"/>
    <xf numFmtId="0" fontId="11" fillId="0" borderId="0"/>
    <xf numFmtId="0" fontId="9" fillId="0" borderId="0"/>
    <xf numFmtId="0" fontId="15" fillId="0" borderId="0"/>
    <xf numFmtId="0" fontId="9" fillId="0" borderId="0"/>
    <xf numFmtId="0" fontId="15" fillId="0" borderId="0"/>
    <xf numFmtId="0" fontId="9" fillId="0" borderId="0"/>
    <xf numFmtId="0" fontId="1" fillId="0" borderId="0"/>
    <xf numFmtId="0" fontId="1" fillId="0" borderId="0"/>
    <xf numFmtId="0" fontId="9"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1" fillId="0" borderId="0"/>
    <xf numFmtId="0" fontId="11" fillId="0" borderId="0"/>
    <xf numFmtId="0" fontId="10" fillId="0" borderId="0"/>
    <xf numFmtId="0" fontId="16" fillId="0" borderId="0"/>
    <xf numFmtId="0" fontId="16" fillId="0" borderId="0"/>
    <xf numFmtId="0" fontId="16" fillId="0" borderId="0"/>
    <xf numFmtId="0" fontId="11" fillId="0" borderId="0"/>
    <xf numFmtId="0" fontId="1" fillId="0" borderId="0"/>
    <xf numFmtId="0" fontId="1" fillId="0" borderId="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7" fillId="0" borderId="0" applyNumberFormat="0" applyFill="0" applyBorder="0" applyAlignment="0" applyProtection="0"/>
  </cellStyleXfs>
  <cellXfs count="625">
    <xf numFmtId="0" fontId="0" fillId="0" borderId="0" xfId="0"/>
    <xf numFmtId="0" fontId="0" fillId="0" borderId="0" xfId="0" applyAlignment="1">
      <alignment vertical="center"/>
    </xf>
    <xf numFmtId="0" fontId="0" fillId="0" borderId="2" xfId="0" applyBorder="1"/>
    <xf numFmtId="0" fontId="0" fillId="0" borderId="3" xfId="0" applyBorder="1"/>
    <xf numFmtId="0" fontId="0" fillId="0" borderId="0" xfId="0" applyBorder="1"/>
    <xf numFmtId="0" fontId="0" fillId="0" borderId="5" xfId="0" applyBorder="1"/>
    <xf numFmtId="0" fontId="0" fillId="3" borderId="5" xfId="0" applyFill="1" applyBorder="1"/>
    <xf numFmtId="0" fontId="8" fillId="3" borderId="0" xfId="0" applyFont="1" applyFill="1" applyBorder="1" applyAlignment="1">
      <alignment horizontal="left" vertical="center" wrapText="1"/>
    </xf>
    <xf numFmtId="0" fontId="0" fillId="3" borderId="0" xfId="0" applyFill="1" applyBorder="1"/>
    <xf numFmtId="0" fontId="0" fillId="3" borderId="0" xfId="0" applyFill="1"/>
    <xf numFmtId="0" fontId="0" fillId="3" borderId="0" xfId="0" applyFill="1" applyBorder="1" applyAlignment="1">
      <alignment vertical="center"/>
    </xf>
    <xf numFmtId="0" fontId="0" fillId="3" borderId="0" xfId="0" applyFill="1" applyBorder="1" applyAlignment="1">
      <alignment horizontal="center" vertical="center"/>
    </xf>
    <xf numFmtId="0" fontId="8" fillId="2" borderId="1" xfId="0" applyFont="1" applyFill="1" applyBorder="1" applyAlignment="1">
      <alignment horizontal="center" vertical="center"/>
    </xf>
    <xf numFmtId="0" fontId="19" fillId="9" borderId="1" xfId="0" applyFont="1" applyFill="1" applyBorder="1" applyAlignment="1">
      <alignment horizontal="center" vertical="center"/>
    </xf>
    <xf numFmtId="0" fontId="19" fillId="9" borderId="14" xfId="0" applyFont="1" applyFill="1" applyBorder="1" applyAlignment="1">
      <alignment horizontal="center" vertical="center"/>
    </xf>
    <xf numFmtId="0" fontId="23" fillId="9" borderId="1" xfId="0" applyFont="1" applyFill="1" applyBorder="1" applyAlignment="1">
      <alignment horizontal="center" vertical="center"/>
    </xf>
    <xf numFmtId="0" fontId="0" fillId="0" borderId="8" xfId="0" applyBorder="1"/>
    <xf numFmtId="0" fontId="4" fillId="3" borderId="0" xfId="0" applyFont="1" applyFill="1" applyBorder="1" applyAlignment="1">
      <alignment vertical="center"/>
    </xf>
    <xf numFmtId="0" fontId="8" fillId="0" borderId="0" xfId="0" applyFont="1" applyBorder="1" applyAlignment="1">
      <alignment vertical="center"/>
    </xf>
    <xf numFmtId="0" fontId="0" fillId="0" borderId="0" xfId="0" applyFont="1" applyBorder="1"/>
    <xf numFmtId="0" fontId="3" fillId="11" borderId="14" xfId="0" applyFont="1" applyFill="1" applyBorder="1" applyAlignment="1">
      <alignment vertical="center" wrapText="1"/>
    </xf>
    <xf numFmtId="0" fontId="3" fillId="11" borderId="1" xfId="0" applyFont="1" applyFill="1" applyBorder="1" applyAlignment="1">
      <alignment vertical="center" wrapText="1"/>
    </xf>
    <xf numFmtId="0" fontId="0" fillId="0" borderId="14" xfId="0" applyFont="1" applyBorder="1" applyAlignment="1">
      <alignment vertical="center" wrapText="1"/>
    </xf>
    <xf numFmtId="0" fontId="0" fillId="0" borderId="4" xfId="0" applyFont="1" applyBorder="1" applyAlignment="1">
      <alignment vertical="center" wrapText="1"/>
    </xf>
    <xf numFmtId="0" fontId="0" fillId="0" borderId="16" xfId="0" applyFont="1" applyBorder="1" applyAlignment="1">
      <alignment vertical="center" wrapText="1"/>
    </xf>
    <xf numFmtId="0" fontId="0" fillId="0" borderId="6" xfId="0" applyFont="1" applyBorder="1" applyAlignment="1">
      <alignment vertical="center" wrapText="1"/>
    </xf>
    <xf numFmtId="0" fontId="0" fillId="0" borderId="16" xfId="0" applyFont="1" applyBorder="1" applyAlignment="1">
      <alignment vertical="top" wrapText="1"/>
    </xf>
    <xf numFmtId="0" fontId="0" fillId="0" borderId="6" xfId="0" applyFont="1" applyBorder="1" applyAlignment="1">
      <alignment vertical="top" wrapText="1"/>
    </xf>
    <xf numFmtId="0" fontId="0" fillId="0" borderId="15" xfId="0" applyFont="1" applyBorder="1" applyAlignment="1">
      <alignment vertical="top" wrapText="1"/>
    </xf>
    <xf numFmtId="0" fontId="0" fillId="0" borderId="9" xfId="0" applyFont="1" applyBorder="1" applyAlignment="1">
      <alignment vertical="top" wrapText="1"/>
    </xf>
    <xf numFmtId="0" fontId="0" fillId="0" borderId="15" xfId="0" applyFont="1" applyBorder="1" applyAlignment="1">
      <alignment vertical="center"/>
    </xf>
    <xf numFmtId="0" fontId="0" fillId="0" borderId="8" xfId="0" applyFont="1" applyBorder="1"/>
    <xf numFmtId="0" fontId="0" fillId="0" borderId="15" xfId="0" applyFont="1" applyBorder="1"/>
    <xf numFmtId="0" fontId="0" fillId="0" borderId="9" xfId="0" applyFont="1" applyBorder="1"/>
    <xf numFmtId="0" fontId="27" fillId="0" borderId="0" xfId="91" applyFont="1" applyBorder="1" applyAlignment="1">
      <alignment vertical="center"/>
    </xf>
    <xf numFmtId="0" fontId="3" fillId="0" borderId="0" xfId="0" applyFont="1"/>
    <xf numFmtId="0" fontId="3" fillId="13" borderId="17" xfId="0" applyFont="1" applyFill="1" applyBorder="1" applyAlignment="1">
      <alignment horizontal="center" vertical="center"/>
    </xf>
    <xf numFmtId="0" fontId="3" fillId="13" borderId="19" xfId="0" applyFont="1" applyFill="1" applyBorder="1" applyAlignment="1">
      <alignment horizontal="center" vertical="center"/>
    </xf>
    <xf numFmtId="0" fontId="3" fillId="13" borderId="20" xfId="0" applyFont="1" applyFill="1" applyBorder="1" applyAlignment="1">
      <alignment horizontal="center" vertical="center"/>
    </xf>
    <xf numFmtId="0" fontId="3" fillId="13" borderId="22" xfId="0" applyFont="1" applyFill="1" applyBorder="1" applyAlignment="1">
      <alignment horizontal="center" vertical="center"/>
    </xf>
    <xf numFmtId="0" fontId="0" fillId="12" borderId="23" xfId="0" applyFill="1" applyBorder="1" applyAlignment="1">
      <alignment horizontal="center" vertical="center"/>
    </xf>
    <xf numFmtId="0" fontId="0" fillId="12" borderId="24" xfId="0" applyFill="1" applyBorder="1" applyAlignment="1">
      <alignment horizontal="center" vertical="center"/>
    </xf>
    <xf numFmtId="0" fontId="0" fillId="12" borderId="25" xfId="0" applyFill="1" applyBorder="1" applyAlignment="1">
      <alignment horizontal="center" vertical="center"/>
    </xf>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0" fillId="12" borderId="28" xfId="0" applyFill="1" applyBorder="1" applyAlignment="1">
      <alignment horizontal="center" vertical="center"/>
    </xf>
    <xf numFmtId="0" fontId="0" fillId="12" borderId="29" xfId="0" applyFill="1" applyBorder="1" applyAlignment="1">
      <alignment horizontal="center" vertical="center"/>
    </xf>
    <xf numFmtId="0" fontId="0" fillId="12" borderId="30" xfId="0" applyFill="1" applyBorder="1" applyAlignment="1">
      <alignment horizontal="center" vertical="center"/>
    </xf>
    <xf numFmtId="0" fontId="0" fillId="12" borderId="31" xfId="0" applyFill="1" applyBorder="1" applyAlignment="1">
      <alignment horizontal="center" vertical="center"/>
    </xf>
    <xf numFmtId="0" fontId="0" fillId="12" borderId="32" xfId="0" applyFill="1" applyBorder="1" applyAlignment="1">
      <alignment horizontal="center" vertical="center"/>
    </xf>
    <xf numFmtId="0" fontId="0" fillId="12" borderId="33" xfId="0" applyFill="1" applyBorder="1" applyAlignment="1">
      <alignment horizontal="center" vertical="center"/>
    </xf>
    <xf numFmtId="0" fontId="0" fillId="0" borderId="0" xfId="0" applyAlignment="1">
      <alignment horizontal="center"/>
    </xf>
    <xf numFmtId="0" fontId="29" fillId="0" borderId="0" xfId="0" applyFont="1" applyBorder="1" applyAlignment="1">
      <alignment vertical="top" wrapText="1"/>
    </xf>
    <xf numFmtId="0" fontId="0" fillId="0" borderId="0" xfId="0" applyBorder="1" applyAlignment="1">
      <alignment vertical="top"/>
    </xf>
    <xf numFmtId="0" fontId="29" fillId="3" borderId="0" xfId="0" applyFont="1" applyFill="1" applyBorder="1" applyAlignment="1">
      <alignment vertical="top" wrapText="1"/>
    </xf>
    <xf numFmtId="0" fontId="30" fillId="0" borderId="0" xfId="0" applyFont="1" applyBorder="1" applyAlignment="1">
      <alignment horizontal="left" vertical="top"/>
    </xf>
    <xf numFmtId="0" fontId="0" fillId="0" borderId="0" xfId="0" applyBorder="1" applyAlignment="1"/>
    <xf numFmtId="0" fontId="29" fillId="0" borderId="0" xfId="0" applyFont="1" applyBorder="1" applyAlignment="1">
      <alignment vertical="top"/>
    </xf>
    <xf numFmtId="0" fontId="31" fillId="0" borderId="0" xfId="0" applyFont="1" applyBorder="1" applyAlignment="1">
      <alignment vertical="top"/>
    </xf>
    <xf numFmtId="0" fontId="31" fillId="0" borderId="0" xfId="0" applyFont="1" applyBorder="1" applyAlignment="1">
      <alignment horizontal="left" vertical="top" wrapText="1"/>
    </xf>
    <xf numFmtId="0" fontId="29" fillId="0" borderId="0" xfId="0" applyFont="1" applyBorder="1" applyAlignment="1"/>
    <xf numFmtId="0" fontId="0" fillId="0" borderId="0" xfId="0" applyAlignment="1">
      <alignment horizontal="left"/>
    </xf>
    <xf numFmtId="0" fontId="33" fillId="0" borderId="1" xfId="0" applyFont="1" applyBorder="1" applyAlignment="1">
      <alignment horizontal="center"/>
    </xf>
    <xf numFmtId="0" fontId="0" fillId="14" borderId="1" xfId="0" applyFill="1" applyBorder="1" applyAlignment="1">
      <alignment horizontal="center" vertical="center"/>
    </xf>
    <xf numFmtId="4" fontId="0" fillId="14" borderId="1" xfId="0" applyNumberFormat="1" applyFill="1" applyBorder="1" applyAlignment="1">
      <alignment horizontal="center" vertical="center"/>
    </xf>
    <xf numFmtId="9" fontId="0" fillId="14" borderId="1" xfId="0" applyNumberFormat="1" applyFill="1" applyBorder="1"/>
    <xf numFmtId="2" fontId="0" fillId="14" borderId="1" xfId="0" applyNumberFormat="1" applyFill="1" applyBorder="1"/>
    <xf numFmtId="0" fontId="3" fillId="0" borderId="0" xfId="0" applyFont="1" applyBorder="1" applyAlignment="1">
      <alignment horizontal="center"/>
    </xf>
    <xf numFmtId="166" fontId="0" fillId="0" borderId="0" xfId="0" applyNumberFormat="1" applyFill="1" applyBorder="1"/>
    <xf numFmtId="166" fontId="0" fillId="0" borderId="0" xfId="0" applyNumberFormat="1" applyFill="1" applyBorder="1" applyAlignment="1"/>
    <xf numFmtId="2" fontId="3" fillId="8" borderId="1" xfId="0" applyNumberFormat="1" applyFont="1" applyFill="1" applyBorder="1"/>
    <xf numFmtId="0" fontId="3" fillId="3" borderId="0" xfId="0" applyFont="1" applyFill="1" applyBorder="1" applyAlignment="1">
      <alignment horizontal="center"/>
    </xf>
    <xf numFmtId="2" fontId="3" fillId="3" borderId="0" xfId="0" applyNumberFormat="1" applyFont="1" applyFill="1" applyBorder="1"/>
    <xf numFmtId="9" fontId="0" fillId="3" borderId="0" xfId="0" applyNumberFormat="1" applyFill="1" applyBorder="1"/>
    <xf numFmtId="2" fontId="0" fillId="3" borderId="0" xfId="0" applyNumberFormat="1" applyFill="1" applyBorder="1"/>
    <xf numFmtId="0" fontId="34" fillId="8" borderId="1" xfId="0" applyFont="1" applyFill="1" applyBorder="1" applyAlignment="1">
      <alignment horizontal="left"/>
    </xf>
    <xf numFmtId="4" fontId="0" fillId="3" borderId="10" xfId="0" applyNumberFormat="1" applyFill="1" applyBorder="1" applyAlignment="1">
      <alignment horizontal="center"/>
    </xf>
    <xf numFmtId="4" fontId="0" fillId="3" borderId="11" xfId="0" applyNumberFormat="1" applyFill="1" applyBorder="1" applyAlignment="1">
      <alignment horizontal="center"/>
    </xf>
    <xf numFmtId="4" fontId="0" fillId="3" borderId="12" xfId="0" applyNumberFormat="1" applyFill="1" applyBorder="1" applyAlignment="1">
      <alignment horizontal="center"/>
    </xf>
    <xf numFmtId="0" fontId="0" fillId="3" borderId="0" xfId="0" applyFont="1" applyFill="1" applyBorder="1" applyAlignment="1">
      <alignment vertical="center"/>
    </xf>
    <xf numFmtId="0" fontId="2" fillId="3" borderId="0" xfId="0" applyFont="1" applyFill="1" applyBorder="1" applyAlignment="1">
      <alignment horizontal="center"/>
    </xf>
    <xf numFmtId="4" fontId="0" fillId="3" borderId="0" xfId="0" applyNumberFormat="1" applyFill="1" applyBorder="1"/>
    <xf numFmtId="4" fontId="0" fillId="3" borderId="0" xfId="0" applyNumberFormat="1" applyFill="1" applyBorder="1" applyAlignment="1"/>
    <xf numFmtId="2" fontId="26" fillId="14" borderId="1" xfId="0" applyNumberFormat="1" applyFont="1" applyFill="1" applyBorder="1" applyAlignment="1">
      <alignment horizontal="right"/>
    </xf>
    <xf numFmtId="0" fontId="38" fillId="0" borderId="0" xfId="0" applyFont="1"/>
    <xf numFmtId="0" fontId="2" fillId="0" borderId="0" xfId="0" applyFont="1"/>
    <xf numFmtId="0" fontId="8" fillId="0" borderId="0" xfId="0" applyFont="1" applyAlignment="1">
      <alignment vertical="top"/>
    </xf>
    <xf numFmtId="0" fontId="7" fillId="0" borderId="1" xfId="0" applyFont="1" applyBorder="1" applyAlignment="1">
      <alignment vertical="center"/>
    </xf>
    <xf numFmtId="0" fontId="32" fillId="3" borderId="1" xfId="0" applyFont="1" applyFill="1" applyBorder="1" applyAlignment="1">
      <alignment horizontal="left" vertical="center"/>
    </xf>
    <xf numFmtId="0" fontId="32" fillId="2" borderId="1" xfId="0" applyFont="1" applyFill="1" applyBorder="1" applyAlignment="1">
      <alignment horizontal="left" vertical="top"/>
    </xf>
    <xf numFmtId="0" fontId="39" fillId="0" borderId="0" xfId="0" applyFont="1" applyBorder="1" applyAlignment="1">
      <alignment horizontal="justify" vertical="top"/>
    </xf>
    <xf numFmtId="0" fontId="31" fillId="0" borderId="0" xfId="0" applyFont="1" applyBorder="1" applyAlignment="1">
      <alignment vertical="top" wrapText="1"/>
    </xf>
    <xf numFmtId="0" fontId="0" fillId="3" borderId="0" xfId="0" applyFill="1" applyBorder="1" applyAlignment="1">
      <alignment vertical="top"/>
    </xf>
    <xf numFmtId="0" fontId="4" fillId="3" borderId="0" xfId="0" applyFont="1" applyFill="1" applyBorder="1" applyAlignment="1">
      <alignment horizontal="center" vertical="center"/>
    </xf>
    <xf numFmtId="0" fontId="30" fillId="0" borderId="0" xfId="0" applyFont="1" applyBorder="1" applyAlignment="1">
      <alignment vertical="top"/>
    </xf>
    <xf numFmtId="0" fontId="0" fillId="0" borderId="8" xfId="0" applyBorder="1" applyAlignment="1">
      <alignment vertical="top"/>
    </xf>
    <xf numFmtId="0" fontId="7" fillId="3" borderId="0" xfId="0" applyFont="1" applyFill="1" applyBorder="1" applyAlignment="1">
      <alignment horizontal="left" vertical="center"/>
    </xf>
    <xf numFmtId="0" fontId="19" fillId="0" borderId="1" xfId="0" applyFont="1" applyBorder="1" applyAlignment="1">
      <alignment horizontal="center" vertical="center" wrapText="1"/>
    </xf>
    <xf numFmtId="0" fontId="40" fillId="0" borderId="1"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8" fillId="15" borderId="1" xfId="0" applyFont="1" applyFill="1" applyBorder="1" applyAlignment="1">
      <alignment horizontal="left" vertical="top"/>
    </xf>
    <xf numFmtId="0" fontId="3" fillId="3" borderId="0" xfId="0" applyFont="1" applyFill="1" applyBorder="1"/>
    <xf numFmtId="0" fontId="3" fillId="3" borderId="0" xfId="0" applyFont="1" applyFill="1" applyBorder="1" applyAlignment="1"/>
    <xf numFmtId="0" fontId="21" fillId="3" borderId="0" xfId="0" applyFont="1" applyFill="1" applyBorder="1" applyAlignment="1">
      <alignment horizontal="left" vertical="top"/>
    </xf>
    <xf numFmtId="0" fontId="0" fillId="0" borderId="0" xfId="0" applyFill="1" applyBorder="1"/>
    <xf numFmtId="0" fontId="19" fillId="3" borderId="0" xfId="0" applyFont="1" applyFill="1" applyBorder="1" applyAlignment="1">
      <alignment horizontal="center" wrapText="1"/>
    </xf>
    <xf numFmtId="4" fontId="0" fillId="0" borderId="0" xfId="0" applyNumberFormat="1"/>
    <xf numFmtId="0" fontId="41" fillId="3" borderId="0" xfId="0" applyFont="1" applyFill="1" applyBorder="1" applyAlignment="1">
      <alignment horizontal="left" vertical="top"/>
    </xf>
    <xf numFmtId="0" fontId="3" fillId="0" borderId="1" xfId="0" applyFont="1" applyBorder="1" applyAlignment="1">
      <alignment wrapText="1"/>
    </xf>
    <xf numFmtId="0" fontId="3" fillId="3" borderId="0" xfId="0" applyFont="1" applyFill="1" applyBorder="1" applyAlignment="1">
      <alignment horizontal="center" wrapText="1"/>
    </xf>
    <xf numFmtId="0" fontId="0" fillId="0" borderId="1" xfId="0" applyBorder="1" applyAlignment="1"/>
    <xf numFmtId="0" fontId="33" fillId="0" borderId="0" xfId="0" applyFont="1" applyBorder="1" applyAlignment="1">
      <alignment vertical="top"/>
    </xf>
    <xf numFmtId="0" fontId="33" fillId="3" borderId="0" xfId="0" applyFont="1" applyFill="1" applyBorder="1" applyAlignment="1">
      <alignment vertical="top"/>
    </xf>
    <xf numFmtId="0" fontId="43" fillId="3" borderId="0" xfId="0" applyFont="1" applyFill="1" applyBorder="1" applyAlignment="1">
      <alignment horizontal="left" vertical="center" wrapText="1"/>
    </xf>
    <xf numFmtId="0" fontId="40" fillId="0" borderId="1" xfId="0" applyFont="1" applyBorder="1" applyAlignment="1">
      <alignment horizontal="center"/>
    </xf>
    <xf numFmtId="0" fontId="42" fillId="0" borderId="1" xfId="0" applyFont="1" applyBorder="1" applyAlignment="1">
      <alignment horizontal="center"/>
    </xf>
    <xf numFmtId="0" fontId="0" fillId="15" borderId="1" xfId="0" applyFill="1" applyBorder="1" applyAlignment="1">
      <alignment vertical="top"/>
    </xf>
    <xf numFmtId="0" fontId="0" fillId="15" borderId="1" xfId="0" applyFont="1" applyFill="1" applyBorder="1" applyAlignment="1">
      <alignment vertical="top"/>
    </xf>
    <xf numFmtId="0" fontId="2" fillId="0" borderId="0" xfId="0" applyFont="1" applyBorder="1"/>
    <xf numFmtId="0" fontId="33" fillId="0" borderId="0" xfId="0" applyFont="1" applyBorder="1" applyAlignment="1"/>
    <xf numFmtId="0" fontId="0" fillId="0" borderId="0" xfId="0" applyAlignment="1"/>
    <xf numFmtId="0" fontId="37" fillId="0" borderId="0" xfId="0" applyFont="1" applyFill="1" applyBorder="1" applyAlignment="1">
      <alignment vertical="top"/>
    </xf>
    <xf numFmtId="0" fontId="36" fillId="2" borderId="10" xfId="0" applyFont="1" applyFill="1" applyBorder="1" applyAlignment="1">
      <alignment vertical="top"/>
    </xf>
    <xf numFmtId="0" fontId="30" fillId="2" borderId="11" xfId="0" applyFont="1" applyFill="1" applyBorder="1" applyAlignment="1">
      <alignment horizontal="left" vertical="top"/>
    </xf>
    <xf numFmtId="0" fontId="0" fillId="2" borderId="11" xfId="0" applyFill="1" applyBorder="1" applyAlignment="1"/>
    <xf numFmtId="0" fontId="29" fillId="0" borderId="0" xfId="0" applyFont="1" applyBorder="1" applyAlignment="1">
      <alignment horizontal="left" vertical="top" wrapText="1"/>
    </xf>
    <xf numFmtId="0" fontId="0" fillId="0" borderId="12" xfId="0" applyBorder="1" applyAlignment="1">
      <alignment horizontal="left"/>
    </xf>
    <xf numFmtId="0" fontId="37" fillId="0" borderId="0" xfId="0" applyFont="1" applyBorder="1" applyAlignment="1">
      <alignment vertical="top" wrapText="1"/>
    </xf>
    <xf numFmtId="2" fontId="2" fillId="3" borderId="0" xfId="0" applyNumberFormat="1" applyFont="1" applyFill="1" applyBorder="1"/>
    <xf numFmtId="0" fontId="37" fillId="0" borderId="0" xfId="0" applyFont="1" applyBorder="1" applyAlignment="1">
      <alignment vertical="top"/>
    </xf>
    <xf numFmtId="0" fontId="0" fillId="0" borderId="0" xfId="0" applyFont="1" applyAlignment="1">
      <alignment horizontal="left"/>
    </xf>
    <xf numFmtId="0" fontId="0" fillId="3" borderId="0" xfId="0" applyFill="1" applyBorder="1" applyAlignment="1"/>
    <xf numFmtId="0" fontId="0" fillId="3" borderId="0" xfId="0" applyFill="1" applyBorder="1" applyAlignment="1">
      <alignment horizontal="left"/>
    </xf>
    <xf numFmtId="0" fontId="26" fillId="0" borderId="0" xfId="0" applyFont="1" applyBorder="1"/>
    <xf numFmtId="0" fontId="33" fillId="0" borderId="0" xfId="0" applyFont="1" applyBorder="1" applyAlignment="1">
      <alignment horizontal="center"/>
    </xf>
    <xf numFmtId="0" fontId="0" fillId="0" borderId="0" xfId="0" applyAlignment="1">
      <alignment wrapText="1"/>
    </xf>
    <xf numFmtId="0" fontId="0" fillId="0" borderId="0" xfId="0" applyBorder="1" applyAlignment="1">
      <alignment wrapText="1"/>
    </xf>
    <xf numFmtId="0" fontId="3" fillId="0" borderId="1" xfId="0" applyFont="1" applyBorder="1" applyAlignment="1">
      <alignment vertical="center"/>
    </xf>
    <xf numFmtId="0" fontId="29" fillId="0" borderId="0" xfId="0" applyFont="1" applyAlignment="1">
      <alignment wrapText="1"/>
    </xf>
    <xf numFmtId="0" fontId="31" fillId="0" borderId="0" xfId="0" applyFont="1" applyBorder="1" applyAlignment="1">
      <alignment horizontal="left" wrapText="1"/>
    </xf>
    <xf numFmtId="0" fontId="48" fillId="3" borderId="0" xfId="0" applyFont="1" applyFill="1" applyBorder="1" applyAlignment="1">
      <alignment horizontal="left" vertical="center" wrapText="1"/>
    </xf>
    <xf numFmtId="0" fontId="39" fillId="3" borderId="0" xfId="0" applyFont="1" applyFill="1" applyBorder="1" applyAlignment="1">
      <alignment horizontal="left" vertical="top"/>
    </xf>
    <xf numFmtId="0" fontId="49" fillId="0" borderId="0" xfId="0" applyFont="1"/>
    <xf numFmtId="0" fontId="33" fillId="0" borderId="0" xfId="0" applyFont="1"/>
    <xf numFmtId="2" fontId="45" fillId="3" borderId="0" xfId="0" applyNumberFormat="1" applyFont="1" applyFill="1" applyBorder="1"/>
    <xf numFmtId="0" fontId="46" fillId="3" borderId="0" xfId="0" applyFont="1" applyFill="1" applyBorder="1" applyAlignment="1">
      <alignment wrapText="1"/>
    </xf>
    <xf numFmtId="4" fontId="26" fillId="14" borderId="1" xfId="0" applyNumberFormat="1" applyFont="1" applyFill="1" applyBorder="1" applyAlignment="1">
      <alignment horizontal="right"/>
    </xf>
    <xf numFmtId="0" fontId="33" fillId="3" borderId="0" xfId="0" applyFont="1" applyFill="1" applyBorder="1" applyAlignment="1">
      <alignment horizontal="center"/>
    </xf>
    <xf numFmtId="0" fontId="50" fillId="3" borderId="0" xfId="0" applyFont="1" applyFill="1" applyBorder="1" applyAlignment="1">
      <alignment vertical="top" wrapText="1"/>
    </xf>
    <xf numFmtId="0" fontId="37" fillId="3" borderId="0" xfId="0" applyFont="1" applyFill="1" applyBorder="1" applyAlignment="1">
      <alignment vertical="top" wrapText="1"/>
    </xf>
    <xf numFmtId="0" fontId="0" fillId="3" borderId="0" xfId="0" applyFill="1" applyBorder="1" applyAlignment="1">
      <alignment wrapText="1"/>
    </xf>
    <xf numFmtId="0" fontId="3" fillId="3" borderId="0" xfId="0" applyFont="1" applyFill="1" applyBorder="1" applyAlignment="1">
      <alignment vertical="center"/>
    </xf>
    <xf numFmtId="4" fontId="26" fillId="8" borderId="1" xfId="0" applyNumberFormat="1" applyFont="1" applyFill="1" applyBorder="1"/>
    <xf numFmtId="0" fontId="26" fillId="0" borderId="0" xfId="0" applyFont="1"/>
    <xf numFmtId="2" fontId="2" fillId="16" borderId="1" xfId="0" applyNumberFormat="1" applyFont="1" applyFill="1" applyBorder="1" applyAlignment="1">
      <alignment horizontal="right"/>
    </xf>
    <xf numFmtId="0" fontId="2" fillId="0" borderId="0" xfId="0" applyFont="1" applyBorder="1" applyAlignment="1">
      <alignment horizontal="left" vertical="top"/>
    </xf>
    <xf numFmtId="0" fontId="33" fillId="0" borderId="10" xfId="0" applyFont="1" applyBorder="1" applyAlignment="1">
      <alignment horizontal="center"/>
    </xf>
    <xf numFmtId="0" fontId="33" fillId="0" borderId="11" xfId="0" applyFont="1" applyBorder="1" applyAlignment="1">
      <alignment horizontal="center"/>
    </xf>
    <xf numFmtId="0" fontId="33" fillId="0" borderId="12" xfId="0" applyFont="1" applyBorder="1" applyAlignment="1">
      <alignment horizontal="center"/>
    </xf>
    <xf numFmtId="2" fontId="0" fillId="0" borderId="0" xfId="0" applyNumberFormat="1"/>
    <xf numFmtId="0" fontId="0" fillId="0" borderId="8" xfId="0" applyBorder="1" applyAlignment="1"/>
    <xf numFmtId="0" fontId="45" fillId="3" borderId="0" xfId="0" applyFont="1" applyFill="1" applyBorder="1" applyAlignment="1">
      <alignment horizontal="center"/>
    </xf>
    <xf numFmtId="0" fontId="8" fillId="3" borderId="0" xfId="0" applyFont="1" applyFill="1" applyBorder="1" applyAlignment="1">
      <alignment horizontal="left" vertical="top" wrapText="1"/>
    </xf>
    <xf numFmtId="0" fontId="0" fillId="3" borderId="0" xfId="0" applyFill="1" applyBorder="1" applyAlignment="1">
      <alignment horizontal="center" vertical="center"/>
    </xf>
    <xf numFmtId="0" fontId="31" fillId="0" borderId="0" xfId="0" applyFont="1" applyBorder="1" applyAlignment="1">
      <alignment horizontal="left" vertical="top"/>
    </xf>
    <xf numFmtId="0" fontId="29" fillId="0" borderId="0" xfId="0" applyFont="1" applyBorder="1" applyAlignment="1"/>
    <xf numFmtId="0" fontId="0" fillId="0" borderId="0" xfId="0" applyBorder="1" applyAlignment="1"/>
    <xf numFmtId="0" fontId="31" fillId="0" borderId="0" xfId="0" applyFont="1" applyBorder="1" applyAlignment="1">
      <alignment horizontal="left" wrapText="1"/>
    </xf>
    <xf numFmtId="0" fontId="0" fillId="3" borderId="0" xfId="0" applyFill="1" applyBorder="1" applyAlignment="1">
      <alignment horizontal="center" vertical="center"/>
    </xf>
    <xf numFmtId="0" fontId="8" fillId="3" borderId="0" xfId="0" applyFont="1" applyFill="1" applyBorder="1" applyAlignment="1">
      <alignment horizontal="left" vertical="top" wrapText="1"/>
    </xf>
    <xf numFmtId="0" fontId="0" fillId="0" borderId="0" xfId="0" applyBorder="1" applyAlignment="1"/>
    <xf numFmtId="0" fontId="0" fillId="3" borderId="0" xfId="0" applyFill="1" applyBorder="1" applyAlignment="1">
      <alignment horizontal="left" vertical="center" wrapText="1"/>
    </xf>
    <xf numFmtId="0" fontId="0" fillId="3" borderId="0" xfId="0" applyFill="1" applyBorder="1" applyAlignment="1">
      <alignment horizontal="center" wrapText="1"/>
    </xf>
    <xf numFmtId="0" fontId="42" fillId="3" borderId="0" xfId="0" applyFont="1" applyFill="1" applyBorder="1" applyAlignment="1">
      <alignment horizontal="center"/>
    </xf>
    <xf numFmtId="0" fontId="33" fillId="0" borderId="1" xfId="0" applyFont="1" applyBorder="1" applyAlignment="1">
      <alignment horizontal="center"/>
    </xf>
    <xf numFmtId="0" fontId="3" fillId="3" borderId="0" xfId="0" applyFont="1" applyFill="1" applyBorder="1" applyAlignment="1">
      <alignment horizontal="center"/>
    </xf>
    <xf numFmtId="0" fontId="31" fillId="0" borderId="0" xfId="0" applyFont="1" applyBorder="1" applyAlignment="1">
      <alignment horizontal="left" vertical="top" wrapText="1"/>
    </xf>
    <xf numFmtId="0" fontId="0" fillId="0" borderId="1" xfId="0" applyBorder="1"/>
    <xf numFmtId="0" fontId="0" fillId="0" borderId="1" xfId="0" applyBorder="1" applyAlignment="1">
      <alignment horizontal="center"/>
    </xf>
    <xf numFmtId="0" fontId="52" fillId="0" borderId="1" xfId="0" applyFont="1" applyBorder="1" applyAlignment="1">
      <alignment vertical="center" wrapText="1"/>
    </xf>
    <xf numFmtId="4" fontId="2" fillId="8" borderId="1" xfId="0" applyNumberFormat="1" applyFont="1" applyFill="1" applyBorder="1" applyAlignment="1">
      <alignment horizontal="right" vertical="center"/>
    </xf>
    <xf numFmtId="0" fontId="55" fillId="3" borderId="0" xfId="0" applyFont="1" applyFill="1" applyBorder="1" applyAlignment="1">
      <alignment horizontal="center"/>
    </xf>
    <xf numFmtId="0" fontId="55" fillId="3" borderId="0" xfId="0" applyFont="1" applyFill="1" applyBorder="1"/>
    <xf numFmtId="0" fontId="55" fillId="0" borderId="0" xfId="0" applyFont="1" applyBorder="1" applyAlignment="1"/>
    <xf numFmtId="0" fontId="55" fillId="0" borderId="0" xfId="0" applyFont="1" applyBorder="1"/>
    <xf numFmtId="0" fontId="55" fillId="3" borderId="0" xfId="0" applyFont="1" applyFill="1" applyBorder="1" applyAlignment="1"/>
    <xf numFmtId="0" fontId="0" fillId="8" borderId="1" xfId="0" applyFill="1" applyBorder="1" applyAlignment="1">
      <alignment horizontal="center" vertical="center"/>
    </xf>
    <xf numFmtId="9" fontId="0" fillId="14" borderId="1" xfId="0" applyNumberFormat="1" applyFill="1" applyBorder="1" applyAlignment="1">
      <alignment horizontal="center" vertical="center"/>
    </xf>
    <xf numFmtId="2" fontId="0" fillId="14" borderId="1" xfId="0" applyNumberFormat="1" applyFont="1" applyFill="1" applyBorder="1"/>
    <xf numFmtId="2" fontId="0" fillId="14" borderId="1" xfId="0" applyNumberFormat="1" applyFont="1" applyFill="1" applyBorder="1" applyAlignment="1"/>
    <xf numFmtId="0" fontId="0" fillId="3" borderId="0" xfId="0" applyFont="1" applyFill="1" applyAlignment="1">
      <alignment horizontal="left"/>
    </xf>
    <xf numFmtId="0" fontId="0" fillId="3" borderId="0" xfId="0" applyFont="1" applyFill="1"/>
    <xf numFmtId="0" fontId="0" fillId="3" borderId="0" xfId="0" applyFont="1" applyFill="1" applyAlignment="1"/>
    <xf numFmtId="0" fontId="54" fillId="3" borderId="0" xfId="0" applyFont="1" applyFill="1" applyBorder="1" applyAlignment="1">
      <alignment horizontal="center"/>
    </xf>
    <xf numFmtId="0" fontId="8" fillId="15" borderId="1" xfId="0" applyFont="1" applyFill="1" applyBorder="1" applyAlignment="1">
      <alignment horizontal="left" vertical="center"/>
    </xf>
    <xf numFmtId="0" fontId="8" fillId="0" borderId="0" xfId="0" applyFont="1" applyBorder="1"/>
    <xf numFmtId="0" fontId="40" fillId="0" borderId="1" xfId="0" applyFont="1" applyBorder="1" applyAlignment="1">
      <alignment horizontal="center" vertical="center"/>
    </xf>
    <xf numFmtId="0" fontId="19" fillId="0" borderId="1" xfId="0" applyFont="1" applyBorder="1" applyAlignment="1">
      <alignment horizontal="center" vertical="center"/>
    </xf>
    <xf numFmtId="0" fontId="8" fillId="15" borderId="1" xfId="0" applyFont="1" applyFill="1" applyBorder="1" applyAlignment="1"/>
    <xf numFmtId="0" fontId="8" fillId="15" borderId="1" xfId="0" applyFont="1" applyFill="1" applyBorder="1" applyAlignment="1">
      <alignment vertical="top"/>
    </xf>
    <xf numFmtId="0" fontId="40" fillId="0" borderId="1" xfId="0" applyFont="1" applyBorder="1" applyAlignment="1">
      <alignment horizontal="center" vertical="top"/>
    </xf>
    <xf numFmtId="0" fontId="42" fillId="0" borderId="1" xfId="0" applyFont="1" applyBorder="1" applyAlignment="1">
      <alignment horizontal="center" vertical="top" wrapText="1"/>
    </xf>
    <xf numFmtId="0" fontId="3" fillId="0" borderId="10" xfId="0" applyFont="1" applyBorder="1" applyAlignment="1">
      <alignment vertical="top" wrapText="1"/>
    </xf>
    <xf numFmtId="9" fontId="0" fillId="14" borderId="1" xfId="0" applyNumberFormat="1" applyFill="1" applyBorder="1" applyAlignment="1">
      <alignment vertical="center"/>
    </xf>
    <xf numFmtId="9" fontId="0" fillId="14" borderId="14" xfId="0" applyNumberFormat="1" applyFill="1" applyBorder="1" applyAlignment="1">
      <alignment vertical="center"/>
    </xf>
    <xf numFmtId="0" fontId="3" fillId="14" borderId="1" xfId="0" applyFont="1" applyFill="1" applyBorder="1" applyAlignment="1">
      <alignment horizontal="center" vertical="center"/>
    </xf>
    <xf numFmtId="0" fontId="0" fillId="0" borderId="0" xfId="0" applyBorder="1" applyAlignment="1">
      <alignment horizontal="left" vertical="top"/>
    </xf>
    <xf numFmtId="0" fontId="0" fillId="3" borderId="0" xfId="0" applyFill="1" applyBorder="1" applyAlignment="1">
      <alignment horizontal="center" wrapText="1"/>
    </xf>
    <xf numFmtId="0" fontId="35" fillId="3" borderId="0" xfId="0" applyFont="1" applyFill="1" applyBorder="1" applyAlignment="1">
      <alignment horizontal="center"/>
    </xf>
    <xf numFmtId="0" fontId="52" fillId="3" borderId="0" xfId="0" applyFont="1" applyFill="1" applyBorder="1" applyAlignment="1">
      <alignment horizontal="left" vertical="center" wrapText="1"/>
    </xf>
    <xf numFmtId="0" fontId="19" fillId="0" borderId="1" xfId="0" quotePrefix="1" applyFont="1" applyBorder="1" applyAlignment="1">
      <alignment horizontal="center" vertical="center" wrapText="1"/>
    </xf>
    <xf numFmtId="0" fontId="0" fillId="0" borderId="0" xfId="0" quotePrefix="1" applyBorder="1" applyAlignment="1">
      <alignment horizontal="left"/>
    </xf>
    <xf numFmtId="0" fontId="0" fillId="0" borderId="0" xfId="0" quotePrefix="1" applyAlignment="1">
      <alignment horizontal="left" vertical="top"/>
    </xf>
    <xf numFmtId="0" fontId="8" fillId="3" borderId="0" xfId="0" applyFont="1" applyFill="1" applyBorder="1" applyAlignment="1">
      <alignment horizontal="left" vertical="center" wrapText="1"/>
    </xf>
    <xf numFmtId="0" fontId="8" fillId="17" borderId="0" xfId="0" applyFont="1" applyFill="1" applyBorder="1" applyAlignment="1">
      <alignment vertical="center" wrapText="1"/>
    </xf>
    <xf numFmtId="167" fontId="0" fillId="14" borderId="1" xfId="0" applyNumberFormat="1" applyFill="1" applyBorder="1"/>
    <xf numFmtId="167" fontId="2" fillId="8" borderId="1" xfId="0" applyNumberFormat="1" applyFont="1" applyFill="1" applyBorder="1"/>
    <xf numFmtId="0" fontId="42" fillId="0" borderId="1" xfId="0" applyFont="1" applyBorder="1" applyAlignment="1">
      <alignment horizontal="center" vertical="center" wrapText="1"/>
    </xf>
    <xf numFmtId="0" fontId="42" fillId="0" borderId="1" xfId="0" applyFont="1" applyBorder="1" applyAlignment="1">
      <alignment horizontal="center"/>
    </xf>
    <xf numFmtId="167" fontId="26" fillId="8" borderId="1" xfId="0" applyNumberFormat="1" applyFont="1" applyFill="1" applyBorder="1"/>
    <xf numFmtId="167" fontId="2" fillId="16" borderId="1" xfId="0" applyNumberFormat="1" applyFont="1" applyFill="1" applyBorder="1"/>
    <xf numFmtId="168" fontId="26" fillId="8" borderId="1" xfId="0" applyNumberFormat="1" applyFont="1" applyFill="1" applyBorder="1"/>
    <xf numFmtId="168" fontId="0" fillId="14" borderId="1" xfId="0" applyNumberFormat="1" applyFill="1" applyBorder="1"/>
    <xf numFmtId="168" fontId="35" fillId="8" borderId="1" xfId="0" applyNumberFormat="1" applyFont="1" applyFill="1" applyBorder="1"/>
    <xf numFmtId="168" fontId="0" fillId="16" borderId="15" xfId="0" applyNumberFormat="1" applyFill="1" applyBorder="1" applyAlignment="1"/>
    <xf numFmtId="168" fontId="0" fillId="16" borderId="1" xfId="0" applyNumberFormat="1" applyFill="1" applyBorder="1" applyAlignment="1"/>
    <xf numFmtId="168" fontId="3" fillId="8" borderId="1" xfId="0" applyNumberFormat="1" applyFont="1" applyFill="1" applyBorder="1" applyAlignment="1"/>
    <xf numFmtId="168" fontId="26" fillId="14" borderId="1" xfId="0" applyNumberFormat="1" applyFont="1" applyFill="1" applyBorder="1" applyAlignment="1">
      <alignment horizontal="right" vertical="center"/>
    </xf>
    <xf numFmtId="168" fontId="26" fillId="14" borderId="14" xfId="0" applyNumberFormat="1" applyFont="1" applyFill="1" applyBorder="1" applyAlignment="1">
      <alignment horizontal="right" vertical="center"/>
    </xf>
    <xf numFmtId="169" fontId="0" fillId="14" borderId="1" xfId="0" applyNumberFormat="1" applyFill="1" applyBorder="1" applyAlignment="1">
      <alignment vertical="center"/>
    </xf>
    <xf numFmtId="169" fontId="0" fillId="14" borderId="14" xfId="0" applyNumberFormat="1" applyFill="1" applyBorder="1" applyAlignment="1">
      <alignment vertical="center"/>
    </xf>
    <xf numFmtId="169" fontId="45" fillId="8" borderId="1" xfId="0" applyNumberFormat="1" applyFont="1" applyFill="1" applyBorder="1" applyAlignment="1">
      <alignment vertical="center"/>
    </xf>
    <xf numFmtId="0" fontId="42" fillId="0" borderId="1" xfId="0" applyFont="1" applyBorder="1" applyAlignment="1">
      <alignment horizontal="center" wrapText="1"/>
    </xf>
    <xf numFmtId="0" fontId="33" fillId="0" borderId="1" xfId="0" applyFont="1" applyBorder="1" applyAlignment="1">
      <alignment horizontal="center" wrapText="1"/>
    </xf>
    <xf numFmtId="4" fontId="3" fillId="14" borderId="1" xfId="0" applyNumberFormat="1" applyFont="1" applyFill="1" applyBorder="1"/>
    <xf numFmtId="0" fontId="0" fillId="22" borderId="10" xfId="0" applyFill="1" applyBorder="1" applyAlignment="1"/>
    <xf numFmtId="0" fontId="0" fillId="22" borderId="11" xfId="0" applyFill="1" applyBorder="1" applyAlignment="1"/>
    <xf numFmtId="0" fontId="0" fillId="22" borderId="12" xfId="0" applyFill="1" applyBorder="1" applyAlignment="1"/>
    <xf numFmtId="0" fontId="26" fillId="14" borderId="1" xfId="0" applyFont="1" applyFill="1" applyBorder="1" applyAlignment="1"/>
    <xf numFmtId="0" fontId="2" fillId="3" borderId="0" xfId="0" applyFont="1" applyFill="1" applyBorder="1" applyAlignment="1">
      <alignment vertical="center" wrapText="1"/>
    </xf>
    <xf numFmtId="0" fontId="32" fillId="2" borderId="0" xfId="0" applyFont="1" applyFill="1" applyAlignment="1">
      <alignment vertical="top"/>
    </xf>
    <xf numFmtId="0" fontId="39" fillId="0" borderId="0" xfId="0" applyNumberFormat="1" applyFont="1" applyBorder="1" applyAlignment="1">
      <alignment horizontal="justify" vertical="top" wrapText="1"/>
    </xf>
    <xf numFmtId="0" fontId="59" fillId="0" borderId="0" xfId="0" applyNumberFormat="1" applyFont="1" applyBorder="1" applyAlignment="1">
      <alignment horizontal="justify" vertical="top" wrapText="1"/>
    </xf>
    <xf numFmtId="167" fontId="3" fillId="4" borderId="1" xfId="0" applyNumberFormat="1" applyFont="1" applyFill="1" applyBorder="1" applyProtection="1">
      <protection locked="0"/>
    </xf>
    <xf numFmtId="167" fontId="0" fillId="7" borderId="1" xfId="0" applyNumberFormat="1" applyFill="1" applyBorder="1" applyProtection="1">
      <protection locked="0"/>
    </xf>
    <xf numFmtId="4" fontId="0" fillId="7" borderId="1" xfId="0" applyNumberFormat="1" applyFill="1" applyBorder="1" applyProtection="1">
      <protection locked="0"/>
    </xf>
    <xf numFmtId="168" fontId="0" fillId="7" borderId="1" xfId="0" applyNumberFormat="1" applyFill="1" applyBorder="1" applyProtection="1">
      <protection locked="0"/>
    </xf>
    <xf numFmtId="4" fontId="0" fillId="7" borderId="1" xfId="0" applyNumberFormat="1" applyFont="1" applyFill="1" applyBorder="1" applyAlignment="1" applyProtection="1">
      <alignment vertical="top"/>
      <protection locked="0"/>
    </xf>
    <xf numFmtId="4" fontId="0" fillId="17" borderId="1" xfId="0" applyNumberFormat="1" applyFont="1" applyFill="1" applyBorder="1" applyAlignment="1" applyProtection="1">
      <alignment vertical="top"/>
      <protection locked="0"/>
    </xf>
    <xf numFmtId="4" fontId="8" fillId="17" borderId="1" xfId="0" applyNumberFormat="1" applyFont="1" applyFill="1" applyBorder="1" applyAlignment="1" applyProtection="1">
      <protection locked="0"/>
    </xf>
    <xf numFmtId="4" fontId="8" fillId="17" borderId="1" xfId="0" applyNumberFormat="1" applyFont="1" applyFill="1" applyBorder="1" applyAlignment="1" applyProtection="1">
      <alignment vertical="top"/>
      <protection locked="0"/>
    </xf>
    <xf numFmtId="4" fontId="8" fillId="17" borderId="1" xfId="0" applyNumberFormat="1" applyFont="1" applyFill="1" applyBorder="1" applyProtection="1">
      <protection locked="0"/>
    </xf>
    <xf numFmtId="4" fontId="26" fillId="17" borderId="1" xfId="0" applyNumberFormat="1" applyFont="1" applyFill="1" applyBorder="1" applyAlignment="1" applyProtection="1">
      <alignment horizontal="center" vertical="top"/>
      <protection locked="0"/>
    </xf>
    <xf numFmtId="4" fontId="26" fillId="17" borderId="1" xfId="0" applyNumberFormat="1" applyFont="1" applyFill="1" applyBorder="1" applyAlignment="1" applyProtection="1">
      <alignment horizontal="center"/>
      <protection locked="0"/>
    </xf>
    <xf numFmtId="168" fontId="0" fillId="4" borderId="1" xfId="0" applyNumberFormat="1" applyFill="1" applyBorder="1" applyProtection="1">
      <protection locked="0"/>
    </xf>
    <xf numFmtId="168" fontId="0" fillId="4" borderId="1" xfId="0" applyNumberFormat="1" applyFont="1" applyFill="1" applyBorder="1" applyAlignment="1" applyProtection="1">
      <protection locked="0"/>
    </xf>
    <xf numFmtId="168" fontId="0" fillId="4" borderId="1" xfId="0" applyNumberFormat="1" applyFont="1" applyFill="1" applyBorder="1" applyAlignment="1" applyProtection="1">
      <alignment horizontal="right"/>
      <protection locked="0"/>
    </xf>
    <xf numFmtId="4" fontId="26" fillId="18" borderId="1" xfId="0" applyNumberFormat="1" applyFont="1" applyFill="1" applyBorder="1" applyProtection="1">
      <protection locked="0"/>
    </xf>
    <xf numFmtId="4" fontId="0" fillId="18" borderId="1" xfId="0" applyNumberFormat="1" applyFill="1" applyBorder="1" applyProtection="1">
      <protection locked="0"/>
    </xf>
    <xf numFmtId="0" fontId="0" fillId="0" borderId="1" xfId="0" applyBorder="1" applyAlignment="1" applyProtection="1">
      <alignment horizontal="center"/>
      <protection locked="0"/>
    </xf>
    <xf numFmtId="0" fontId="0" fillId="0" borderId="1" xfId="0" applyBorder="1" applyProtection="1">
      <protection locked="0"/>
    </xf>
    <xf numFmtId="4" fontId="0" fillId="4" borderId="1" xfId="0" applyNumberFormat="1" applyFill="1" applyBorder="1" applyProtection="1">
      <protection locked="0"/>
    </xf>
    <xf numFmtId="0" fontId="0" fillId="0" borderId="0" xfId="0" applyBorder="1" applyAlignment="1" applyProtection="1">
      <protection locked="0"/>
    </xf>
    <xf numFmtId="4" fontId="0" fillId="4" borderId="1" xfId="0" applyNumberFormat="1" applyFill="1" applyBorder="1" applyAlignment="1" applyProtection="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4" fillId="2" borderId="1"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7" fillId="0" borderId="10"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4" fillId="4" borderId="10"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8" fillId="7" borderId="0" xfId="0" applyFont="1" applyFill="1" applyBorder="1" applyAlignment="1">
      <alignment horizontal="left" vertical="center" wrapText="1"/>
    </xf>
    <xf numFmtId="0" fontId="8" fillId="8" borderId="0" xfId="0" applyFont="1" applyFill="1" applyBorder="1" applyAlignment="1">
      <alignment horizontal="left" vertical="center" wrapText="1"/>
    </xf>
    <xf numFmtId="0" fontId="20" fillId="3" borderId="0" xfId="0" applyFont="1" applyFill="1" applyBorder="1" applyAlignment="1">
      <alignment horizontal="left" vertical="top" wrapText="1"/>
    </xf>
    <xf numFmtId="0" fontId="8" fillId="3" borderId="0" xfId="0" applyFont="1" applyFill="1" applyBorder="1" applyAlignment="1">
      <alignment horizontal="left" vertical="center" wrapText="1"/>
    </xf>
    <xf numFmtId="0" fontId="8" fillId="7" borderId="0" xfId="0" applyFont="1" applyFill="1" applyBorder="1" applyAlignment="1">
      <alignment horizontal="left" vertical="top" wrapText="1"/>
    </xf>
    <xf numFmtId="0" fontId="8" fillId="15" borderId="1" xfId="0" applyFont="1" applyFill="1" applyBorder="1" applyAlignment="1">
      <alignment horizontal="left" vertical="center" wrapText="1"/>
    </xf>
    <xf numFmtId="0" fontId="8" fillId="23" borderId="1"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7" fillId="0" borderId="0" xfId="0" applyFont="1" applyBorder="1" applyAlignment="1">
      <alignment horizontal="left" vertical="center"/>
    </xf>
    <xf numFmtId="0" fontId="8" fillId="4" borderId="0"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6" borderId="0" xfId="0" applyFont="1" applyFill="1" applyBorder="1" applyAlignment="1">
      <alignment horizontal="left" vertical="center" wrapText="1"/>
    </xf>
    <xf numFmtId="0" fontId="8" fillId="9" borderId="10" xfId="0" applyFont="1" applyFill="1" applyBorder="1" applyAlignment="1">
      <alignment horizontal="left" vertical="center"/>
    </xf>
    <xf numFmtId="0" fontId="8" fillId="9" borderId="11" xfId="0" applyFont="1" applyFill="1" applyBorder="1" applyAlignment="1">
      <alignment horizontal="left" vertical="center"/>
    </xf>
    <xf numFmtId="0" fontId="8" fillId="9" borderId="12" xfId="0" applyFont="1" applyFill="1" applyBorder="1" applyAlignment="1">
      <alignment horizontal="left" vertical="center"/>
    </xf>
    <xf numFmtId="0" fontId="22" fillId="5" borderId="10" xfId="0" applyFont="1" applyFill="1" applyBorder="1" applyAlignment="1">
      <alignment horizontal="left" vertical="center"/>
    </xf>
    <xf numFmtId="0" fontId="22" fillId="5" borderId="11" xfId="0" applyFont="1" applyFill="1" applyBorder="1" applyAlignment="1">
      <alignment horizontal="left" vertical="center"/>
    </xf>
    <xf numFmtId="0" fontId="22" fillId="5" borderId="12" xfId="0" applyFont="1" applyFill="1" applyBorder="1" applyAlignment="1">
      <alignment horizontal="left" vertical="center"/>
    </xf>
    <xf numFmtId="0" fontId="8" fillId="3" borderId="5"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6" xfId="0" applyFont="1" applyFill="1" applyBorder="1" applyAlignment="1">
      <alignment horizontal="left" vertical="top" wrapText="1"/>
    </xf>
    <xf numFmtId="0" fontId="20" fillId="3" borderId="5"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8" fillId="3" borderId="9" xfId="0" applyFont="1" applyFill="1" applyBorder="1" applyAlignment="1">
      <alignment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8" fillId="2" borderId="1" xfId="0" applyFont="1" applyFill="1" applyBorder="1" applyAlignment="1">
      <alignment horizontal="center" vertical="center"/>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0" xfId="0" applyFont="1" applyFill="1" applyBorder="1" applyAlignment="1">
      <alignment vertical="center" wrapText="1"/>
    </xf>
    <xf numFmtId="0" fontId="8" fillId="3" borderId="11" xfId="0" applyFont="1" applyFill="1" applyBorder="1" applyAlignment="1">
      <alignment vertical="center" wrapText="1"/>
    </xf>
    <xf numFmtId="0" fontId="8" fillId="3" borderId="12" xfId="0" applyFont="1" applyFill="1" applyBorder="1" applyAlignment="1">
      <alignmen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20" fillId="21" borderId="10" xfId="0" applyFont="1" applyFill="1" applyBorder="1" applyAlignment="1">
      <alignment horizontal="left" vertical="center"/>
    </xf>
    <xf numFmtId="0" fontId="20" fillId="21" borderId="11" xfId="0" applyFont="1" applyFill="1" applyBorder="1" applyAlignment="1">
      <alignment horizontal="left" vertical="center"/>
    </xf>
    <xf numFmtId="0" fontId="20" fillId="21" borderId="12" xfId="0" applyFont="1" applyFill="1" applyBorder="1" applyAlignment="1">
      <alignment horizontal="left" vertical="center"/>
    </xf>
    <xf numFmtId="0" fontId="20" fillId="9" borderId="10" xfId="0" applyFont="1" applyFill="1" applyBorder="1" applyAlignment="1">
      <alignment horizontal="left" vertical="center" wrapText="1"/>
    </xf>
    <xf numFmtId="0" fontId="20" fillId="9" borderId="11" xfId="0" applyFont="1" applyFill="1" applyBorder="1" applyAlignment="1">
      <alignment horizontal="left" vertical="center" wrapText="1"/>
    </xf>
    <xf numFmtId="0" fontId="20" fillId="9" borderId="12" xfId="0" applyFont="1" applyFill="1" applyBorder="1" applyAlignment="1">
      <alignment horizontal="left" vertical="center" wrapText="1"/>
    </xf>
    <xf numFmtId="0" fontId="20" fillId="9" borderId="1" xfId="0" applyFont="1" applyFill="1" applyBorder="1" applyAlignment="1">
      <alignment horizontal="left" vertical="center"/>
    </xf>
    <xf numFmtId="0" fontId="21" fillId="3" borderId="2" xfId="0" applyFont="1" applyFill="1" applyBorder="1" applyAlignment="1">
      <alignment horizontal="left" vertical="top" wrapText="1"/>
    </xf>
    <xf numFmtId="0" fontId="21" fillId="3" borderId="3" xfId="0" applyFont="1" applyFill="1" applyBorder="1" applyAlignment="1">
      <alignment horizontal="left" vertical="top" wrapText="1"/>
    </xf>
    <xf numFmtId="0" fontId="21" fillId="3" borderId="4" xfId="0" applyFont="1" applyFill="1" applyBorder="1" applyAlignment="1">
      <alignment horizontal="left" vertical="top" wrapText="1"/>
    </xf>
    <xf numFmtId="0" fontId="21" fillId="3" borderId="7" xfId="0" applyFont="1" applyFill="1" applyBorder="1" applyAlignment="1">
      <alignment horizontal="left" vertical="top" wrapText="1"/>
    </xf>
    <xf numFmtId="0" fontId="21" fillId="3" borderId="8" xfId="0" applyFont="1" applyFill="1" applyBorder="1" applyAlignment="1">
      <alignment horizontal="left" vertical="top" wrapText="1"/>
    </xf>
    <xf numFmtId="0" fontId="21" fillId="3" borderId="9" xfId="0" applyFont="1" applyFill="1" applyBorder="1" applyAlignment="1">
      <alignment horizontal="left" vertical="top" wrapText="1"/>
    </xf>
    <xf numFmtId="0" fontId="20" fillId="21" borderId="10" xfId="0" applyFont="1" applyFill="1" applyBorder="1" applyAlignment="1">
      <alignment horizontal="left" vertical="center" wrapText="1"/>
    </xf>
    <xf numFmtId="0" fontId="20" fillId="21" borderId="11" xfId="0" applyFont="1" applyFill="1" applyBorder="1" applyAlignment="1">
      <alignment horizontal="left" vertical="center" wrapText="1"/>
    </xf>
    <xf numFmtId="0" fontId="20" fillId="21" borderId="12" xfId="0" applyFont="1" applyFill="1" applyBorder="1" applyAlignment="1">
      <alignment horizontal="left" vertical="center" wrapText="1"/>
    </xf>
    <xf numFmtId="0" fontId="8" fillId="3" borderId="3" xfId="0" applyFont="1" applyFill="1" applyBorder="1" applyAlignment="1">
      <alignment horizontal="left" vertical="top"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24" fillId="0" borderId="0" xfId="0" applyFont="1" applyBorder="1" applyAlignment="1">
      <alignment horizontal="left" vertical="center" wrapText="1"/>
    </xf>
    <xf numFmtId="0" fontId="4" fillId="10" borderId="2" xfId="0" applyFont="1" applyFill="1" applyBorder="1" applyAlignment="1">
      <alignment horizontal="left" vertical="center"/>
    </xf>
    <xf numFmtId="0" fontId="4" fillId="10" borderId="3" xfId="0" applyFont="1" applyFill="1" applyBorder="1" applyAlignment="1">
      <alignment horizontal="left" vertical="center"/>
    </xf>
    <xf numFmtId="0" fontId="4" fillId="10" borderId="4" xfId="0" applyFont="1" applyFill="1" applyBorder="1" applyAlignment="1">
      <alignment horizontal="left" vertical="center"/>
    </xf>
    <xf numFmtId="0" fontId="4" fillId="10" borderId="7" xfId="0" applyFont="1" applyFill="1" applyBorder="1" applyAlignment="1">
      <alignment horizontal="left" vertical="center"/>
    </xf>
    <xf numFmtId="0" fontId="4" fillId="10" borderId="8" xfId="0" applyFont="1" applyFill="1" applyBorder="1" applyAlignment="1">
      <alignment horizontal="left" vertical="center"/>
    </xf>
    <xf numFmtId="0" fontId="4" fillId="10" borderId="9" xfId="0" applyFont="1" applyFill="1" applyBorder="1" applyAlignment="1">
      <alignment horizontal="left" vertical="center"/>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0" fillId="0" borderId="1" xfId="0" applyFont="1" applyBorder="1" applyAlignment="1">
      <alignment vertical="top" wrapText="1"/>
    </xf>
    <xf numFmtId="0" fontId="24" fillId="0" borderId="14" xfId="0" applyFont="1" applyBorder="1" applyAlignment="1">
      <alignment horizontal="left" vertical="top" wrapText="1"/>
    </xf>
    <xf numFmtId="0" fontId="24" fillId="0" borderId="16" xfId="0" applyFont="1" applyBorder="1" applyAlignment="1">
      <alignment horizontal="left" vertical="top" wrapText="1"/>
    </xf>
    <xf numFmtId="0" fontId="24" fillId="0" borderId="15" xfId="0" applyFont="1" applyBorder="1" applyAlignment="1">
      <alignment horizontal="left" vertical="top" wrapText="1"/>
    </xf>
    <xf numFmtId="0" fontId="0" fillId="0" borderId="15" xfId="0" applyFont="1" applyBorder="1" applyAlignment="1">
      <alignment horizontal="left" vertical="top" wrapText="1"/>
    </xf>
    <xf numFmtId="0" fontId="0" fillId="0" borderId="1" xfId="0" applyFont="1" applyBorder="1" applyAlignment="1">
      <alignment horizontal="left" vertical="top" wrapText="1"/>
    </xf>
    <xf numFmtId="0" fontId="0" fillId="0" borderId="0" xfId="0" applyFont="1" applyBorder="1" applyAlignment="1">
      <alignment horizontal="left" vertical="center" wrapText="1"/>
    </xf>
    <xf numFmtId="0" fontId="7" fillId="2" borderId="1" xfId="0" applyFont="1" applyFill="1" applyBorder="1" applyAlignment="1">
      <alignment horizontal="left" vertical="center" wrapText="1"/>
    </xf>
    <xf numFmtId="0" fontId="25" fillId="0" borderId="0" xfId="0" applyFont="1" applyBorder="1" applyAlignment="1">
      <alignment horizontal="left" vertical="center" wrapText="1"/>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0" fillId="0" borderId="0" xfId="0" applyFont="1" applyBorder="1" applyAlignment="1">
      <alignment vertical="top" wrapText="1"/>
    </xf>
    <xf numFmtId="0" fontId="0" fillId="0" borderId="16" xfId="0" applyFont="1" applyBorder="1" applyAlignment="1">
      <alignment vertical="center" wrapText="1"/>
    </xf>
    <xf numFmtId="0" fontId="26" fillId="0" borderId="6" xfId="0" applyFont="1" applyBorder="1" applyAlignment="1">
      <alignment vertical="top" wrapText="1"/>
    </xf>
    <xf numFmtId="0" fontId="26" fillId="0" borderId="16" xfId="0" applyFont="1" applyBorder="1" applyAlignment="1">
      <alignment horizontal="left" vertical="top" wrapText="1"/>
    </xf>
    <xf numFmtId="0" fontId="0" fillId="0" borderId="14" xfId="0" applyFont="1" applyBorder="1" applyAlignment="1">
      <alignment vertical="top" wrapText="1"/>
    </xf>
    <xf numFmtId="0" fontId="0" fillId="0" borderId="16" xfId="0" applyFont="1" applyBorder="1" applyAlignment="1">
      <alignment vertical="top" wrapText="1"/>
    </xf>
    <xf numFmtId="0" fontId="0" fillId="0" borderId="15" xfId="0" applyFont="1" applyBorder="1" applyAlignment="1">
      <alignment vertical="top" wrapText="1"/>
    </xf>
    <xf numFmtId="0" fontId="0" fillId="0" borderId="14" xfId="0" applyFont="1" applyBorder="1" applyAlignment="1">
      <alignment horizontal="left" vertical="center" wrapText="1"/>
    </xf>
    <xf numFmtId="0" fontId="0" fillId="0" borderId="16" xfId="0" applyFont="1" applyBorder="1" applyAlignment="1">
      <alignment horizontal="left" vertical="center" wrapText="1"/>
    </xf>
    <xf numFmtId="0" fontId="0" fillId="0" borderId="15" xfId="0" applyFont="1" applyBorder="1" applyAlignment="1">
      <alignment horizontal="left" vertical="center" wrapText="1"/>
    </xf>
    <xf numFmtId="0" fontId="0" fillId="0" borderId="3" xfId="0" applyFont="1" applyBorder="1" applyAlignment="1">
      <alignment vertical="top" wrapText="1"/>
    </xf>
    <xf numFmtId="0" fontId="0" fillId="0" borderId="8" xfId="0" applyFont="1" applyBorder="1" applyAlignment="1">
      <alignment vertical="top" wrapText="1"/>
    </xf>
    <xf numFmtId="0" fontId="0" fillId="0" borderId="0" xfId="0" applyAlignment="1">
      <alignment horizontal="left" wrapText="1"/>
    </xf>
    <xf numFmtId="0" fontId="28" fillId="12" borderId="1" xfId="0" applyFont="1" applyFill="1" applyBorder="1" applyAlignment="1">
      <alignment horizontal="left" vertical="center"/>
    </xf>
    <xf numFmtId="0" fontId="3" fillId="13" borderId="18" xfId="0" applyFont="1" applyFill="1" applyBorder="1" applyAlignment="1">
      <alignment horizontal="center" vertical="center"/>
    </xf>
    <xf numFmtId="0" fontId="3" fillId="13" borderId="19" xfId="0" applyFont="1" applyFill="1" applyBorder="1" applyAlignment="1">
      <alignment horizontal="center" vertical="center"/>
    </xf>
    <xf numFmtId="0" fontId="3" fillId="13" borderId="21" xfId="0" applyFont="1" applyFill="1" applyBorder="1" applyAlignment="1">
      <alignment horizontal="center" vertical="center"/>
    </xf>
    <xf numFmtId="0" fontId="3" fillId="13" borderId="22" xfId="0" applyFont="1" applyFill="1" applyBorder="1" applyAlignment="1">
      <alignment horizontal="center" vertical="center"/>
    </xf>
    <xf numFmtId="0" fontId="19" fillId="0" borderId="0" xfId="0" applyFont="1" applyBorder="1" applyAlignment="1">
      <alignment horizontal="left"/>
    </xf>
    <xf numFmtId="0" fontId="43" fillId="2" borderId="1" xfId="0" applyFont="1" applyFill="1" applyBorder="1" applyAlignment="1">
      <alignment horizontal="left" vertical="center" wrapText="1"/>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42" fillId="0" borderId="1" xfId="0" applyFont="1" applyBorder="1" applyAlignment="1">
      <alignment horizontal="center" vertical="center" wrapText="1"/>
    </xf>
    <xf numFmtId="0" fontId="7" fillId="2" borderId="1" xfId="0" applyFont="1" applyFill="1" applyBorder="1" applyAlignment="1">
      <alignment horizontal="left" vertical="center"/>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0" borderId="11" xfId="0" applyBorder="1" applyAlignment="1">
      <alignment horizontal="center"/>
    </xf>
    <xf numFmtId="0" fontId="2" fillId="8" borderId="10" xfId="0" applyFont="1" applyFill="1" applyBorder="1" applyAlignment="1">
      <alignment horizontal="center"/>
    </xf>
    <xf numFmtId="0" fontId="2" fillId="8" borderId="12" xfId="0" applyFont="1" applyFill="1" applyBorder="1" applyAlignment="1">
      <alignment horizontal="center"/>
    </xf>
    <xf numFmtId="0" fontId="0" fillId="0" borderId="0" xfId="0" quotePrefix="1" applyBorder="1" applyAlignment="1">
      <alignment horizontal="left" vertical="top"/>
    </xf>
    <xf numFmtId="0" fontId="0" fillId="0" borderId="0" xfId="0" applyBorder="1" applyAlignment="1">
      <alignment horizontal="left" vertical="top"/>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46" fillId="19" borderId="10" xfId="0" applyFont="1" applyFill="1" applyBorder="1" applyAlignment="1">
      <alignment horizontal="left" wrapText="1"/>
    </xf>
    <xf numFmtId="0" fontId="46" fillId="19" borderId="11" xfId="0" applyFont="1" applyFill="1" applyBorder="1" applyAlignment="1">
      <alignment horizontal="left" wrapText="1"/>
    </xf>
    <xf numFmtId="0" fontId="46" fillId="19" borderId="12" xfId="0" applyFont="1" applyFill="1" applyBorder="1" applyAlignment="1">
      <alignment horizontal="left" wrapText="1"/>
    </xf>
    <xf numFmtId="0" fontId="0" fillId="0" borderId="1" xfId="0" applyBorder="1" applyAlignment="1" applyProtection="1">
      <alignment horizontal="center"/>
      <protection locked="0"/>
    </xf>
    <xf numFmtId="0" fontId="0" fillId="0" borderId="1" xfId="0" applyBorder="1" applyAlignment="1">
      <alignment horizontal="left" vertical="top" wrapText="1"/>
    </xf>
    <xf numFmtId="0" fontId="31" fillId="0" borderId="0" xfId="0" applyFont="1" applyBorder="1" applyAlignment="1">
      <alignment horizontal="left" vertical="top" wrapText="1"/>
    </xf>
    <xf numFmtId="0" fontId="26" fillId="15" borderId="1" xfId="0" applyFont="1" applyFill="1" applyBorder="1" applyAlignment="1">
      <alignment horizontal="left"/>
    </xf>
    <xf numFmtId="0" fontId="0" fillId="2" borderId="11" xfId="0" applyFill="1" applyBorder="1" applyAlignment="1">
      <alignment horizontal="center"/>
    </xf>
    <xf numFmtId="0" fontId="0" fillId="2" borderId="12" xfId="0" applyFill="1" applyBorder="1" applyAlignment="1">
      <alignment horizontal="center"/>
    </xf>
    <xf numFmtId="0" fontId="29" fillId="0" borderId="0" xfId="0" applyFont="1" applyBorder="1" applyAlignment="1">
      <alignment horizontal="left" vertical="top" wrapText="1"/>
    </xf>
    <xf numFmtId="0" fontId="0" fillId="16" borderId="1" xfId="0" applyFill="1" applyBorder="1" applyAlignment="1">
      <alignment horizont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29" fillId="0" borderId="0" xfId="0" applyFont="1" applyBorder="1" applyAlignment="1">
      <alignment horizontal="center"/>
    </xf>
    <xf numFmtId="0" fontId="0" fillId="0" borderId="0" xfId="0" applyBorder="1" applyAlignment="1">
      <alignment horizontal="center"/>
    </xf>
    <xf numFmtId="0" fontId="29" fillId="0" borderId="0" xfId="0" applyFont="1" applyBorder="1" applyAlignment="1"/>
    <xf numFmtId="0" fontId="0" fillId="0" borderId="0" xfId="0" applyBorder="1" applyAlignment="1"/>
    <xf numFmtId="0" fontId="58" fillId="2" borderId="1" xfId="0" applyFont="1" applyFill="1" applyBorder="1" applyAlignment="1">
      <alignment horizontal="left" vertical="top" wrapText="1"/>
    </xf>
    <xf numFmtId="0" fontId="35" fillId="8" borderId="10" xfId="0" applyFont="1" applyFill="1" applyBorder="1" applyAlignment="1">
      <alignment horizontal="center"/>
    </xf>
    <xf numFmtId="0" fontId="35" fillId="8" borderId="12" xfId="0" applyFont="1" applyFill="1" applyBorder="1" applyAlignment="1">
      <alignment horizontal="center"/>
    </xf>
    <xf numFmtId="0" fontId="36" fillId="2" borderId="1" xfId="0" applyFont="1" applyFill="1" applyBorder="1" applyAlignment="1">
      <alignment horizontal="left"/>
    </xf>
    <xf numFmtId="0" fontId="0" fillId="0" borderId="0" xfId="0" applyFont="1" applyAlignment="1">
      <alignment horizontal="left"/>
    </xf>
    <xf numFmtId="0" fontId="7" fillId="19" borderId="10" xfId="0" applyFont="1" applyFill="1" applyBorder="1" applyAlignment="1">
      <alignment horizontal="left"/>
    </xf>
    <xf numFmtId="0" fontId="7" fillId="19" borderId="11" xfId="0" applyFont="1" applyFill="1" applyBorder="1" applyAlignment="1">
      <alignment horizontal="left"/>
    </xf>
    <xf numFmtId="0" fontId="7" fillId="19" borderId="12" xfId="0" applyFont="1" applyFill="1" applyBorder="1" applyAlignment="1">
      <alignment horizontal="left"/>
    </xf>
    <xf numFmtId="0" fontId="3" fillId="0" borderId="2" xfId="0" applyFont="1" applyBorder="1" applyAlignment="1">
      <alignment horizontal="left" vertical="top" wrapText="1"/>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42" fillId="0" borderId="1" xfId="0" applyFont="1" applyBorder="1" applyAlignment="1">
      <alignment horizontal="center"/>
    </xf>
    <xf numFmtId="0" fontId="3" fillId="0" borderId="0" xfId="0" applyFont="1" applyBorder="1" applyAlignment="1">
      <alignment horizontal="center"/>
    </xf>
    <xf numFmtId="0" fontId="33" fillId="0" borderId="0" xfId="0" applyFont="1" applyBorder="1" applyAlignment="1">
      <alignment horizontal="center"/>
    </xf>
    <xf numFmtId="0" fontId="3" fillId="15" borderId="10" xfId="0" applyFont="1" applyFill="1" applyBorder="1" applyAlignment="1">
      <alignment horizontal="left" vertical="top"/>
    </xf>
    <xf numFmtId="0" fontId="3" fillId="15" borderId="11" xfId="0" applyFont="1" applyFill="1" applyBorder="1" applyAlignment="1">
      <alignment horizontal="left" vertical="top"/>
    </xf>
    <xf numFmtId="0" fontId="3" fillId="15" borderId="12" xfId="0" applyFont="1" applyFill="1" applyBorder="1" applyAlignment="1">
      <alignment horizontal="left" vertical="top"/>
    </xf>
    <xf numFmtId="0" fontId="3" fillId="15" borderId="10" xfId="0" applyFont="1" applyFill="1" applyBorder="1" applyAlignment="1">
      <alignment horizontal="left" vertical="center"/>
    </xf>
    <xf numFmtId="0" fontId="3" fillId="15" borderId="11" xfId="0" applyFont="1" applyFill="1" applyBorder="1" applyAlignment="1">
      <alignment horizontal="left" vertical="center"/>
    </xf>
    <xf numFmtId="0" fontId="3" fillId="15" borderId="12" xfId="0" applyFont="1" applyFill="1" applyBorder="1" applyAlignment="1">
      <alignment horizontal="left" vertical="center"/>
    </xf>
    <xf numFmtId="0" fontId="0" fillId="0" borderId="0" xfId="0" applyAlignment="1">
      <alignment horizontal="left"/>
    </xf>
    <xf numFmtId="0" fontId="45" fillId="8" borderId="10" xfId="0" applyFont="1" applyFill="1" applyBorder="1" applyAlignment="1">
      <alignment horizontal="center" vertical="center" wrapText="1"/>
    </xf>
    <xf numFmtId="0" fontId="45" fillId="8" borderId="11" xfId="0" applyFont="1" applyFill="1" applyBorder="1" applyAlignment="1">
      <alignment horizontal="center" vertical="center" wrapText="1"/>
    </xf>
    <xf numFmtId="0" fontId="42" fillId="0" borderId="10" xfId="0" applyFont="1" applyBorder="1" applyAlignment="1">
      <alignment horizontal="center"/>
    </xf>
    <xf numFmtId="0" fontId="42" fillId="0" borderId="12" xfId="0" applyFont="1" applyBorder="1" applyAlignment="1">
      <alignment horizontal="center"/>
    </xf>
    <xf numFmtId="0" fontId="0" fillId="3" borderId="0" xfId="0" applyFill="1" applyBorder="1" applyAlignment="1">
      <alignment horizontal="center"/>
    </xf>
    <xf numFmtId="0" fontId="42" fillId="0" borderId="1" xfId="0" applyFont="1" applyFill="1" applyBorder="1" applyAlignment="1">
      <alignment horizont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26" fillId="14" borderId="1" xfId="0" applyFont="1" applyFill="1" applyBorder="1" applyAlignment="1">
      <alignment horizontal="center" vertical="center"/>
    </xf>
    <xf numFmtId="0" fontId="46" fillId="3" borderId="0" xfId="0" applyFont="1" applyFill="1" applyBorder="1" applyAlignment="1">
      <alignment horizontal="left" wrapText="1"/>
    </xf>
    <xf numFmtId="0" fontId="2" fillId="3" borderId="0" xfId="0" applyFont="1" applyFill="1" applyBorder="1" applyAlignment="1">
      <alignment horizontal="center"/>
    </xf>
    <xf numFmtId="0" fontId="0" fillId="14" borderId="10" xfId="0" applyFill="1" applyBorder="1" applyAlignment="1">
      <alignment horizontal="center"/>
    </xf>
    <xf numFmtId="0" fontId="0" fillId="14" borderId="12" xfId="0" applyFill="1" applyBorder="1" applyAlignment="1">
      <alignment horizontal="center"/>
    </xf>
    <xf numFmtId="0" fontId="0" fillId="0" borderId="8" xfId="0" applyBorder="1" applyAlignment="1">
      <alignment horizontal="center" wrapText="1"/>
    </xf>
    <xf numFmtId="0" fontId="45" fillId="8" borderId="1" xfId="0" applyFont="1" applyFill="1" applyBorder="1" applyAlignment="1">
      <alignment horizontal="center"/>
    </xf>
    <xf numFmtId="0" fontId="45" fillId="3" borderId="0" xfId="0" applyFont="1" applyFill="1" applyBorder="1" applyAlignment="1">
      <alignment horizontal="center"/>
    </xf>
    <xf numFmtId="0" fontId="0" fillId="0" borderId="3" xfId="0" applyBorder="1" applyAlignment="1">
      <alignment horizontal="center"/>
    </xf>
    <xf numFmtId="0" fontId="0" fillId="15" borderId="1" xfId="0" applyFill="1" applyBorder="1" applyAlignment="1">
      <alignment horizontal="left" vertical="center" wrapText="1"/>
    </xf>
    <xf numFmtId="0" fontId="0" fillId="15" borderId="10" xfId="0" applyFill="1" applyBorder="1" applyAlignment="1">
      <alignment horizontal="left" vertical="center" wrapText="1"/>
    </xf>
    <xf numFmtId="0" fontId="0" fillId="15" borderId="11" xfId="0" applyFill="1" applyBorder="1" applyAlignment="1">
      <alignment horizontal="left" vertical="center" wrapText="1"/>
    </xf>
    <xf numFmtId="0" fontId="0" fillId="15" borderId="12" xfId="0" applyFill="1" applyBorder="1" applyAlignment="1">
      <alignment horizontal="left" vertical="center" wrapText="1"/>
    </xf>
    <xf numFmtId="0" fontId="39" fillId="15" borderId="10" xfId="0" applyFont="1" applyFill="1" applyBorder="1" applyAlignment="1">
      <alignment horizontal="left" vertical="top"/>
    </xf>
    <xf numFmtId="0" fontId="39" fillId="15" borderId="12" xfId="0" applyFont="1" applyFill="1" applyBorder="1" applyAlignment="1">
      <alignment horizontal="left" vertical="top"/>
    </xf>
    <xf numFmtId="0" fontId="3" fillId="0" borderId="10" xfId="0" applyFont="1" applyBorder="1" applyAlignment="1">
      <alignment horizontal="left"/>
    </xf>
    <xf numFmtId="0" fontId="3" fillId="0" borderId="12" xfId="0" applyFont="1" applyBorder="1" applyAlignment="1">
      <alignment horizontal="left"/>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0" fillId="0" borderId="0" xfId="0" applyBorder="1" applyAlignment="1">
      <alignment horizontal="center" wrapText="1"/>
    </xf>
    <xf numFmtId="0" fontId="46" fillId="19" borderId="10" xfId="0" applyFont="1" applyFill="1" applyBorder="1" applyAlignment="1">
      <alignment horizontal="center" vertical="center" wrapText="1"/>
    </xf>
    <xf numFmtId="0" fontId="46" fillId="19"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3" fillId="14" borderId="1" xfId="0" applyFont="1" applyFill="1" applyBorder="1" applyAlignment="1">
      <alignment horizontal="center"/>
    </xf>
    <xf numFmtId="0" fontId="39" fillId="15" borderId="1" xfId="0" applyFont="1" applyFill="1" applyBorder="1" applyAlignment="1">
      <alignment horizontal="left" vertical="top"/>
    </xf>
    <xf numFmtId="0" fontId="39" fillId="15" borderId="1" xfId="0" applyFont="1" applyFill="1" applyBorder="1" applyAlignment="1">
      <alignment horizontal="left" vertical="top" wrapTex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37" fillId="0" borderId="0" xfId="0" applyFont="1" applyBorder="1" applyAlignment="1">
      <alignment horizontal="left" wrapText="1"/>
    </xf>
    <xf numFmtId="0" fontId="47" fillId="2" borderId="10"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57" fillId="3" borderId="0" xfId="0" applyFont="1" applyFill="1" applyBorder="1" applyAlignment="1">
      <alignment horizontal="left" vertical="top" wrapText="1"/>
    </xf>
    <xf numFmtId="0" fontId="2" fillId="3" borderId="10" xfId="0" applyFont="1" applyFill="1" applyBorder="1" applyAlignment="1">
      <alignment horizontal="left"/>
    </xf>
    <xf numFmtId="0" fontId="2" fillId="3" borderId="12" xfId="0" applyFont="1" applyFill="1" applyBorder="1" applyAlignment="1">
      <alignment horizontal="left"/>
    </xf>
    <xf numFmtId="0" fontId="0" fillId="8" borderId="1" xfId="0" applyFill="1" applyBorder="1" applyAlignment="1">
      <alignment horizontal="center"/>
    </xf>
    <xf numFmtId="0" fontId="19" fillId="3" borderId="2" xfId="0" applyFont="1" applyFill="1" applyBorder="1" applyAlignment="1">
      <alignment horizontal="left" vertical="center" wrapText="1"/>
    </xf>
    <xf numFmtId="0" fontId="19" fillId="3" borderId="4" xfId="0" applyFont="1" applyFill="1" applyBorder="1" applyAlignment="1">
      <alignment horizontal="left" vertical="center"/>
    </xf>
    <xf numFmtId="0" fontId="19" fillId="3" borderId="7" xfId="0" applyFont="1" applyFill="1" applyBorder="1" applyAlignment="1">
      <alignment horizontal="left" vertical="center"/>
    </xf>
    <xf numFmtId="0" fontId="19" fillId="3" borderId="9" xfId="0" applyFont="1" applyFill="1" applyBorder="1" applyAlignment="1">
      <alignment horizontal="left" vertical="center"/>
    </xf>
    <xf numFmtId="0" fontId="3" fillId="0" borderId="1"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46" fillId="3" borderId="0" xfId="0" applyFont="1" applyFill="1" applyBorder="1" applyAlignment="1">
      <alignment horizontal="center" vertical="center" wrapText="1"/>
    </xf>
    <xf numFmtId="0" fontId="0" fillId="3" borderId="0" xfId="0" applyFill="1" applyBorder="1" applyAlignment="1">
      <alignment horizontal="left"/>
    </xf>
    <xf numFmtId="0" fontId="52" fillId="3" borderId="0" xfId="0" applyFont="1" applyFill="1" applyBorder="1" applyAlignment="1">
      <alignment horizontal="left" vertical="center" wrapText="1"/>
    </xf>
    <xf numFmtId="0" fontId="0" fillId="18" borderId="10" xfId="0" applyFill="1" applyBorder="1" applyAlignment="1" applyProtection="1">
      <alignment horizontal="center"/>
      <protection locked="0"/>
    </xf>
    <xf numFmtId="0" fontId="0" fillId="18" borderId="12" xfId="0" applyFill="1" applyBorder="1" applyAlignment="1" applyProtection="1">
      <alignment horizontal="center"/>
      <protection locked="0"/>
    </xf>
    <xf numFmtId="0" fontId="29" fillId="20" borderId="10" xfId="0" applyFont="1" applyFill="1" applyBorder="1" applyAlignment="1">
      <alignment horizontal="left" vertical="top"/>
    </xf>
    <xf numFmtId="0" fontId="29" fillId="20" borderId="11" xfId="0" applyFont="1" applyFill="1" applyBorder="1" applyAlignment="1">
      <alignment horizontal="left" vertical="top"/>
    </xf>
    <xf numFmtId="0" fontId="0" fillId="0" borderId="11" xfId="0" applyBorder="1" applyAlignment="1">
      <alignment vertical="top"/>
    </xf>
    <xf numFmtId="0" fontId="0" fillId="0" borderId="12" xfId="0" applyBorder="1" applyAlignment="1">
      <alignment vertical="top"/>
    </xf>
    <xf numFmtId="0" fontId="37" fillId="0" borderId="10" xfId="0" applyFont="1" applyBorder="1" applyAlignment="1">
      <alignment horizontal="left" vertical="top" wrapText="1"/>
    </xf>
    <xf numFmtId="0" fontId="37" fillId="0" borderId="11" xfId="0" applyFont="1" applyBorder="1" applyAlignment="1">
      <alignment horizontal="left" vertical="top" wrapText="1"/>
    </xf>
    <xf numFmtId="0" fontId="37" fillId="0" borderId="11" xfId="0" applyFont="1" applyBorder="1" applyAlignment="1"/>
    <xf numFmtId="0" fontId="37" fillId="0" borderId="12" xfId="0" applyFont="1" applyBorder="1" applyAlignment="1"/>
    <xf numFmtId="0" fontId="3" fillId="3" borderId="0" xfId="0" applyFont="1" applyFill="1" applyBorder="1" applyAlignment="1">
      <alignment horizontal="left" vertical="center"/>
    </xf>
    <xf numFmtId="0" fontId="0" fillId="3" borderId="0" xfId="0" applyFill="1" applyBorder="1" applyAlignment="1">
      <alignment horizontal="left" vertical="center"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0" fillId="3" borderId="0" xfId="0" applyFill="1" applyBorder="1" applyAlignment="1">
      <alignment horizontal="center" wrapText="1"/>
    </xf>
    <xf numFmtId="0" fontId="35" fillId="3" borderId="0" xfId="0" applyFont="1" applyFill="1" applyBorder="1" applyAlignment="1">
      <alignment horizontal="center"/>
    </xf>
    <xf numFmtId="0" fontId="46" fillId="19" borderId="1" xfId="0" applyFont="1" applyFill="1" applyBorder="1" applyAlignment="1">
      <alignment horizontal="center" vertical="center" wrapText="1"/>
    </xf>
    <xf numFmtId="0" fontId="42" fillId="3" borderId="0" xfId="0" applyFont="1" applyFill="1" applyBorder="1" applyAlignment="1">
      <alignment horizontal="center"/>
    </xf>
    <xf numFmtId="0" fontId="0" fillId="3" borderId="0" xfId="0" applyFill="1" applyBorder="1" applyAlignment="1">
      <alignment horizontal="center" vertical="center"/>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33" fillId="0" borderId="10" xfId="0" applyFont="1" applyBorder="1" applyAlignment="1">
      <alignment horizontal="center"/>
    </xf>
    <xf numFmtId="0" fontId="33" fillId="0" borderId="12" xfId="0" applyFont="1" applyBorder="1" applyAlignment="1">
      <alignment horizontal="center"/>
    </xf>
    <xf numFmtId="0" fontId="33" fillId="3" borderId="0" xfId="0" applyFont="1" applyFill="1" applyBorder="1" applyAlignment="1">
      <alignment horizontal="center"/>
    </xf>
    <xf numFmtId="0" fontId="3" fillId="3" borderId="0" xfId="0" applyFont="1" applyFill="1" applyBorder="1" applyAlignment="1">
      <alignment horizontal="center"/>
    </xf>
    <xf numFmtId="0" fontId="56" fillId="3" borderId="0" xfId="0" applyFont="1" applyFill="1" applyBorder="1" applyAlignment="1">
      <alignment horizont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35" fillId="0" borderId="10" xfId="0" applyFont="1" applyBorder="1" applyAlignment="1">
      <alignment horizontal="center" vertical="top"/>
    </xf>
    <xf numFmtId="0" fontId="35" fillId="0" borderId="11" xfId="0" applyFont="1" applyBorder="1" applyAlignment="1">
      <alignment horizontal="center" vertical="top"/>
    </xf>
    <xf numFmtId="0" fontId="35" fillId="0" borderId="12" xfId="0" applyFont="1" applyBorder="1" applyAlignment="1">
      <alignment horizontal="center" vertical="top"/>
    </xf>
    <xf numFmtId="0" fontId="33" fillId="0" borderId="11" xfId="0" applyFont="1" applyBorder="1" applyAlignment="1">
      <alignment horizontal="center"/>
    </xf>
    <xf numFmtId="0" fontId="34" fillId="8" borderId="1" xfId="0" applyFont="1" applyFill="1" applyBorder="1" applyAlignment="1">
      <alignment horizontal="left"/>
    </xf>
    <xf numFmtId="0" fontId="4" fillId="2" borderId="1" xfId="0" applyFont="1" applyFill="1" applyBorder="1" applyAlignment="1">
      <alignment horizontal="left" vertical="center"/>
    </xf>
    <xf numFmtId="0" fontId="29" fillId="0" borderId="0" xfId="0" applyFont="1" applyBorder="1" applyAlignment="1">
      <alignment horizontal="left"/>
    </xf>
    <xf numFmtId="0" fontId="31" fillId="0" borderId="0" xfId="0" applyFont="1" applyBorder="1" applyAlignment="1">
      <alignment horizontal="left" vertical="center" wrapText="1"/>
    </xf>
    <xf numFmtId="0" fontId="7" fillId="2" borderId="10"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xf numFmtId="4" fontId="0" fillId="3" borderId="10" xfId="0" applyNumberFormat="1" applyFill="1" applyBorder="1" applyAlignment="1">
      <alignment horizontal="center"/>
    </xf>
    <xf numFmtId="4" fontId="0" fillId="3" borderId="11" xfId="0" applyNumberFormat="1" applyFill="1" applyBorder="1" applyAlignment="1">
      <alignment horizontal="center"/>
    </xf>
    <xf numFmtId="4" fontId="0" fillId="3" borderId="12" xfId="0" applyNumberFormat="1" applyFill="1" applyBorder="1" applyAlignment="1">
      <alignment horizontal="center"/>
    </xf>
    <xf numFmtId="0" fontId="3" fillId="8" borderId="10" xfId="0" applyFont="1" applyFill="1" applyBorder="1" applyAlignment="1">
      <alignment horizontal="center"/>
    </xf>
    <xf numFmtId="0" fontId="3" fillId="8" borderId="12" xfId="0" applyFont="1" applyFill="1" applyBorder="1" applyAlignment="1">
      <alignment horizont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6" fillId="2" borderId="1" xfId="0" applyFont="1" applyFill="1" applyBorder="1" applyAlignment="1">
      <alignment horizontal="left" vertical="center"/>
    </xf>
    <xf numFmtId="166" fontId="0" fillId="3" borderId="10" xfId="0" applyNumberFormat="1" applyFill="1" applyBorder="1" applyAlignment="1">
      <alignment horizontal="center"/>
    </xf>
    <xf numFmtId="166" fontId="0" fillId="3" borderId="11" xfId="0" applyNumberFormat="1" applyFill="1" applyBorder="1" applyAlignment="1">
      <alignment horizontal="center"/>
    </xf>
    <xf numFmtId="166" fontId="0" fillId="3" borderId="12" xfId="0" applyNumberFormat="1" applyFill="1" applyBorder="1" applyAlignment="1">
      <alignment horizontal="center"/>
    </xf>
    <xf numFmtId="0" fontId="26" fillId="16" borderId="10" xfId="0" applyFont="1" applyFill="1" applyBorder="1" applyAlignment="1">
      <alignment horizontal="center" vertical="center"/>
    </xf>
    <xf numFmtId="0" fontId="26" fillId="16" borderId="11" xfId="0" applyFont="1" applyFill="1" applyBorder="1" applyAlignment="1">
      <alignment horizontal="center" vertical="center"/>
    </xf>
    <xf numFmtId="0" fontId="26" fillId="16" borderId="12" xfId="0" applyFont="1" applyFill="1" applyBorder="1" applyAlignment="1">
      <alignment horizontal="center" vertical="center"/>
    </xf>
    <xf numFmtId="0" fontId="26" fillId="14" borderId="1" xfId="0" applyFont="1" applyFill="1" applyBorder="1" applyAlignment="1">
      <alignment horizontal="center"/>
    </xf>
    <xf numFmtId="0" fontId="2" fillId="16" borderId="10" xfId="0" applyFont="1" applyFill="1" applyBorder="1" applyAlignment="1">
      <alignment horizontal="center"/>
    </xf>
    <xf numFmtId="0" fontId="2" fillId="16" borderId="12" xfId="0" applyFont="1" applyFill="1" applyBorder="1" applyAlignment="1">
      <alignment horizontal="center"/>
    </xf>
    <xf numFmtId="0" fontId="34" fillId="3" borderId="0" xfId="0" applyFont="1" applyFill="1" applyBorder="1" applyAlignment="1">
      <alignment horizontal="left"/>
    </xf>
    <xf numFmtId="0" fontId="0" fillId="0" borderId="10" xfId="0" applyBorder="1" applyAlignment="1">
      <alignment horizontal="center"/>
    </xf>
    <xf numFmtId="0" fontId="0" fillId="0" borderId="12" xfId="0" applyBorder="1" applyAlignment="1">
      <alignment horizontal="center"/>
    </xf>
    <xf numFmtId="4" fontId="0" fillId="18" borderId="1" xfId="0" applyNumberFormat="1" applyFill="1" applyBorder="1" applyAlignment="1" applyProtection="1">
      <alignment horizontal="center"/>
      <protection locked="0"/>
    </xf>
    <xf numFmtId="4" fontId="0" fillId="18" borderId="15" xfId="0" applyNumberFormat="1" applyFill="1" applyBorder="1" applyAlignment="1" applyProtection="1">
      <alignment horizontal="center"/>
      <protection locked="0"/>
    </xf>
    <xf numFmtId="0" fontId="46" fillId="19" borderId="1" xfId="0" applyFont="1" applyFill="1" applyBorder="1" applyAlignment="1">
      <alignment horizontal="center" wrapText="1"/>
    </xf>
    <xf numFmtId="0" fontId="0" fillId="0" borderId="1" xfId="0" applyBorder="1" applyAlignment="1">
      <alignment horizontal="left" wrapText="1"/>
    </xf>
    <xf numFmtId="0" fontId="0" fillId="0" borderId="11" xfId="0" applyBorder="1" applyAlignment="1" applyProtection="1">
      <alignment horizontal="center"/>
      <protection locked="0"/>
    </xf>
    <xf numFmtId="0" fontId="0" fillId="0" borderId="1" xfId="0" applyBorder="1" applyAlignment="1">
      <alignment horizont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7" fillId="0" borderId="1" xfId="0" applyFont="1" applyBorder="1" applyAlignment="1">
      <alignment horizontal="left" vertical="top" wrapText="1"/>
    </xf>
    <xf numFmtId="0" fontId="2" fillId="16" borderId="1" xfId="0" applyFont="1" applyFill="1" applyBorder="1" applyAlignment="1">
      <alignment horizontal="center"/>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26" fillId="8" borderId="10" xfId="0" applyFont="1" applyFill="1" applyBorder="1" applyAlignment="1">
      <alignment horizontal="center"/>
    </xf>
    <xf numFmtId="0" fontId="26" fillId="8" borderId="12" xfId="0" applyFont="1" applyFill="1" applyBorder="1" applyAlignment="1">
      <alignment horizontal="center"/>
    </xf>
  </cellXfs>
  <cellStyles count="92">
    <cellStyle name="%" xfId="1"/>
    <cellStyle name="% 2" xfId="2"/>
    <cellStyle name="Comma 10" xfId="3"/>
    <cellStyle name="Comma 11" xfId="4"/>
    <cellStyle name="Comma 12" xfId="5"/>
    <cellStyle name="Comma 13" xfId="6"/>
    <cellStyle name="Comma 2" xfId="7"/>
    <cellStyle name="Comma 2 2" xfId="8"/>
    <cellStyle name="Comma 2 3" xfId="9"/>
    <cellStyle name="Comma 2 4" xfId="10"/>
    <cellStyle name="Comma 3" xfId="11"/>
    <cellStyle name="Comma 4" xfId="12"/>
    <cellStyle name="Comma 4 2" xfId="13"/>
    <cellStyle name="Comma 5" xfId="14"/>
    <cellStyle name="Comma 5 2" xfId="15"/>
    <cellStyle name="Comma 6" xfId="16"/>
    <cellStyle name="Comma 6 2" xfId="17"/>
    <cellStyle name="Comma 7" xfId="18"/>
    <cellStyle name="Comma 7 2" xfId="19"/>
    <cellStyle name="Comma 8" xfId="20"/>
    <cellStyle name="Comma 8 2" xfId="21"/>
    <cellStyle name="Comma 9" xfId="22"/>
    <cellStyle name="Currency 2" xfId="23"/>
    <cellStyle name="Currency 3" xfId="24"/>
    <cellStyle name="Heading 1 2" xfId="25"/>
    <cellStyle name="Heading 1 3" xfId="26"/>
    <cellStyle name="Hyperlink" xfId="91" builtinId="8"/>
    <cellStyle name="Hyperlink 2" xfId="27"/>
    <cellStyle name="Normal" xfId="0" builtinId="0"/>
    <cellStyle name="Normal 10" xfId="28"/>
    <cellStyle name="Normal 11" xfId="29"/>
    <cellStyle name="Normal 12" xfId="30"/>
    <cellStyle name="Normal 2" xfId="31"/>
    <cellStyle name="Normal 2 2" xfId="32"/>
    <cellStyle name="Normal 2 2 2" xfId="33"/>
    <cellStyle name="Normal 2 2 3" xfId="34"/>
    <cellStyle name="Normal 2 3" xfId="35"/>
    <cellStyle name="Normal 3" xfId="36"/>
    <cellStyle name="Normal 3 2" xfId="37"/>
    <cellStyle name="Normal 3 2 2" xfId="38"/>
    <cellStyle name="Normal 3 2 3" xfId="39"/>
    <cellStyle name="Normal 3 2 3 2" xfId="40"/>
    <cellStyle name="Normal 3 2 3 2 2" xfId="41"/>
    <cellStyle name="Normal 3 2 3 3" xfId="42"/>
    <cellStyle name="Normal 3 2 4" xfId="43"/>
    <cellStyle name="Normal 3 2 4 2" xfId="44"/>
    <cellStyle name="Normal 3 2 5" xfId="45"/>
    <cellStyle name="Normal 3 3" xfId="46"/>
    <cellStyle name="Normal 3 3 2" xfId="47"/>
    <cellStyle name="Normal 3 3 2 2" xfId="48"/>
    <cellStyle name="Normal 3 3 2 2 2" xfId="49"/>
    <cellStyle name="Normal 3 3 2 3" xfId="50"/>
    <cellStyle name="Normal 3 3 3" xfId="51"/>
    <cellStyle name="Normal 3 3 3 2" xfId="52"/>
    <cellStyle name="Normal 3 3 4" xfId="53"/>
    <cellStyle name="Normal 3 4" xfId="54"/>
    <cellStyle name="Normal 3 4 2" xfId="55"/>
    <cellStyle name="Normal 3 4 2 2" xfId="56"/>
    <cellStyle name="Normal 3 4 3" xfId="57"/>
    <cellStyle name="Normal 3 5" xfId="58"/>
    <cellStyle name="Normal 3 5 2" xfId="59"/>
    <cellStyle name="Normal 3 5 2 2" xfId="60"/>
    <cellStyle name="Normal 3 5 3" xfId="61"/>
    <cellStyle name="Normal 3 6" xfId="62"/>
    <cellStyle name="Normal 3 6 2" xfId="63"/>
    <cellStyle name="Normal 3 7" xfId="64"/>
    <cellStyle name="Normal 4" xfId="65"/>
    <cellStyle name="Normal 4 2" xfId="66"/>
    <cellStyle name="Normal 5" xfId="67"/>
    <cellStyle name="Normal 5 2" xfId="68"/>
    <cellStyle name="Normal 6" xfId="69"/>
    <cellStyle name="Normal 6 2" xfId="70"/>
    <cellStyle name="Normal 7" xfId="71"/>
    <cellStyle name="Normal 8" xfId="72"/>
    <cellStyle name="Normal 9" xfId="73"/>
    <cellStyle name="Normal 9 2" xfId="74"/>
    <cellStyle name="Percent 2" xfId="75"/>
    <cellStyle name="Percent 2 2" xfId="76"/>
    <cellStyle name="Percent 3" xfId="77"/>
    <cellStyle name="Percent 3 2" xfId="78"/>
    <cellStyle name="Percent 3 3" xfId="79"/>
    <cellStyle name="Percent 3 4" xfId="80"/>
    <cellStyle name="Percent 4" xfId="81"/>
    <cellStyle name="Percent 4 2" xfId="82"/>
    <cellStyle name="Percent 5" xfId="83"/>
    <cellStyle name="Percent 5 2" xfId="84"/>
    <cellStyle name="Percent 6" xfId="85"/>
    <cellStyle name="Percent 7" xfId="86"/>
    <cellStyle name="Percent 8" xfId="87"/>
    <cellStyle name="Percent 9" xfId="88"/>
    <cellStyle name="Title 2" xfId="89"/>
    <cellStyle name="Title 3" xfId="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riss/APPDATA/LOCAL/TEMP/3/wz7eeb/Attachment%202%20-Pricing%20Schedule%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VARIABLES"/>
      <sheetName val="1 Cover Sheet"/>
      <sheetName val="2 Instructions"/>
      <sheetName val="3 Employment Agency"/>
      <sheetName val="4 Employment Business"/>
      <sheetName val="5 Fees and discounts"/>
      <sheetName val="Data"/>
      <sheetName val="Pricing"/>
      <sheetName val="Discounts"/>
      <sheetName val="6 Charge rates "/>
      <sheetName val="7 Appendix 1"/>
    </sheetNames>
    <sheetDataSet>
      <sheetData sheetId="0"/>
      <sheetData sheetId="1"/>
      <sheetData sheetId="2"/>
      <sheetData sheetId="3"/>
      <sheetData sheetId="4"/>
      <sheetData sheetId="5"/>
      <sheetData sheetId="6">
        <row r="2">
          <cell r="C2" t="str">
            <v>BANDS</v>
          </cell>
          <cell r="D2" t="str">
            <v>Band 0</v>
          </cell>
          <cell r="E2" t="str">
            <v>Band 1</v>
          </cell>
          <cell r="F2" t="str">
            <v>Band 2</v>
          </cell>
          <cell r="G2" t="str">
            <v>Band 3</v>
          </cell>
          <cell r="H2" t="str">
            <v>Band 4</v>
          </cell>
          <cell r="I2" t="str">
            <v>Band 5</v>
          </cell>
          <cell r="J2" t="str">
            <v>Band 6</v>
          </cell>
          <cell r="K2" t="str">
            <v>Band 7</v>
          </cell>
          <cell r="L2" t="str">
            <v>Band 8A</v>
          </cell>
          <cell r="M2" t="str">
            <v>Band 8B</v>
          </cell>
          <cell r="N2" t="str">
            <v>Band 8C</v>
          </cell>
          <cell r="O2" t="str">
            <v>Band 8D</v>
          </cell>
          <cell r="P2" t="str">
            <v>Band 9</v>
          </cell>
          <cell r="Q2" t="str">
            <v>Band 10</v>
          </cell>
        </row>
        <row r="3">
          <cell r="C3" t="str">
            <v>WEEKDAYS</v>
          </cell>
          <cell r="D3">
            <v>1</v>
          </cell>
          <cell r="E3">
            <v>1</v>
          </cell>
          <cell r="F3">
            <v>1</v>
          </cell>
          <cell r="G3">
            <v>1</v>
          </cell>
          <cell r="H3">
            <v>1</v>
          </cell>
          <cell r="I3">
            <v>1</v>
          </cell>
          <cell r="J3">
            <v>1</v>
          </cell>
          <cell r="K3">
            <v>1</v>
          </cell>
          <cell r="L3">
            <v>1</v>
          </cell>
          <cell r="M3">
            <v>1</v>
          </cell>
          <cell r="N3">
            <v>1</v>
          </cell>
          <cell r="O3">
            <v>1</v>
          </cell>
          <cell r="P3">
            <v>1</v>
          </cell>
          <cell r="Q3">
            <v>1</v>
          </cell>
        </row>
        <row r="4">
          <cell r="C4" t="str">
            <v>NIGHTS &amp; SATURDAYS</v>
          </cell>
          <cell r="D4">
            <v>1.5</v>
          </cell>
          <cell r="E4">
            <v>1.5</v>
          </cell>
          <cell r="F4">
            <v>1.44</v>
          </cell>
          <cell r="G4">
            <v>1.37</v>
          </cell>
          <cell r="H4">
            <v>1.3</v>
          </cell>
          <cell r="I4">
            <v>1.3</v>
          </cell>
          <cell r="J4">
            <v>1.3</v>
          </cell>
          <cell r="K4">
            <v>1.3</v>
          </cell>
          <cell r="L4">
            <v>1.3</v>
          </cell>
          <cell r="M4">
            <v>1.3</v>
          </cell>
          <cell r="N4">
            <v>1.3</v>
          </cell>
          <cell r="O4">
            <v>1.3</v>
          </cell>
          <cell r="P4">
            <v>1.3</v>
          </cell>
          <cell r="Q4">
            <v>1</v>
          </cell>
        </row>
        <row r="5">
          <cell r="C5" t="str">
            <v>SUNDAYS &amp; PUBLIC HOLIDAYS</v>
          </cell>
          <cell r="D5">
            <v>2</v>
          </cell>
          <cell r="E5">
            <v>2</v>
          </cell>
          <cell r="F5">
            <v>1.88</v>
          </cell>
          <cell r="G5">
            <v>1.74</v>
          </cell>
          <cell r="H5">
            <v>1.6</v>
          </cell>
          <cell r="I5">
            <v>1.6</v>
          </cell>
          <cell r="J5">
            <v>1.6</v>
          </cell>
          <cell r="K5">
            <v>1.6</v>
          </cell>
          <cell r="L5">
            <v>1.6</v>
          </cell>
          <cell r="M5">
            <v>1.6</v>
          </cell>
          <cell r="N5">
            <v>1.6</v>
          </cell>
          <cell r="O5">
            <v>1.6</v>
          </cell>
          <cell r="P5">
            <v>1.6</v>
          </cell>
          <cell r="Q5">
            <v>1</v>
          </cell>
        </row>
        <row r="8">
          <cell r="C8" t="str">
            <v>PATIENT FACING ASSIGNMENTS</v>
          </cell>
          <cell r="D8">
            <v>0</v>
          </cell>
          <cell r="E8">
            <v>0</v>
          </cell>
          <cell r="F8">
            <v>0</v>
          </cell>
          <cell r="G8">
            <v>0</v>
          </cell>
          <cell r="H8">
            <v>0</v>
          </cell>
          <cell r="I8">
            <v>0</v>
          </cell>
          <cell r="J8">
            <v>0</v>
          </cell>
          <cell r="K8">
            <v>0</v>
          </cell>
          <cell r="L8">
            <v>0</v>
          </cell>
          <cell r="M8">
            <v>0</v>
          </cell>
          <cell r="N8">
            <v>0</v>
          </cell>
          <cell r="O8">
            <v>0</v>
          </cell>
          <cell r="P8">
            <v>0</v>
          </cell>
          <cell r="Q8">
            <v>0</v>
          </cell>
        </row>
        <row r="9">
          <cell r="C9" t="str">
            <v>NON PATIENT FACING (WITH DISCLOSURE)</v>
          </cell>
          <cell r="D9">
            <v>0</v>
          </cell>
          <cell r="E9">
            <v>0</v>
          </cell>
          <cell r="F9">
            <v>0</v>
          </cell>
          <cell r="G9">
            <v>0</v>
          </cell>
          <cell r="H9">
            <v>0</v>
          </cell>
          <cell r="I9">
            <v>0</v>
          </cell>
          <cell r="J9">
            <v>0</v>
          </cell>
          <cell r="K9">
            <v>0</v>
          </cell>
          <cell r="L9">
            <v>0</v>
          </cell>
          <cell r="M9">
            <v>0</v>
          </cell>
          <cell r="N9">
            <v>0</v>
          </cell>
          <cell r="O9">
            <v>0</v>
          </cell>
          <cell r="P9">
            <v>0</v>
          </cell>
          <cell r="Q9">
            <v>0</v>
          </cell>
        </row>
        <row r="10">
          <cell r="C10" t="str">
            <v>NON PATIENT FACING (NO DISCLOSURE)</v>
          </cell>
          <cell r="D10">
            <v>0</v>
          </cell>
          <cell r="E10">
            <v>0</v>
          </cell>
          <cell r="F10">
            <v>0</v>
          </cell>
          <cell r="G10">
            <v>0</v>
          </cell>
          <cell r="H10">
            <v>0</v>
          </cell>
          <cell r="I10">
            <v>0</v>
          </cell>
          <cell r="J10">
            <v>0</v>
          </cell>
          <cell r="K10">
            <v>0</v>
          </cell>
          <cell r="L10">
            <v>0</v>
          </cell>
          <cell r="M10">
            <v>0</v>
          </cell>
          <cell r="N10">
            <v>0</v>
          </cell>
          <cell r="O10">
            <v>0</v>
          </cell>
          <cell r="P10">
            <v>0</v>
          </cell>
          <cell r="Q10">
            <v>0</v>
          </cell>
        </row>
        <row r="13">
          <cell r="C13" t="str">
            <v>INNER LONDON</v>
          </cell>
          <cell r="D13">
            <v>0.2</v>
          </cell>
          <cell r="E13">
            <v>2.0902564102564103</v>
          </cell>
          <cell r="F13">
            <v>3.22</v>
          </cell>
        </row>
        <row r="14">
          <cell r="C14" t="str">
            <v>OUTER LONDON</v>
          </cell>
          <cell r="D14">
            <v>0.15</v>
          </cell>
          <cell r="E14">
            <v>1.7682051282051281</v>
          </cell>
          <cell r="F14">
            <v>2.2538461538461538</v>
          </cell>
        </row>
        <row r="15">
          <cell r="C15" t="str">
            <v>FRINGE</v>
          </cell>
          <cell r="D15">
            <v>0.05</v>
          </cell>
          <cell r="E15">
            <v>0.48307692307692313</v>
          </cell>
          <cell r="F15">
            <v>0.83692307692307688</v>
          </cell>
        </row>
        <row r="16">
          <cell r="C16" t="str">
            <v>N/A</v>
          </cell>
          <cell r="D16">
            <v>0</v>
          </cell>
          <cell r="E16">
            <v>0</v>
          </cell>
          <cell r="F16">
            <v>0</v>
          </cell>
        </row>
        <row r="23">
          <cell r="C23" t="str">
            <v>0 - 3 Days</v>
          </cell>
          <cell r="D23">
            <v>0</v>
          </cell>
        </row>
        <row r="24">
          <cell r="C24" t="str">
            <v>4 - 7 Days</v>
          </cell>
          <cell r="D24">
            <v>0</v>
          </cell>
        </row>
        <row r="25">
          <cell r="C25" t="str">
            <v>8 - 14 Days</v>
          </cell>
          <cell r="D25">
            <v>0</v>
          </cell>
        </row>
        <row r="28">
          <cell r="C28" t="str">
            <v>A</v>
          </cell>
          <cell r="D28">
            <v>12675</v>
          </cell>
          <cell r="E28">
            <v>12675</v>
          </cell>
          <cell r="F28">
            <v>6.5</v>
          </cell>
          <cell r="G28">
            <v>6.5</v>
          </cell>
        </row>
        <row r="29">
          <cell r="C29">
            <v>1</v>
          </cell>
          <cell r="D29">
            <v>13653</v>
          </cell>
          <cell r="E29">
            <v>14294</v>
          </cell>
          <cell r="F29">
            <v>7.0015384615384617</v>
          </cell>
          <cell r="G29">
            <v>7.3302564102564105</v>
          </cell>
        </row>
        <row r="30">
          <cell r="C30">
            <v>2</v>
          </cell>
          <cell r="D30">
            <v>14008</v>
          </cell>
          <cell r="E30">
            <v>14653</v>
          </cell>
          <cell r="F30">
            <v>7.183589743589744</v>
          </cell>
          <cell r="G30">
            <v>7.5143589743589745</v>
          </cell>
        </row>
        <row r="31">
          <cell r="C31">
            <v>3</v>
          </cell>
          <cell r="D31">
            <v>14364</v>
          </cell>
          <cell r="E31">
            <v>15013</v>
          </cell>
          <cell r="F31">
            <v>7.3661538461538463</v>
          </cell>
          <cell r="G31">
            <v>7.6989743589743593</v>
          </cell>
        </row>
        <row r="32">
          <cell r="C32">
            <v>4</v>
          </cell>
          <cell r="D32">
            <v>14779</v>
          </cell>
          <cell r="E32">
            <v>15432</v>
          </cell>
          <cell r="F32">
            <v>7.5789743589743592</v>
          </cell>
          <cell r="G32">
            <v>7.913846153846154</v>
          </cell>
        </row>
        <row r="33">
          <cell r="C33">
            <v>5</v>
          </cell>
          <cell r="D33">
            <v>15194</v>
          </cell>
          <cell r="E33">
            <v>15851</v>
          </cell>
          <cell r="F33">
            <v>7.7917948717948722</v>
          </cell>
          <cell r="G33">
            <v>8.1287179487179486</v>
          </cell>
        </row>
        <row r="34">
          <cell r="C34">
            <v>6</v>
          </cell>
          <cell r="D34">
            <v>15610</v>
          </cell>
          <cell r="E34">
            <v>16271</v>
          </cell>
          <cell r="F34">
            <v>8.0051282051282051</v>
          </cell>
          <cell r="G34">
            <v>8.3441025641025632</v>
          </cell>
        </row>
        <row r="35">
          <cell r="C35">
            <v>7</v>
          </cell>
          <cell r="D35">
            <v>16145</v>
          </cell>
          <cell r="E35">
            <v>16811</v>
          </cell>
          <cell r="F35">
            <v>8.2794871794871803</v>
          </cell>
          <cell r="G35">
            <v>8.621025641025641</v>
          </cell>
        </row>
        <row r="36">
          <cell r="C36">
            <v>8</v>
          </cell>
          <cell r="D36">
            <v>16753</v>
          </cell>
          <cell r="E36">
            <v>17425</v>
          </cell>
          <cell r="F36">
            <v>8.591282051282052</v>
          </cell>
          <cell r="G36">
            <v>8.9358974358974361</v>
          </cell>
        </row>
        <row r="37">
          <cell r="C37">
            <v>9</v>
          </cell>
          <cell r="D37">
            <v>17118</v>
          </cell>
          <cell r="E37">
            <v>17794</v>
          </cell>
          <cell r="F37">
            <v>8.7784615384615385</v>
          </cell>
          <cell r="G37">
            <v>9.1251282051282043</v>
          </cell>
        </row>
        <row r="38">
          <cell r="C38">
            <v>10</v>
          </cell>
          <cell r="D38">
            <v>17604</v>
          </cell>
          <cell r="E38">
            <v>18285</v>
          </cell>
          <cell r="F38">
            <v>9.0276923076923072</v>
          </cell>
          <cell r="G38">
            <v>9.3769230769230774</v>
          </cell>
        </row>
        <row r="39">
          <cell r="C39">
            <v>11</v>
          </cell>
          <cell r="D39">
            <v>18152</v>
          </cell>
          <cell r="E39">
            <v>18838</v>
          </cell>
          <cell r="F39">
            <v>9.3087179487179483</v>
          </cell>
          <cell r="G39">
            <v>9.660512820512821</v>
          </cell>
        </row>
        <row r="40">
          <cell r="C40">
            <v>12</v>
          </cell>
          <cell r="D40">
            <v>18577</v>
          </cell>
          <cell r="E40">
            <v>19268</v>
          </cell>
          <cell r="F40">
            <v>9.5266666666666673</v>
          </cell>
          <cell r="G40">
            <v>9.8810256410256407</v>
          </cell>
        </row>
        <row r="41">
          <cell r="C41">
            <v>13</v>
          </cell>
          <cell r="D41">
            <v>19250</v>
          </cell>
          <cell r="E41">
            <v>19947</v>
          </cell>
          <cell r="F41">
            <v>9.8717948717948723</v>
          </cell>
          <cell r="G41">
            <v>10.229230769230769</v>
          </cell>
        </row>
        <row r="42">
          <cell r="C42">
            <v>14</v>
          </cell>
          <cell r="D42">
            <v>19933</v>
          </cell>
          <cell r="E42">
            <v>20638</v>
          </cell>
          <cell r="F42">
            <v>10.222051282051282</v>
          </cell>
          <cell r="G42">
            <v>10.583589743589744</v>
          </cell>
        </row>
        <row r="43">
          <cell r="C43">
            <v>15</v>
          </cell>
          <cell r="D43">
            <v>20554</v>
          </cell>
          <cell r="E43">
            <v>21265</v>
          </cell>
          <cell r="F43">
            <v>10.54051282051282</v>
          </cell>
          <cell r="G43">
            <v>10.905128205128205</v>
          </cell>
        </row>
        <row r="44">
          <cell r="C44">
            <v>16</v>
          </cell>
          <cell r="D44">
            <v>21176</v>
          </cell>
          <cell r="E44">
            <v>21478</v>
          </cell>
          <cell r="F44">
            <v>10.85948717948718</v>
          </cell>
          <cell r="G44">
            <v>11.01</v>
          </cell>
        </row>
        <row r="45">
          <cell r="C45">
            <v>17</v>
          </cell>
          <cell r="D45">
            <v>21798</v>
          </cell>
          <cell r="E45">
            <v>22016</v>
          </cell>
          <cell r="F45">
            <v>11.178461538461539</v>
          </cell>
          <cell r="G45">
            <v>11.29025641025641</v>
          </cell>
        </row>
        <row r="46">
          <cell r="C46">
            <v>18</v>
          </cell>
          <cell r="D46">
            <v>22663</v>
          </cell>
          <cell r="E46">
            <v>22903</v>
          </cell>
          <cell r="F46">
            <v>11.622051282051283</v>
          </cell>
          <cell r="G46">
            <v>11.745128205128205</v>
          </cell>
        </row>
        <row r="47">
          <cell r="C47">
            <v>19</v>
          </cell>
          <cell r="D47">
            <v>23563</v>
          </cell>
          <cell r="E47">
            <v>23825</v>
          </cell>
          <cell r="F47">
            <v>12.083589743589744</v>
          </cell>
          <cell r="G47">
            <v>12.217948717948717</v>
          </cell>
        </row>
        <row r="48">
          <cell r="C48">
            <v>20</v>
          </cell>
          <cell r="D48">
            <v>24554</v>
          </cell>
          <cell r="E48">
            <v>24799</v>
          </cell>
          <cell r="F48">
            <v>12.591794871794871</v>
          </cell>
          <cell r="G48">
            <v>12.717435897435898</v>
          </cell>
        </row>
        <row r="49">
          <cell r="C49">
            <v>21</v>
          </cell>
          <cell r="D49">
            <v>25472</v>
          </cell>
          <cell r="E49">
            <v>25783</v>
          </cell>
          <cell r="F49">
            <v>13.062564102564103</v>
          </cell>
          <cell r="G49">
            <v>13.222051282051282</v>
          </cell>
        </row>
        <row r="50">
          <cell r="C50">
            <v>22</v>
          </cell>
          <cell r="D50">
            <v>26483</v>
          </cell>
          <cell r="E50">
            <v>26822</v>
          </cell>
          <cell r="F50">
            <v>13.581025641025642</v>
          </cell>
          <cell r="G50">
            <v>13.754871794871795</v>
          </cell>
        </row>
        <row r="51">
          <cell r="C51">
            <v>23</v>
          </cell>
          <cell r="D51">
            <v>27534</v>
          </cell>
          <cell r="E51">
            <v>27901</v>
          </cell>
          <cell r="F51">
            <v>14.12</v>
          </cell>
          <cell r="G51">
            <v>14.308205128205127</v>
          </cell>
        </row>
        <row r="52">
          <cell r="C52">
            <v>24</v>
          </cell>
          <cell r="D52">
            <v>28470</v>
          </cell>
          <cell r="E52">
            <v>28755</v>
          </cell>
          <cell r="F52">
            <v>14.6</v>
          </cell>
          <cell r="G52">
            <v>14.746153846153845</v>
          </cell>
        </row>
        <row r="53">
          <cell r="C53">
            <v>25</v>
          </cell>
          <cell r="D53">
            <v>29464</v>
          </cell>
          <cell r="E53">
            <v>29759</v>
          </cell>
          <cell r="F53">
            <v>15.109743589743589</v>
          </cell>
          <cell r="G53">
            <v>15.261025641025642</v>
          </cell>
        </row>
        <row r="54">
          <cell r="C54">
            <v>26</v>
          </cell>
          <cell r="D54">
            <v>30460</v>
          </cell>
          <cell r="E54">
            <v>30764</v>
          </cell>
          <cell r="F54">
            <v>15.62051282051282</v>
          </cell>
          <cell r="G54">
            <v>15.776410256410257</v>
          </cell>
        </row>
        <row r="55">
          <cell r="C55">
            <v>27</v>
          </cell>
          <cell r="D55">
            <v>31454</v>
          </cell>
          <cell r="E55">
            <v>31768</v>
          </cell>
          <cell r="F55">
            <v>16.130256410256411</v>
          </cell>
          <cell r="G55">
            <v>16.29128205128205</v>
          </cell>
        </row>
        <row r="56">
          <cell r="C56">
            <v>28</v>
          </cell>
          <cell r="D56">
            <v>32573</v>
          </cell>
          <cell r="E56">
            <v>32898</v>
          </cell>
          <cell r="F56">
            <v>16.704102564102563</v>
          </cell>
          <cell r="G56">
            <v>16.870769230769231</v>
          </cell>
        </row>
        <row r="57">
          <cell r="C57">
            <v>29</v>
          </cell>
          <cell r="D57">
            <v>34189</v>
          </cell>
          <cell r="E57">
            <v>34530</v>
          </cell>
          <cell r="F57">
            <v>17.532820512820514</v>
          </cell>
          <cell r="G57">
            <v>17.707692307692309</v>
          </cell>
        </row>
        <row r="58">
          <cell r="C58">
            <v>30</v>
          </cell>
          <cell r="D58">
            <v>35184</v>
          </cell>
          <cell r="E58">
            <v>35536</v>
          </cell>
          <cell r="F58">
            <v>18.043076923076924</v>
          </cell>
          <cell r="G58">
            <v>18.223589743589745</v>
          </cell>
        </row>
        <row r="59">
          <cell r="C59">
            <v>31</v>
          </cell>
          <cell r="D59">
            <v>36303</v>
          </cell>
          <cell r="E59">
            <v>36666</v>
          </cell>
          <cell r="F59">
            <v>18.616923076923076</v>
          </cell>
          <cell r="G59">
            <v>18.803076923076922</v>
          </cell>
        </row>
        <row r="60">
          <cell r="C60">
            <v>32</v>
          </cell>
          <cell r="D60">
            <v>37545</v>
          </cell>
          <cell r="E60">
            <v>37921</v>
          </cell>
          <cell r="F60">
            <v>19.253846153846155</v>
          </cell>
          <cell r="G60">
            <v>19.446666666666665</v>
          </cell>
        </row>
        <row r="61">
          <cell r="C61">
            <v>33</v>
          </cell>
          <cell r="D61">
            <v>38851</v>
          </cell>
          <cell r="E61">
            <v>39239</v>
          </cell>
          <cell r="F61">
            <v>19.923589743589744</v>
          </cell>
          <cell r="G61">
            <v>20.122564102564102</v>
          </cell>
        </row>
        <row r="62">
          <cell r="C62">
            <v>34</v>
          </cell>
          <cell r="D62">
            <v>40157</v>
          </cell>
          <cell r="E62">
            <v>40558</v>
          </cell>
          <cell r="F62">
            <v>20.593333333333334</v>
          </cell>
          <cell r="G62">
            <v>20.798974358974359</v>
          </cell>
        </row>
        <row r="63">
          <cell r="C63">
            <v>35</v>
          </cell>
          <cell r="D63">
            <v>41772</v>
          </cell>
          <cell r="E63">
            <v>42190</v>
          </cell>
          <cell r="F63">
            <v>21.421538461538461</v>
          </cell>
          <cell r="G63">
            <v>21.635897435897437</v>
          </cell>
        </row>
        <row r="64">
          <cell r="C64">
            <v>36</v>
          </cell>
          <cell r="D64">
            <v>43388</v>
          </cell>
          <cell r="E64">
            <v>43822</v>
          </cell>
          <cell r="F64">
            <v>22.250256410256409</v>
          </cell>
          <cell r="G64">
            <v>22.472820512820512</v>
          </cell>
        </row>
        <row r="65">
          <cell r="C65">
            <v>37</v>
          </cell>
          <cell r="D65">
            <v>45254</v>
          </cell>
          <cell r="E65">
            <v>45707</v>
          </cell>
          <cell r="F65">
            <v>23.207179487179488</v>
          </cell>
          <cell r="G65">
            <v>23.43948717948718</v>
          </cell>
        </row>
        <row r="66">
          <cell r="C66">
            <v>38</v>
          </cell>
          <cell r="D66">
            <v>46621</v>
          </cell>
          <cell r="E66">
            <v>47088</v>
          </cell>
          <cell r="F66">
            <v>23.908205128205129</v>
          </cell>
          <cell r="G66">
            <v>24.147692307692306</v>
          </cell>
        </row>
        <row r="67">
          <cell r="C67">
            <v>39</v>
          </cell>
          <cell r="D67">
            <v>48983</v>
          </cell>
          <cell r="E67">
            <v>49473</v>
          </cell>
          <cell r="F67">
            <v>25.11948717948718</v>
          </cell>
          <cell r="G67">
            <v>25.370769230769231</v>
          </cell>
        </row>
        <row r="68">
          <cell r="C68">
            <v>40</v>
          </cell>
          <cell r="D68">
            <v>51718</v>
          </cell>
          <cell r="E68">
            <v>52235</v>
          </cell>
          <cell r="F68">
            <v>26.522051282051283</v>
          </cell>
          <cell r="G68">
            <v>26.787179487179486</v>
          </cell>
        </row>
        <row r="69">
          <cell r="C69">
            <v>41</v>
          </cell>
          <cell r="D69">
            <v>54454</v>
          </cell>
          <cell r="E69">
            <v>54998</v>
          </cell>
          <cell r="F69">
            <v>27.925128205128207</v>
          </cell>
          <cell r="G69">
            <v>28.204102564102563</v>
          </cell>
        </row>
        <row r="70">
          <cell r="C70">
            <v>42</v>
          </cell>
          <cell r="D70">
            <v>55945</v>
          </cell>
          <cell r="E70">
            <v>56504</v>
          </cell>
          <cell r="F70">
            <v>28.689743589743589</v>
          </cell>
          <cell r="G70">
            <v>28.976410256410258</v>
          </cell>
        </row>
        <row r="71">
          <cell r="C71">
            <v>43</v>
          </cell>
          <cell r="D71">
            <v>58431</v>
          </cell>
          <cell r="E71">
            <v>59016</v>
          </cell>
          <cell r="F71">
            <v>29.964615384615385</v>
          </cell>
          <cell r="G71">
            <v>30.264615384615386</v>
          </cell>
        </row>
        <row r="72">
          <cell r="C72">
            <v>44</v>
          </cell>
          <cell r="D72">
            <v>61167</v>
          </cell>
          <cell r="E72">
            <v>61779</v>
          </cell>
          <cell r="F72">
            <v>31.367692307692309</v>
          </cell>
          <cell r="G72">
            <v>31.681538461538462</v>
          </cell>
        </row>
        <row r="73">
          <cell r="C73">
            <v>45</v>
          </cell>
          <cell r="D73">
            <v>65270</v>
          </cell>
          <cell r="E73">
            <v>65922</v>
          </cell>
          <cell r="F73">
            <v>33.47179487179487</v>
          </cell>
          <cell r="G73">
            <v>33.806153846153848</v>
          </cell>
        </row>
        <row r="74">
          <cell r="C74">
            <v>46</v>
          </cell>
          <cell r="D74">
            <v>67134</v>
          </cell>
          <cell r="E74">
            <v>67805</v>
          </cell>
          <cell r="F74">
            <v>34.427692307692311</v>
          </cell>
          <cell r="G74">
            <v>34.771794871794874</v>
          </cell>
        </row>
        <row r="75">
          <cell r="C75">
            <v>47</v>
          </cell>
          <cell r="D75">
            <v>69932</v>
          </cell>
          <cell r="E75">
            <v>70631</v>
          </cell>
          <cell r="F75">
            <v>35.8625641025641</v>
          </cell>
          <cell r="G75">
            <v>36.221025641025641</v>
          </cell>
        </row>
        <row r="76">
          <cell r="C76">
            <v>48</v>
          </cell>
          <cell r="D76">
            <v>73351</v>
          </cell>
          <cell r="E76">
            <v>74084</v>
          </cell>
          <cell r="F76">
            <v>37.615897435897438</v>
          </cell>
          <cell r="G76">
            <v>37.991794871794873</v>
          </cell>
        </row>
        <row r="77">
          <cell r="C77">
            <v>49</v>
          </cell>
          <cell r="D77">
            <v>77079</v>
          </cell>
          <cell r="E77">
            <v>77850</v>
          </cell>
          <cell r="F77">
            <v>39.527692307692305</v>
          </cell>
          <cell r="G77">
            <v>39.92307692307692</v>
          </cell>
        </row>
        <row r="78">
          <cell r="C78">
            <v>50</v>
          </cell>
          <cell r="D78">
            <v>80810</v>
          </cell>
          <cell r="E78">
            <v>81618</v>
          </cell>
          <cell r="F78">
            <v>41.441025641025639</v>
          </cell>
          <cell r="G78">
            <v>41.855384615384615</v>
          </cell>
        </row>
        <row r="79">
          <cell r="C79">
            <v>51</v>
          </cell>
          <cell r="D79">
            <v>84688</v>
          </cell>
          <cell r="E79">
            <v>85535</v>
          </cell>
          <cell r="F79">
            <v>43.429743589743588</v>
          </cell>
          <cell r="G79">
            <v>43.864102564102566</v>
          </cell>
        </row>
        <row r="80">
          <cell r="C80">
            <v>52</v>
          </cell>
          <cell r="D80">
            <v>88753</v>
          </cell>
          <cell r="E80">
            <v>89640</v>
          </cell>
          <cell r="F80">
            <v>45.514358974358977</v>
          </cell>
          <cell r="G80">
            <v>45.969230769230769</v>
          </cell>
        </row>
        <row r="81">
          <cell r="C81">
            <v>53</v>
          </cell>
          <cell r="D81">
            <v>93014</v>
          </cell>
          <cell r="E81">
            <v>93944</v>
          </cell>
          <cell r="F81">
            <v>47.699487179487178</v>
          </cell>
          <cell r="G81">
            <v>48.176410256410257</v>
          </cell>
        </row>
        <row r="82">
          <cell r="C82">
            <v>54</v>
          </cell>
          <cell r="D82">
            <v>97478</v>
          </cell>
          <cell r="E82">
            <v>98453</v>
          </cell>
          <cell r="F82">
            <v>49.988717948717948</v>
          </cell>
          <cell r="G82">
            <v>50.488717948717948</v>
          </cell>
        </row>
        <row r="83">
          <cell r="C83" t="str">
            <v>AA</v>
          </cell>
          <cell r="D83">
            <v>97478</v>
          </cell>
          <cell r="E83">
            <v>98453</v>
          </cell>
          <cell r="F83">
            <v>49.988717948717948</v>
          </cell>
          <cell r="G83">
            <v>50.488717948717948</v>
          </cell>
        </row>
      </sheetData>
      <sheetData sheetId="7">
        <row r="1">
          <cell r="A1" t="str">
            <v>Supplier</v>
          </cell>
          <cell r="B1" t="str">
            <v>Shift Type</v>
          </cell>
          <cell r="C1" t="str">
            <v>Pay Band</v>
          </cell>
          <cell r="D1" t="str">
            <v>Fee</v>
          </cell>
          <cell r="F1" t="str">
            <v>Suppliers</v>
          </cell>
        </row>
        <row r="2">
          <cell r="A2" t="str">
            <v>Lot 1</v>
          </cell>
          <cell r="F2" t="str">
            <v>Lot 1</v>
          </cell>
        </row>
        <row r="3">
          <cell r="A3" t="str">
            <v>Lot 1</v>
          </cell>
          <cell r="F3" t="str">
            <v>Lot 2</v>
          </cell>
        </row>
        <row r="4">
          <cell r="A4" t="str">
            <v>Lot 1</v>
          </cell>
          <cell r="F4" t="str">
            <v>Lot 3 - 8</v>
          </cell>
        </row>
        <row r="5">
          <cell r="A5" t="str">
            <v>Lot 1</v>
          </cell>
        </row>
        <row r="6">
          <cell r="A6" t="str">
            <v>Lot 1</v>
          </cell>
        </row>
        <row r="7">
          <cell r="A7" t="str">
            <v>Lot 1</v>
          </cell>
        </row>
        <row r="8">
          <cell r="A8" t="str">
            <v>Lot 1</v>
          </cell>
        </row>
        <row r="9">
          <cell r="A9" t="str">
            <v>Lot 1</v>
          </cell>
        </row>
        <row r="10">
          <cell r="A10" t="str">
            <v>Lot 1</v>
          </cell>
        </row>
        <row r="11">
          <cell r="A11" t="str">
            <v>Lot 1</v>
          </cell>
        </row>
        <row r="12">
          <cell r="A12" t="str">
            <v>Lot 1</v>
          </cell>
        </row>
        <row r="13">
          <cell r="A13" t="str">
            <v>Lot 1</v>
          </cell>
        </row>
        <row r="14">
          <cell r="A14" t="str">
            <v>Lot 1</v>
          </cell>
        </row>
        <row r="15">
          <cell r="A15" t="str">
            <v>Lot 1</v>
          </cell>
        </row>
        <row r="16">
          <cell r="A16" t="str">
            <v>Lot 1</v>
          </cell>
        </row>
        <row r="17">
          <cell r="A17" t="str">
            <v>Lot 1</v>
          </cell>
        </row>
        <row r="18">
          <cell r="A18" t="str">
            <v>Lot 1</v>
          </cell>
        </row>
        <row r="19">
          <cell r="A19" t="str">
            <v>Lot 1</v>
          </cell>
        </row>
        <row r="20">
          <cell r="A20" t="str">
            <v>Lot 1</v>
          </cell>
        </row>
        <row r="21">
          <cell r="A21" t="str">
            <v>Lot 1</v>
          </cell>
        </row>
        <row r="22">
          <cell r="A22" t="str">
            <v>Lot 1</v>
          </cell>
        </row>
        <row r="23">
          <cell r="A23" t="str">
            <v>Lot 1</v>
          </cell>
        </row>
        <row r="24">
          <cell r="A24" t="str">
            <v>Lot 1</v>
          </cell>
        </row>
        <row r="25">
          <cell r="A25" t="str">
            <v>Lot 1</v>
          </cell>
        </row>
        <row r="26">
          <cell r="A26" t="str">
            <v>Lot 1</v>
          </cell>
        </row>
        <row r="27">
          <cell r="A27" t="str">
            <v>Lot 1</v>
          </cell>
        </row>
        <row r="28">
          <cell r="A28" t="str">
            <v>Lot 1</v>
          </cell>
        </row>
        <row r="29">
          <cell r="A29" t="str">
            <v>Lot 1</v>
          </cell>
        </row>
        <row r="30">
          <cell r="A30" t="str">
            <v>Lot 1</v>
          </cell>
        </row>
        <row r="31">
          <cell r="A31" t="str">
            <v>Lot 1</v>
          </cell>
        </row>
        <row r="32">
          <cell r="A32" t="str">
            <v>Lot 1</v>
          </cell>
        </row>
        <row r="33">
          <cell r="A33" t="str">
            <v>Lot 1</v>
          </cell>
        </row>
        <row r="34">
          <cell r="A34" t="str">
            <v>Lot 1</v>
          </cell>
        </row>
        <row r="35">
          <cell r="A35" t="str">
            <v>Lot 1</v>
          </cell>
        </row>
        <row r="36">
          <cell r="A36" t="str">
            <v>Lot 1</v>
          </cell>
        </row>
        <row r="37">
          <cell r="A37" t="str">
            <v>Lot 1</v>
          </cell>
        </row>
        <row r="38">
          <cell r="A38" t="str">
            <v>Lot 1</v>
          </cell>
        </row>
        <row r="39">
          <cell r="A39" t="str">
            <v>Lot 1</v>
          </cell>
        </row>
        <row r="40">
          <cell r="A40" t="str">
            <v>Lot 1</v>
          </cell>
        </row>
        <row r="41">
          <cell r="A41" t="str">
            <v>Lot 1</v>
          </cell>
        </row>
        <row r="42">
          <cell r="A42" t="str">
            <v>Lot 1</v>
          </cell>
        </row>
        <row r="43">
          <cell r="A43" t="str">
            <v>Lot 1</v>
          </cell>
        </row>
        <row r="44">
          <cell r="A44" t="str">
            <v>Lot 2</v>
          </cell>
        </row>
        <row r="45">
          <cell r="A45" t="str">
            <v>Lot 2</v>
          </cell>
        </row>
        <row r="46">
          <cell r="A46" t="str">
            <v>Lot 2</v>
          </cell>
        </row>
        <row r="47">
          <cell r="A47" t="str">
            <v>Lot 2</v>
          </cell>
        </row>
        <row r="48">
          <cell r="A48" t="str">
            <v>Lot 2</v>
          </cell>
        </row>
        <row r="49">
          <cell r="A49" t="str">
            <v>Lot 2</v>
          </cell>
        </row>
        <row r="50">
          <cell r="A50" t="str">
            <v>Lot 2</v>
          </cell>
        </row>
        <row r="51">
          <cell r="A51" t="str">
            <v>Lot 2</v>
          </cell>
        </row>
        <row r="52">
          <cell r="A52" t="str">
            <v>Lot 2</v>
          </cell>
        </row>
        <row r="53">
          <cell r="A53" t="str">
            <v>Lot 2</v>
          </cell>
        </row>
        <row r="54">
          <cell r="A54" t="str">
            <v>Lot 2</v>
          </cell>
        </row>
        <row r="55">
          <cell r="A55" t="str">
            <v>Lot 2</v>
          </cell>
        </row>
        <row r="56">
          <cell r="A56" t="str">
            <v>Lot 2</v>
          </cell>
        </row>
        <row r="57">
          <cell r="A57" t="str">
            <v>Lot 2</v>
          </cell>
        </row>
        <row r="58">
          <cell r="A58" t="str">
            <v>Lot 2</v>
          </cell>
        </row>
        <row r="59">
          <cell r="A59" t="str">
            <v>Lot 2</v>
          </cell>
        </row>
        <row r="60">
          <cell r="A60" t="str">
            <v>Lot 2</v>
          </cell>
        </row>
        <row r="61">
          <cell r="A61" t="str">
            <v>Lot 2</v>
          </cell>
        </row>
        <row r="62">
          <cell r="A62" t="str">
            <v>Lot 2</v>
          </cell>
        </row>
        <row r="63">
          <cell r="A63" t="str">
            <v>Lot 2</v>
          </cell>
        </row>
        <row r="64">
          <cell r="A64" t="str">
            <v>Lot 2</v>
          </cell>
        </row>
        <row r="65">
          <cell r="A65" t="str">
            <v>Lot 2</v>
          </cell>
        </row>
        <row r="66">
          <cell r="A66" t="str">
            <v>Lot 2</v>
          </cell>
        </row>
        <row r="67">
          <cell r="A67" t="str">
            <v>Lot 2</v>
          </cell>
        </row>
        <row r="68">
          <cell r="A68" t="str">
            <v>Lot 2</v>
          </cell>
        </row>
        <row r="69">
          <cell r="A69" t="str">
            <v>Lot 2</v>
          </cell>
        </row>
        <row r="70">
          <cell r="A70" t="str">
            <v>Lot 2</v>
          </cell>
        </row>
        <row r="71">
          <cell r="A71" t="str">
            <v>Lot 2</v>
          </cell>
        </row>
        <row r="72">
          <cell r="A72" t="str">
            <v>Lot 2</v>
          </cell>
        </row>
        <row r="73">
          <cell r="A73" t="str">
            <v>Lot 2</v>
          </cell>
        </row>
        <row r="74">
          <cell r="A74" t="str">
            <v>Lot 2</v>
          </cell>
        </row>
        <row r="75">
          <cell r="A75" t="str">
            <v>Lot 2</v>
          </cell>
        </row>
        <row r="76">
          <cell r="A76" t="str">
            <v>Lot 2</v>
          </cell>
        </row>
        <row r="77">
          <cell r="A77" t="str">
            <v>Lot 2</v>
          </cell>
        </row>
        <row r="78">
          <cell r="A78" t="str">
            <v>Lot 2</v>
          </cell>
        </row>
        <row r="79">
          <cell r="A79" t="str">
            <v>Lot 2</v>
          </cell>
        </row>
        <row r="80">
          <cell r="A80" t="str">
            <v>Lot 2</v>
          </cell>
        </row>
        <row r="81">
          <cell r="A81" t="str">
            <v>Lot 2</v>
          </cell>
        </row>
        <row r="82">
          <cell r="A82" t="str">
            <v>Lot 2</v>
          </cell>
        </row>
        <row r="83">
          <cell r="A83" t="str">
            <v>Lot 2</v>
          </cell>
        </row>
        <row r="84">
          <cell r="A84" t="str">
            <v>Lot 2</v>
          </cell>
        </row>
        <row r="85">
          <cell r="A85" t="str">
            <v>Lot 2</v>
          </cell>
        </row>
        <row r="86">
          <cell r="A86" t="str">
            <v>Lot 3 - 8</v>
          </cell>
        </row>
        <row r="87">
          <cell r="A87" t="str">
            <v>Lot 3 - 8</v>
          </cell>
        </row>
        <row r="88">
          <cell r="A88" t="str">
            <v>Lot 3 - 8</v>
          </cell>
        </row>
        <row r="89">
          <cell r="A89" t="str">
            <v>Lot 3 - 8</v>
          </cell>
        </row>
        <row r="90">
          <cell r="A90" t="str">
            <v>Lot 3 - 8</v>
          </cell>
        </row>
        <row r="91">
          <cell r="A91" t="str">
            <v>Lot 3 - 8</v>
          </cell>
        </row>
        <row r="92">
          <cell r="A92" t="str">
            <v>Lot 3 - 8</v>
          </cell>
        </row>
        <row r="93">
          <cell r="A93" t="str">
            <v>Lot 3 - 8</v>
          </cell>
        </row>
        <row r="94">
          <cell r="A94" t="str">
            <v>Lot 3 - 8</v>
          </cell>
        </row>
        <row r="95">
          <cell r="A95" t="str">
            <v>Lot 3 - 8</v>
          </cell>
        </row>
        <row r="96">
          <cell r="A96" t="str">
            <v>Lot 3 - 8</v>
          </cell>
        </row>
        <row r="97">
          <cell r="A97" t="str">
            <v>Lot 3 - 8</v>
          </cell>
        </row>
        <row r="98">
          <cell r="A98" t="str">
            <v>Lot 3 - 8</v>
          </cell>
        </row>
        <row r="99">
          <cell r="A99" t="str">
            <v>Lot 3 - 8</v>
          </cell>
        </row>
        <row r="100">
          <cell r="A100" t="str">
            <v>Lot 3 - 8</v>
          </cell>
        </row>
        <row r="101">
          <cell r="A101" t="str">
            <v>Lot 3 - 8</v>
          </cell>
        </row>
        <row r="102">
          <cell r="A102" t="str">
            <v>Lot 3 - 8</v>
          </cell>
        </row>
        <row r="103">
          <cell r="A103" t="str">
            <v>Lot 3 - 8</v>
          </cell>
        </row>
        <row r="104">
          <cell r="A104" t="str">
            <v>Lot 3 - 8</v>
          </cell>
        </row>
        <row r="105">
          <cell r="A105" t="str">
            <v>Lot 3 - 8</v>
          </cell>
        </row>
        <row r="106">
          <cell r="A106" t="str">
            <v>Lot 3 - 8</v>
          </cell>
        </row>
        <row r="107">
          <cell r="A107" t="str">
            <v>Lot 3 - 8</v>
          </cell>
        </row>
        <row r="108">
          <cell r="A108" t="str">
            <v>Lot 3 - 8</v>
          </cell>
        </row>
        <row r="109">
          <cell r="A109" t="str">
            <v>Lot 3 - 8</v>
          </cell>
        </row>
        <row r="110">
          <cell r="A110" t="str">
            <v>Lot 3 - 8</v>
          </cell>
        </row>
        <row r="111">
          <cell r="A111" t="str">
            <v>Lot 3 - 8</v>
          </cell>
        </row>
        <row r="112">
          <cell r="A112" t="str">
            <v>Lot 3 - 8</v>
          </cell>
        </row>
        <row r="113">
          <cell r="A113" t="str">
            <v>Lot 3 - 8</v>
          </cell>
        </row>
        <row r="114">
          <cell r="A114" t="str">
            <v>Lot 3 - 8</v>
          </cell>
        </row>
        <row r="115">
          <cell r="A115" t="str">
            <v>Lot 3 - 8</v>
          </cell>
        </row>
        <row r="116">
          <cell r="A116" t="str">
            <v>Lot 3 - 8</v>
          </cell>
        </row>
        <row r="117">
          <cell r="A117" t="str">
            <v>Lot 3 - 8</v>
          </cell>
        </row>
        <row r="118">
          <cell r="A118" t="str">
            <v>Lot 3 - 8</v>
          </cell>
        </row>
        <row r="119">
          <cell r="A119" t="str">
            <v>Lot 3 - 8</v>
          </cell>
        </row>
        <row r="120">
          <cell r="A120" t="str">
            <v>Lot 3 - 8</v>
          </cell>
        </row>
        <row r="121">
          <cell r="A121" t="str">
            <v>Lot 3 - 8</v>
          </cell>
        </row>
        <row r="122">
          <cell r="A122" t="str">
            <v>Lot 3 - 8</v>
          </cell>
        </row>
        <row r="123">
          <cell r="A123" t="str">
            <v>Lot 3 - 8</v>
          </cell>
        </row>
        <row r="124">
          <cell r="A124" t="str">
            <v>Lot 3 - 8</v>
          </cell>
        </row>
        <row r="125">
          <cell r="A125" t="str">
            <v>Lot 3 - 8</v>
          </cell>
        </row>
        <row r="126">
          <cell r="A126" t="str">
            <v>Lot 3 - 8</v>
          </cell>
        </row>
        <row r="127">
          <cell r="A127" t="str">
            <v>Lot 3 - 8</v>
          </cell>
        </row>
      </sheetData>
      <sheetData sheetId="8">
        <row r="1">
          <cell r="A1" t="str">
            <v>Supplier</v>
          </cell>
          <cell r="B1" t="str">
            <v>Discount Type</v>
          </cell>
          <cell r="C1" t="str">
            <v>Discount Level</v>
          </cell>
          <cell r="D1" t="str">
            <v>Discount Amount</v>
          </cell>
          <cell r="F1" t="str">
            <v>Lookup</v>
          </cell>
        </row>
        <row r="2">
          <cell r="A2" t="str">
            <v>Lot 1</v>
          </cell>
        </row>
        <row r="3">
          <cell r="A3" t="str">
            <v>Lot 1</v>
          </cell>
        </row>
        <row r="4">
          <cell r="A4" t="str">
            <v>Lot 1</v>
          </cell>
        </row>
        <row r="5">
          <cell r="A5" t="str">
            <v>Lot 2</v>
          </cell>
        </row>
        <row r="6">
          <cell r="A6" t="str">
            <v>Lot 2</v>
          </cell>
        </row>
        <row r="7">
          <cell r="A7" t="str">
            <v>Lot 2</v>
          </cell>
        </row>
        <row r="8">
          <cell r="A8" t="str">
            <v>Lot 3 - 8</v>
          </cell>
        </row>
        <row r="9">
          <cell r="A9" t="str">
            <v>Lot 3 - 8</v>
          </cell>
        </row>
        <row r="10">
          <cell r="A10" t="str">
            <v>Lot 3 - 8</v>
          </cell>
        </row>
      </sheetData>
      <sheetData sheetId="9">
        <row r="2">
          <cell r="C2" t="str">
            <v>Lot 3 - 8</v>
          </cell>
          <cell r="D2" t="b">
            <v>0</v>
          </cell>
        </row>
        <row r="4">
          <cell r="D4" t="str">
            <v>WEEKDAYS</v>
          </cell>
        </row>
        <row r="6">
          <cell r="D6" t="str">
            <v>NON PATIENT FACING (NO DISCLOSURE)</v>
          </cell>
        </row>
        <row r="10">
          <cell r="C10" t="str">
            <v>4 - 7 Days</v>
          </cell>
        </row>
        <row r="12">
          <cell r="D12" t="str">
            <v>Temp &gt; 12 Weeks</v>
          </cell>
        </row>
        <row r="14">
          <cell r="D14" t="str">
            <v>Hourly</v>
          </cell>
        </row>
        <row r="16">
          <cell r="D16" t="str">
            <v>&gt; 12 Weeks</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workbookViewId="0">
      <selection activeCell="B15" sqref="B15:M15"/>
    </sheetView>
  </sheetViews>
  <sheetFormatPr defaultRowHeight="14.5" x14ac:dyDescent="0.35"/>
  <sheetData>
    <row r="1" spans="1:13" x14ac:dyDescent="0.35">
      <c r="A1" t="s">
        <v>0</v>
      </c>
    </row>
    <row r="2" spans="1:13" x14ac:dyDescent="0.35">
      <c r="B2" s="275" t="s">
        <v>377</v>
      </c>
      <c r="C2" s="275"/>
      <c r="D2" s="275"/>
      <c r="E2" s="275"/>
      <c r="F2" s="275"/>
      <c r="G2" s="275"/>
      <c r="H2" s="275"/>
      <c r="I2" s="275"/>
      <c r="J2" s="275"/>
      <c r="K2" s="275"/>
      <c r="L2" s="275"/>
      <c r="M2" s="275"/>
    </row>
    <row r="3" spans="1:13" x14ac:dyDescent="0.35">
      <c r="B3" s="275"/>
      <c r="C3" s="275"/>
      <c r="D3" s="275"/>
      <c r="E3" s="275"/>
      <c r="F3" s="275"/>
      <c r="G3" s="275"/>
      <c r="H3" s="275"/>
      <c r="I3" s="275"/>
      <c r="J3" s="275"/>
      <c r="K3" s="275"/>
      <c r="L3" s="275"/>
      <c r="M3" s="275"/>
    </row>
    <row r="5" spans="1:13" x14ac:dyDescent="0.35">
      <c r="B5" s="276" t="s">
        <v>376</v>
      </c>
      <c r="C5" s="277"/>
      <c r="D5" s="277"/>
      <c r="E5" s="277"/>
      <c r="F5" s="277"/>
      <c r="G5" s="277"/>
      <c r="H5" s="277"/>
      <c r="I5" s="277"/>
      <c r="J5" s="277"/>
      <c r="K5" s="277"/>
      <c r="L5" s="277"/>
      <c r="M5" s="278"/>
    </row>
    <row r="6" spans="1:13" x14ac:dyDescent="0.35">
      <c r="B6" s="279"/>
      <c r="C6" s="280"/>
      <c r="D6" s="280"/>
      <c r="E6" s="280"/>
      <c r="F6" s="280"/>
      <c r="G6" s="280"/>
      <c r="H6" s="280"/>
      <c r="I6" s="280"/>
      <c r="J6" s="280"/>
      <c r="K6" s="280"/>
      <c r="L6" s="280"/>
      <c r="M6" s="281"/>
    </row>
    <row r="7" spans="1:13" x14ac:dyDescent="0.35">
      <c r="B7" s="279"/>
      <c r="C7" s="280"/>
      <c r="D7" s="280"/>
      <c r="E7" s="280"/>
      <c r="F7" s="280"/>
      <c r="G7" s="280"/>
      <c r="H7" s="280"/>
      <c r="I7" s="280"/>
      <c r="J7" s="280"/>
      <c r="K7" s="280"/>
      <c r="L7" s="280"/>
      <c r="M7" s="281"/>
    </row>
    <row r="8" spans="1:13" x14ac:dyDescent="0.35">
      <c r="B8" s="282"/>
      <c r="C8" s="283"/>
      <c r="D8" s="283"/>
      <c r="E8" s="283"/>
      <c r="F8" s="283"/>
      <c r="G8" s="283"/>
      <c r="H8" s="283"/>
      <c r="I8" s="283"/>
      <c r="J8" s="283"/>
      <c r="K8" s="283"/>
      <c r="L8" s="283"/>
      <c r="M8" s="284"/>
    </row>
    <row r="10" spans="1:13" x14ac:dyDescent="0.35">
      <c r="B10" s="285" t="s">
        <v>1</v>
      </c>
      <c r="C10" s="286"/>
      <c r="D10" s="286"/>
      <c r="E10" s="286"/>
      <c r="F10" s="286"/>
      <c r="G10" s="286"/>
      <c r="H10" s="286"/>
      <c r="I10" s="286"/>
      <c r="J10" s="286"/>
      <c r="K10" s="286"/>
      <c r="L10" s="286"/>
      <c r="M10" s="287"/>
    </row>
    <row r="11" spans="1:13" x14ac:dyDescent="0.35">
      <c r="B11" s="288"/>
      <c r="C11" s="289"/>
      <c r="D11" s="289"/>
      <c r="E11" s="289"/>
      <c r="F11" s="289"/>
      <c r="G11" s="289"/>
      <c r="H11" s="289"/>
      <c r="I11" s="289"/>
      <c r="J11" s="289"/>
      <c r="K11" s="289"/>
      <c r="L11" s="289"/>
      <c r="M11" s="290"/>
    </row>
    <row r="13" spans="1:13" ht="18.5" x14ac:dyDescent="0.45">
      <c r="B13" s="291" t="s">
        <v>2</v>
      </c>
      <c r="C13" s="292"/>
      <c r="D13" s="292"/>
      <c r="E13" s="292"/>
      <c r="F13" s="292"/>
      <c r="G13" s="292"/>
      <c r="H13" s="292"/>
      <c r="I13" s="292"/>
      <c r="J13" s="292"/>
      <c r="K13" s="292"/>
      <c r="L13" s="292"/>
      <c r="M13" s="293"/>
    </row>
    <row r="14" spans="1:13" ht="15.5" x14ac:dyDescent="0.35">
      <c r="B14" s="294" t="s">
        <v>3</v>
      </c>
      <c r="C14" s="295"/>
      <c r="D14" s="295"/>
      <c r="E14" s="295"/>
      <c r="F14" s="295"/>
      <c r="G14" s="295"/>
      <c r="H14" s="295"/>
      <c r="I14" s="295"/>
      <c r="J14" s="295"/>
      <c r="K14" s="295"/>
      <c r="L14" s="295"/>
      <c r="M14" s="296"/>
    </row>
    <row r="15" spans="1:13" ht="30" customHeight="1" x14ac:dyDescent="0.35">
      <c r="B15" s="300"/>
      <c r="C15" s="301"/>
      <c r="D15" s="301"/>
      <c r="E15" s="301"/>
      <c r="F15" s="301"/>
      <c r="G15" s="301"/>
      <c r="H15" s="301"/>
      <c r="I15" s="301"/>
      <c r="J15" s="301"/>
      <c r="K15" s="301"/>
      <c r="L15" s="301"/>
      <c r="M15" s="302"/>
    </row>
    <row r="16" spans="1:13" x14ac:dyDescent="0.35">
      <c r="I16" s="1"/>
    </row>
    <row r="17" spans="2:13" ht="18.5" x14ac:dyDescent="0.45">
      <c r="B17" s="297" t="s">
        <v>4</v>
      </c>
      <c r="C17" s="298"/>
      <c r="D17" s="298"/>
      <c r="E17" s="298"/>
      <c r="F17" s="298"/>
      <c r="G17" s="298"/>
      <c r="H17" s="298"/>
      <c r="I17" s="298"/>
      <c r="J17" s="298"/>
      <c r="K17" s="298"/>
      <c r="L17" s="298"/>
      <c r="M17" s="299"/>
    </row>
    <row r="18" spans="2:13" ht="30" customHeight="1" x14ac:dyDescent="0.35">
      <c r="B18" s="300"/>
      <c r="C18" s="301"/>
      <c r="D18" s="301"/>
      <c r="E18" s="301"/>
      <c r="F18" s="301"/>
      <c r="G18" s="301"/>
      <c r="H18" s="301"/>
      <c r="I18" s="301"/>
      <c r="J18" s="301"/>
      <c r="K18" s="301"/>
      <c r="L18" s="301"/>
      <c r="M18" s="302"/>
    </row>
    <row r="20" spans="2:13" x14ac:dyDescent="0.35">
      <c r="B20" s="264" t="s">
        <v>5</v>
      </c>
      <c r="C20" s="265"/>
      <c r="D20" s="265"/>
      <c r="E20" s="265"/>
      <c r="F20" s="265"/>
      <c r="G20" s="265"/>
      <c r="H20" s="265"/>
      <c r="I20" s="265"/>
      <c r="J20" s="265"/>
      <c r="K20" s="265"/>
      <c r="L20" s="265"/>
      <c r="M20" s="266"/>
    </row>
    <row r="21" spans="2:13" x14ac:dyDescent="0.35">
      <c r="B21" s="267"/>
      <c r="C21" s="268"/>
      <c r="D21" s="268"/>
      <c r="E21" s="268"/>
      <c r="F21" s="268"/>
      <c r="G21" s="268"/>
      <c r="H21" s="268"/>
      <c r="I21" s="268"/>
      <c r="J21" s="268"/>
      <c r="K21" s="268"/>
      <c r="L21" s="268"/>
      <c r="M21" s="269"/>
    </row>
    <row r="22" spans="2:13" x14ac:dyDescent="0.35">
      <c r="B22" s="270"/>
      <c r="C22" s="271"/>
      <c r="D22" s="271"/>
      <c r="E22" s="271"/>
      <c r="F22" s="271"/>
      <c r="G22" s="271"/>
      <c r="H22" s="271"/>
      <c r="I22" s="271"/>
      <c r="J22" s="271"/>
      <c r="K22" s="271"/>
      <c r="L22" s="271"/>
      <c r="M22" s="272"/>
    </row>
    <row r="23" spans="2:13" ht="30" customHeight="1" x14ac:dyDescent="0.35">
      <c r="B23" s="300"/>
      <c r="C23" s="301"/>
      <c r="D23" s="301"/>
      <c r="E23" s="301"/>
      <c r="F23" s="301"/>
      <c r="G23" s="301"/>
      <c r="H23" s="301"/>
      <c r="I23" s="301"/>
      <c r="J23" s="301"/>
      <c r="K23" s="301"/>
      <c r="L23" s="301"/>
      <c r="M23" s="302"/>
    </row>
    <row r="67" spans="2:13" x14ac:dyDescent="0.35">
      <c r="B67" s="273" t="s">
        <v>6</v>
      </c>
      <c r="C67" s="273"/>
      <c r="D67" s="273"/>
      <c r="E67" s="273"/>
      <c r="F67" s="273"/>
      <c r="G67" s="273"/>
      <c r="H67" s="273"/>
      <c r="I67" s="273"/>
      <c r="J67" s="273"/>
      <c r="K67" s="273"/>
      <c r="L67" s="273"/>
      <c r="M67" s="273"/>
    </row>
    <row r="70" spans="2:13" x14ac:dyDescent="0.35">
      <c r="B70" s="274"/>
      <c r="C70" s="274"/>
      <c r="D70" s="274"/>
      <c r="E70" s="274"/>
      <c r="F70" s="274"/>
      <c r="G70" s="274"/>
      <c r="H70" s="274"/>
      <c r="I70" s="274"/>
      <c r="J70" s="274"/>
      <c r="K70" s="274"/>
      <c r="L70" s="274"/>
      <c r="M70" s="274"/>
    </row>
  </sheetData>
  <sheetProtection algorithmName="SHA-512" hashValue="epY/EOqDIlJ7wF3DCdXmXtRVmZus1n+9B3ksoJpoErIyeCVIP7KqiCOJxSOo6Db8YBcoYQAAU3jt9usJKqnUPA==" saltValue="gfL0xLInpHizHBqlDAHoMQ==" spinCount="100000" sheet="1" objects="1" scenarios="1" selectLockedCells="1"/>
  <protectedRanges>
    <protectedRange sqref="B15" name="Range1"/>
    <protectedRange sqref="B18" name="Range2"/>
    <protectedRange sqref="B23" name="Range3"/>
  </protectedRanges>
  <mergeCells count="12">
    <mergeCell ref="B20:M22"/>
    <mergeCell ref="B67:M67"/>
    <mergeCell ref="B70:M70"/>
    <mergeCell ref="B2:M3"/>
    <mergeCell ref="B5:M8"/>
    <mergeCell ref="B10:M11"/>
    <mergeCell ref="B13:M13"/>
    <mergeCell ref="B14:M14"/>
    <mergeCell ref="B17:M17"/>
    <mergeCell ref="B15:M15"/>
    <mergeCell ref="B18:M18"/>
    <mergeCell ref="B23:M23"/>
  </mergeCells>
  <pageMargins left="0.7" right="0.7" top="0.75" bottom="0.75" header="0.3" footer="0.3"/>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J22"/>
  <sheetViews>
    <sheetView showGridLines="0" workbookViewId="0">
      <selection activeCell="H16" sqref="H16"/>
    </sheetView>
  </sheetViews>
  <sheetFormatPr defaultRowHeight="14.5" x14ac:dyDescent="0.35"/>
  <cols>
    <col min="3" max="3" width="21.453125" customWidth="1"/>
    <col min="4" max="4" width="10.7265625" bestFit="1" customWidth="1"/>
  </cols>
  <sheetData>
    <row r="1" spans="1:10" x14ac:dyDescent="0.35">
      <c r="A1" t="s">
        <v>0</v>
      </c>
      <c r="B1" s="52"/>
      <c r="C1" s="53"/>
      <c r="D1" s="53"/>
      <c r="E1" s="53"/>
      <c r="F1" s="53"/>
      <c r="G1" s="53"/>
      <c r="H1" s="53"/>
      <c r="I1" s="53"/>
      <c r="J1" s="53"/>
    </row>
    <row r="2" spans="1:10" ht="23.5" x14ac:dyDescent="0.35">
      <c r="B2" s="620" t="s">
        <v>390</v>
      </c>
      <c r="C2" s="621"/>
      <c r="D2" s="621"/>
      <c r="E2" s="621"/>
      <c r="F2" s="621"/>
      <c r="G2" s="621"/>
      <c r="H2" s="621"/>
      <c r="I2" s="621"/>
      <c r="J2" s="622"/>
    </row>
    <row r="4" spans="1:10" x14ac:dyDescent="0.35">
      <c r="B4" t="s">
        <v>303</v>
      </c>
      <c r="C4" t="s">
        <v>304</v>
      </c>
      <c r="H4" s="155"/>
    </row>
    <row r="5" spans="1:10" x14ac:dyDescent="0.35">
      <c r="B5" t="s">
        <v>305</v>
      </c>
      <c r="C5" t="s">
        <v>301</v>
      </c>
      <c r="H5" s="155"/>
    </row>
    <row r="6" spans="1:10" x14ac:dyDescent="0.35">
      <c r="B6" t="s">
        <v>306</v>
      </c>
      <c r="C6" t="s">
        <v>309</v>
      </c>
      <c r="H6" s="155"/>
    </row>
    <row r="7" spans="1:10" x14ac:dyDescent="0.35">
      <c r="B7" t="s">
        <v>307</v>
      </c>
      <c r="C7" t="s">
        <v>308</v>
      </c>
      <c r="H7" s="159"/>
    </row>
    <row r="9" spans="1:10" x14ac:dyDescent="0.35">
      <c r="B9" t="s">
        <v>303</v>
      </c>
      <c r="C9" t="s">
        <v>304</v>
      </c>
    </row>
    <row r="10" spans="1:10" x14ac:dyDescent="0.35">
      <c r="A10" s="51"/>
      <c r="B10" s="623" t="s">
        <v>453</v>
      </c>
      <c r="C10" s="624"/>
      <c r="D10" s="219">
        <f>'6. Written Translation, Trans  '!J28</f>
        <v>0</v>
      </c>
      <c r="E10" s="153"/>
    </row>
    <row r="11" spans="1:10" x14ac:dyDescent="0.35">
      <c r="A11" s="51"/>
      <c r="B11" s="153"/>
      <c r="C11" s="153"/>
      <c r="D11" s="153"/>
      <c r="E11" s="153"/>
    </row>
    <row r="12" spans="1:10" x14ac:dyDescent="0.35">
      <c r="A12" s="51"/>
      <c r="B12" s="153" t="s">
        <v>305</v>
      </c>
      <c r="C12" s="153" t="s">
        <v>301</v>
      </c>
      <c r="D12" s="153"/>
      <c r="E12" s="153"/>
    </row>
    <row r="13" spans="1:10" x14ac:dyDescent="0.35">
      <c r="A13" s="51"/>
      <c r="B13" s="623" t="s">
        <v>453</v>
      </c>
      <c r="C13" s="624"/>
      <c r="D13" s="221">
        <f>'7. Telephone and Video'!O57</f>
        <v>0</v>
      </c>
      <c r="E13" s="153"/>
    </row>
    <row r="14" spans="1:10" x14ac:dyDescent="0.35">
      <c r="A14" s="51"/>
      <c r="B14" s="153"/>
      <c r="C14" s="153"/>
      <c r="D14" s="153"/>
      <c r="E14" s="153"/>
    </row>
    <row r="15" spans="1:10" x14ac:dyDescent="0.35">
      <c r="A15" s="51"/>
      <c r="B15" s="153" t="s">
        <v>306</v>
      </c>
      <c r="C15" s="153" t="s">
        <v>309</v>
      </c>
      <c r="D15" s="153"/>
      <c r="E15" s="153"/>
    </row>
    <row r="16" spans="1:10" x14ac:dyDescent="0.35">
      <c r="A16" s="51"/>
      <c r="B16" s="623" t="s">
        <v>454</v>
      </c>
      <c r="C16" s="624"/>
      <c r="D16" s="152">
        <f>'8. Non Spoken Face to Face '!P58</f>
        <v>0</v>
      </c>
      <c r="E16" s="153"/>
    </row>
    <row r="17" spans="1:5" x14ac:dyDescent="0.35">
      <c r="A17" s="51"/>
      <c r="B17" s="153"/>
      <c r="C17" s="153"/>
      <c r="D17" s="153"/>
      <c r="E17" s="153"/>
    </row>
    <row r="18" spans="1:5" x14ac:dyDescent="0.35">
      <c r="A18" s="51"/>
      <c r="B18" s="153" t="s">
        <v>307</v>
      </c>
      <c r="C18" s="153" t="s">
        <v>312</v>
      </c>
      <c r="D18" s="153"/>
      <c r="E18" s="153"/>
    </row>
    <row r="19" spans="1:5" x14ac:dyDescent="0.35">
      <c r="A19" s="51"/>
      <c r="B19" s="623" t="s">
        <v>454</v>
      </c>
      <c r="C19" s="624"/>
      <c r="D19" s="152">
        <f>'9. Spoken Face to Face '!N40</f>
        <v>0</v>
      </c>
      <c r="E19" s="153"/>
    </row>
    <row r="21" spans="1:5" x14ac:dyDescent="0.35">
      <c r="B21" s="160" t="s">
        <v>323</v>
      </c>
      <c r="C21" s="160"/>
    </row>
    <row r="22" spans="1:5" x14ac:dyDescent="0.35">
      <c r="B22" s="619" t="s">
        <v>455</v>
      </c>
      <c r="C22" s="619"/>
      <c r="D22" s="220">
        <f>D10+D13+D16+D19</f>
        <v>0</v>
      </c>
    </row>
  </sheetData>
  <sheetProtection algorithmName="SHA-512" hashValue="RtPT+QmDDzLHY0ZHA3fT8TPyJL9IDEayI5jkP2dVXnrpqsnDmK3H++6OiO76tuOizE8bNm1ZEdWdb0afi+d7wA==" saltValue="TJnLDWDHzmNC3yV17llByg==" spinCount="100000" sheet="1" objects="1" scenarios="1" selectLockedCells="1"/>
  <mergeCells count="6">
    <mergeCell ref="B22:C22"/>
    <mergeCell ref="B2:J2"/>
    <mergeCell ref="B10:C10"/>
    <mergeCell ref="B13:C13"/>
    <mergeCell ref="B16:C16"/>
    <mergeCell ref="B19:C19"/>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showGridLines="0" zoomScaleNormal="100" workbookViewId="0">
      <selection activeCell="B8" sqref="B8:Q10"/>
    </sheetView>
  </sheetViews>
  <sheetFormatPr defaultRowHeight="14.5" x14ac:dyDescent="0.35"/>
  <cols>
    <col min="1" max="1" width="9.1796875" customWidth="1"/>
    <col min="2" max="16" width="7.1796875" customWidth="1"/>
    <col min="17" max="17" width="15.1796875" customWidth="1"/>
  </cols>
  <sheetData>
    <row r="1" spans="1:19" x14ac:dyDescent="0.35">
      <c r="A1" s="2" t="s">
        <v>0</v>
      </c>
      <c r="B1" s="3"/>
      <c r="C1" s="3"/>
      <c r="D1" s="3"/>
      <c r="E1" s="3"/>
      <c r="F1" s="3"/>
      <c r="G1" s="3"/>
      <c r="H1" s="3"/>
      <c r="I1" s="3"/>
      <c r="J1" s="3"/>
      <c r="K1" s="3"/>
      <c r="L1" s="3"/>
      <c r="M1" s="3"/>
      <c r="N1" s="3"/>
      <c r="O1" s="3"/>
      <c r="P1" s="3"/>
      <c r="Q1" s="3"/>
      <c r="R1" s="3"/>
      <c r="S1" s="4"/>
    </row>
    <row r="2" spans="1:19" ht="30" customHeight="1" x14ac:dyDescent="0.35">
      <c r="A2" s="5"/>
      <c r="B2" s="310" t="s">
        <v>7</v>
      </c>
      <c r="C2" s="311"/>
      <c r="D2" s="311"/>
      <c r="E2" s="311"/>
      <c r="F2" s="311"/>
      <c r="G2" s="311"/>
      <c r="H2" s="311"/>
      <c r="I2" s="311"/>
      <c r="J2" s="311"/>
      <c r="K2" s="311"/>
      <c r="L2" s="311"/>
      <c r="M2" s="311"/>
      <c r="N2" s="311"/>
      <c r="O2" s="311"/>
      <c r="P2" s="311"/>
      <c r="Q2" s="312"/>
      <c r="R2" s="4"/>
      <c r="S2" s="4"/>
    </row>
    <row r="3" spans="1:19" x14ac:dyDescent="0.35">
      <c r="A3" s="5"/>
      <c r="B3" s="4"/>
      <c r="C3" s="4"/>
      <c r="D3" s="4"/>
      <c r="E3" s="4"/>
      <c r="F3" s="4"/>
      <c r="G3" s="4"/>
      <c r="H3" s="4"/>
      <c r="I3" s="4"/>
      <c r="J3" s="4"/>
      <c r="K3" s="4"/>
      <c r="L3" s="4"/>
      <c r="M3" s="4"/>
      <c r="N3" s="4"/>
      <c r="O3" s="4"/>
      <c r="P3" s="4"/>
      <c r="Q3" s="4"/>
      <c r="R3" s="4"/>
      <c r="S3" s="4"/>
    </row>
    <row r="4" spans="1:19" x14ac:dyDescent="0.35">
      <c r="A4" s="5"/>
      <c r="B4" s="313" t="s">
        <v>8</v>
      </c>
      <c r="C4" s="314"/>
      <c r="D4" s="314"/>
      <c r="E4" s="314"/>
      <c r="F4" s="314"/>
      <c r="G4" s="314"/>
      <c r="H4" s="314"/>
      <c r="I4" s="314"/>
      <c r="J4" s="314"/>
      <c r="K4" s="314"/>
      <c r="L4" s="314"/>
      <c r="M4" s="314"/>
      <c r="N4" s="314"/>
      <c r="O4" s="314"/>
      <c r="P4" s="314"/>
      <c r="Q4" s="315"/>
      <c r="R4" s="4"/>
      <c r="S4" s="4"/>
    </row>
    <row r="5" spans="1:19" ht="9.75" customHeight="1" x14ac:dyDescent="0.35">
      <c r="A5" s="5"/>
      <c r="B5" s="316"/>
      <c r="C5" s="317"/>
      <c r="D5" s="317"/>
      <c r="E5" s="317"/>
      <c r="F5" s="317"/>
      <c r="G5" s="317"/>
      <c r="H5" s="317"/>
      <c r="I5" s="317"/>
      <c r="J5" s="317"/>
      <c r="K5" s="317"/>
      <c r="L5" s="317"/>
      <c r="M5" s="317"/>
      <c r="N5" s="317"/>
      <c r="O5" s="317"/>
      <c r="P5" s="317"/>
      <c r="Q5" s="318"/>
      <c r="R5" s="4"/>
      <c r="S5" s="4"/>
    </row>
    <row r="6" spans="1:19" ht="15" customHeight="1" x14ac:dyDescent="0.35">
      <c r="A6" s="5"/>
      <c r="B6" s="319" t="s">
        <v>9</v>
      </c>
      <c r="C6" s="319"/>
      <c r="D6" s="319"/>
      <c r="E6" s="319"/>
      <c r="F6" s="319"/>
      <c r="G6" s="319"/>
      <c r="H6" s="319"/>
      <c r="I6" s="319"/>
      <c r="J6" s="319"/>
      <c r="K6" s="319"/>
      <c r="L6" s="319"/>
      <c r="M6" s="319"/>
      <c r="N6" s="319"/>
      <c r="O6" s="319"/>
      <c r="P6" s="319"/>
      <c r="Q6" s="319"/>
      <c r="R6" s="4"/>
      <c r="S6" s="4"/>
    </row>
    <row r="7" spans="1:19" ht="15" customHeight="1" x14ac:dyDescent="0.35">
      <c r="A7" s="5"/>
      <c r="B7" s="319"/>
      <c r="C7" s="319"/>
      <c r="D7" s="319"/>
      <c r="E7" s="319"/>
      <c r="F7" s="319"/>
      <c r="G7" s="319"/>
      <c r="H7" s="319"/>
      <c r="I7" s="319"/>
      <c r="J7" s="319"/>
      <c r="K7" s="319"/>
      <c r="L7" s="319"/>
      <c r="M7" s="319"/>
      <c r="N7" s="319"/>
      <c r="O7" s="319"/>
      <c r="P7" s="319"/>
      <c r="Q7" s="319"/>
      <c r="R7" s="4"/>
      <c r="S7" s="4"/>
    </row>
    <row r="8" spans="1:19" ht="15" customHeight="1" x14ac:dyDescent="0.35">
      <c r="A8" s="5"/>
      <c r="B8" s="320" t="s">
        <v>411</v>
      </c>
      <c r="C8" s="320"/>
      <c r="D8" s="320"/>
      <c r="E8" s="320"/>
      <c r="F8" s="320"/>
      <c r="G8" s="320"/>
      <c r="H8" s="320"/>
      <c r="I8" s="320"/>
      <c r="J8" s="320"/>
      <c r="K8" s="320"/>
      <c r="L8" s="320"/>
      <c r="M8" s="320"/>
      <c r="N8" s="320"/>
      <c r="O8" s="320"/>
      <c r="P8" s="320"/>
      <c r="Q8" s="320"/>
      <c r="R8" s="4"/>
      <c r="S8" s="4"/>
    </row>
    <row r="9" spans="1:19" ht="15" customHeight="1" x14ac:dyDescent="0.35">
      <c r="A9" s="5"/>
      <c r="B9" s="320"/>
      <c r="C9" s="320"/>
      <c r="D9" s="320"/>
      <c r="E9" s="320"/>
      <c r="F9" s="320"/>
      <c r="G9" s="320"/>
      <c r="H9" s="320"/>
      <c r="I9" s="320"/>
      <c r="J9" s="320"/>
      <c r="K9" s="320"/>
      <c r="L9" s="320"/>
      <c r="M9" s="320"/>
      <c r="N9" s="320"/>
      <c r="O9" s="320"/>
      <c r="P9" s="320"/>
      <c r="Q9" s="320"/>
      <c r="R9" s="4"/>
      <c r="S9" s="4"/>
    </row>
    <row r="10" spans="1:19" x14ac:dyDescent="0.35">
      <c r="A10" s="5"/>
      <c r="B10" s="321"/>
      <c r="C10" s="321"/>
      <c r="D10" s="321"/>
      <c r="E10" s="321"/>
      <c r="F10" s="321"/>
      <c r="G10" s="321"/>
      <c r="H10" s="321"/>
      <c r="I10" s="321"/>
      <c r="J10" s="321"/>
      <c r="K10" s="321"/>
      <c r="L10" s="321"/>
      <c r="M10" s="321"/>
      <c r="N10" s="321"/>
      <c r="O10" s="321"/>
      <c r="P10" s="321"/>
      <c r="Q10" s="321"/>
      <c r="R10" s="4"/>
      <c r="S10" s="4"/>
    </row>
    <row r="11" spans="1:19" s="9" customFormat="1" ht="8.25" customHeight="1" x14ac:dyDescent="0.35">
      <c r="A11" s="6"/>
      <c r="B11" s="7"/>
      <c r="C11" s="7"/>
      <c r="D11" s="7"/>
      <c r="E11" s="7"/>
      <c r="F11" s="7"/>
      <c r="G11" s="7"/>
      <c r="H11" s="7"/>
      <c r="I11" s="7"/>
      <c r="J11" s="7"/>
      <c r="K11" s="7"/>
      <c r="L11" s="7"/>
      <c r="M11" s="7"/>
      <c r="N11" s="7"/>
      <c r="O11" s="7"/>
      <c r="P11" s="7"/>
      <c r="Q11" s="7"/>
      <c r="R11" s="8"/>
      <c r="S11" s="8"/>
    </row>
    <row r="12" spans="1:19" ht="15" customHeight="1" x14ac:dyDescent="0.35">
      <c r="A12" s="5"/>
      <c r="B12" s="322" t="s">
        <v>378</v>
      </c>
      <c r="C12" s="322"/>
      <c r="D12" s="322"/>
      <c r="E12" s="322"/>
      <c r="F12" s="322"/>
      <c r="G12" s="322"/>
      <c r="H12" s="322"/>
      <c r="I12" s="322"/>
      <c r="J12" s="322"/>
      <c r="K12" s="322"/>
      <c r="L12" s="322"/>
      <c r="M12" s="322"/>
      <c r="N12" s="322"/>
      <c r="O12" s="322"/>
      <c r="P12" s="322"/>
      <c r="Q12" s="322"/>
      <c r="R12" s="4"/>
      <c r="S12" s="4"/>
    </row>
    <row r="13" spans="1:19" ht="15" customHeight="1" x14ac:dyDescent="0.35">
      <c r="A13" s="5"/>
      <c r="B13" s="322"/>
      <c r="C13" s="322"/>
      <c r="D13" s="322"/>
      <c r="E13" s="322"/>
      <c r="F13" s="322"/>
      <c r="G13" s="322"/>
      <c r="H13" s="322"/>
      <c r="I13" s="322"/>
      <c r="J13" s="322"/>
      <c r="K13" s="322"/>
      <c r="L13" s="322"/>
      <c r="M13" s="322"/>
      <c r="N13" s="322"/>
      <c r="O13" s="322"/>
      <c r="P13" s="322"/>
      <c r="Q13" s="322"/>
      <c r="R13" s="4"/>
      <c r="S13" s="4"/>
    </row>
    <row r="14" spans="1:19" ht="25.15" customHeight="1" x14ac:dyDescent="0.35">
      <c r="A14" s="5"/>
      <c r="B14" s="322"/>
      <c r="C14" s="322"/>
      <c r="D14" s="322"/>
      <c r="E14" s="322"/>
      <c r="F14" s="322"/>
      <c r="G14" s="322"/>
      <c r="H14" s="322"/>
      <c r="I14" s="322"/>
      <c r="J14" s="322"/>
      <c r="K14" s="322"/>
      <c r="L14" s="322"/>
      <c r="M14" s="322"/>
      <c r="N14" s="322"/>
      <c r="O14" s="322"/>
      <c r="P14" s="322"/>
      <c r="Q14" s="322"/>
      <c r="R14" s="4"/>
      <c r="S14" s="4"/>
    </row>
    <row r="15" spans="1:19" s="9" customFormat="1" ht="3.65" customHeight="1" x14ac:dyDescent="0.35">
      <c r="A15" s="6"/>
      <c r="B15" s="7"/>
      <c r="C15" s="7"/>
      <c r="D15" s="7"/>
      <c r="E15" s="7"/>
      <c r="F15" s="7"/>
      <c r="G15" s="7"/>
      <c r="H15" s="7"/>
      <c r="I15" s="7"/>
      <c r="J15" s="7"/>
      <c r="K15" s="7"/>
      <c r="L15" s="7"/>
      <c r="M15" s="7"/>
      <c r="N15" s="7"/>
      <c r="O15" s="7"/>
      <c r="P15" s="7"/>
      <c r="Q15" s="7"/>
      <c r="R15" s="8"/>
      <c r="S15" s="8"/>
    </row>
    <row r="16" spans="1:19" s="9" customFormat="1" ht="19.899999999999999" customHeight="1" x14ac:dyDescent="0.35">
      <c r="A16" s="6"/>
      <c r="B16" s="303" t="s">
        <v>402</v>
      </c>
      <c r="C16" s="303"/>
      <c r="D16" s="303"/>
      <c r="E16" s="303"/>
      <c r="F16" s="303"/>
      <c r="G16" s="303"/>
      <c r="H16" s="303"/>
      <c r="I16" s="303"/>
      <c r="J16" s="303"/>
      <c r="K16" s="303"/>
      <c r="L16" s="303"/>
      <c r="M16" s="303"/>
      <c r="N16" s="303"/>
      <c r="O16" s="303"/>
      <c r="P16" s="303"/>
      <c r="Q16" s="303"/>
      <c r="R16" s="8"/>
      <c r="S16" s="8"/>
    </row>
    <row r="17" spans="1:19" s="9" customFormat="1" ht="69" customHeight="1" x14ac:dyDescent="0.35">
      <c r="A17" s="6"/>
      <c r="B17" s="303"/>
      <c r="C17" s="303"/>
      <c r="D17" s="303"/>
      <c r="E17" s="303"/>
      <c r="F17" s="303"/>
      <c r="G17" s="303"/>
      <c r="H17" s="303"/>
      <c r="I17" s="303"/>
      <c r="J17" s="303"/>
      <c r="K17" s="303"/>
      <c r="L17" s="303"/>
      <c r="M17" s="303"/>
      <c r="N17" s="303"/>
      <c r="O17" s="303"/>
      <c r="P17" s="303"/>
      <c r="Q17" s="303"/>
      <c r="R17" s="8"/>
      <c r="S17" s="8"/>
    </row>
    <row r="18" spans="1:19" s="9" customFormat="1" ht="24" customHeight="1" x14ac:dyDescent="0.35">
      <c r="A18" s="6"/>
      <c r="B18" s="308" t="s">
        <v>245</v>
      </c>
      <c r="C18" s="308"/>
      <c r="D18" s="308"/>
      <c r="E18" s="308"/>
      <c r="F18" s="309" t="s">
        <v>403</v>
      </c>
      <c r="G18" s="309"/>
      <c r="H18" s="309"/>
      <c r="I18" s="309"/>
      <c r="J18" s="214"/>
      <c r="K18" s="214"/>
      <c r="L18" s="214"/>
      <c r="M18" s="214"/>
      <c r="N18" s="214"/>
      <c r="O18" s="214"/>
      <c r="P18" s="214"/>
      <c r="Q18" s="214"/>
      <c r="R18" s="8"/>
      <c r="S18" s="8"/>
    </row>
    <row r="19" spans="1:19" s="9" customFormat="1" ht="36" customHeight="1" x14ac:dyDescent="0.35">
      <c r="A19" s="6"/>
      <c r="B19" s="307" t="s">
        <v>412</v>
      </c>
      <c r="C19" s="307"/>
      <c r="D19" s="307"/>
      <c r="E19" s="307"/>
      <c r="F19" s="307"/>
      <c r="G19" s="307"/>
      <c r="H19" s="307"/>
      <c r="I19" s="307"/>
      <c r="J19" s="307"/>
      <c r="K19" s="307"/>
      <c r="L19" s="307"/>
      <c r="M19" s="307"/>
      <c r="N19" s="307"/>
      <c r="O19" s="307"/>
      <c r="P19" s="307"/>
      <c r="Q19" s="307"/>
      <c r="R19" s="8"/>
      <c r="S19" s="8"/>
    </row>
    <row r="20" spans="1:19" s="9" customFormat="1" ht="21.65" customHeight="1" x14ac:dyDescent="0.35">
      <c r="A20" s="6"/>
      <c r="B20" s="213"/>
      <c r="C20" s="213"/>
      <c r="D20" s="213"/>
      <c r="E20" s="213"/>
      <c r="F20" s="213"/>
      <c r="G20" s="213"/>
      <c r="H20" s="213"/>
      <c r="I20" s="213"/>
      <c r="J20" s="213"/>
      <c r="K20" s="213"/>
      <c r="L20" s="213"/>
      <c r="M20" s="213"/>
      <c r="N20" s="213"/>
      <c r="O20" s="213"/>
      <c r="P20" s="213"/>
      <c r="Q20" s="213"/>
      <c r="R20" s="8"/>
      <c r="S20" s="8"/>
    </row>
    <row r="21" spans="1:19" s="9" customFormat="1" ht="15" customHeight="1" x14ac:dyDescent="0.35">
      <c r="A21" s="6"/>
      <c r="B21" s="303" t="s">
        <v>379</v>
      </c>
      <c r="C21" s="303"/>
      <c r="D21" s="303"/>
      <c r="E21" s="303"/>
      <c r="F21" s="303"/>
      <c r="G21" s="303"/>
      <c r="H21" s="303"/>
      <c r="I21" s="303"/>
      <c r="J21" s="303"/>
      <c r="K21" s="303"/>
      <c r="L21" s="303"/>
      <c r="M21" s="303"/>
      <c r="N21" s="303"/>
      <c r="O21" s="303"/>
      <c r="P21" s="303"/>
      <c r="Q21" s="303"/>
      <c r="R21" s="8"/>
      <c r="S21" s="8"/>
    </row>
    <row r="22" spans="1:19" s="9" customFormat="1" ht="15" customHeight="1" x14ac:dyDescent="0.35">
      <c r="A22" s="6"/>
      <c r="B22" s="303"/>
      <c r="C22" s="303"/>
      <c r="D22" s="303"/>
      <c r="E22" s="303"/>
      <c r="F22" s="303"/>
      <c r="G22" s="303"/>
      <c r="H22" s="303"/>
      <c r="I22" s="303"/>
      <c r="J22" s="303"/>
      <c r="K22" s="303"/>
      <c r="L22" s="303"/>
      <c r="M22" s="303"/>
      <c r="N22" s="303"/>
      <c r="O22" s="303"/>
      <c r="P22" s="303"/>
      <c r="Q22" s="303"/>
      <c r="R22" s="8"/>
      <c r="S22" s="8"/>
    </row>
    <row r="23" spans="1:19" s="9" customFormat="1" ht="24" customHeight="1" x14ac:dyDescent="0.35">
      <c r="A23" s="6"/>
      <c r="B23" s="303"/>
      <c r="C23" s="303"/>
      <c r="D23" s="303"/>
      <c r="E23" s="303"/>
      <c r="F23" s="303"/>
      <c r="G23" s="303"/>
      <c r="H23" s="303"/>
      <c r="I23" s="303"/>
      <c r="J23" s="303"/>
      <c r="K23" s="303"/>
      <c r="L23" s="303"/>
      <c r="M23" s="303"/>
      <c r="N23" s="303"/>
      <c r="O23" s="303"/>
      <c r="P23" s="303"/>
      <c r="Q23" s="303"/>
      <c r="R23" s="8"/>
      <c r="S23" s="8"/>
    </row>
    <row r="24" spans="1:19" s="9" customFormat="1" ht="9" customHeight="1" x14ac:dyDescent="0.35">
      <c r="A24" s="6"/>
      <c r="B24" s="7"/>
      <c r="C24" s="7"/>
      <c r="D24" s="7"/>
      <c r="E24" s="7"/>
      <c r="F24" s="7"/>
      <c r="G24" s="7"/>
      <c r="H24" s="7"/>
      <c r="I24" s="7"/>
      <c r="J24" s="7"/>
      <c r="K24" s="7"/>
      <c r="L24" s="7"/>
      <c r="M24" s="7"/>
      <c r="N24" s="7"/>
      <c r="O24" s="7"/>
      <c r="P24" s="7"/>
      <c r="Q24" s="7"/>
      <c r="R24" s="8"/>
      <c r="S24" s="8"/>
    </row>
    <row r="25" spans="1:19" s="9" customFormat="1" ht="20.25" customHeight="1" x14ac:dyDescent="0.35">
      <c r="A25" s="6"/>
      <c r="B25" s="304" t="s">
        <v>404</v>
      </c>
      <c r="C25" s="304"/>
      <c r="D25" s="304"/>
      <c r="E25" s="304"/>
      <c r="F25" s="304"/>
      <c r="G25" s="304"/>
      <c r="H25" s="304"/>
      <c r="I25" s="304"/>
      <c r="J25" s="304"/>
      <c r="K25" s="304"/>
      <c r="L25" s="304"/>
      <c r="M25" s="304"/>
      <c r="N25" s="304"/>
      <c r="O25" s="304"/>
      <c r="P25" s="304"/>
      <c r="Q25" s="304"/>
      <c r="R25" s="8"/>
      <c r="S25" s="8"/>
    </row>
    <row r="26" spans="1:19" s="9" customFormat="1" ht="9" customHeight="1" x14ac:dyDescent="0.35">
      <c r="A26" s="6"/>
      <c r="B26" s="7"/>
      <c r="C26" s="7"/>
      <c r="D26" s="7"/>
      <c r="E26" s="7"/>
      <c r="F26" s="7"/>
      <c r="G26" s="7"/>
      <c r="H26" s="7"/>
      <c r="I26" s="7"/>
      <c r="J26" s="7"/>
      <c r="K26" s="7"/>
      <c r="L26" s="7"/>
      <c r="M26" s="7"/>
      <c r="N26" s="7"/>
      <c r="O26" s="7"/>
      <c r="P26" s="7"/>
      <c r="Q26" s="7"/>
      <c r="R26" s="8"/>
      <c r="S26" s="8"/>
    </row>
    <row r="27" spans="1:19" s="9" customFormat="1" ht="35.25" customHeight="1" x14ac:dyDescent="0.35">
      <c r="A27" s="6"/>
      <c r="B27" s="305" t="s">
        <v>413</v>
      </c>
      <c r="C27" s="305"/>
      <c r="D27" s="305"/>
      <c r="E27" s="305"/>
      <c r="F27" s="305"/>
      <c r="G27" s="305"/>
      <c r="H27" s="305"/>
      <c r="I27" s="305"/>
      <c r="J27" s="305"/>
      <c r="K27" s="305"/>
      <c r="L27" s="305"/>
      <c r="M27" s="305"/>
      <c r="N27" s="305"/>
      <c r="O27" s="305"/>
      <c r="P27" s="305"/>
      <c r="Q27" s="305"/>
      <c r="R27" s="8"/>
      <c r="S27" s="8"/>
    </row>
    <row r="28" spans="1:19" s="9" customFormat="1" ht="1.1499999999999999" customHeight="1" x14ac:dyDescent="0.35">
      <c r="A28" s="6"/>
      <c r="B28" s="7"/>
      <c r="C28" s="7"/>
      <c r="D28" s="7"/>
      <c r="E28" s="7"/>
      <c r="F28" s="7"/>
      <c r="G28" s="7"/>
      <c r="H28" s="7"/>
      <c r="I28" s="7"/>
      <c r="J28" s="7"/>
      <c r="K28" s="7"/>
      <c r="L28" s="7"/>
      <c r="M28" s="7"/>
      <c r="N28" s="7"/>
      <c r="O28" s="7"/>
      <c r="P28" s="7"/>
      <c r="Q28" s="7"/>
      <c r="R28" s="8"/>
      <c r="S28" s="8"/>
    </row>
    <row r="29" spans="1:19" s="9" customFormat="1" ht="15" customHeight="1" x14ac:dyDescent="0.35">
      <c r="A29" s="6"/>
      <c r="B29" s="306" t="s">
        <v>405</v>
      </c>
      <c r="C29" s="306"/>
      <c r="D29" s="306"/>
      <c r="E29" s="306"/>
      <c r="F29" s="306"/>
      <c r="G29" s="306"/>
      <c r="H29" s="306"/>
      <c r="I29" s="306"/>
      <c r="J29" s="306"/>
      <c r="K29" s="306"/>
      <c r="L29" s="306"/>
      <c r="M29" s="306"/>
      <c r="N29" s="306"/>
      <c r="O29" s="306"/>
      <c r="P29" s="306"/>
      <c r="Q29" s="306"/>
      <c r="R29" s="8"/>
      <c r="S29" s="8"/>
    </row>
    <row r="30" spans="1:19" s="9" customFormat="1" ht="8.25" customHeight="1" x14ac:dyDescent="0.35">
      <c r="A30" s="6"/>
      <c r="B30" s="7"/>
      <c r="C30" s="7"/>
      <c r="D30" s="7"/>
      <c r="E30" s="7"/>
      <c r="F30" s="7"/>
      <c r="G30" s="7"/>
      <c r="H30" s="7"/>
      <c r="I30" s="7"/>
      <c r="J30" s="7"/>
      <c r="K30" s="7"/>
      <c r="L30" s="7"/>
      <c r="M30" s="7"/>
      <c r="N30" s="7"/>
      <c r="O30" s="7"/>
      <c r="P30" s="7"/>
      <c r="Q30" s="7"/>
      <c r="R30" s="8"/>
      <c r="S30" s="8"/>
    </row>
    <row r="31" spans="1:19" s="9" customFormat="1" ht="28.15" customHeight="1" x14ac:dyDescent="0.35">
      <c r="A31" s="6"/>
      <c r="B31" s="348" t="s">
        <v>406</v>
      </c>
      <c r="C31" s="349"/>
      <c r="D31" s="349"/>
      <c r="E31" s="349"/>
      <c r="F31" s="349"/>
      <c r="G31" s="349"/>
      <c r="H31" s="349"/>
      <c r="I31" s="349"/>
      <c r="J31" s="349"/>
      <c r="K31" s="349"/>
      <c r="L31" s="349"/>
      <c r="M31" s="349"/>
      <c r="N31" s="349"/>
      <c r="O31" s="349"/>
      <c r="P31" s="349"/>
      <c r="Q31" s="350"/>
      <c r="R31" s="8"/>
      <c r="S31" s="8"/>
    </row>
    <row r="32" spans="1:19" s="9" customFormat="1" ht="18" customHeight="1" x14ac:dyDescent="0.35">
      <c r="A32" s="6"/>
      <c r="B32" s="373" t="s">
        <v>342</v>
      </c>
      <c r="C32" s="374"/>
      <c r="D32" s="374"/>
      <c r="E32" s="374"/>
      <c r="F32" s="374"/>
      <c r="G32" s="374"/>
      <c r="H32" s="374"/>
      <c r="I32" s="374"/>
      <c r="J32" s="374"/>
      <c r="K32" s="374"/>
      <c r="L32" s="374"/>
      <c r="M32" s="374"/>
      <c r="N32" s="374"/>
      <c r="O32" s="374"/>
      <c r="P32" s="374"/>
      <c r="Q32" s="375"/>
      <c r="R32" s="8"/>
      <c r="S32" s="8"/>
    </row>
    <row r="33" spans="1:19" s="9" customFormat="1" ht="6" customHeight="1" x14ac:dyDescent="0.35">
      <c r="A33" s="6"/>
      <c r="B33" s="329"/>
      <c r="C33" s="330"/>
      <c r="D33" s="330"/>
      <c r="E33" s="330"/>
      <c r="F33" s="330"/>
      <c r="G33" s="330"/>
      <c r="H33" s="330"/>
      <c r="I33" s="330"/>
      <c r="J33" s="330"/>
      <c r="K33" s="330"/>
      <c r="L33" s="330"/>
      <c r="M33" s="330"/>
      <c r="N33" s="330"/>
      <c r="O33" s="330"/>
      <c r="P33" s="330"/>
      <c r="Q33" s="331"/>
      <c r="R33" s="8"/>
      <c r="S33" s="8"/>
    </row>
    <row r="34" spans="1:19" s="9" customFormat="1" ht="23.5" customHeight="1" x14ac:dyDescent="0.35">
      <c r="A34" s="6"/>
      <c r="B34" s="329" t="s">
        <v>349</v>
      </c>
      <c r="C34" s="330"/>
      <c r="D34" s="330"/>
      <c r="E34" s="330"/>
      <c r="F34" s="330"/>
      <c r="G34" s="330"/>
      <c r="H34" s="330"/>
      <c r="I34" s="330"/>
      <c r="J34" s="330"/>
      <c r="K34" s="330"/>
      <c r="L34" s="330"/>
      <c r="M34" s="330"/>
      <c r="N34" s="330"/>
      <c r="O34" s="330"/>
      <c r="P34" s="330"/>
      <c r="Q34" s="331"/>
      <c r="R34" s="8"/>
      <c r="S34" s="8"/>
    </row>
    <row r="35" spans="1:19" s="9" customFormat="1" ht="25.15" customHeight="1" x14ac:dyDescent="0.35">
      <c r="A35" s="6"/>
      <c r="B35" s="329" t="s">
        <v>350</v>
      </c>
      <c r="C35" s="330"/>
      <c r="D35" s="330"/>
      <c r="E35" s="330"/>
      <c r="F35" s="330"/>
      <c r="G35" s="330"/>
      <c r="H35" s="330"/>
      <c r="I35" s="330"/>
      <c r="J35" s="330"/>
      <c r="K35" s="330"/>
      <c r="L35" s="330"/>
      <c r="M35" s="330"/>
      <c r="N35" s="330"/>
      <c r="O35" s="330"/>
      <c r="P35" s="330"/>
      <c r="Q35" s="331"/>
      <c r="R35" s="168"/>
      <c r="S35" s="8"/>
    </row>
    <row r="36" spans="1:19" s="9" customFormat="1" ht="31.9" customHeight="1" x14ac:dyDescent="0.35">
      <c r="A36" s="6"/>
      <c r="B36" s="329" t="s">
        <v>401</v>
      </c>
      <c r="C36" s="330"/>
      <c r="D36" s="330"/>
      <c r="E36" s="330"/>
      <c r="F36" s="330"/>
      <c r="G36" s="330"/>
      <c r="H36" s="330"/>
      <c r="I36" s="330"/>
      <c r="J36" s="330"/>
      <c r="K36" s="330"/>
      <c r="L36" s="330"/>
      <c r="M36" s="330"/>
      <c r="N36" s="330"/>
      <c r="O36" s="330"/>
      <c r="P36" s="330"/>
      <c r="Q36" s="331"/>
      <c r="R36" s="10"/>
      <c r="S36" s="8"/>
    </row>
    <row r="37" spans="1:19" s="9" customFormat="1" ht="34.5" customHeight="1" x14ac:dyDescent="0.35">
      <c r="A37" s="6"/>
      <c r="B37" s="332" t="s">
        <v>351</v>
      </c>
      <c r="C37" s="333"/>
      <c r="D37" s="333"/>
      <c r="E37" s="333"/>
      <c r="F37" s="333"/>
      <c r="G37" s="333"/>
      <c r="H37" s="333"/>
      <c r="I37" s="333"/>
      <c r="J37" s="333"/>
      <c r="K37" s="333"/>
      <c r="L37" s="333"/>
      <c r="M37" s="333"/>
      <c r="N37" s="333"/>
      <c r="O37" s="333"/>
      <c r="P37" s="333"/>
      <c r="Q37" s="334"/>
      <c r="R37" s="11"/>
      <c r="S37" s="8"/>
    </row>
    <row r="38" spans="1:19" s="9" customFormat="1" ht="38.5" customHeight="1" x14ac:dyDescent="0.35">
      <c r="A38" s="6"/>
      <c r="B38" s="329" t="s">
        <v>352</v>
      </c>
      <c r="C38" s="330"/>
      <c r="D38" s="330"/>
      <c r="E38" s="330"/>
      <c r="F38" s="330"/>
      <c r="G38" s="330"/>
      <c r="H38" s="330"/>
      <c r="I38" s="330"/>
      <c r="J38" s="330"/>
      <c r="K38" s="330"/>
      <c r="L38" s="330"/>
      <c r="M38" s="330"/>
      <c r="N38" s="330"/>
      <c r="O38" s="330"/>
      <c r="P38" s="330"/>
      <c r="Q38" s="331"/>
      <c r="R38" s="10"/>
      <c r="S38" s="8"/>
    </row>
    <row r="39" spans="1:19" s="9" customFormat="1" ht="34.15" customHeight="1" x14ac:dyDescent="0.35">
      <c r="A39" s="6"/>
      <c r="B39" s="354" t="s">
        <v>353</v>
      </c>
      <c r="C39" s="306"/>
      <c r="D39" s="306"/>
      <c r="E39" s="306"/>
      <c r="F39" s="306"/>
      <c r="G39" s="306"/>
      <c r="H39" s="306"/>
      <c r="I39" s="306"/>
      <c r="J39" s="306"/>
      <c r="K39" s="306"/>
      <c r="L39" s="306"/>
      <c r="M39" s="306"/>
      <c r="N39" s="306"/>
      <c r="O39" s="306"/>
      <c r="P39" s="306"/>
      <c r="Q39" s="355"/>
      <c r="R39" s="10"/>
      <c r="S39" s="8"/>
    </row>
    <row r="40" spans="1:19" s="9" customFormat="1" ht="25.15" customHeight="1" x14ac:dyDescent="0.35">
      <c r="A40" s="6"/>
      <c r="B40" s="354" t="s">
        <v>354</v>
      </c>
      <c r="C40" s="306"/>
      <c r="D40" s="306"/>
      <c r="E40" s="306"/>
      <c r="F40" s="306"/>
      <c r="G40" s="306"/>
      <c r="H40" s="306"/>
      <c r="I40" s="306"/>
      <c r="J40" s="306"/>
      <c r="K40" s="306"/>
      <c r="L40" s="306"/>
      <c r="M40" s="306"/>
      <c r="N40" s="306"/>
      <c r="O40" s="306"/>
      <c r="P40" s="306"/>
      <c r="Q40" s="355"/>
      <c r="R40" s="10"/>
      <c r="S40" s="8"/>
    </row>
    <row r="41" spans="1:19" s="9" customFormat="1" ht="23.5" customHeight="1" x14ac:dyDescent="0.35">
      <c r="A41" s="6"/>
      <c r="B41" s="354" t="s">
        <v>355</v>
      </c>
      <c r="C41" s="306"/>
      <c r="D41" s="306"/>
      <c r="E41" s="306"/>
      <c r="F41" s="306"/>
      <c r="G41" s="306"/>
      <c r="H41" s="306"/>
      <c r="I41" s="306"/>
      <c r="J41" s="306"/>
      <c r="K41" s="306"/>
      <c r="L41" s="306"/>
      <c r="M41" s="306"/>
      <c r="N41" s="306"/>
      <c r="O41" s="306"/>
      <c r="P41" s="306"/>
      <c r="Q41" s="355"/>
      <c r="R41" s="10"/>
      <c r="S41" s="8"/>
    </row>
    <row r="42" spans="1:19" s="9" customFormat="1" ht="24" customHeight="1" x14ac:dyDescent="0.35">
      <c r="A42" s="6"/>
      <c r="B42" s="354" t="s">
        <v>356</v>
      </c>
      <c r="C42" s="306"/>
      <c r="D42" s="306"/>
      <c r="E42" s="306"/>
      <c r="F42" s="306"/>
      <c r="G42" s="306"/>
      <c r="H42" s="306"/>
      <c r="I42" s="306"/>
      <c r="J42" s="306"/>
      <c r="K42" s="306"/>
      <c r="L42" s="306"/>
      <c r="M42" s="306"/>
      <c r="N42" s="306"/>
      <c r="O42" s="306"/>
      <c r="P42" s="306"/>
      <c r="Q42" s="355"/>
      <c r="R42" s="10"/>
      <c r="S42" s="8"/>
    </row>
    <row r="43" spans="1:19" s="9" customFormat="1" ht="17.5" customHeight="1" x14ac:dyDescent="0.35">
      <c r="A43" s="6"/>
      <c r="B43" s="335" t="s">
        <v>357</v>
      </c>
      <c r="C43" s="336"/>
      <c r="D43" s="336"/>
      <c r="E43" s="336"/>
      <c r="F43" s="336"/>
      <c r="G43" s="336"/>
      <c r="H43" s="336"/>
      <c r="I43" s="336"/>
      <c r="J43" s="336"/>
      <c r="K43" s="336"/>
      <c r="L43" s="336"/>
      <c r="M43" s="336"/>
      <c r="N43" s="336"/>
      <c r="O43" s="336"/>
      <c r="P43" s="336"/>
      <c r="Q43" s="337"/>
      <c r="R43" s="11"/>
      <c r="S43" s="8"/>
    </row>
    <row r="44" spans="1:19" s="9" customFormat="1" ht="11.5" customHeight="1" x14ac:dyDescent="0.35">
      <c r="A44" s="6"/>
      <c r="B44" s="169"/>
      <c r="C44" s="169"/>
      <c r="D44" s="169"/>
      <c r="E44" s="169"/>
      <c r="F44" s="169"/>
      <c r="G44" s="169"/>
      <c r="H44" s="169"/>
      <c r="I44" s="169"/>
      <c r="J44" s="169"/>
      <c r="K44" s="169"/>
      <c r="L44" s="169"/>
      <c r="M44" s="169"/>
      <c r="N44" s="169"/>
      <c r="O44" s="169"/>
      <c r="P44" s="169"/>
      <c r="Q44" s="169"/>
      <c r="R44" s="168"/>
      <c r="S44" s="8"/>
    </row>
    <row r="45" spans="1:19" s="9" customFormat="1" ht="29.5" customHeight="1" x14ac:dyDescent="0.35">
      <c r="A45" s="6"/>
      <c r="B45" s="351" t="s">
        <v>380</v>
      </c>
      <c r="C45" s="352"/>
      <c r="D45" s="352"/>
      <c r="E45" s="352"/>
      <c r="F45" s="352"/>
      <c r="G45" s="352"/>
      <c r="H45" s="352"/>
      <c r="I45" s="352"/>
      <c r="J45" s="352"/>
      <c r="K45" s="352"/>
      <c r="L45" s="352"/>
      <c r="M45" s="352"/>
      <c r="N45" s="352"/>
      <c r="O45" s="352"/>
      <c r="P45" s="352"/>
      <c r="Q45" s="353"/>
      <c r="R45" s="168"/>
      <c r="S45" s="8"/>
    </row>
    <row r="46" spans="1:19" s="9" customFormat="1" ht="10.9" customHeight="1" x14ac:dyDescent="0.35">
      <c r="A46" s="6"/>
      <c r="B46" s="162"/>
      <c r="C46" s="162"/>
      <c r="D46" s="162"/>
      <c r="E46" s="162"/>
      <c r="F46" s="162"/>
      <c r="G46" s="162"/>
      <c r="H46" s="162"/>
      <c r="I46" s="162"/>
      <c r="J46" s="162"/>
      <c r="K46" s="162"/>
      <c r="L46" s="162"/>
      <c r="M46" s="162"/>
      <c r="N46" s="162"/>
      <c r="O46" s="162"/>
      <c r="P46" s="162"/>
      <c r="Q46" s="162"/>
      <c r="R46" s="163"/>
      <c r="S46" s="8"/>
    </row>
    <row r="47" spans="1:19" s="9" customFormat="1" ht="23.5" customHeight="1" x14ac:dyDescent="0.35">
      <c r="A47" s="6"/>
      <c r="B47" s="348" t="s">
        <v>407</v>
      </c>
      <c r="C47" s="349"/>
      <c r="D47" s="349"/>
      <c r="E47" s="349"/>
      <c r="F47" s="349"/>
      <c r="G47" s="349"/>
      <c r="H47" s="349"/>
      <c r="I47" s="349"/>
      <c r="J47" s="349"/>
      <c r="K47" s="349"/>
      <c r="L47" s="349"/>
      <c r="M47" s="349"/>
      <c r="N47" s="349"/>
      <c r="O47" s="349"/>
      <c r="P47" s="349"/>
      <c r="Q47" s="350"/>
      <c r="R47" s="163"/>
      <c r="S47" s="8"/>
    </row>
    <row r="48" spans="1:19" s="9" customFormat="1" ht="14.5" customHeight="1" x14ac:dyDescent="0.35">
      <c r="A48" s="6"/>
      <c r="B48" s="372"/>
      <c r="C48" s="372"/>
      <c r="D48" s="372"/>
      <c r="E48" s="372"/>
      <c r="F48" s="372"/>
      <c r="G48" s="372"/>
      <c r="H48" s="372"/>
      <c r="I48" s="372"/>
      <c r="J48" s="372"/>
      <c r="K48" s="372"/>
      <c r="L48" s="372"/>
      <c r="M48" s="372"/>
      <c r="N48" s="372"/>
      <c r="O48" s="372"/>
      <c r="P48" s="372"/>
      <c r="Q48" s="372"/>
      <c r="R48" s="8"/>
      <c r="S48" s="8"/>
    </row>
    <row r="49" spans="1:19" s="9" customFormat="1" ht="12.65" customHeight="1" x14ac:dyDescent="0.35">
      <c r="A49" s="6"/>
      <c r="B49" s="306" t="s">
        <v>408</v>
      </c>
      <c r="C49" s="306"/>
      <c r="D49" s="306"/>
      <c r="E49" s="306"/>
      <c r="F49" s="306"/>
      <c r="G49" s="306"/>
      <c r="H49" s="306"/>
      <c r="I49" s="306"/>
      <c r="J49" s="306"/>
      <c r="K49" s="306"/>
      <c r="L49" s="306"/>
      <c r="M49" s="306"/>
      <c r="N49" s="306"/>
      <c r="O49" s="306"/>
      <c r="P49" s="306"/>
      <c r="Q49" s="306"/>
      <c r="R49" s="8"/>
      <c r="S49" s="8"/>
    </row>
    <row r="50" spans="1:19" s="9" customFormat="1" ht="6" customHeight="1" x14ac:dyDescent="0.35">
      <c r="A50" s="6"/>
      <c r="B50" s="7"/>
      <c r="C50" s="7"/>
      <c r="D50" s="7"/>
      <c r="E50" s="7"/>
      <c r="F50" s="7"/>
      <c r="G50" s="7"/>
      <c r="H50" s="7"/>
      <c r="I50" s="7"/>
      <c r="J50" s="7"/>
      <c r="K50" s="7"/>
      <c r="L50" s="7"/>
      <c r="M50" s="7"/>
      <c r="N50" s="7"/>
      <c r="O50" s="7"/>
      <c r="P50" s="7"/>
      <c r="Q50" s="7"/>
      <c r="R50" s="8"/>
      <c r="S50" s="8"/>
    </row>
    <row r="51" spans="1:19" s="9" customFormat="1" ht="15" customHeight="1" x14ac:dyDescent="0.35">
      <c r="A51" s="6"/>
      <c r="B51" s="330" t="s">
        <v>10</v>
      </c>
      <c r="C51" s="330"/>
      <c r="D51" s="330"/>
      <c r="E51" s="330"/>
      <c r="F51" s="330"/>
      <c r="G51" s="330"/>
      <c r="H51" s="330"/>
      <c r="I51" s="330"/>
      <c r="J51" s="330"/>
      <c r="K51" s="330"/>
      <c r="L51" s="330"/>
      <c r="M51" s="330"/>
      <c r="N51" s="330"/>
      <c r="O51" s="330"/>
      <c r="P51" s="330"/>
      <c r="Q51" s="330"/>
      <c r="R51" s="8"/>
      <c r="S51" s="8"/>
    </row>
    <row r="52" spans="1:19" s="9" customFormat="1" ht="19.149999999999999" customHeight="1" x14ac:dyDescent="0.35">
      <c r="A52" s="6"/>
      <c r="B52" s="330"/>
      <c r="C52" s="330"/>
      <c r="D52" s="330"/>
      <c r="E52" s="330"/>
      <c r="F52" s="330"/>
      <c r="G52" s="330"/>
      <c r="H52" s="330"/>
      <c r="I52" s="330"/>
      <c r="J52" s="330"/>
      <c r="K52" s="330"/>
      <c r="L52" s="330"/>
      <c r="M52" s="330"/>
      <c r="N52" s="330"/>
      <c r="O52" s="330"/>
      <c r="P52" s="330"/>
      <c r="Q52" s="330"/>
      <c r="R52" s="8"/>
      <c r="S52" s="8"/>
    </row>
    <row r="53" spans="1:19" s="9" customFormat="1" ht="19.899999999999999" customHeight="1" x14ac:dyDescent="0.35">
      <c r="A53" s="6"/>
      <c r="B53" s="306" t="s">
        <v>11</v>
      </c>
      <c r="C53" s="306"/>
      <c r="D53" s="306"/>
      <c r="E53" s="306"/>
      <c r="F53" s="306"/>
      <c r="G53" s="306"/>
      <c r="H53" s="306"/>
      <c r="I53" s="306"/>
      <c r="J53" s="306"/>
      <c r="K53" s="306"/>
      <c r="L53" s="306"/>
      <c r="M53" s="306"/>
      <c r="N53" s="306"/>
      <c r="O53" s="306"/>
      <c r="P53" s="306"/>
      <c r="Q53" s="306"/>
      <c r="R53" s="8"/>
      <c r="S53" s="8"/>
    </row>
    <row r="54" spans="1:19" ht="15" customHeight="1" x14ac:dyDescent="0.35">
      <c r="A54" s="5"/>
      <c r="B54" s="338" t="s">
        <v>381</v>
      </c>
      <c r="C54" s="339"/>
      <c r="D54" s="339"/>
      <c r="E54" s="339"/>
      <c r="F54" s="339"/>
      <c r="G54" s="339"/>
      <c r="H54" s="339"/>
      <c r="I54" s="339"/>
      <c r="J54" s="339"/>
      <c r="K54" s="339"/>
      <c r="L54" s="339"/>
      <c r="M54" s="339"/>
      <c r="N54" s="339"/>
      <c r="O54" s="339"/>
      <c r="P54" s="339"/>
      <c r="Q54" s="340"/>
      <c r="R54" s="4"/>
      <c r="S54" s="4"/>
    </row>
    <row r="55" spans="1:19" ht="15" customHeight="1" x14ac:dyDescent="0.35">
      <c r="A55" s="5"/>
      <c r="B55" s="341"/>
      <c r="C55" s="342"/>
      <c r="D55" s="342"/>
      <c r="E55" s="342"/>
      <c r="F55" s="342"/>
      <c r="G55" s="342"/>
      <c r="H55" s="342"/>
      <c r="I55" s="342"/>
      <c r="J55" s="342"/>
      <c r="K55" s="342"/>
      <c r="L55" s="342"/>
      <c r="M55" s="342"/>
      <c r="N55" s="342"/>
      <c r="O55" s="342"/>
      <c r="P55" s="342"/>
      <c r="Q55" s="343"/>
      <c r="R55" s="4"/>
      <c r="S55" s="4"/>
    </row>
    <row r="56" spans="1:19" ht="30.65" customHeight="1" x14ac:dyDescent="0.35">
      <c r="A56" s="5"/>
      <c r="B56" s="344"/>
      <c r="C56" s="345"/>
      <c r="D56" s="345"/>
      <c r="E56" s="345"/>
      <c r="F56" s="345"/>
      <c r="G56" s="345"/>
      <c r="H56" s="345"/>
      <c r="I56" s="345"/>
      <c r="J56" s="345"/>
      <c r="K56" s="345"/>
      <c r="L56" s="345"/>
      <c r="M56" s="345"/>
      <c r="N56" s="345"/>
      <c r="O56" s="345"/>
      <c r="P56" s="345"/>
      <c r="Q56" s="346"/>
      <c r="R56" s="4"/>
      <c r="S56" s="4"/>
    </row>
    <row r="57" spans="1:19" ht="7.5" customHeight="1" x14ac:dyDescent="0.35">
      <c r="A57" s="5"/>
      <c r="B57" s="4"/>
      <c r="C57" s="4"/>
      <c r="D57" s="4"/>
      <c r="E57" s="4"/>
      <c r="F57" s="4"/>
      <c r="G57" s="4"/>
      <c r="H57" s="4"/>
      <c r="I57" s="4"/>
      <c r="J57" s="4"/>
      <c r="K57" s="4"/>
      <c r="L57" s="4"/>
      <c r="M57" s="4"/>
      <c r="N57" s="4"/>
      <c r="O57" s="4"/>
      <c r="P57" s="4"/>
      <c r="Q57" s="4"/>
      <c r="R57" s="4"/>
      <c r="S57" s="4"/>
    </row>
    <row r="58" spans="1:19" ht="21" customHeight="1" x14ac:dyDescent="0.35">
      <c r="A58" s="5"/>
      <c r="B58" s="12" t="s">
        <v>12</v>
      </c>
      <c r="C58" s="347" t="s">
        <v>13</v>
      </c>
      <c r="D58" s="347"/>
      <c r="E58" s="347"/>
      <c r="F58" s="347"/>
      <c r="G58" s="347"/>
      <c r="H58" s="347" t="s">
        <v>14</v>
      </c>
      <c r="I58" s="347"/>
      <c r="J58" s="347"/>
      <c r="K58" s="347"/>
      <c r="L58" s="347"/>
      <c r="M58" s="347"/>
      <c r="N58" s="347"/>
      <c r="O58" s="347"/>
      <c r="P58" s="347"/>
      <c r="Q58" s="347"/>
      <c r="R58" s="4"/>
      <c r="S58" s="4"/>
    </row>
    <row r="59" spans="1:19" ht="21" customHeight="1" x14ac:dyDescent="0.35">
      <c r="A59" s="5"/>
      <c r="B59" s="13">
        <v>1</v>
      </c>
      <c r="C59" s="323" t="s">
        <v>15</v>
      </c>
      <c r="D59" s="324"/>
      <c r="E59" s="324"/>
      <c r="F59" s="324"/>
      <c r="G59" s="325"/>
      <c r="H59" s="326" t="s">
        <v>16</v>
      </c>
      <c r="I59" s="327"/>
      <c r="J59" s="327"/>
      <c r="K59" s="327"/>
      <c r="L59" s="327"/>
      <c r="M59" s="327"/>
      <c r="N59" s="327"/>
      <c r="O59" s="327"/>
      <c r="P59" s="327"/>
      <c r="Q59" s="328"/>
      <c r="R59" s="4"/>
      <c r="S59" s="4"/>
    </row>
    <row r="60" spans="1:19" ht="21" customHeight="1" x14ac:dyDescent="0.35">
      <c r="A60" s="5"/>
      <c r="B60" s="13">
        <v>2</v>
      </c>
      <c r="C60" s="323" t="s">
        <v>17</v>
      </c>
      <c r="D60" s="324"/>
      <c r="E60" s="324"/>
      <c r="F60" s="324"/>
      <c r="G60" s="325"/>
      <c r="H60" s="326" t="s">
        <v>18</v>
      </c>
      <c r="I60" s="327"/>
      <c r="J60" s="327"/>
      <c r="K60" s="327"/>
      <c r="L60" s="327"/>
      <c r="M60" s="327"/>
      <c r="N60" s="327"/>
      <c r="O60" s="327"/>
      <c r="P60" s="327"/>
      <c r="Q60" s="328"/>
      <c r="R60" s="4"/>
      <c r="S60" s="4"/>
    </row>
    <row r="61" spans="1:19" ht="35.25" customHeight="1" x14ac:dyDescent="0.35">
      <c r="A61" s="5"/>
      <c r="B61" s="13">
        <v>3</v>
      </c>
      <c r="C61" s="356" t="s">
        <v>409</v>
      </c>
      <c r="D61" s="357"/>
      <c r="E61" s="357"/>
      <c r="F61" s="357"/>
      <c r="G61" s="358"/>
      <c r="H61" s="359" t="s">
        <v>19</v>
      </c>
      <c r="I61" s="360"/>
      <c r="J61" s="360"/>
      <c r="K61" s="360"/>
      <c r="L61" s="360"/>
      <c r="M61" s="360"/>
      <c r="N61" s="360"/>
      <c r="O61" s="360"/>
      <c r="P61" s="360"/>
      <c r="Q61" s="361"/>
      <c r="R61" s="4"/>
      <c r="S61" s="4"/>
    </row>
    <row r="62" spans="1:19" ht="35.25" customHeight="1" x14ac:dyDescent="0.35">
      <c r="A62" s="5"/>
      <c r="B62" s="14">
        <v>4</v>
      </c>
      <c r="C62" s="356" t="s">
        <v>299</v>
      </c>
      <c r="D62" s="357"/>
      <c r="E62" s="357"/>
      <c r="F62" s="357"/>
      <c r="G62" s="358"/>
      <c r="H62" s="369" t="s">
        <v>322</v>
      </c>
      <c r="I62" s="370"/>
      <c r="J62" s="370"/>
      <c r="K62" s="370"/>
      <c r="L62" s="370"/>
      <c r="M62" s="370"/>
      <c r="N62" s="370"/>
      <c r="O62" s="370"/>
      <c r="P62" s="370"/>
      <c r="Q62" s="371"/>
      <c r="R62" s="4"/>
      <c r="S62" s="4"/>
    </row>
    <row r="63" spans="1:19" ht="33" customHeight="1" x14ac:dyDescent="0.35">
      <c r="A63" s="5"/>
      <c r="B63" s="14">
        <v>5</v>
      </c>
      <c r="C63" s="362" t="s">
        <v>20</v>
      </c>
      <c r="D63" s="362"/>
      <c r="E63" s="362"/>
      <c r="F63" s="362"/>
      <c r="G63" s="362"/>
      <c r="H63" s="359" t="s">
        <v>375</v>
      </c>
      <c r="I63" s="360"/>
      <c r="J63" s="360"/>
      <c r="K63" s="360"/>
      <c r="L63" s="360"/>
      <c r="M63" s="360"/>
      <c r="N63" s="360"/>
      <c r="O63" s="360"/>
      <c r="P63" s="360"/>
      <c r="Q63" s="361"/>
      <c r="R63" s="4"/>
      <c r="S63" s="4"/>
    </row>
    <row r="64" spans="1:19" ht="30.75" customHeight="1" x14ac:dyDescent="0.35">
      <c r="A64" s="5"/>
      <c r="B64" s="15">
        <v>6</v>
      </c>
      <c r="C64" s="359" t="s">
        <v>304</v>
      </c>
      <c r="D64" s="360"/>
      <c r="E64" s="360"/>
      <c r="F64" s="360"/>
      <c r="G64" s="361"/>
      <c r="H64" s="326" t="s">
        <v>310</v>
      </c>
      <c r="I64" s="327"/>
      <c r="J64" s="327"/>
      <c r="K64" s="327"/>
      <c r="L64" s="327"/>
      <c r="M64" s="327"/>
      <c r="N64" s="327"/>
      <c r="O64" s="327"/>
      <c r="P64" s="327"/>
      <c r="Q64" s="328"/>
      <c r="R64" s="4"/>
      <c r="S64" s="4"/>
    </row>
    <row r="65" spans="1:19" ht="30.75" customHeight="1" x14ac:dyDescent="0.35">
      <c r="A65" s="5"/>
      <c r="B65" s="15">
        <v>7</v>
      </c>
      <c r="C65" s="359" t="s">
        <v>317</v>
      </c>
      <c r="D65" s="360"/>
      <c r="E65" s="360"/>
      <c r="F65" s="360"/>
      <c r="G65" s="361"/>
      <c r="H65" s="326" t="s">
        <v>310</v>
      </c>
      <c r="I65" s="327"/>
      <c r="J65" s="327"/>
      <c r="K65" s="327"/>
      <c r="L65" s="327"/>
      <c r="M65" s="327"/>
      <c r="N65" s="327"/>
      <c r="O65" s="327"/>
      <c r="P65" s="327"/>
      <c r="Q65" s="328"/>
      <c r="R65" s="4"/>
      <c r="S65" s="4"/>
    </row>
    <row r="66" spans="1:19" ht="24.75" customHeight="1" x14ac:dyDescent="0.35">
      <c r="A66" s="5"/>
      <c r="B66" s="15">
        <v>8</v>
      </c>
      <c r="C66" s="359" t="s">
        <v>309</v>
      </c>
      <c r="D66" s="360"/>
      <c r="E66" s="360"/>
      <c r="F66" s="360"/>
      <c r="G66" s="361"/>
      <c r="H66" s="326" t="s">
        <v>310</v>
      </c>
      <c r="I66" s="327"/>
      <c r="J66" s="327"/>
      <c r="K66" s="327"/>
      <c r="L66" s="327"/>
      <c r="M66" s="327"/>
      <c r="N66" s="327"/>
      <c r="O66" s="327"/>
      <c r="P66" s="327"/>
      <c r="Q66" s="328"/>
      <c r="R66" s="4"/>
      <c r="S66" s="4"/>
    </row>
    <row r="67" spans="1:19" ht="31.5" customHeight="1" x14ac:dyDescent="0.35">
      <c r="A67" s="5"/>
      <c r="B67" s="15">
        <v>9</v>
      </c>
      <c r="C67" s="359" t="s">
        <v>341</v>
      </c>
      <c r="D67" s="360"/>
      <c r="E67" s="360"/>
      <c r="F67" s="360"/>
      <c r="G67" s="361"/>
      <c r="H67" s="326" t="s">
        <v>310</v>
      </c>
      <c r="I67" s="327"/>
      <c r="J67" s="327"/>
      <c r="K67" s="327"/>
      <c r="L67" s="327"/>
      <c r="M67" s="327"/>
      <c r="N67" s="327"/>
      <c r="O67" s="327"/>
      <c r="P67" s="327"/>
      <c r="Q67" s="328"/>
      <c r="R67" s="4"/>
      <c r="S67" s="4"/>
    </row>
    <row r="68" spans="1:19" ht="25.9" customHeight="1" x14ac:dyDescent="0.35">
      <c r="A68" s="5"/>
      <c r="B68" s="13">
        <v>10</v>
      </c>
      <c r="C68" s="362" t="s">
        <v>382</v>
      </c>
      <c r="D68" s="362"/>
      <c r="E68" s="362"/>
      <c r="F68" s="362"/>
      <c r="G68" s="362"/>
      <c r="H68" s="359" t="s">
        <v>383</v>
      </c>
      <c r="I68" s="360"/>
      <c r="J68" s="360"/>
      <c r="K68" s="360"/>
      <c r="L68" s="360"/>
      <c r="M68" s="360"/>
      <c r="N68" s="360"/>
      <c r="O68" s="360"/>
      <c r="P68" s="360"/>
      <c r="Q68" s="361"/>
      <c r="R68" s="4"/>
      <c r="S68" s="4"/>
    </row>
    <row r="69" spans="1:19" ht="21" customHeight="1" x14ac:dyDescent="0.35">
      <c r="A69" s="4"/>
      <c r="B69" s="363" t="s">
        <v>410</v>
      </c>
      <c r="C69" s="364"/>
      <c r="D69" s="364"/>
      <c r="E69" s="364"/>
      <c r="F69" s="364"/>
      <c r="G69" s="364"/>
      <c r="H69" s="364"/>
      <c r="I69" s="364"/>
      <c r="J69" s="364"/>
      <c r="K69" s="364"/>
      <c r="L69" s="364"/>
      <c r="M69" s="364"/>
      <c r="N69" s="364"/>
      <c r="O69" s="364"/>
      <c r="P69" s="364"/>
      <c r="Q69" s="365"/>
      <c r="R69" s="4"/>
      <c r="S69" s="4"/>
    </row>
    <row r="70" spans="1:19" ht="32.25" customHeight="1" x14ac:dyDescent="0.35">
      <c r="B70" s="366"/>
      <c r="C70" s="367"/>
      <c r="D70" s="367"/>
      <c r="E70" s="367"/>
      <c r="F70" s="367"/>
      <c r="G70" s="367"/>
      <c r="H70" s="367"/>
      <c r="I70" s="367"/>
      <c r="J70" s="367"/>
      <c r="K70" s="367"/>
      <c r="L70" s="367"/>
      <c r="M70" s="367"/>
      <c r="N70" s="367"/>
      <c r="O70" s="367"/>
      <c r="P70" s="367"/>
      <c r="Q70" s="368"/>
    </row>
    <row r="71" spans="1:19" ht="21" customHeight="1" x14ac:dyDescent="0.35"/>
    <row r="72" spans="1:19" ht="21" customHeight="1" x14ac:dyDescent="0.35">
      <c r="B72" s="274"/>
      <c r="C72" s="274"/>
      <c r="D72" s="274"/>
      <c r="E72" s="274"/>
      <c r="F72" s="274"/>
      <c r="G72" s="274"/>
      <c r="H72" s="274"/>
      <c r="I72" s="274"/>
      <c r="J72" s="274"/>
      <c r="K72" s="274"/>
      <c r="L72" s="274"/>
      <c r="M72" s="274"/>
      <c r="N72" s="274"/>
      <c r="O72" s="274"/>
      <c r="P72" s="274"/>
      <c r="Q72" s="274"/>
    </row>
    <row r="73" spans="1:19" ht="21" customHeight="1" x14ac:dyDescent="0.35"/>
    <row r="74" spans="1:19" ht="21" customHeight="1" x14ac:dyDescent="0.35"/>
    <row r="75" spans="1:19" ht="21" customHeight="1" x14ac:dyDescent="0.35"/>
    <row r="76" spans="1:19" ht="21" customHeight="1" x14ac:dyDescent="0.35"/>
    <row r="77" spans="1:19" ht="21" customHeight="1" x14ac:dyDescent="0.35"/>
    <row r="78" spans="1:19" ht="21" customHeight="1" x14ac:dyDescent="0.35"/>
    <row r="79" spans="1:19" ht="21" customHeight="1" x14ac:dyDescent="0.35"/>
  </sheetData>
  <sheetProtection algorithmName="SHA-512" hashValue="8Pq3sfCPnuSaGX0FWYrM0O4i/DT6mZVoakzwWTo8hTRjB2IIzOGYBzh2EOdEL423vLtrHM7gU4Ko0oZCwuDyyA==" saltValue="mbqczi08wNzKoBtN3KcOIg==" spinCount="100000" sheet="1" objects="1" scenarios="1" selectLockedCells="1"/>
  <mergeCells count="57">
    <mergeCell ref="B48:Q48"/>
    <mergeCell ref="B34:Q34"/>
    <mergeCell ref="B31:Q31"/>
    <mergeCell ref="B36:Q36"/>
    <mergeCell ref="B38:Q38"/>
    <mergeCell ref="B39:Q39"/>
    <mergeCell ref="B33:Q33"/>
    <mergeCell ref="B32:Q32"/>
    <mergeCell ref="B69:Q70"/>
    <mergeCell ref="B72:Q72"/>
    <mergeCell ref="C62:G62"/>
    <mergeCell ref="H62:Q62"/>
    <mergeCell ref="C64:G64"/>
    <mergeCell ref="C66:G66"/>
    <mergeCell ref="C67:G67"/>
    <mergeCell ref="H65:Q65"/>
    <mergeCell ref="H66:Q66"/>
    <mergeCell ref="H67:Q67"/>
    <mergeCell ref="H64:Q64"/>
    <mergeCell ref="C65:G65"/>
    <mergeCell ref="C68:G68"/>
    <mergeCell ref="H68:Q68"/>
    <mergeCell ref="C60:G60"/>
    <mergeCell ref="H60:Q60"/>
    <mergeCell ref="C61:G61"/>
    <mergeCell ref="H61:Q61"/>
    <mergeCell ref="C63:G63"/>
    <mergeCell ref="H63:Q63"/>
    <mergeCell ref="C59:G59"/>
    <mergeCell ref="H59:Q59"/>
    <mergeCell ref="B35:Q35"/>
    <mergeCell ref="B37:Q37"/>
    <mergeCell ref="B43:Q43"/>
    <mergeCell ref="B49:Q49"/>
    <mergeCell ref="B51:Q52"/>
    <mergeCell ref="B53:Q53"/>
    <mergeCell ref="B54:Q56"/>
    <mergeCell ref="C58:G58"/>
    <mergeCell ref="H58:Q58"/>
    <mergeCell ref="B47:Q47"/>
    <mergeCell ref="B45:Q45"/>
    <mergeCell ref="B40:Q40"/>
    <mergeCell ref="B41:Q41"/>
    <mergeCell ref="B42:Q42"/>
    <mergeCell ref="B2:Q2"/>
    <mergeCell ref="B4:Q5"/>
    <mergeCell ref="B6:Q7"/>
    <mergeCell ref="B8:Q10"/>
    <mergeCell ref="B12:Q14"/>
    <mergeCell ref="B16:Q17"/>
    <mergeCell ref="B21:Q23"/>
    <mergeCell ref="B25:Q25"/>
    <mergeCell ref="B27:Q27"/>
    <mergeCell ref="B29:Q29"/>
    <mergeCell ref="B19:Q19"/>
    <mergeCell ref="B18:E18"/>
    <mergeCell ref="F18:I18"/>
  </mergeCells>
  <pageMargins left="0.25" right="0.25" top="0.75" bottom="0.75" header="0.3" footer="0.3"/>
  <pageSetup paperSize="8"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69"/>
  <sheetViews>
    <sheetView showGridLines="0" workbookViewId="0">
      <selection activeCell="B25" sqref="B25:E25"/>
    </sheetView>
  </sheetViews>
  <sheetFormatPr defaultRowHeight="14.5" x14ac:dyDescent="0.35"/>
  <cols>
    <col min="2" max="5" width="33.7265625" customWidth="1"/>
    <col min="257" max="257" width="92.7265625" customWidth="1"/>
    <col min="513" max="513" width="92.7265625" customWidth="1"/>
    <col min="769" max="769" width="92.7265625" customWidth="1"/>
    <col min="1025" max="1025" width="92.7265625" customWidth="1"/>
    <col min="1281" max="1281" width="92.7265625" customWidth="1"/>
    <col min="1537" max="1537" width="92.7265625" customWidth="1"/>
    <col min="1793" max="1793" width="92.7265625" customWidth="1"/>
    <col min="2049" max="2049" width="92.7265625" customWidth="1"/>
    <col min="2305" max="2305" width="92.7265625" customWidth="1"/>
    <col min="2561" max="2561" width="92.7265625" customWidth="1"/>
    <col min="2817" max="2817" width="92.7265625" customWidth="1"/>
    <col min="3073" max="3073" width="92.7265625" customWidth="1"/>
    <col min="3329" max="3329" width="92.7265625" customWidth="1"/>
    <col min="3585" max="3585" width="92.7265625" customWidth="1"/>
    <col min="3841" max="3841" width="92.7265625" customWidth="1"/>
    <col min="4097" max="4097" width="92.7265625" customWidth="1"/>
    <col min="4353" max="4353" width="92.7265625" customWidth="1"/>
    <col min="4609" max="4609" width="92.7265625" customWidth="1"/>
    <col min="4865" max="4865" width="92.7265625" customWidth="1"/>
    <col min="5121" max="5121" width="92.7265625" customWidth="1"/>
    <col min="5377" max="5377" width="92.7265625" customWidth="1"/>
    <col min="5633" max="5633" width="92.7265625" customWidth="1"/>
    <col min="5889" max="5889" width="92.7265625" customWidth="1"/>
    <col min="6145" max="6145" width="92.7265625" customWidth="1"/>
    <col min="6401" max="6401" width="92.7265625" customWidth="1"/>
    <col min="6657" max="6657" width="92.7265625" customWidth="1"/>
    <col min="6913" max="6913" width="92.7265625" customWidth="1"/>
    <col min="7169" max="7169" width="92.7265625" customWidth="1"/>
    <col min="7425" max="7425" width="92.7265625" customWidth="1"/>
    <col min="7681" max="7681" width="92.7265625" customWidth="1"/>
    <col min="7937" max="7937" width="92.7265625" customWidth="1"/>
    <col min="8193" max="8193" width="92.7265625" customWidth="1"/>
    <col min="8449" max="8449" width="92.7265625" customWidth="1"/>
    <col min="8705" max="8705" width="92.7265625" customWidth="1"/>
    <col min="8961" max="8961" width="92.7265625" customWidth="1"/>
    <col min="9217" max="9217" width="92.7265625" customWidth="1"/>
    <col min="9473" max="9473" width="92.7265625" customWidth="1"/>
    <col min="9729" max="9729" width="92.7265625" customWidth="1"/>
    <col min="9985" max="9985" width="92.7265625" customWidth="1"/>
    <col min="10241" max="10241" width="92.7265625" customWidth="1"/>
    <col min="10497" max="10497" width="92.7265625" customWidth="1"/>
    <col min="10753" max="10753" width="92.7265625" customWidth="1"/>
    <col min="11009" max="11009" width="92.7265625" customWidth="1"/>
    <col min="11265" max="11265" width="92.7265625" customWidth="1"/>
    <col min="11521" max="11521" width="92.7265625" customWidth="1"/>
    <col min="11777" max="11777" width="92.7265625" customWidth="1"/>
    <col min="12033" max="12033" width="92.7265625" customWidth="1"/>
    <col min="12289" max="12289" width="92.7265625" customWidth="1"/>
    <col min="12545" max="12545" width="92.7265625" customWidth="1"/>
    <col min="12801" max="12801" width="92.7265625" customWidth="1"/>
    <col min="13057" max="13057" width="92.7265625" customWidth="1"/>
    <col min="13313" max="13313" width="92.7265625" customWidth="1"/>
    <col min="13569" max="13569" width="92.7265625" customWidth="1"/>
    <col min="13825" max="13825" width="92.7265625" customWidth="1"/>
    <col min="14081" max="14081" width="92.7265625" customWidth="1"/>
    <col min="14337" max="14337" width="92.7265625" customWidth="1"/>
    <col min="14593" max="14593" width="92.7265625" customWidth="1"/>
    <col min="14849" max="14849" width="92.7265625" customWidth="1"/>
    <col min="15105" max="15105" width="92.7265625" customWidth="1"/>
    <col min="15361" max="15361" width="92.7265625" customWidth="1"/>
    <col min="15617" max="15617" width="92.7265625" customWidth="1"/>
    <col min="15873" max="15873" width="92.7265625" customWidth="1"/>
    <col min="16129" max="16129" width="92.7265625" customWidth="1"/>
  </cols>
  <sheetData>
    <row r="1" spans="1:8" ht="24.65" customHeight="1" x14ac:dyDescent="0.35">
      <c r="A1" t="s">
        <v>0</v>
      </c>
    </row>
    <row r="2" spans="1:8" ht="15" customHeight="1" x14ac:dyDescent="0.35">
      <c r="B2" s="377" t="s">
        <v>21</v>
      </c>
      <c r="C2" s="378"/>
      <c r="D2" s="378"/>
      <c r="E2" s="379"/>
      <c r="F2" s="17"/>
      <c r="G2" s="17"/>
      <c r="H2" s="17"/>
    </row>
    <row r="3" spans="1:8" ht="29.5" customHeight="1" x14ac:dyDescent="0.35">
      <c r="B3" s="380"/>
      <c r="C3" s="381"/>
      <c r="D3" s="381"/>
      <c r="E3" s="382"/>
      <c r="F3" s="17"/>
      <c r="G3" s="17"/>
      <c r="H3" s="17"/>
    </row>
    <row r="4" spans="1:8" ht="0.65" customHeight="1" x14ac:dyDescent="0.35"/>
    <row r="5" spans="1:8" ht="21.65" customHeight="1" x14ac:dyDescent="0.35">
      <c r="B5" s="383" t="s">
        <v>22</v>
      </c>
      <c r="C5" s="384"/>
      <c r="D5" s="384"/>
      <c r="E5" s="385"/>
    </row>
    <row r="6" spans="1:8" ht="26.25" customHeight="1" x14ac:dyDescent="0.35">
      <c r="B6" s="386" t="s">
        <v>23</v>
      </c>
      <c r="C6" s="387"/>
      <c r="D6" s="387"/>
      <c r="E6" s="388"/>
    </row>
    <row r="7" spans="1:8" ht="18.5" x14ac:dyDescent="0.35">
      <c r="B7" s="389" t="s">
        <v>24</v>
      </c>
      <c r="C7" s="390"/>
      <c r="D7" s="390"/>
      <c r="E7" s="391"/>
    </row>
    <row r="8" spans="1:8" ht="25" customHeight="1" x14ac:dyDescent="0.35">
      <c r="B8" s="376" t="s">
        <v>25</v>
      </c>
      <c r="C8" s="376"/>
      <c r="D8" s="376"/>
      <c r="E8" s="376"/>
    </row>
    <row r="9" spans="1:8" ht="20.149999999999999" customHeight="1" x14ac:dyDescent="0.35">
      <c r="B9" s="376" t="s">
        <v>26</v>
      </c>
      <c r="C9" s="376"/>
      <c r="D9" s="376"/>
      <c r="E9" s="376"/>
    </row>
    <row r="10" spans="1:8" ht="20.149999999999999" customHeight="1" x14ac:dyDescent="0.35">
      <c r="B10" s="376" t="s">
        <v>27</v>
      </c>
      <c r="C10" s="376"/>
      <c r="D10" s="376"/>
      <c r="E10" s="376"/>
    </row>
    <row r="11" spans="1:8" ht="59.25" customHeight="1" x14ac:dyDescent="0.35">
      <c r="B11" s="376" t="s">
        <v>384</v>
      </c>
      <c r="C11" s="376"/>
      <c r="D11" s="376"/>
      <c r="E11" s="376"/>
    </row>
    <row r="12" spans="1:8" ht="34.5" customHeight="1" x14ac:dyDescent="0.35">
      <c r="B12" s="376" t="s">
        <v>28</v>
      </c>
      <c r="C12" s="376"/>
      <c r="D12" s="376"/>
      <c r="E12" s="376"/>
    </row>
    <row r="13" spans="1:8" ht="33.75" customHeight="1" x14ac:dyDescent="0.35">
      <c r="B13" s="376" t="s">
        <v>29</v>
      </c>
      <c r="C13" s="376"/>
      <c r="D13" s="376"/>
      <c r="E13" s="376"/>
    </row>
    <row r="14" spans="1:8" ht="20.149999999999999" customHeight="1" x14ac:dyDescent="0.35">
      <c r="B14" s="376" t="s">
        <v>414</v>
      </c>
      <c r="C14" s="376"/>
      <c r="D14" s="376"/>
      <c r="E14" s="376"/>
    </row>
    <row r="15" spans="1:8" ht="19.5" customHeight="1" x14ac:dyDescent="0.35">
      <c r="B15" s="389" t="s">
        <v>30</v>
      </c>
      <c r="C15" s="390"/>
      <c r="D15" s="390"/>
      <c r="E15" s="391"/>
    </row>
    <row r="16" spans="1:8" ht="19.5" customHeight="1" x14ac:dyDescent="0.35">
      <c r="B16" s="376" t="s">
        <v>31</v>
      </c>
      <c r="C16" s="376"/>
      <c r="D16" s="376"/>
      <c r="E16" s="376"/>
    </row>
    <row r="17" spans="2:5" ht="32.15" customHeight="1" x14ac:dyDescent="0.35">
      <c r="B17" s="376" t="s">
        <v>32</v>
      </c>
      <c r="C17" s="376"/>
      <c r="D17" s="376"/>
      <c r="E17" s="376"/>
    </row>
    <row r="18" spans="2:5" ht="32.15" customHeight="1" x14ac:dyDescent="0.35">
      <c r="B18" s="376" t="s">
        <v>385</v>
      </c>
      <c r="C18" s="376"/>
      <c r="D18" s="376"/>
      <c r="E18" s="376"/>
    </row>
    <row r="19" spans="2:5" ht="32.15" customHeight="1" x14ac:dyDescent="0.35">
      <c r="B19" s="376" t="s">
        <v>33</v>
      </c>
      <c r="C19" s="376"/>
      <c r="D19" s="376"/>
      <c r="E19" s="376"/>
    </row>
    <row r="20" spans="2:5" ht="19.5" customHeight="1" x14ac:dyDescent="0.35">
      <c r="B20" s="376" t="s">
        <v>34</v>
      </c>
      <c r="C20" s="376"/>
      <c r="D20" s="376"/>
      <c r="E20" s="376"/>
    </row>
    <row r="21" spans="2:5" ht="19.5" customHeight="1" x14ac:dyDescent="0.35">
      <c r="B21" s="389" t="s">
        <v>35</v>
      </c>
      <c r="C21" s="390"/>
      <c r="D21" s="390"/>
      <c r="E21" s="391"/>
    </row>
    <row r="22" spans="2:5" ht="19.5" customHeight="1" x14ac:dyDescent="0.35">
      <c r="B22" s="376" t="s">
        <v>31</v>
      </c>
      <c r="C22" s="376"/>
      <c r="D22" s="376"/>
      <c r="E22" s="376"/>
    </row>
    <row r="23" spans="2:5" ht="32.15" customHeight="1" x14ac:dyDescent="0.35">
      <c r="B23" s="376" t="s">
        <v>36</v>
      </c>
      <c r="C23" s="376"/>
      <c r="D23" s="376"/>
      <c r="E23" s="376"/>
    </row>
    <row r="24" spans="2:5" ht="48" customHeight="1" x14ac:dyDescent="0.35">
      <c r="B24" s="376" t="s">
        <v>324</v>
      </c>
      <c r="C24" s="376"/>
      <c r="D24" s="376"/>
      <c r="E24" s="376"/>
    </row>
    <row r="25" spans="2:5" ht="48" customHeight="1" x14ac:dyDescent="0.35">
      <c r="B25" s="376" t="s">
        <v>415</v>
      </c>
      <c r="C25" s="376"/>
      <c r="D25" s="376"/>
      <c r="E25" s="376"/>
    </row>
    <row r="26" spans="2:5" ht="16" customHeight="1" x14ac:dyDescent="0.35">
      <c r="B26" s="376" t="s">
        <v>37</v>
      </c>
      <c r="C26" s="376"/>
      <c r="D26" s="376"/>
      <c r="E26" s="376"/>
    </row>
    <row r="27" spans="2:5" ht="19.5" customHeight="1" x14ac:dyDescent="0.35">
      <c r="B27" s="389" t="s">
        <v>38</v>
      </c>
      <c r="C27" s="390"/>
      <c r="D27" s="390"/>
      <c r="E27" s="391"/>
    </row>
    <row r="28" spans="2:5" ht="16" customHeight="1" x14ac:dyDescent="0.35">
      <c r="B28" s="376" t="s">
        <v>39</v>
      </c>
      <c r="C28" s="376"/>
      <c r="D28" s="376"/>
      <c r="E28" s="376"/>
    </row>
    <row r="29" spans="2:5" ht="16" customHeight="1" x14ac:dyDescent="0.35">
      <c r="B29" s="376" t="s">
        <v>40</v>
      </c>
      <c r="C29" s="376"/>
      <c r="D29" s="376"/>
      <c r="E29" s="376"/>
    </row>
    <row r="30" spans="2:5" ht="48" customHeight="1" x14ac:dyDescent="0.35">
      <c r="B30" s="376" t="s">
        <v>400</v>
      </c>
      <c r="C30" s="376"/>
      <c r="D30" s="376"/>
      <c r="E30" s="376"/>
    </row>
    <row r="31" spans="2:5" ht="32.15" customHeight="1" x14ac:dyDescent="0.35">
      <c r="B31" s="376" t="s">
        <v>386</v>
      </c>
      <c r="C31" s="376"/>
      <c r="D31" s="376"/>
      <c r="E31" s="376"/>
    </row>
    <row r="32" spans="2:5" ht="16" customHeight="1" x14ac:dyDescent="0.35">
      <c r="B32" s="376" t="s">
        <v>41</v>
      </c>
      <c r="C32" s="376"/>
      <c r="D32" s="376"/>
      <c r="E32" s="376"/>
    </row>
    <row r="33" spans="2:5" ht="16" customHeight="1" x14ac:dyDescent="0.35">
      <c r="B33" s="376"/>
      <c r="C33" s="376"/>
      <c r="D33" s="376"/>
      <c r="E33" s="376"/>
    </row>
    <row r="34" spans="2:5" ht="16" customHeight="1" x14ac:dyDescent="0.35">
      <c r="B34" s="398" t="s">
        <v>42</v>
      </c>
      <c r="C34" s="398"/>
      <c r="D34" s="398"/>
      <c r="E34" s="398"/>
    </row>
    <row r="35" spans="2:5" ht="16" customHeight="1" x14ac:dyDescent="0.35">
      <c r="B35" s="399" t="s">
        <v>43</v>
      </c>
      <c r="C35" s="399"/>
      <c r="D35" s="399"/>
      <c r="E35" s="399"/>
    </row>
    <row r="36" spans="2:5" ht="16" customHeight="1" x14ac:dyDescent="0.35">
      <c r="B36" s="376" t="s">
        <v>39</v>
      </c>
      <c r="C36" s="376"/>
      <c r="D36" s="376"/>
      <c r="E36" s="376"/>
    </row>
    <row r="37" spans="2:5" ht="48" customHeight="1" x14ac:dyDescent="0.35">
      <c r="B37" s="376" t="s">
        <v>325</v>
      </c>
      <c r="C37" s="376"/>
      <c r="D37" s="376"/>
      <c r="E37" s="376"/>
    </row>
    <row r="38" spans="2:5" ht="15.75" hidden="1" customHeight="1" x14ac:dyDescent="0.35">
      <c r="B38" s="376"/>
      <c r="C38" s="376"/>
      <c r="D38" s="376"/>
      <c r="E38" s="376"/>
    </row>
    <row r="39" spans="2:5" ht="16" customHeight="1" x14ac:dyDescent="0.35">
      <c r="B39" s="376" t="s">
        <v>44</v>
      </c>
      <c r="C39" s="376"/>
      <c r="D39" s="376"/>
      <c r="E39" s="376"/>
    </row>
    <row r="40" spans="2:5" ht="16" customHeight="1" x14ac:dyDescent="0.35">
      <c r="B40" s="400" t="s">
        <v>45</v>
      </c>
      <c r="C40" s="400"/>
      <c r="D40" s="400"/>
      <c r="E40" s="400"/>
    </row>
    <row r="41" spans="2:5" ht="32.15" customHeight="1" x14ac:dyDescent="0.35">
      <c r="B41" s="376" t="s">
        <v>387</v>
      </c>
      <c r="C41" s="376"/>
      <c r="D41" s="376"/>
      <c r="E41" s="376"/>
    </row>
    <row r="42" spans="2:5" ht="16" customHeight="1" x14ac:dyDescent="0.35">
      <c r="B42" s="376" t="s">
        <v>46</v>
      </c>
      <c r="C42" s="376"/>
      <c r="D42" s="376"/>
      <c r="E42" s="376"/>
    </row>
    <row r="43" spans="2:5" ht="16" customHeight="1" x14ac:dyDescent="0.35">
      <c r="B43" s="398"/>
      <c r="C43" s="398"/>
      <c r="D43" s="398"/>
      <c r="E43" s="398"/>
    </row>
    <row r="44" spans="2:5" ht="16" customHeight="1" x14ac:dyDescent="0.35">
      <c r="B44" s="401" t="s">
        <v>47</v>
      </c>
      <c r="C44" s="402"/>
      <c r="D44" s="402"/>
      <c r="E44" s="403"/>
    </row>
    <row r="45" spans="2:5" ht="16" customHeight="1" x14ac:dyDescent="0.35">
      <c r="B45" s="18"/>
      <c r="C45" s="19"/>
      <c r="D45" s="19"/>
      <c r="E45" s="19"/>
    </row>
    <row r="46" spans="2:5" ht="16" customHeight="1" x14ac:dyDescent="0.35">
      <c r="B46" s="20" t="s">
        <v>48</v>
      </c>
      <c r="C46" s="21" t="s">
        <v>49</v>
      </c>
      <c r="D46" s="21" t="s">
        <v>50</v>
      </c>
      <c r="E46" s="21" t="s">
        <v>51</v>
      </c>
    </row>
    <row r="47" spans="2:5" ht="16" customHeight="1" x14ac:dyDescent="0.35">
      <c r="B47" s="22" t="s">
        <v>52</v>
      </c>
      <c r="C47" s="392" t="s">
        <v>53</v>
      </c>
      <c r="D47" s="392" t="s">
        <v>54</v>
      </c>
      <c r="E47" s="393" t="s">
        <v>55</v>
      </c>
    </row>
    <row r="48" spans="2:5" ht="44.25" customHeight="1" x14ac:dyDescent="0.35">
      <c r="B48" s="396" t="s">
        <v>56</v>
      </c>
      <c r="C48" s="392"/>
      <c r="D48" s="392"/>
      <c r="E48" s="394"/>
    </row>
    <row r="49" spans="2:5" ht="16" customHeight="1" x14ac:dyDescent="0.35">
      <c r="B49" s="397"/>
      <c r="C49" s="392"/>
      <c r="D49" s="392"/>
      <c r="E49" s="394"/>
    </row>
    <row r="50" spans="2:5" ht="87" customHeight="1" x14ac:dyDescent="0.35">
      <c r="B50" s="397"/>
      <c r="C50" s="392"/>
      <c r="D50" s="392"/>
      <c r="E50" s="395"/>
    </row>
    <row r="51" spans="2:5" ht="16" customHeight="1" x14ac:dyDescent="0.35">
      <c r="B51" s="22" t="s">
        <v>57</v>
      </c>
      <c r="C51" s="408" t="s">
        <v>58</v>
      </c>
      <c r="D51" s="411" t="s">
        <v>59</v>
      </c>
      <c r="E51" s="23"/>
    </row>
    <row r="52" spans="2:5" ht="16" customHeight="1" x14ac:dyDescent="0.35">
      <c r="B52" s="24" t="s">
        <v>60</v>
      </c>
      <c r="C52" s="409"/>
      <c r="D52" s="412"/>
      <c r="E52" s="25" t="s">
        <v>61</v>
      </c>
    </row>
    <row r="53" spans="2:5" ht="16" customHeight="1" x14ac:dyDescent="0.35">
      <c r="B53" s="26"/>
      <c r="C53" s="409"/>
      <c r="D53" s="412"/>
      <c r="E53" s="27"/>
    </row>
    <row r="54" spans="2:5" ht="16" customHeight="1" x14ac:dyDescent="0.35">
      <c r="B54" s="28"/>
      <c r="C54" s="410"/>
      <c r="D54" s="413"/>
      <c r="E54" s="29"/>
    </row>
    <row r="55" spans="2:5" ht="16" customHeight="1" x14ac:dyDescent="0.35">
      <c r="B55" s="22" t="s">
        <v>62</v>
      </c>
      <c r="C55" s="414" t="s">
        <v>63</v>
      </c>
      <c r="D55" s="411" t="s">
        <v>59</v>
      </c>
      <c r="E55" s="23"/>
    </row>
    <row r="56" spans="2:5" ht="16" customHeight="1" x14ac:dyDescent="0.35">
      <c r="B56" s="24" t="s">
        <v>64</v>
      </c>
      <c r="C56" s="404"/>
      <c r="D56" s="412"/>
      <c r="E56" s="25" t="s">
        <v>65</v>
      </c>
    </row>
    <row r="57" spans="2:5" ht="57.75" customHeight="1" x14ac:dyDescent="0.35">
      <c r="B57" s="28"/>
      <c r="C57" s="415"/>
      <c r="D57" s="413"/>
      <c r="E57" s="29"/>
    </row>
    <row r="58" spans="2:5" ht="16" customHeight="1" x14ac:dyDescent="0.35">
      <c r="B58" s="22" t="s">
        <v>66</v>
      </c>
      <c r="C58" s="414" t="s">
        <v>67</v>
      </c>
      <c r="D58" s="411" t="s">
        <v>59</v>
      </c>
      <c r="E58" s="23"/>
    </row>
    <row r="59" spans="2:5" ht="16" customHeight="1" x14ac:dyDescent="0.35">
      <c r="B59" s="24" t="s">
        <v>68</v>
      </c>
      <c r="C59" s="404"/>
      <c r="D59" s="412"/>
      <c r="E59" s="25" t="s">
        <v>69</v>
      </c>
    </row>
    <row r="60" spans="2:5" ht="16" customHeight="1" x14ac:dyDescent="0.35">
      <c r="B60" s="26"/>
      <c r="C60" s="404"/>
      <c r="D60" s="412"/>
      <c r="E60" s="27"/>
    </row>
    <row r="61" spans="2:5" ht="16" customHeight="1" x14ac:dyDescent="0.35">
      <c r="B61" s="28"/>
      <c r="C61" s="415"/>
      <c r="D61" s="413"/>
      <c r="E61" s="29"/>
    </row>
    <row r="62" spans="2:5" ht="16" customHeight="1" x14ac:dyDescent="0.35">
      <c r="B62" s="24" t="s">
        <v>70</v>
      </c>
      <c r="C62" s="404" t="s">
        <v>71</v>
      </c>
      <c r="D62" s="405"/>
      <c r="E62" s="406" t="s">
        <v>72</v>
      </c>
    </row>
    <row r="63" spans="2:5" ht="16" customHeight="1" x14ac:dyDescent="0.35">
      <c r="B63" s="407" t="s">
        <v>73</v>
      </c>
      <c r="C63" s="404"/>
      <c r="D63" s="405"/>
      <c r="E63" s="406"/>
    </row>
    <row r="64" spans="2:5" ht="16" customHeight="1" x14ac:dyDescent="0.35">
      <c r="B64" s="407"/>
      <c r="C64" s="404"/>
      <c r="D64" s="405"/>
      <c r="E64" s="406"/>
    </row>
    <row r="65" spans="2:5" ht="16" customHeight="1" x14ac:dyDescent="0.35">
      <c r="B65" s="30"/>
      <c r="C65" s="31"/>
      <c r="D65" s="32"/>
      <c r="E65" s="33"/>
    </row>
    <row r="66" spans="2:5" ht="16" customHeight="1" x14ac:dyDescent="0.35">
      <c r="B66" s="19"/>
      <c r="C66" s="19"/>
      <c r="D66" s="19"/>
      <c r="E66" s="19"/>
    </row>
    <row r="67" spans="2:5" ht="16" customHeight="1" x14ac:dyDescent="0.35">
      <c r="B67" s="19"/>
      <c r="C67" s="19"/>
      <c r="D67" s="19"/>
      <c r="E67" s="19"/>
    </row>
    <row r="68" spans="2:5" ht="16" customHeight="1" x14ac:dyDescent="0.35">
      <c r="B68" s="34"/>
      <c r="C68" s="19"/>
      <c r="D68" s="19"/>
      <c r="E68" s="19"/>
    </row>
    <row r="69" spans="2:5" x14ac:dyDescent="0.35">
      <c r="B69" s="4"/>
      <c r="C69" s="4"/>
      <c r="D69" s="4"/>
      <c r="E69" s="4"/>
    </row>
  </sheetData>
  <sheetProtection algorithmName="SHA-512" hashValue="8WQascAsXM+WDu9m2tNhdH4OcpRYIErB09B+f/JfiOzCn46l4cUuL0Pmdmh6/JzbCukCP1ba2/Rpz3cCR/Ob3g==" saltValue="8OzwoRFLtcaSrBaKX7gqBA==" spinCount="100000" sheet="1" objects="1" scenarios="1" selectLockedCells="1"/>
  <mergeCells count="55">
    <mergeCell ref="C62:C64"/>
    <mergeCell ref="D62:D64"/>
    <mergeCell ref="E62:E64"/>
    <mergeCell ref="B63:B64"/>
    <mergeCell ref="C51:C54"/>
    <mergeCell ref="D51:D54"/>
    <mergeCell ref="C55:C57"/>
    <mergeCell ref="D55:D57"/>
    <mergeCell ref="C58:C61"/>
    <mergeCell ref="D58:D61"/>
    <mergeCell ref="C47:C50"/>
    <mergeCell ref="D47:D50"/>
    <mergeCell ref="E47:E50"/>
    <mergeCell ref="B48:B50"/>
    <mergeCell ref="B34:E34"/>
    <mergeCell ref="B35:E35"/>
    <mergeCell ref="B36:E36"/>
    <mergeCell ref="B37:E37"/>
    <mergeCell ref="B38:E38"/>
    <mergeCell ref="B39:E39"/>
    <mergeCell ref="B40:E40"/>
    <mergeCell ref="B41:E41"/>
    <mergeCell ref="B42:E42"/>
    <mergeCell ref="B43:E43"/>
    <mergeCell ref="B44:E44"/>
    <mergeCell ref="B33:E33"/>
    <mergeCell ref="B22:E22"/>
    <mergeCell ref="B23:E23"/>
    <mergeCell ref="B24:E24"/>
    <mergeCell ref="B25:E25"/>
    <mergeCell ref="B26:E26"/>
    <mergeCell ref="B27:E27"/>
    <mergeCell ref="B28:E28"/>
    <mergeCell ref="B29:E29"/>
    <mergeCell ref="B30:E30"/>
    <mergeCell ref="B31:E31"/>
    <mergeCell ref="B32:E32"/>
    <mergeCell ref="B21:E21"/>
    <mergeCell ref="B10:E10"/>
    <mergeCell ref="B11:E11"/>
    <mergeCell ref="B12:E12"/>
    <mergeCell ref="B13:E13"/>
    <mergeCell ref="B14:E14"/>
    <mergeCell ref="B15:E15"/>
    <mergeCell ref="B16:E16"/>
    <mergeCell ref="B17:E17"/>
    <mergeCell ref="B18:E18"/>
    <mergeCell ref="B19:E19"/>
    <mergeCell ref="B20:E20"/>
    <mergeCell ref="B9:E9"/>
    <mergeCell ref="B2:E3"/>
    <mergeCell ref="B5:E5"/>
    <mergeCell ref="B6:E6"/>
    <mergeCell ref="B7:E7"/>
    <mergeCell ref="B8:E8"/>
  </mergeCells>
  <pageMargins left="0.15748031496062992" right="0.15748031496062992" top="0.39370078740157483" bottom="0.39370078740157483" header="0" footer="0"/>
  <pageSetup paperSize="8" scale="5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B34"/>
  <sheetViews>
    <sheetView showGridLines="0" workbookViewId="0">
      <selection activeCell="B5" sqref="B5"/>
    </sheetView>
  </sheetViews>
  <sheetFormatPr defaultRowHeight="14.5" x14ac:dyDescent="0.35"/>
  <cols>
    <col min="2" max="2" width="121.1796875" customWidth="1"/>
  </cols>
  <sheetData>
    <row r="2" spans="2:2" ht="18.5" x14ac:dyDescent="0.35">
      <c r="B2" s="240" t="s">
        <v>469</v>
      </c>
    </row>
    <row r="3" spans="2:2" ht="15.5" x14ac:dyDescent="0.35">
      <c r="B3" s="86"/>
    </row>
    <row r="4" spans="2:2" ht="24" customHeight="1" x14ac:dyDescent="0.35">
      <c r="B4" s="87" t="s">
        <v>470</v>
      </c>
    </row>
    <row r="5" spans="2:2" ht="25.5" customHeight="1" x14ac:dyDescent="0.35">
      <c r="B5" s="88" t="s">
        <v>471</v>
      </c>
    </row>
    <row r="6" spans="2:2" ht="19.5" customHeight="1" x14ac:dyDescent="0.35">
      <c r="B6" s="89" t="s">
        <v>472</v>
      </c>
    </row>
    <row r="7" spans="2:2" ht="15.75" customHeight="1" x14ac:dyDescent="0.35">
      <c r="B7" s="90" t="s">
        <v>223</v>
      </c>
    </row>
    <row r="8" spans="2:2" ht="48.65" customHeight="1" x14ac:dyDescent="0.35">
      <c r="B8" s="90" t="s">
        <v>388</v>
      </c>
    </row>
    <row r="9" spans="2:2" ht="18.5" x14ac:dyDescent="0.35">
      <c r="B9" s="89" t="s">
        <v>473</v>
      </c>
    </row>
    <row r="10" spans="2:2" x14ac:dyDescent="0.35">
      <c r="B10" s="90" t="s">
        <v>223</v>
      </c>
    </row>
    <row r="11" spans="2:2" ht="52.75" customHeight="1" x14ac:dyDescent="0.35">
      <c r="B11" s="241" t="s">
        <v>474</v>
      </c>
    </row>
    <row r="12" spans="2:2" ht="18.5" x14ac:dyDescent="0.35">
      <c r="B12" s="89" t="s">
        <v>475</v>
      </c>
    </row>
    <row r="13" spans="2:2" x14ac:dyDescent="0.35">
      <c r="B13" s="90" t="s">
        <v>223</v>
      </c>
    </row>
    <row r="14" spans="2:2" ht="33.65" customHeight="1" x14ac:dyDescent="0.35">
      <c r="B14" s="135" t="s">
        <v>476</v>
      </c>
    </row>
    <row r="16" spans="2:2" ht="18.5" x14ac:dyDescent="0.35">
      <c r="B16" s="89" t="s">
        <v>477</v>
      </c>
    </row>
    <row r="17" spans="2:2" x14ac:dyDescent="0.35">
      <c r="B17" s="90" t="s">
        <v>223</v>
      </c>
    </row>
    <row r="18" spans="2:2" ht="29" x14ac:dyDescent="0.35">
      <c r="B18" s="241" t="s">
        <v>478</v>
      </c>
    </row>
    <row r="19" spans="2:2" ht="18.5" x14ac:dyDescent="0.35">
      <c r="B19" s="242" t="s">
        <v>479</v>
      </c>
    </row>
    <row r="21" spans="2:2" ht="18.5" x14ac:dyDescent="0.35">
      <c r="B21" s="89" t="s">
        <v>480</v>
      </c>
    </row>
    <row r="22" spans="2:2" x14ac:dyDescent="0.35">
      <c r="B22" s="90" t="s">
        <v>223</v>
      </c>
    </row>
    <row r="23" spans="2:2" ht="29" x14ac:dyDescent="0.35">
      <c r="B23" s="241" t="s">
        <v>481</v>
      </c>
    </row>
    <row r="25" spans="2:2" ht="18.5" x14ac:dyDescent="0.35">
      <c r="B25" s="89" t="s">
        <v>482</v>
      </c>
    </row>
    <row r="26" spans="2:2" x14ac:dyDescent="0.35">
      <c r="B26" s="90" t="s">
        <v>223</v>
      </c>
    </row>
    <row r="27" spans="2:2" ht="29" x14ac:dyDescent="0.35">
      <c r="B27" s="241" t="s">
        <v>483</v>
      </c>
    </row>
    <row r="29" spans="2:2" ht="18.5" x14ac:dyDescent="0.35">
      <c r="B29" s="89" t="s">
        <v>484</v>
      </c>
    </row>
    <row r="30" spans="2:2" x14ac:dyDescent="0.35">
      <c r="B30" s="90" t="s">
        <v>223</v>
      </c>
    </row>
    <row r="31" spans="2:2" ht="29" x14ac:dyDescent="0.35">
      <c r="B31" s="241" t="s">
        <v>485</v>
      </c>
    </row>
    <row r="32" spans="2:2" ht="18.5" x14ac:dyDescent="0.35">
      <c r="B32" s="89" t="s">
        <v>486</v>
      </c>
    </row>
    <row r="33" spans="2:2" x14ac:dyDescent="0.35">
      <c r="B33" s="90" t="s">
        <v>223</v>
      </c>
    </row>
    <row r="34" spans="2:2" ht="29" x14ac:dyDescent="0.35">
      <c r="B34" s="241" t="s">
        <v>487</v>
      </c>
    </row>
  </sheetData>
  <sheetProtection algorithmName="SHA-512" hashValue="iKMl/iRzTJQKdDGMJD8NZgX8Mp6g3asCipQH4RPuLGD7qZAKCkFCHzdxUziJmw3nUa+h6+C6ZvAGPzondtgr7g==" saltValue="sFTeFffEcLGi//N1lCl84w==" spinCount="100000" sheet="1" objects="1" scenarios="1" selectLockedCells="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H42"/>
  <sheetViews>
    <sheetView showGridLines="0" workbookViewId="0">
      <selection activeCell="B2" sqref="B2:H3"/>
    </sheetView>
  </sheetViews>
  <sheetFormatPr defaultColWidth="27.54296875" defaultRowHeight="14.5" x14ac:dyDescent="0.35"/>
  <cols>
    <col min="1" max="1" width="6.7265625" customWidth="1"/>
    <col min="2" max="2" width="23.26953125" customWidth="1"/>
    <col min="3" max="3" width="23.7265625" customWidth="1"/>
    <col min="4" max="4" width="17.54296875" customWidth="1"/>
  </cols>
  <sheetData>
    <row r="2" spans="2:8" ht="17.25" customHeight="1" x14ac:dyDescent="0.35">
      <c r="B2" s="417" t="s">
        <v>371</v>
      </c>
      <c r="C2" s="417"/>
      <c r="D2" s="417"/>
      <c r="E2" s="417"/>
      <c r="F2" s="417"/>
      <c r="G2" s="417"/>
      <c r="H2" s="417"/>
    </row>
    <row r="3" spans="2:8" x14ac:dyDescent="0.35">
      <c r="B3" s="417"/>
      <c r="C3" s="417"/>
      <c r="D3" s="417"/>
      <c r="E3" s="417"/>
      <c r="F3" s="417"/>
      <c r="G3" s="417"/>
      <c r="H3" s="417"/>
    </row>
    <row r="4" spans="2:8" ht="15" thickBot="1" x14ac:dyDescent="0.4">
      <c r="B4" s="35"/>
      <c r="C4" s="35"/>
    </row>
    <row r="5" spans="2:8" x14ac:dyDescent="0.35">
      <c r="B5" s="36" t="s">
        <v>74</v>
      </c>
      <c r="C5" s="418" t="s">
        <v>75</v>
      </c>
      <c r="D5" s="419"/>
      <c r="E5" s="418" t="s">
        <v>76</v>
      </c>
      <c r="F5" s="419"/>
      <c r="G5" s="36" t="s">
        <v>77</v>
      </c>
      <c r="H5" s="37" t="s">
        <v>78</v>
      </c>
    </row>
    <row r="6" spans="2:8" ht="15" thickBot="1" x14ac:dyDescent="0.4">
      <c r="B6" s="38" t="s">
        <v>79</v>
      </c>
      <c r="C6" s="420" t="s">
        <v>80</v>
      </c>
      <c r="D6" s="421"/>
      <c r="E6" s="420" t="s">
        <v>81</v>
      </c>
      <c r="F6" s="421"/>
      <c r="G6" s="38" t="s">
        <v>82</v>
      </c>
      <c r="H6" s="39" t="s">
        <v>83</v>
      </c>
    </row>
    <row r="7" spans="2:8" x14ac:dyDescent="0.35">
      <c r="B7" s="40" t="s">
        <v>84</v>
      </c>
      <c r="C7" s="41" t="s">
        <v>85</v>
      </c>
      <c r="D7" s="42" t="s">
        <v>86</v>
      </c>
      <c r="E7" s="43" t="s">
        <v>87</v>
      </c>
      <c r="F7" s="42" t="s">
        <v>88</v>
      </c>
      <c r="G7" s="40" t="s">
        <v>89</v>
      </c>
      <c r="H7" s="44" t="s">
        <v>90</v>
      </c>
    </row>
    <row r="8" spans="2:8" x14ac:dyDescent="0.35">
      <c r="B8" s="45" t="s">
        <v>91</v>
      </c>
      <c r="C8" s="43" t="s">
        <v>92</v>
      </c>
      <c r="D8" s="42" t="s">
        <v>93</v>
      </c>
      <c r="E8" s="43" t="s">
        <v>94</v>
      </c>
      <c r="F8" s="42" t="s">
        <v>95</v>
      </c>
      <c r="G8" s="40" t="s">
        <v>96</v>
      </c>
      <c r="H8" s="46" t="s">
        <v>97</v>
      </c>
    </row>
    <row r="9" spans="2:8" x14ac:dyDescent="0.35">
      <c r="B9" s="45" t="s">
        <v>98</v>
      </c>
      <c r="C9" s="43" t="s">
        <v>99</v>
      </c>
      <c r="D9" s="42" t="s">
        <v>100</v>
      </c>
      <c r="E9" s="43" t="s">
        <v>101</v>
      </c>
      <c r="F9" s="47" t="s">
        <v>102</v>
      </c>
      <c r="G9" s="45" t="s">
        <v>103</v>
      </c>
      <c r="H9" s="46" t="s">
        <v>104</v>
      </c>
    </row>
    <row r="10" spans="2:8" x14ac:dyDescent="0.35">
      <c r="B10" s="45" t="s">
        <v>105</v>
      </c>
      <c r="C10" s="43" t="s">
        <v>106</v>
      </c>
      <c r="D10" s="42" t="s">
        <v>107</v>
      </c>
      <c r="E10" s="41" t="s">
        <v>108</v>
      </c>
      <c r="F10" s="42" t="s">
        <v>109</v>
      </c>
      <c r="G10" s="45" t="s">
        <v>110</v>
      </c>
      <c r="H10" s="46" t="s">
        <v>111</v>
      </c>
    </row>
    <row r="11" spans="2:8" x14ac:dyDescent="0.35">
      <c r="B11" s="45" t="s">
        <v>112</v>
      </c>
      <c r="C11" s="43" t="s">
        <v>113</v>
      </c>
      <c r="D11" s="42" t="s">
        <v>114</v>
      </c>
      <c r="E11" s="43" t="s">
        <v>115</v>
      </c>
      <c r="F11" s="42" t="s">
        <v>116</v>
      </c>
      <c r="G11" s="45" t="s">
        <v>117</v>
      </c>
      <c r="H11" s="46" t="s">
        <v>118</v>
      </c>
    </row>
    <row r="12" spans="2:8" x14ac:dyDescent="0.35">
      <c r="B12" s="45" t="s">
        <v>119</v>
      </c>
      <c r="C12" s="43" t="s">
        <v>120</v>
      </c>
      <c r="D12" s="42"/>
      <c r="E12" s="43" t="s">
        <v>121</v>
      </c>
      <c r="F12" s="42" t="s">
        <v>122</v>
      </c>
      <c r="G12" s="45" t="s">
        <v>123</v>
      </c>
      <c r="H12" s="46" t="s">
        <v>124</v>
      </c>
    </row>
    <row r="13" spans="2:8" x14ac:dyDescent="0.35">
      <c r="B13" s="45" t="s">
        <v>125</v>
      </c>
      <c r="C13" s="43" t="s">
        <v>126</v>
      </c>
      <c r="D13" s="42"/>
      <c r="E13" s="43" t="s">
        <v>127</v>
      </c>
      <c r="F13" s="42" t="s">
        <v>128</v>
      </c>
      <c r="G13" s="45" t="s">
        <v>129</v>
      </c>
      <c r="H13" s="46" t="s">
        <v>130</v>
      </c>
    </row>
    <row r="14" spans="2:8" x14ac:dyDescent="0.35">
      <c r="B14" s="45" t="s">
        <v>131</v>
      </c>
      <c r="C14" s="43" t="s">
        <v>132</v>
      </c>
      <c r="D14" s="42"/>
      <c r="E14" s="43" t="s">
        <v>133</v>
      </c>
      <c r="F14" s="42" t="s">
        <v>134</v>
      </c>
      <c r="G14" s="45" t="s">
        <v>135</v>
      </c>
      <c r="H14" s="46" t="s">
        <v>136</v>
      </c>
    </row>
    <row r="15" spans="2:8" x14ac:dyDescent="0.35">
      <c r="B15" s="45" t="s">
        <v>137</v>
      </c>
      <c r="C15" s="43" t="s">
        <v>138</v>
      </c>
      <c r="D15" s="42"/>
      <c r="E15" s="43" t="s">
        <v>139</v>
      </c>
      <c r="F15" s="42" t="s">
        <v>140</v>
      </c>
      <c r="G15" s="45" t="s">
        <v>141</v>
      </c>
      <c r="H15" s="46" t="s">
        <v>142</v>
      </c>
    </row>
    <row r="16" spans="2:8" x14ac:dyDescent="0.35">
      <c r="B16" s="45" t="s">
        <v>143</v>
      </c>
      <c r="C16" s="43" t="s">
        <v>144</v>
      </c>
      <c r="D16" s="42"/>
      <c r="E16" s="43" t="s">
        <v>145</v>
      </c>
      <c r="F16" s="42" t="s">
        <v>146</v>
      </c>
      <c r="G16" s="45" t="s">
        <v>147</v>
      </c>
      <c r="H16" s="46" t="s">
        <v>148</v>
      </c>
    </row>
    <row r="17" spans="2:8" x14ac:dyDescent="0.35">
      <c r="B17" s="45" t="s">
        <v>149</v>
      </c>
      <c r="C17" s="43" t="s">
        <v>150</v>
      </c>
      <c r="D17" s="42"/>
      <c r="E17" s="43" t="s">
        <v>151</v>
      </c>
      <c r="F17" s="42" t="s">
        <v>152</v>
      </c>
      <c r="G17" s="45" t="s">
        <v>153</v>
      </c>
      <c r="H17" s="46" t="s">
        <v>154</v>
      </c>
    </row>
    <row r="18" spans="2:8" x14ac:dyDescent="0.35">
      <c r="B18" s="45" t="s">
        <v>155</v>
      </c>
      <c r="C18" s="43" t="s">
        <v>156</v>
      </c>
      <c r="D18" s="42"/>
      <c r="E18" s="43" t="s">
        <v>157</v>
      </c>
      <c r="F18" s="42" t="s">
        <v>158</v>
      </c>
      <c r="G18" s="45" t="s">
        <v>159</v>
      </c>
      <c r="H18" s="46" t="s">
        <v>160</v>
      </c>
    </row>
    <row r="19" spans="2:8" x14ac:dyDescent="0.35">
      <c r="B19" s="45" t="s">
        <v>161</v>
      </c>
      <c r="C19" s="43" t="s">
        <v>162</v>
      </c>
      <c r="D19" s="42"/>
      <c r="E19" s="43" t="s">
        <v>163</v>
      </c>
      <c r="F19" s="42" t="s">
        <v>164</v>
      </c>
      <c r="G19" s="45" t="s">
        <v>165</v>
      </c>
      <c r="H19" s="46" t="s">
        <v>166</v>
      </c>
    </row>
    <row r="20" spans="2:8" x14ac:dyDescent="0.35">
      <c r="B20" s="45" t="s">
        <v>167</v>
      </c>
      <c r="C20" s="43" t="s">
        <v>168</v>
      </c>
      <c r="D20" s="42"/>
      <c r="E20" s="43" t="s">
        <v>169</v>
      </c>
      <c r="F20" s="42" t="s">
        <v>170</v>
      </c>
      <c r="G20" s="45" t="s">
        <v>171</v>
      </c>
      <c r="H20" s="46" t="s">
        <v>172</v>
      </c>
    </row>
    <row r="21" spans="2:8" x14ac:dyDescent="0.35">
      <c r="B21" s="45" t="s">
        <v>173</v>
      </c>
      <c r="C21" s="43" t="s">
        <v>174</v>
      </c>
      <c r="D21" s="42"/>
      <c r="E21" s="43" t="s">
        <v>175</v>
      </c>
      <c r="F21" s="42" t="s">
        <v>176</v>
      </c>
      <c r="G21" s="45" t="s">
        <v>177</v>
      </c>
      <c r="H21" s="46" t="s">
        <v>178</v>
      </c>
    </row>
    <row r="22" spans="2:8" x14ac:dyDescent="0.35">
      <c r="B22" s="45"/>
      <c r="C22" s="43" t="s">
        <v>179</v>
      </c>
      <c r="D22" s="42"/>
      <c r="E22" s="43" t="s">
        <v>180</v>
      </c>
      <c r="F22" s="42" t="s">
        <v>181</v>
      </c>
      <c r="G22" s="45" t="s">
        <v>182</v>
      </c>
      <c r="H22" s="46" t="s">
        <v>183</v>
      </c>
    </row>
    <row r="23" spans="2:8" x14ac:dyDescent="0.35">
      <c r="B23" s="45"/>
      <c r="C23" s="43" t="s">
        <v>184</v>
      </c>
      <c r="D23" s="42"/>
      <c r="E23" s="43" t="s">
        <v>185</v>
      </c>
      <c r="F23" s="42" t="s">
        <v>186</v>
      </c>
      <c r="G23" s="45" t="s">
        <v>187</v>
      </c>
      <c r="H23" s="46" t="s">
        <v>188</v>
      </c>
    </row>
    <row r="24" spans="2:8" x14ac:dyDescent="0.35">
      <c r="B24" s="45"/>
      <c r="C24" s="43" t="s">
        <v>189</v>
      </c>
      <c r="D24" s="42"/>
      <c r="E24" s="43" t="s">
        <v>190</v>
      </c>
      <c r="F24" s="42" t="s">
        <v>191</v>
      </c>
      <c r="G24" s="45" t="s">
        <v>192</v>
      </c>
      <c r="H24" s="46" t="s">
        <v>193</v>
      </c>
    </row>
    <row r="25" spans="2:8" x14ac:dyDescent="0.35">
      <c r="B25" s="45"/>
      <c r="C25" s="43" t="s">
        <v>194</v>
      </c>
      <c r="D25" s="42"/>
      <c r="E25" s="43" t="s">
        <v>195</v>
      </c>
      <c r="F25" s="42" t="s">
        <v>196</v>
      </c>
      <c r="G25" s="45" t="s">
        <v>197</v>
      </c>
      <c r="H25" s="46" t="s">
        <v>198</v>
      </c>
    </row>
    <row r="26" spans="2:8" x14ac:dyDescent="0.35">
      <c r="B26" s="45"/>
      <c r="C26" s="43" t="s">
        <v>199</v>
      </c>
      <c r="D26" s="42"/>
      <c r="E26" s="43" t="s">
        <v>200</v>
      </c>
      <c r="F26" s="42" t="s">
        <v>201</v>
      </c>
      <c r="G26" s="45" t="s">
        <v>202</v>
      </c>
      <c r="H26" s="46" t="s">
        <v>203</v>
      </c>
    </row>
    <row r="27" spans="2:8" ht="15" thickBot="1" x14ac:dyDescent="0.4">
      <c r="B27" s="48"/>
      <c r="C27" s="49" t="s">
        <v>204</v>
      </c>
      <c r="D27" s="50"/>
      <c r="E27" s="50" t="s">
        <v>205</v>
      </c>
      <c r="F27" s="50"/>
      <c r="G27" s="48"/>
      <c r="H27" s="48"/>
    </row>
    <row r="29" spans="2:8" x14ac:dyDescent="0.35">
      <c r="B29" s="416"/>
      <c r="C29" s="416"/>
      <c r="D29" s="416"/>
      <c r="E29" s="416"/>
      <c r="F29" s="416"/>
      <c r="G29" s="416"/>
      <c r="H29" s="416"/>
    </row>
    <row r="30" spans="2:8" x14ac:dyDescent="0.35">
      <c r="B30" s="416"/>
      <c r="C30" s="416"/>
      <c r="D30" s="416"/>
      <c r="E30" s="416"/>
      <c r="F30" s="416"/>
      <c r="G30" s="416"/>
      <c r="H30" s="416"/>
    </row>
    <row r="33" spans="5:6" x14ac:dyDescent="0.35">
      <c r="E33" s="51"/>
      <c r="F33" s="51"/>
    </row>
    <row r="34" spans="5:6" x14ac:dyDescent="0.35">
      <c r="E34" s="51"/>
      <c r="F34" s="51"/>
    </row>
    <row r="35" spans="5:6" x14ac:dyDescent="0.35">
      <c r="E35" s="51"/>
      <c r="F35" s="51"/>
    </row>
    <row r="36" spans="5:6" x14ac:dyDescent="0.35">
      <c r="E36" s="51"/>
      <c r="F36" s="51"/>
    </row>
    <row r="37" spans="5:6" x14ac:dyDescent="0.35">
      <c r="E37" s="51"/>
      <c r="F37" s="51"/>
    </row>
    <row r="38" spans="5:6" x14ac:dyDescent="0.35">
      <c r="E38" s="51"/>
      <c r="F38" s="51"/>
    </row>
    <row r="39" spans="5:6" x14ac:dyDescent="0.35">
      <c r="E39" s="51"/>
      <c r="F39" s="51"/>
    </row>
    <row r="40" spans="5:6" x14ac:dyDescent="0.35">
      <c r="E40" s="51"/>
      <c r="F40" s="51"/>
    </row>
    <row r="41" spans="5:6" x14ac:dyDescent="0.35">
      <c r="E41" s="51"/>
      <c r="F41" s="51"/>
    </row>
    <row r="42" spans="5:6" x14ac:dyDescent="0.35">
      <c r="E42" s="51"/>
      <c r="F42" s="51"/>
    </row>
  </sheetData>
  <sheetProtection algorithmName="SHA-512" hashValue="TdBIOSPDlK3TSaSTzsZPAfUcQcCpClPJl6in9eTgogG3swgdrWIjZga2Vtp4N/CFZ+uJtQnY6g2aT+Q1OqLFrw==" saltValue="TwHFcQCRaaVxQdK6CvTr4Q==" spinCount="100000" sheet="1" objects="1" scenarios="1" selectLockedCells="1"/>
  <mergeCells count="6">
    <mergeCell ref="B29:H30"/>
    <mergeCell ref="B2:H3"/>
    <mergeCell ref="C5:D5"/>
    <mergeCell ref="E5:F5"/>
    <mergeCell ref="C6:D6"/>
    <mergeCell ref="E6:F6"/>
  </mergeCells>
  <pageMargins left="0.70866141732283472" right="0.70866141732283472" top="0.74803149606299213" bottom="0.74803149606299213" header="0.31496062992125984" footer="0.31496062992125984"/>
  <pageSetup paperSize="9"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5"/>
  <sheetViews>
    <sheetView showGridLines="0" topLeftCell="A7" zoomScale="70" zoomScaleNormal="70" workbookViewId="0">
      <selection activeCell="C14" sqref="C14"/>
    </sheetView>
  </sheetViews>
  <sheetFormatPr defaultRowHeight="14.5" x14ac:dyDescent="0.35"/>
  <cols>
    <col min="1" max="1" width="9.7265625" customWidth="1"/>
    <col min="2" max="2" width="36.54296875" style="120" customWidth="1"/>
    <col min="3" max="6" width="27.7265625" customWidth="1"/>
    <col min="7" max="7" width="9.26953125" style="8" customWidth="1"/>
    <col min="8" max="8" width="21" customWidth="1"/>
    <col min="9" max="9" width="19.1796875" customWidth="1"/>
    <col min="10" max="10" width="16.453125" customWidth="1"/>
  </cols>
  <sheetData>
    <row r="1" spans="1:11" x14ac:dyDescent="0.35">
      <c r="A1" s="91" t="s">
        <v>0</v>
      </c>
      <c r="B1" s="56"/>
      <c r="C1" s="53"/>
      <c r="D1" s="53"/>
      <c r="E1" s="53"/>
      <c r="F1" s="53"/>
      <c r="G1" s="92"/>
      <c r="H1" s="53"/>
      <c r="I1" s="53"/>
      <c r="J1" s="53"/>
      <c r="K1" s="53"/>
    </row>
    <row r="2" spans="1:11" ht="15" customHeight="1" x14ac:dyDescent="0.35">
      <c r="A2" s="4"/>
      <c r="B2" s="377" t="s">
        <v>372</v>
      </c>
      <c r="C2" s="378"/>
      <c r="D2" s="378"/>
      <c r="E2" s="378"/>
      <c r="F2" s="379"/>
      <c r="G2" s="93"/>
      <c r="H2" s="17"/>
      <c r="I2" s="53"/>
      <c r="J2" s="53"/>
      <c r="K2" s="53"/>
    </row>
    <row r="3" spans="1:11" ht="15" customHeight="1" x14ac:dyDescent="0.35">
      <c r="A3" s="4"/>
      <c r="B3" s="380"/>
      <c r="C3" s="381"/>
      <c r="D3" s="381"/>
      <c r="E3" s="381"/>
      <c r="F3" s="382"/>
      <c r="G3" s="93"/>
      <c r="H3" s="17"/>
      <c r="I3" s="53"/>
      <c r="J3" s="53"/>
      <c r="K3" s="53"/>
    </row>
    <row r="4" spans="1:11" x14ac:dyDescent="0.35">
      <c r="A4" s="4"/>
      <c r="B4" s="91"/>
      <c r="C4" s="53"/>
      <c r="D4" s="53"/>
      <c r="E4" s="53"/>
      <c r="F4" s="53"/>
      <c r="G4" s="92"/>
      <c r="H4" s="53"/>
      <c r="I4" s="53"/>
      <c r="J4" s="53"/>
      <c r="K4" s="53"/>
    </row>
    <row r="5" spans="1:11" x14ac:dyDescent="0.35">
      <c r="A5" s="4"/>
      <c r="B5" s="52" t="s">
        <v>206</v>
      </c>
      <c r="C5" s="55"/>
      <c r="D5" s="55">
        <f>'1. Cover Sheet'!B15</f>
        <v>0</v>
      </c>
      <c r="E5" s="94"/>
      <c r="F5" s="53"/>
      <c r="G5" s="92"/>
      <c r="H5" s="53"/>
      <c r="I5" s="53"/>
      <c r="J5" s="53"/>
      <c r="K5" s="53"/>
    </row>
    <row r="6" spans="1:11" x14ac:dyDescent="0.35">
      <c r="A6" s="4"/>
      <c r="B6" s="60" t="s">
        <v>207</v>
      </c>
      <c r="C6" s="55"/>
      <c r="D6" s="206">
        <f>'1. Cover Sheet'!B18</f>
        <v>0</v>
      </c>
      <c r="E6" s="53"/>
      <c r="F6" s="53"/>
      <c r="G6" s="92"/>
      <c r="H6" s="53"/>
      <c r="I6" s="53"/>
      <c r="J6" s="53"/>
      <c r="K6" s="53"/>
    </row>
    <row r="7" spans="1:11" x14ac:dyDescent="0.35">
      <c r="A7" s="4"/>
      <c r="B7" s="57" t="s">
        <v>208</v>
      </c>
      <c r="C7" s="55"/>
      <c r="D7" s="206">
        <f>'1. Cover Sheet'!B23</f>
        <v>0</v>
      </c>
      <c r="E7" s="53"/>
      <c r="F7" s="53"/>
      <c r="G7" s="92"/>
      <c r="H7" s="53"/>
      <c r="I7" s="53"/>
      <c r="J7" s="53"/>
      <c r="K7" s="53"/>
    </row>
    <row r="8" spans="1:11" x14ac:dyDescent="0.35">
      <c r="A8" s="4"/>
      <c r="B8" s="57"/>
      <c r="C8" s="55"/>
      <c r="D8" s="53"/>
      <c r="E8" s="53"/>
      <c r="F8" s="53"/>
      <c r="G8" s="92"/>
      <c r="H8" s="53"/>
      <c r="I8" s="53"/>
      <c r="J8" s="53"/>
      <c r="K8" s="53"/>
    </row>
    <row r="9" spans="1:11" x14ac:dyDescent="0.35">
      <c r="A9" s="4"/>
      <c r="B9" s="57" t="s">
        <v>300</v>
      </c>
      <c r="C9" s="55"/>
      <c r="D9" s="53"/>
      <c r="E9" s="53"/>
      <c r="F9" s="53"/>
      <c r="G9" s="92"/>
      <c r="H9" s="53"/>
      <c r="I9" s="53"/>
      <c r="J9" s="53"/>
      <c r="K9" s="53"/>
    </row>
    <row r="10" spans="1:11" ht="19.899999999999999" customHeight="1" x14ac:dyDescent="0.35">
      <c r="A10" s="4"/>
      <c r="B10" s="434" t="s">
        <v>394</v>
      </c>
      <c r="C10" s="435"/>
      <c r="D10" s="435"/>
      <c r="E10" s="53"/>
      <c r="F10" s="53"/>
      <c r="G10" s="92"/>
      <c r="H10" s="53"/>
      <c r="I10" s="53"/>
      <c r="J10" s="53"/>
      <c r="K10" s="53"/>
    </row>
    <row r="11" spans="1:11" ht="20.5" customHeight="1" x14ac:dyDescent="0.35">
      <c r="A11" s="211" t="s">
        <v>391</v>
      </c>
      <c r="B11" s="212" t="s">
        <v>395</v>
      </c>
      <c r="E11" s="53"/>
      <c r="F11" s="53"/>
      <c r="G11" s="92"/>
      <c r="H11" s="95"/>
      <c r="I11" s="53"/>
      <c r="J11" s="53"/>
      <c r="K11" s="53"/>
    </row>
    <row r="12" spans="1:11" ht="21.75" customHeight="1" x14ac:dyDescent="0.35">
      <c r="A12" s="4"/>
      <c r="B12" s="427" t="s">
        <v>224</v>
      </c>
      <c r="C12" s="427"/>
      <c r="D12" s="427"/>
      <c r="E12" s="427"/>
      <c r="F12" s="427"/>
      <c r="G12" s="96"/>
      <c r="H12" s="428" t="s">
        <v>225</v>
      </c>
      <c r="I12" s="429"/>
      <c r="J12" s="430"/>
    </row>
    <row r="13" spans="1:11" ht="35.25" customHeight="1" x14ac:dyDescent="0.35">
      <c r="A13" s="4"/>
      <c r="B13" s="210" t="s">
        <v>392</v>
      </c>
      <c r="C13" s="98" t="s">
        <v>447</v>
      </c>
      <c r="D13" s="98" t="s">
        <v>446</v>
      </c>
      <c r="E13" s="98" t="s">
        <v>445</v>
      </c>
      <c r="F13" s="97" t="s">
        <v>444</v>
      </c>
      <c r="G13" s="99"/>
      <c r="H13" s="63" t="s">
        <v>422</v>
      </c>
      <c r="I13" s="63" t="s">
        <v>212</v>
      </c>
      <c r="J13" s="63" t="s">
        <v>423</v>
      </c>
    </row>
    <row r="14" spans="1:11" ht="15.5" x14ac:dyDescent="0.35">
      <c r="A14" s="4"/>
      <c r="B14" s="100" t="s">
        <v>226</v>
      </c>
      <c r="C14" s="243"/>
      <c r="D14" s="243"/>
      <c r="E14" s="243"/>
      <c r="F14" s="243"/>
      <c r="G14" s="101"/>
      <c r="H14" s="215">
        <f>SUM(C14:F14)</f>
        <v>0</v>
      </c>
      <c r="I14" s="65">
        <v>0.4</v>
      </c>
      <c r="J14" s="215">
        <f>(H14/100)*40</f>
        <v>0</v>
      </c>
    </row>
    <row r="15" spans="1:11" ht="15.5" x14ac:dyDescent="0.35">
      <c r="A15" s="4"/>
      <c r="B15" s="100" t="s">
        <v>227</v>
      </c>
      <c r="C15" s="243"/>
      <c r="D15" s="243"/>
      <c r="E15" s="243"/>
      <c r="F15" s="243"/>
      <c r="G15" s="102"/>
      <c r="H15" s="215">
        <f>SUM(C15:F15)</f>
        <v>0</v>
      </c>
      <c r="I15" s="65">
        <v>0.4</v>
      </c>
      <c r="J15" s="215">
        <f>(H15/100)*40</f>
        <v>0</v>
      </c>
    </row>
    <row r="16" spans="1:11" ht="15.5" x14ac:dyDescent="0.35">
      <c r="A16" s="4"/>
      <c r="B16" s="100" t="s">
        <v>228</v>
      </c>
      <c r="C16" s="243"/>
      <c r="D16" s="243"/>
      <c r="E16" s="243"/>
      <c r="F16" s="243"/>
      <c r="G16" s="101"/>
      <c r="H16" s="215">
        <f>SUM(C16:F16)</f>
        <v>0</v>
      </c>
      <c r="I16" s="65">
        <v>0.14000000000000001</v>
      </c>
      <c r="J16" s="215">
        <f>(H16/100)*14</f>
        <v>0</v>
      </c>
    </row>
    <row r="17" spans="1:10" ht="15.5" x14ac:dyDescent="0.35">
      <c r="A17" s="4"/>
      <c r="B17" s="100" t="s">
        <v>229</v>
      </c>
      <c r="C17" s="243"/>
      <c r="D17" s="243"/>
      <c r="E17" s="243"/>
      <c r="F17" s="243"/>
      <c r="G17" s="101"/>
      <c r="H17" s="215">
        <f>SUM(C17:F17)</f>
        <v>0</v>
      </c>
      <c r="I17" s="65">
        <v>0.03</v>
      </c>
      <c r="J17" s="215">
        <f>(H17/100)*3</f>
        <v>0</v>
      </c>
    </row>
    <row r="18" spans="1:10" ht="15.5" x14ac:dyDescent="0.35">
      <c r="A18" s="4"/>
      <c r="B18" s="100" t="s">
        <v>230</v>
      </c>
      <c r="C18" s="243"/>
      <c r="D18" s="243"/>
      <c r="E18" s="243"/>
      <c r="F18" s="243"/>
      <c r="G18" s="101"/>
      <c r="H18" s="215">
        <f>SUM(C18:F18)</f>
        <v>0</v>
      </c>
      <c r="I18" s="65">
        <v>0.03</v>
      </c>
      <c r="J18" s="215">
        <f>(H18/100)*3</f>
        <v>0</v>
      </c>
    </row>
    <row r="19" spans="1:10" ht="15.5" x14ac:dyDescent="0.35">
      <c r="A19" s="4"/>
      <c r="B19" s="103"/>
      <c r="C19" s="101"/>
      <c r="D19" s="101"/>
      <c r="E19" s="101"/>
      <c r="F19" s="101"/>
      <c r="G19" s="101"/>
      <c r="H19" s="3"/>
      <c r="I19" s="4"/>
      <c r="J19" s="4"/>
    </row>
    <row r="20" spans="1:10" ht="15.5" x14ac:dyDescent="0.35">
      <c r="A20" s="4"/>
      <c r="B20" s="103"/>
      <c r="C20" s="104"/>
      <c r="D20" s="104"/>
      <c r="E20" s="104"/>
      <c r="F20" s="104"/>
      <c r="H20" s="16"/>
      <c r="I20" s="4"/>
    </row>
    <row r="21" spans="1:10" ht="35.25" customHeight="1" x14ac:dyDescent="0.35">
      <c r="A21" s="4"/>
      <c r="B21" s="210" t="s">
        <v>393</v>
      </c>
      <c r="C21" s="98" t="s">
        <v>447</v>
      </c>
      <c r="D21" s="98" t="s">
        <v>446</v>
      </c>
      <c r="E21" s="98" t="s">
        <v>445</v>
      </c>
      <c r="F21" s="97" t="s">
        <v>444</v>
      </c>
      <c r="G21" s="105"/>
      <c r="H21" s="63" t="s">
        <v>422</v>
      </c>
      <c r="I21" s="63" t="s">
        <v>212</v>
      </c>
      <c r="J21" s="63" t="s">
        <v>423</v>
      </c>
    </row>
    <row r="22" spans="1:10" ht="15.5" x14ac:dyDescent="0.35">
      <c r="A22" s="4"/>
      <c r="B22" s="100" t="s">
        <v>226</v>
      </c>
      <c r="C22" s="243"/>
      <c r="D22" s="243"/>
      <c r="E22" s="243"/>
      <c r="F22" s="243"/>
      <c r="G22" s="101"/>
      <c r="H22" s="215">
        <f>SUM(C22:F22)</f>
        <v>0</v>
      </c>
      <c r="I22" s="65">
        <v>0.4</v>
      </c>
      <c r="J22" s="215">
        <f>(H22/100)*40</f>
        <v>0</v>
      </c>
    </row>
    <row r="23" spans="1:10" ht="15.5" x14ac:dyDescent="0.35">
      <c r="A23" s="4"/>
      <c r="B23" s="100" t="s">
        <v>231</v>
      </c>
      <c r="C23" s="243"/>
      <c r="D23" s="243"/>
      <c r="E23" s="243"/>
      <c r="F23" s="243"/>
      <c r="G23" s="102"/>
      <c r="H23" s="215">
        <f>SUM(C23:F23)</f>
        <v>0</v>
      </c>
      <c r="I23" s="65">
        <v>0.4</v>
      </c>
      <c r="J23" s="215">
        <f>(H23/100)*40</f>
        <v>0</v>
      </c>
    </row>
    <row r="24" spans="1:10" ht="15.5" x14ac:dyDescent="0.35">
      <c r="A24" s="4"/>
      <c r="B24" s="100" t="s">
        <v>228</v>
      </c>
      <c r="C24" s="243"/>
      <c r="D24" s="243"/>
      <c r="E24" s="243"/>
      <c r="F24" s="243"/>
      <c r="G24" s="101"/>
      <c r="H24" s="215">
        <f>SUM(C24:F24)</f>
        <v>0</v>
      </c>
      <c r="I24" s="65">
        <v>0.14000000000000001</v>
      </c>
      <c r="J24" s="215">
        <f>(H24/100)*14</f>
        <v>0</v>
      </c>
    </row>
    <row r="25" spans="1:10" ht="15" customHeight="1" x14ac:dyDescent="0.35">
      <c r="A25" s="4"/>
      <c r="B25" s="100" t="s">
        <v>229</v>
      </c>
      <c r="C25" s="243"/>
      <c r="D25" s="243"/>
      <c r="E25" s="243"/>
      <c r="F25" s="243"/>
      <c r="G25" s="101"/>
      <c r="H25" s="215">
        <f>SUM(C25:F25)</f>
        <v>0</v>
      </c>
      <c r="I25" s="65">
        <v>0.03</v>
      </c>
      <c r="J25" s="215">
        <f>(H25/100)*3</f>
        <v>0</v>
      </c>
    </row>
    <row r="26" spans="1:10" ht="15" customHeight="1" x14ac:dyDescent="0.35">
      <c r="A26" s="4"/>
      <c r="B26" s="100" t="s">
        <v>230</v>
      </c>
      <c r="C26" s="243"/>
      <c r="D26" s="243"/>
      <c r="E26" s="243"/>
      <c r="F26" s="243"/>
      <c r="G26" s="101"/>
      <c r="H26" s="215">
        <f>SUM(C26:F26)</f>
        <v>0</v>
      </c>
      <c r="I26" s="65">
        <v>0.03</v>
      </c>
      <c r="J26" s="215">
        <f>(H26/100)*3</f>
        <v>0</v>
      </c>
    </row>
    <row r="27" spans="1:10" ht="15.5" x14ac:dyDescent="0.35">
      <c r="A27" s="4"/>
      <c r="B27" s="103"/>
      <c r="C27" s="8"/>
      <c r="D27" s="8"/>
      <c r="E27" s="8"/>
      <c r="F27" s="8"/>
      <c r="H27" s="431"/>
      <c r="I27" s="431"/>
      <c r="J27" s="106"/>
    </row>
    <row r="28" spans="1:10" ht="15.5" x14ac:dyDescent="0.35">
      <c r="A28" s="4"/>
      <c r="B28" s="107"/>
      <c r="C28" s="104"/>
      <c r="D28" s="104"/>
      <c r="E28" s="104"/>
      <c r="F28" s="104"/>
      <c r="H28" s="432" t="s">
        <v>457</v>
      </c>
      <c r="I28" s="433"/>
      <c r="J28" s="216">
        <f>SUM(J14:J27)</f>
        <v>0</v>
      </c>
    </row>
    <row r="29" spans="1:10" ht="27" customHeight="1" x14ac:dyDescent="0.35">
      <c r="A29" s="4"/>
      <c r="B29" s="427" t="s">
        <v>232</v>
      </c>
      <c r="C29" s="427"/>
      <c r="D29" s="427"/>
      <c r="E29" s="427"/>
      <c r="F29" s="427"/>
      <c r="G29" s="96"/>
      <c r="H29" s="4"/>
      <c r="I29" s="4"/>
    </row>
    <row r="30" spans="1:10" ht="31" x14ac:dyDescent="0.35">
      <c r="A30" s="4"/>
      <c r="B30" s="108"/>
      <c r="C30" s="98" t="s">
        <v>447</v>
      </c>
      <c r="D30" s="98" t="s">
        <v>446</v>
      </c>
      <c r="E30" s="98" t="s">
        <v>445</v>
      </c>
      <c r="F30" s="97" t="s">
        <v>444</v>
      </c>
      <c r="G30" s="109"/>
      <c r="H30" s="4"/>
      <c r="I30" s="4"/>
    </row>
    <row r="31" spans="1:10" ht="24" customHeight="1" x14ac:dyDescent="0.35">
      <c r="A31" s="4"/>
      <c r="B31" s="194" t="s">
        <v>233</v>
      </c>
      <c r="C31" s="244"/>
      <c r="D31" s="244"/>
      <c r="E31" s="244"/>
      <c r="F31" s="244"/>
      <c r="H31" s="4"/>
      <c r="I31" s="4"/>
    </row>
    <row r="32" spans="1:10" ht="15.5" x14ac:dyDescent="0.35">
      <c r="A32" s="4"/>
      <c r="B32" s="107"/>
      <c r="C32" s="104"/>
      <c r="D32" s="104"/>
      <c r="E32" s="104"/>
      <c r="F32" s="104"/>
      <c r="H32" s="4"/>
      <c r="I32" s="4"/>
    </row>
    <row r="33" spans="1:9" ht="24.75" customHeight="1" x14ac:dyDescent="0.35">
      <c r="A33" s="4"/>
      <c r="B33" s="110"/>
      <c r="C33" s="217" t="s">
        <v>448</v>
      </c>
      <c r="D33" s="217" t="s">
        <v>449</v>
      </c>
      <c r="E33" s="4"/>
      <c r="F33" s="111"/>
      <c r="G33" s="112"/>
      <c r="H33" s="4"/>
      <c r="I33" s="4"/>
    </row>
    <row r="34" spans="1:9" ht="23.25" customHeight="1" x14ac:dyDescent="0.35">
      <c r="A34" s="4"/>
      <c r="B34" s="194" t="s">
        <v>424</v>
      </c>
      <c r="C34" s="245"/>
      <c r="D34" s="245"/>
      <c r="E34" s="4"/>
      <c r="F34" s="111"/>
      <c r="G34" s="112"/>
      <c r="H34" s="4"/>
      <c r="I34" s="4"/>
    </row>
    <row r="35" spans="1:9" ht="15" customHeight="1" x14ac:dyDescent="0.35">
      <c r="A35" s="4"/>
      <c r="B35" s="56"/>
      <c r="C35" s="4"/>
      <c r="D35" s="4"/>
      <c r="E35" s="4"/>
      <c r="F35" s="111"/>
      <c r="G35" s="112"/>
      <c r="H35" s="4"/>
      <c r="I35" s="4"/>
    </row>
    <row r="36" spans="1:9" ht="21.75" customHeight="1" x14ac:dyDescent="0.35">
      <c r="A36" s="4"/>
      <c r="B36" s="423" t="s">
        <v>234</v>
      </c>
      <c r="C36" s="423"/>
      <c r="D36" s="423"/>
      <c r="E36" s="423"/>
      <c r="F36" s="423"/>
      <c r="G36" s="113"/>
      <c r="H36" s="4"/>
      <c r="I36" s="4"/>
    </row>
    <row r="37" spans="1:9" ht="15" customHeight="1" x14ac:dyDescent="0.35">
      <c r="A37" s="4"/>
      <c r="B37" s="424" t="s">
        <v>235</v>
      </c>
      <c r="C37" s="426" t="s">
        <v>450</v>
      </c>
      <c r="D37" s="426" t="s">
        <v>451</v>
      </c>
      <c r="E37" s="111"/>
      <c r="F37" s="4"/>
      <c r="H37" s="4"/>
      <c r="I37" s="4"/>
    </row>
    <row r="38" spans="1:9" ht="39" customHeight="1" x14ac:dyDescent="0.35">
      <c r="A38" s="4"/>
      <c r="B38" s="425"/>
      <c r="C38" s="426"/>
      <c r="D38" s="426"/>
      <c r="E38" s="111"/>
      <c r="F38" s="4"/>
      <c r="H38" s="4"/>
      <c r="I38" s="4"/>
    </row>
    <row r="39" spans="1:9" ht="15.5" x14ac:dyDescent="0.35">
      <c r="A39" s="4"/>
      <c r="B39" s="100" t="s">
        <v>226</v>
      </c>
      <c r="C39" s="246"/>
      <c r="D39" s="246"/>
      <c r="E39" s="4"/>
      <c r="F39" s="4"/>
      <c r="H39" s="4"/>
      <c r="I39" s="4"/>
    </row>
    <row r="40" spans="1:9" ht="15.5" x14ac:dyDescent="0.35">
      <c r="A40" s="4"/>
      <c r="B40" s="100" t="s">
        <v>231</v>
      </c>
      <c r="C40" s="246"/>
      <c r="D40" s="246"/>
      <c r="E40" s="4"/>
      <c r="F40" s="4"/>
      <c r="H40" s="4"/>
      <c r="I40" s="4"/>
    </row>
    <row r="41" spans="1:9" ht="15.5" x14ac:dyDescent="0.35">
      <c r="A41" s="4"/>
      <c r="B41" s="100" t="s">
        <v>228</v>
      </c>
      <c r="C41" s="246"/>
      <c r="D41" s="246"/>
      <c r="E41" s="4"/>
      <c r="F41" s="4"/>
      <c r="H41" s="4"/>
      <c r="I41" s="4"/>
    </row>
    <row r="42" spans="1:9" ht="15.5" x14ac:dyDescent="0.35">
      <c r="A42" s="4"/>
      <c r="B42" s="100" t="s">
        <v>229</v>
      </c>
      <c r="C42" s="246"/>
      <c r="D42" s="246"/>
      <c r="E42" s="4"/>
      <c r="F42" s="4"/>
      <c r="H42" s="4"/>
      <c r="I42" s="4"/>
    </row>
    <row r="43" spans="1:9" ht="15.5" x14ac:dyDescent="0.35">
      <c r="A43" s="4"/>
      <c r="B43" s="100" t="s">
        <v>230</v>
      </c>
      <c r="C43" s="246"/>
      <c r="D43" s="246"/>
      <c r="E43" s="4"/>
      <c r="F43" s="4"/>
      <c r="H43" s="4"/>
      <c r="I43" s="4"/>
    </row>
    <row r="44" spans="1:9" x14ac:dyDescent="0.35">
      <c r="A44" s="4"/>
      <c r="B44" s="4"/>
      <c r="C44" s="4"/>
      <c r="D44" s="4"/>
      <c r="E44" s="4"/>
      <c r="F44" s="4"/>
      <c r="H44" s="4"/>
      <c r="I44" s="4"/>
    </row>
    <row r="45" spans="1:9" ht="15.5" x14ac:dyDescent="0.35">
      <c r="A45" s="4"/>
      <c r="B45" s="114" t="s">
        <v>236</v>
      </c>
      <c r="C45" s="115" t="s">
        <v>425</v>
      </c>
      <c r="D45" s="4"/>
      <c r="E45" s="4"/>
      <c r="F45" s="4"/>
      <c r="H45" s="4"/>
      <c r="I45" s="4"/>
    </row>
    <row r="46" spans="1:9" x14ac:dyDescent="0.35">
      <c r="A46" s="4"/>
      <c r="B46" s="116" t="s">
        <v>237</v>
      </c>
      <c r="C46" s="247"/>
      <c r="D46" s="4"/>
      <c r="E46" s="4"/>
      <c r="F46" s="4"/>
      <c r="H46" s="4"/>
      <c r="I46" s="4"/>
    </row>
    <row r="47" spans="1:9" x14ac:dyDescent="0.35">
      <c r="A47" s="4"/>
      <c r="B47" s="117" t="s">
        <v>238</v>
      </c>
      <c r="C47" s="248"/>
      <c r="D47" s="118"/>
      <c r="E47" s="4"/>
      <c r="F47" s="4"/>
      <c r="H47" s="4"/>
      <c r="I47" s="4"/>
    </row>
    <row r="48" spans="1:9" x14ac:dyDescent="0.35">
      <c r="A48" s="4"/>
      <c r="B48" s="119"/>
      <c r="C48" s="119"/>
      <c r="D48" s="4"/>
      <c r="E48" s="4"/>
      <c r="F48" s="4"/>
      <c r="H48" s="4"/>
      <c r="I48" s="4"/>
    </row>
    <row r="49" spans="1:9" ht="21.75" customHeight="1" x14ac:dyDescent="0.35">
      <c r="A49" s="4"/>
      <c r="B49" s="427" t="s">
        <v>239</v>
      </c>
      <c r="C49" s="427"/>
      <c r="D49" s="427"/>
      <c r="E49" s="427"/>
      <c r="F49" s="427"/>
      <c r="G49" s="96"/>
      <c r="H49" s="4"/>
      <c r="I49" s="4"/>
    </row>
    <row r="50" spans="1:9" x14ac:dyDescent="0.35">
      <c r="A50" s="4"/>
      <c r="B50" s="56"/>
      <c r="C50" s="4"/>
      <c r="D50" s="4"/>
      <c r="E50" s="4"/>
      <c r="F50" s="111"/>
      <c r="G50" s="112"/>
      <c r="H50" s="4"/>
      <c r="I50" s="4"/>
    </row>
    <row r="51" spans="1:9" ht="15.5" x14ac:dyDescent="0.35">
      <c r="A51" s="4"/>
      <c r="B51" s="422" t="s">
        <v>240</v>
      </c>
      <c r="C51" s="422"/>
      <c r="D51" s="195"/>
      <c r="E51" s="195"/>
      <c r="F51" s="4"/>
      <c r="H51" s="4"/>
      <c r="I51" s="4"/>
    </row>
    <row r="52" spans="1:9" ht="15.5" x14ac:dyDescent="0.35">
      <c r="A52" s="4"/>
      <c r="B52" s="196" t="s">
        <v>241</v>
      </c>
      <c r="C52" s="196" t="s">
        <v>426</v>
      </c>
      <c r="D52" s="197"/>
      <c r="E52" s="196" t="s">
        <v>427</v>
      </c>
      <c r="F52" s="4"/>
      <c r="H52" s="4"/>
      <c r="I52" s="4"/>
    </row>
    <row r="53" spans="1:9" ht="15.5" x14ac:dyDescent="0.35">
      <c r="A53" s="4"/>
      <c r="B53" s="198" t="s">
        <v>242</v>
      </c>
      <c r="C53" s="249"/>
      <c r="D53" s="198" t="s">
        <v>243</v>
      </c>
      <c r="E53" s="249"/>
      <c r="F53" s="4"/>
      <c r="H53" s="4"/>
      <c r="I53" s="4"/>
    </row>
    <row r="54" spans="1:9" ht="15.5" x14ac:dyDescent="0.35">
      <c r="A54" s="4"/>
      <c r="B54" s="198" t="s">
        <v>244</v>
      </c>
      <c r="C54" s="249"/>
      <c r="D54" s="198" t="s">
        <v>245</v>
      </c>
      <c r="E54" s="249"/>
      <c r="F54" s="4"/>
      <c r="H54" s="4"/>
      <c r="I54" s="4"/>
    </row>
    <row r="55" spans="1:9" ht="15.5" x14ac:dyDescent="0.35">
      <c r="A55" s="4"/>
      <c r="B55" s="198" t="s">
        <v>246</v>
      </c>
      <c r="C55" s="249"/>
      <c r="D55" s="198" t="s">
        <v>247</v>
      </c>
      <c r="E55" s="249"/>
      <c r="F55" s="4"/>
      <c r="H55" s="4"/>
      <c r="I55" s="4"/>
    </row>
    <row r="56" spans="1:9" ht="15.5" x14ac:dyDescent="0.35">
      <c r="A56" s="4"/>
      <c r="B56" s="198" t="s">
        <v>248</v>
      </c>
      <c r="C56" s="249"/>
      <c r="D56" s="198" t="s">
        <v>249</v>
      </c>
      <c r="E56" s="249"/>
      <c r="F56" s="4"/>
      <c r="H56" s="4"/>
      <c r="I56" s="4"/>
    </row>
    <row r="57" spans="1:9" ht="15.5" x14ac:dyDescent="0.35">
      <c r="A57" s="4"/>
      <c r="B57" s="198" t="s">
        <v>250</v>
      </c>
      <c r="C57" s="249"/>
      <c r="D57" s="198" t="s">
        <v>251</v>
      </c>
      <c r="E57" s="249"/>
      <c r="F57" s="4"/>
      <c r="H57" s="4"/>
      <c r="I57" s="4"/>
    </row>
    <row r="58" spans="1:9" ht="15.5" x14ac:dyDescent="0.35">
      <c r="A58" s="4"/>
      <c r="B58" s="198" t="s">
        <v>252</v>
      </c>
      <c r="C58" s="249"/>
      <c r="D58" s="198" t="s">
        <v>253</v>
      </c>
      <c r="E58" s="249"/>
      <c r="F58" s="4"/>
      <c r="H58" s="4"/>
      <c r="I58" s="4"/>
    </row>
    <row r="59" spans="1:9" x14ac:dyDescent="0.35">
      <c r="A59" s="4"/>
      <c r="B59" s="56"/>
      <c r="C59" s="4"/>
      <c r="D59" s="4"/>
      <c r="E59" s="4"/>
      <c r="F59" s="4"/>
      <c r="H59" s="4"/>
      <c r="I59" s="4"/>
    </row>
    <row r="60" spans="1:9" ht="15.5" x14ac:dyDescent="0.35">
      <c r="A60" s="4"/>
      <c r="B60" s="422" t="s">
        <v>254</v>
      </c>
      <c r="C60" s="422"/>
      <c r="D60" s="56"/>
      <c r="E60" s="4"/>
      <c r="F60" s="4"/>
      <c r="H60" s="4"/>
      <c r="I60" s="4"/>
    </row>
    <row r="61" spans="1:9" ht="15.5" x14ac:dyDescent="0.35">
      <c r="A61" s="4"/>
      <c r="B61" s="200" t="s">
        <v>241</v>
      </c>
      <c r="C61" s="200" t="s">
        <v>428</v>
      </c>
      <c r="D61" s="4"/>
      <c r="E61" s="4"/>
      <c r="F61" s="4"/>
      <c r="H61" s="4"/>
      <c r="I61" s="4"/>
    </row>
    <row r="62" spans="1:9" ht="15.5" x14ac:dyDescent="0.35">
      <c r="A62" s="4"/>
      <c r="B62" s="199" t="s">
        <v>254</v>
      </c>
      <c r="C62" s="250"/>
      <c r="D62" s="4"/>
      <c r="E62" s="4"/>
      <c r="F62" s="4"/>
      <c r="H62" s="4"/>
      <c r="I62" s="4"/>
    </row>
    <row r="63" spans="1:9" ht="15.5" x14ac:dyDescent="0.35">
      <c r="A63" s="4"/>
      <c r="B63" s="199" t="s">
        <v>255</v>
      </c>
      <c r="C63" s="250"/>
      <c r="D63" s="4"/>
      <c r="E63" s="4"/>
      <c r="F63" s="4"/>
      <c r="H63" s="4"/>
      <c r="I63" s="4"/>
    </row>
    <row r="64" spans="1:9" ht="15.5" x14ac:dyDescent="0.35">
      <c r="A64" s="4"/>
      <c r="B64" s="199" t="s">
        <v>256</v>
      </c>
      <c r="C64" s="250"/>
      <c r="D64" s="4"/>
      <c r="E64" s="4"/>
      <c r="F64" s="4"/>
      <c r="H64" s="4"/>
      <c r="I64" s="4"/>
    </row>
    <row r="65" spans="1:11" ht="15.5" x14ac:dyDescent="0.35">
      <c r="A65" s="4"/>
      <c r="B65" s="199" t="s">
        <v>257</v>
      </c>
      <c r="C65" s="251"/>
      <c r="D65" s="4"/>
      <c r="E65" s="4"/>
      <c r="F65" s="4"/>
      <c r="H65" s="4"/>
      <c r="I65" s="4"/>
    </row>
    <row r="66" spans="1:11" x14ac:dyDescent="0.35">
      <c r="A66" s="4"/>
      <c r="B66" s="56"/>
      <c r="C66" s="4"/>
      <c r="D66" s="4"/>
      <c r="E66" s="4"/>
      <c r="F66" s="4"/>
      <c r="H66" s="4"/>
      <c r="I66" s="4"/>
    </row>
    <row r="67" spans="1:11" ht="15.5" x14ac:dyDescent="0.35">
      <c r="A67" s="4"/>
      <c r="B67" s="422" t="s">
        <v>258</v>
      </c>
      <c r="C67" s="422"/>
      <c r="D67" s="422"/>
      <c r="E67" s="422"/>
      <c r="F67" s="4"/>
      <c r="H67" s="4"/>
      <c r="I67" s="4"/>
    </row>
    <row r="68" spans="1:11" ht="15.5" x14ac:dyDescent="0.35">
      <c r="A68" s="4"/>
      <c r="B68" s="114" t="s">
        <v>241</v>
      </c>
      <c r="C68" s="114" t="s">
        <v>427</v>
      </c>
      <c r="D68" s="114" t="s">
        <v>429</v>
      </c>
      <c r="E68" s="114" t="s">
        <v>430</v>
      </c>
      <c r="F68" s="4"/>
      <c r="H68" s="4"/>
      <c r="I68" s="4"/>
    </row>
    <row r="69" spans="1:11" ht="15.5" x14ac:dyDescent="0.35">
      <c r="A69" s="4"/>
      <c r="B69" s="100" t="s">
        <v>259</v>
      </c>
      <c r="C69" s="252"/>
      <c r="D69" s="253"/>
      <c r="E69" s="253"/>
      <c r="F69" s="4"/>
      <c r="H69" s="4"/>
      <c r="I69" s="4"/>
    </row>
    <row r="70" spans="1:11" ht="15.5" x14ac:dyDescent="0.35">
      <c r="A70" s="4"/>
      <c r="B70" s="100" t="s">
        <v>260</v>
      </c>
      <c r="C70" s="252"/>
      <c r="D70" s="253"/>
      <c r="E70" s="253"/>
      <c r="F70" s="4"/>
      <c r="H70" s="4"/>
      <c r="I70" s="4"/>
    </row>
    <row r="71" spans="1:11" ht="15.5" x14ac:dyDescent="0.35">
      <c r="A71" s="4"/>
      <c r="B71" s="100" t="s">
        <v>261</v>
      </c>
      <c r="C71" s="252"/>
      <c r="D71" s="253"/>
      <c r="E71" s="253"/>
      <c r="F71" s="4"/>
      <c r="H71" s="4"/>
      <c r="I71" s="4"/>
    </row>
    <row r="72" spans="1:11" ht="15.5" x14ac:dyDescent="0.35">
      <c r="A72" s="4"/>
      <c r="B72" s="100" t="s">
        <v>262</v>
      </c>
      <c r="C72" s="252"/>
      <c r="D72" s="253"/>
      <c r="E72" s="253"/>
      <c r="F72" s="4"/>
      <c r="H72" s="4"/>
      <c r="I72" s="4"/>
    </row>
    <row r="73" spans="1:11" x14ac:dyDescent="0.35">
      <c r="A73" s="4"/>
      <c r="B73" s="56"/>
      <c r="C73" s="4"/>
      <c r="D73" s="4"/>
      <c r="E73" s="4"/>
      <c r="F73" s="4"/>
      <c r="H73" s="4"/>
      <c r="I73" s="4"/>
    </row>
    <row r="74" spans="1:11" x14ac:dyDescent="0.35">
      <c r="A74" s="4"/>
      <c r="B74" s="4"/>
      <c r="C74" s="4"/>
      <c r="D74" s="4"/>
      <c r="E74" s="4"/>
      <c r="F74" s="4"/>
      <c r="H74" s="4"/>
      <c r="I74" s="4"/>
      <c r="J74" s="4"/>
      <c r="K74" s="4"/>
    </row>
    <row r="75" spans="1:11" x14ac:dyDescent="0.35">
      <c r="A75" s="4"/>
      <c r="B75" s="4"/>
      <c r="C75" s="4"/>
      <c r="D75" s="4"/>
      <c r="E75" s="4"/>
      <c r="F75" s="4"/>
      <c r="H75" s="4"/>
      <c r="I75" s="4"/>
      <c r="J75" s="4"/>
      <c r="K75" s="4"/>
    </row>
    <row r="76" spans="1:11" ht="21" x14ac:dyDescent="0.5">
      <c r="A76" s="4"/>
      <c r="B76" s="438" t="s">
        <v>340</v>
      </c>
      <c r="C76" s="439"/>
      <c r="D76" s="440"/>
    </row>
    <row r="77" spans="1:11" ht="50.25" customHeight="1" x14ac:dyDescent="0.35">
      <c r="A77" s="4"/>
      <c r="B77" s="442" t="s">
        <v>346</v>
      </c>
      <c r="C77" s="442"/>
      <c r="D77" s="442"/>
    </row>
    <row r="78" spans="1:11" x14ac:dyDescent="0.35">
      <c r="A78" s="4"/>
      <c r="B78" s="177" t="s">
        <v>331</v>
      </c>
      <c r="C78" s="441" t="s">
        <v>332</v>
      </c>
      <c r="D78" s="441"/>
    </row>
    <row r="79" spans="1:11" x14ac:dyDescent="0.35">
      <c r="A79" s="4"/>
      <c r="B79" s="179" t="s">
        <v>333</v>
      </c>
      <c r="C79" s="441"/>
      <c r="D79" s="441"/>
    </row>
    <row r="80" spans="1:11" x14ac:dyDescent="0.35">
      <c r="A80" s="4"/>
      <c r="B80" s="179" t="s">
        <v>334</v>
      </c>
      <c r="C80" s="441"/>
      <c r="D80" s="441"/>
    </row>
    <row r="81" spans="1:7" x14ac:dyDescent="0.35">
      <c r="A81" s="4"/>
      <c r="B81" s="179" t="s">
        <v>335</v>
      </c>
      <c r="C81" s="441"/>
      <c r="D81" s="441"/>
    </row>
    <row r="82" spans="1:7" x14ac:dyDescent="0.35">
      <c r="A82" s="4"/>
      <c r="B82" s="179" t="s">
        <v>336</v>
      </c>
      <c r="C82" s="441"/>
      <c r="D82" s="441"/>
    </row>
    <row r="83" spans="1:7" x14ac:dyDescent="0.35">
      <c r="A83" s="4"/>
      <c r="B83" s="179" t="s">
        <v>338</v>
      </c>
      <c r="C83" s="441"/>
      <c r="D83" s="441"/>
      <c r="G83"/>
    </row>
    <row r="84" spans="1:7" x14ac:dyDescent="0.35">
      <c r="B84" s="177" t="s">
        <v>339</v>
      </c>
      <c r="C84" s="441"/>
      <c r="D84" s="441"/>
      <c r="G84"/>
    </row>
    <row r="85" spans="1:7" x14ac:dyDescent="0.35">
      <c r="B85" s="177" t="s">
        <v>398</v>
      </c>
      <c r="C85" s="436"/>
      <c r="D85" s="437"/>
      <c r="G85"/>
    </row>
    <row r="86" spans="1:7" x14ac:dyDescent="0.35">
      <c r="B86"/>
      <c r="G86"/>
    </row>
    <row r="87" spans="1:7" x14ac:dyDescent="0.35">
      <c r="B87"/>
      <c r="G87"/>
    </row>
    <row r="88" spans="1:7" x14ac:dyDescent="0.35">
      <c r="B88"/>
      <c r="G88"/>
    </row>
    <row r="89" spans="1:7" x14ac:dyDescent="0.35">
      <c r="B89"/>
      <c r="G89"/>
    </row>
    <row r="90" spans="1:7" x14ac:dyDescent="0.35">
      <c r="B90"/>
      <c r="G90"/>
    </row>
    <row r="91" spans="1:7" x14ac:dyDescent="0.35">
      <c r="B91"/>
      <c r="G91"/>
    </row>
    <row r="92" spans="1:7" x14ac:dyDescent="0.35">
      <c r="B92"/>
      <c r="G92"/>
    </row>
    <row r="93" spans="1:7" x14ac:dyDescent="0.35">
      <c r="B93"/>
      <c r="G93"/>
    </row>
    <row r="94" spans="1:7" x14ac:dyDescent="0.35">
      <c r="B94"/>
      <c r="G94"/>
    </row>
    <row r="95" spans="1:7" x14ac:dyDescent="0.35">
      <c r="B95"/>
      <c r="G95"/>
    </row>
    <row r="96" spans="1:7" x14ac:dyDescent="0.35">
      <c r="B96"/>
      <c r="G96"/>
    </row>
    <row r="97" spans="2:7" x14ac:dyDescent="0.35">
      <c r="B97"/>
      <c r="G97"/>
    </row>
    <row r="98" spans="2:7" x14ac:dyDescent="0.35">
      <c r="B98"/>
      <c r="G98"/>
    </row>
    <row r="99" spans="2:7" x14ac:dyDescent="0.35">
      <c r="B99"/>
      <c r="G99"/>
    </row>
    <row r="100" spans="2:7" x14ac:dyDescent="0.35">
      <c r="B100"/>
      <c r="G100"/>
    </row>
    <row r="101" spans="2:7" x14ac:dyDescent="0.35">
      <c r="B101"/>
      <c r="G101"/>
    </row>
    <row r="102" spans="2:7" x14ac:dyDescent="0.35">
      <c r="B102"/>
      <c r="G102"/>
    </row>
    <row r="103" spans="2:7" x14ac:dyDescent="0.35">
      <c r="B103"/>
      <c r="G103"/>
    </row>
    <row r="104" spans="2:7" x14ac:dyDescent="0.35">
      <c r="B104"/>
      <c r="G104"/>
    </row>
    <row r="105" spans="2:7" x14ac:dyDescent="0.35">
      <c r="B105"/>
      <c r="G105"/>
    </row>
    <row r="106" spans="2:7" x14ac:dyDescent="0.35">
      <c r="B106"/>
      <c r="G106"/>
    </row>
    <row r="107" spans="2:7" x14ac:dyDescent="0.35">
      <c r="B107"/>
      <c r="G107"/>
    </row>
    <row r="108" spans="2:7" x14ac:dyDescent="0.35">
      <c r="B108"/>
      <c r="G108"/>
    </row>
    <row r="109" spans="2:7" x14ac:dyDescent="0.35">
      <c r="B109"/>
      <c r="G109"/>
    </row>
    <row r="110" spans="2:7" x14ac:dyDescent="0.35">
      <c r="B110"/>
      <c r="G110"/>
    </row>
    <row r="111" spans="2:7" x14ac:dyDescent="0.35">
      <c r="B111"/>
      <c r="G111"/>
    </row>
    <row r="112" spans="2:7" x14ac:dyDescent="0.35">
      <c r="B112"/>
      <c r="G112"/>
    </row>
    <row r="113" spans="2:7" x14ac:dyDescent="0.35">
      <c r="B113"/>
      <c r="G113"/>
    </row>
    <row r="114" spans="2:7" x14ac:dyDescent="0.35">
      <c r="B114"/>
      <c r="G114"/>
    </row>
    <row r="115" spans="2:7" x14ac:dyDescent="0.35">
      <c r="B115"/>
      <c r="G115"/>
    </row>
    <row r="116" spans="2:7" x14ac:dyDescent="0.35">
      <c r="B116"/>
      <c r="G116"/>
    </row>
    <row r="117" spans="2:7" x14ac:dyDescent="0.35">
      <c r="B117"/>
      <c r="G117"/>
    </row>
    <row r="118" spans="2:7" x14ac:dyDescent="0.35">
      <c r="B118"/>
      <c r="G118"/>
    </row>
    <row r="119" spans="2:7" x14ac:dyDescent="0.35">
      <c r="B119"/>
      <c r="G119"/>
    </row>
    <row r="120" spans="2:7" x14ac:dyDescent="0.35">
      <c r="B120"/>
      <c r="G120"/>
    </row>
    <row r="121" spans="2:7" x14ac:dyDescent="0.35">
      <c r="B121"/>
      <c r="G121"/>
    </row>
    <row r="122" spans="2:7" x14ac:dyDescent="0.35">
      <c r="B122"/>
      <c r="G122"/>
    </row>
    <row r="123" spans="2:7" x14ac:dyDescent="0.35">
      <c r="B123"/>
      <c r="G123"/>
    </row>
    <row r="124" spans="2:7" x14ac:dyDescent="0.35">
      <c r="B124"/>
      <c r="G124"/>
    </row>
    <row r="125" spans="2:7" x14ac:dyDescent="0.35">
      <c r="B125"/>
      <c r="G125"/>
    </row>
    <row r="126" spans="2:7" x14ac:dyDescent="0.35">
      <c r="B126"/>
      <c r="G126"/>
    </row>
    <row r="127" spans="2:7" x14ac:dyDescent="0.35">
      <c r="B127"/>
      <c r="G127"/>
    </row>
    <row r="128" spans="2:7" x14ac:dyDescent="0.35">
      <c r="B128"/>
      <c r="G128"/>
    </row>
    <row r="129" spans="2:7" x14ac:dyDescent="0.35">
      <c r="B129"/>
      <c r="G129"/>
    </row>
    <row r="130" spans="2:7" x14ac:dyDescent="0.35">
      <c r="B130"/>
      <c r="G130"/>
    </row>
    <row r="131" spans="2:7" x14ac:dyDescent="0.35">
      <c r="B131"/>
      <c r="G131"/>
    </row>
    <row r="132" spans="2:7" x14ac:dyDescent="0.35">
      <c r="B132"/>
      <c r="G132"/>
    </row>
    <row r="133" spans="2:7" x14ac:dyDescent="0.35">
      <c r="B133"/>
      <c r="G133"/>
    </row>
    <row r="134" spans="2:7" x14ac:dyDescent="0.35">
      <c r="B134"/>
      <c r="G134"/>
    </row>
    <row r="135" spans="2:7" x14ac:dyDescent="0.35">
      <c r="B135"/>
      <c r="G135"/>
    </row>
    <row r="136" spans="2:7" x14ac:dyDescent="0.35">
      <c r="B136"/>
      <c r="G136"/>
    </row>
    <row r="137" spans="2:7" x14ac:dyDescent="0.35">
      <c r="B137"/>
      <c r="G137"/>
    </row>
    <row r="138" spans="2:7" x14ac:dyDescent="0.35">
      <c r="B138"/>
      <c r="G138"/>
    </row>
    <row r="139" spans="2:7" x14ac:dyDescent="0.35">
      <c r="B139"/>
      <c r="G139"/>
    </row>
    <row r="140" spans="2:7" x14ac:dyDescent="0.35">
      <c r="B140"/>
      <c r="G140"/>
    </row>
    <row r="141" spans="2:7" x14ac:dyDescent="0.35">
      <c r="B141"/>
      <c r="G141"/>
    </row>
    <row r="142" spans="2:7" x14ac:dyDescent="0.35">
      <c r="B142"/>
      <c r="G142"/>
    </row>
    <row r="143" spans="2:7" x14ac:dyDescent="0.35">
      <c r="B143"/>
      <c r="G143"/>
    </row>
    <row r="144" spans="2:7" x14ac:dyDescent="0.35">
      <c r="B144"/>
      <c r="G144"/>
    </row>
    <row r="145" spans="2:7" x14ac:dyDescent="0.35">
      <c r="B145"/>
      <c r="G145"/>
    </row>
    <row r="146" spans="2:7" x14ac:dyDescent="0.35">
      <c r="B146"/>
      <c r="G146"/>
    </row>
    <row r="147" spans="2:7" x14ac:dyDescent="0.35">
      <c r="B147"/>
      <c r="G147"/>
    </row>
    <row r="148" spans="2:7" x14ac:dyDescent="0.35">
      <c r="B148"/>
      <c r="G148"/>
    </row>
    <row r="149" spans="2:7" x14ac:dyDescent="0.35">
      <c r="B149"/>
      <c r="G149"/>
    </row>
    <row r="150" spans="2:7" x14ac:dyDescent="0.35">
      <c r="B150"/>
      <c r="G150"/>
    </row>
    <row r="151" spans="2:7" x14ac:dyDescent="0.35">
      <c r="B151"/>
      <c r="G151"/>
    </row>
    <row r="152" spans="2:7" x14ac:dyDescent="0.35">
      <c r="B152"/>
      <c r="G152"/>
    </row>
    <row r="153" spans="2:7" x14ac:dyDescent="0.35">
      <c r="B153"/>
      <c r="G153"/>
    </row>
    <row r="154" spans="2:7" x14ac:dyDescent="0.35">
      <c r="B154"/>
      <c r="G154"/>
    </row>
    <row r="155" spans="2:7" x14ac:dyDescent="0.35">
      <c r="B155"/>
      <c r="G155"/>
    </row>
    <row r="156" spans="2:7" x14ac:dyDescent="0.35">
      <c r="B156"/>
      <c r="G156"/>
    </row>
    <row r="157" spans="2:7" x14ac:dyDescent="0.35">
      <c r="B157"/>
      <c r="G157"/>
    </row>
    <row r="158" spans="2:7" x14ac:dyDescent="0.35">
      <c r="B158"/>
      <c r="G158"/>
    </row>
    <row r="159" spans="2:7" x14ac:dyDescent="0.35">
      <c r="B159"/>
      <c r="G159"/>
    </row>
    <row r="160" spans="2:7" x14ac:dyDescent="0.35">
      <c r="B160"/>
      <c r="G160"/>
    </row>
    <row r="161" spans="2:7" x14ac:dyDescent="0.35">
      <c r="B161"/>
      <c r="G161"/>
    </row>
    <row r="162" spans="2:7" x14ac:dyDescent="0.35">
      <c r="B162"/>
      <c r="G162"/>
    </row>
    <row r="163" spans="2:7" x14ac:dyDescent="0.35">
      <c r="B163"/>
      <c r="G163"/>
    </row>
    <row r="164" spans="2:7" x14ac:dyDescent="0.35">
      <c r="B164"/>
      <c r="G164"/>
    </row>
    <row r="165" spans="2:7" x14ac:dyDescent="0.35">
      <c r="B165"/>
      <c r="G165"/>
    </row>
    <row r="166" spans="2:7" x14ac:dyDescent="0.35">
      <c r="B166"/>
      <c r="G166"/>
    </row>
    <row r="167" spans="2:7" x14ac:dyDescent="0.35">
      <c r="B167"/>
      <c r="G167"/>
    </row>
    <row r="168" spans="2:7" x14ac:dyDescent="0.35">
      <c r="B168"/>
      <c r="G168"/>
    </row>
    <row r="169" spans="2:7" x14ac:dyDescent="0.35">
      <c r="B169"/>
      <c r="G169"/>
    </row>
    <row r="170" spans="2:7" x14ac:dyDescent="0.35">
      <c r="B170"/>
      <c r="G170"/>
    </row>
    <row r="171" spans="2:7" x14ac:dyDescent="0.35">
      <c r="B171"/>
      <c r="G171"/>
    </row>
    <row r="172" spans="2:7" x14ac:dyDescent="0.35">
      <c r="B172"/>
      <c r="G172"/>
    </row>
    <row r="173" spans="2:7" x14ac:dyDescent="0.35">
      <c r="B173"/>
      <c r="G173"/>
    </row>
    <row r="174" spans="2:7" x14ac:dyDescent="0.35">
      <c r="B174"/>
      <c r="G174"/>
    </row>
    <row r="175" spans="2:7" x14ac:dyDescent="0.35">
      <c r="B175"/>
      <c r="G175"/>
    </row>
  </sheetData>
  <sheetProtection algorithmName="SHA-512" hashValue="Ji/H8kDjAPBF7CMqbP/K6ozjr7fNQIS0gPePd3c8SS69S4OlgyA/qBOOwZ90f0/VZxeZPLjLk36gMBBQgzHqpg==" saltValue="tP2Q8nRcsk/1q3xcLA2I4g==" spinCount="100000" sheet="1" objects="1" scenarios="1" selectLockedCells="1"/>
  <protectedRanges>
    <protectedRange sqref="C69:E72" name="Range8"/>
    <protectedRange sqref="C53:C58 E53:E58 C62:C65" name="Range7"/>
    <protectedRange sqref="C46:C47" name="Range6"/>
    <protectedRange sqref="C39:D43" name="Range5"/>
    <protectedRange sqref="C34:D34" name="Range4"/>
    <protectedRange sqref="C31:F31" name="Range3"/>
    <protectedRange sqref="C14:F18" name="Range1_1"/>
    <protectedRange sqref="C22:F26" name="Range1_2"/>
  </protectedRanges>
  <mergeCells count="25">
    <mergeCell ref="C85:D85"/>
    <mergeCell ref="B76:D76"/>
    <mergeCell ref="C82:D82"/>
    <mergeCell ref="C83:D83"/>
    <mergeCell ref="C84:D84"/>
    <mergeCell ref="B77:D77"/>
    <mergeCell ref="C78:D78"/>
    <mergeCell ref="C79:D79"/>
    <mergeCell ref="C80:D80"/>
    <mergeCell ref="C81:D81"/>
    <mergeCell ref="B29:F29"/>
    <mergeCell ref="B2:F3"/>
    <mergeCell ref="B12:F12"/>
    <mergeCell ref="H12:J12"/>
    <mergeCell ref="H27:I27"/>
    <mergeCell ref="H28:I28"/>
    <mergeCell ref="B10:D10"/>
    <mergeCell ref="B60:C60"/>
    <mergeCell ref="B67:E67"/>
    <mergeCell ref="B36:F36"/>
    <mergeCell ref="B37:B38"/>
    <mergeCell ref="C37:C38"/>
    <mergeCell ref="D37:D38"/>
    <mergeCell ref="B49:F49"/>
    <mergeCell ref="B51:C51"/>
  </mergeCells>
  <pageMargins left="0.25" right="0.25" top="0.75" bottom="0.75" header="0.3" footer="0.3"/>
  <pageSetup paperSize="8"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6"/>
  <sheetViews>
    <sheetView showGridLines="0" topLeftCell="A4" zoomScale="85" zoomScaleNormal="85" workbookViewId="0">
      <selection activeCell="D20" sqref="D20"/>
    </sheetView>
  </sheetViews>
  <sheetFormatPr defaultRowHeight="14.5" x14ac:dyDescent="0.35"/>
  <cols>
    <col min="1" max="1" width="11.26953125" customWidth="1"/>
    <col min="2" max="2" width="19" customWidth="1"/>
    <col min="3" max="3" width="11" customWidth="1"/>
    <col min="4" max="4" width="16.453125" customWidth="1"/>
    <col min="5" max="5" width="18.7265625" customWidth="1"/>
    <col min="6" max="6" width="14.26953125" customWidth="1"/>
    <col min="7" max="7" width="13.81640625" customWidth="1"/>
    <col min="8" max="8" width="15.453125" customWidth="1"/>
    <col min="9" max="9" width="14.26953125" customWidth="1"/>
    <col min="10" max="10" width="7.7265625" customWidth="1"/>
    <col min="11" max="11" width="13.81640625" customWidth="1"/>
    <col min="12" max="12" width="15.26953125" customWidth="1"/>
    <col min="13" max="13" width="16.26953125" customWidth="1"/>
    <col min="14" max="14" width="13.54296875" customWidth="1"/>
    <col min="15" max="15" width="16.453125" customWidth="1"/>
  </cols>
  <sheetData>
    <row r="1" spans="1:21" x14ac:dyDescent="0.35">
      <c r="A1" t="s">
        <v>0</v>
      </c>
    </row>
    <row r="2" spans="1:21" ht="15" customHeight="1" x14ac:dyDescent="0.35">
      <c r="B2" s="449"/>
      <c r="C2" s="450"/>
      <c r="D2" s="450"/>
      <c r="E2" s="450"/>
      <c r="F2" s="450"/>
      <c r="G2" s="450"/>
      <c r="H2" s="450"/>
      <c r="I2" s="451"/>
      <c r="J2" s="17"/>
      <c r="K2" s="17"/>
      <c r="L2" s="8"/>
    </row>
    <row r="3" spans="1:21" ht="15" customHeight="1" x14ac:dyDescent="0.35">
      <c r="B3" s="452"/>
      <c r="C3" s="453"/>
      <c r="D3" s="453"/>
      <c r="E3" s="453"/>
      <c r="F3" s="453"/>
      <c r="G3" s="453"/>
      <c r="H3" s="453"/>
      <c r="I3" s="454"/>
      <c r="J3" s="17"/>
      <c r="K3" s="17"/>
      <c r="L3" s="8"/>
    </row>
    <row r="4" spans="1:21" ht="33" customHeight="1" x14ac:dyDescent="0.35">
      <c r="A4" s="52"/>
      <c r="B4" s="459" t="s">
        <v>373</v>
      </c>
      <c r="C4" s="459"/>
      <c r="D4" s="459"/>
      <c r="E4" s="459"/>
      <c r="F4" s="459"/>
      <c r="G4" s="459"/>
      <c r="H4" s="459"/>
      <c r="I4" s="459"/>
      <c r="J4" s="131"/>
      <c r="K4" s="131"/>
      <c r="L4" s="8"/>
      <c r="M4" s="447"/>
      <c r="N4" s="435"/>
      <c r="O4" s="435"/>
      <c r="P4" s="435"/>
      <c r="Q4" s="435"/>
      <c r="R4" s="435"/>
      <c r="S4" s="435"/>
      <c r="T4" s="435"/>
      <c r="U4" s="435"/>
    </row>
    <row r="5" spans="1:21" ht="15" customHeight="1" x14ac:dyDescent="0.35">
      <c r="A5" s="52"/>
      <c r="B5" s="52" t="s">
        <v>206</v>
      </c>
      <c r="C5" s="120"/>
      <c r="D5" s="55">
        <f>'1. Cover Sheet'!B15</f>
        <v>0</v>
      </c>
      <c r="E5" s="52"/>
      <c r="F5" s="52"/>
      <c r="G5" s="54"/>
      <c r="H5" s="54"/>
      <c r="I5" s="54"/>
      <c r="J5" s="131"/>
      <c r="K5" s="131"/>
      <c r="L5" s="8"/>
      <c r="M5" s="435"/>
      <c r="N5" s="435"/>
      <c r="O5" s="435"/>
      <c r="P5" s="435"/>
      <c r="Q5" s="435"/>
      <c r="R5" s="435"/>
      <c r="S5" s="435"/>
      <c r="T5" s="435"/>
      <c r="U5" s="435"/>
    </row>
    <row r="6" spans="1:21" x14ac:dyDescent="0.35">
      <c r="A6" s="56"/>
      <c r="B6" s="165" t="s">
        <v>207</v>
      </c>
      <c r="C6" s="120"/>
      <c r="D6" s="55">
        <f>'1. Cover Sheet'!B18</f>
        <v>0</v>
      </c>
      <c r="E6" s="166"/>
      <c r="F6" s="166"/>
      <c r="G6" s="166"/>
      <c r="H6" s="166"/>
      <c r="I6" s="166"/>
      <c r="J6" s="120"/>
      <c r="K6" s="120"/>
      <c r="M6" s="455"/>
      <c r="N6" s="456"/>
      <c r="O6" s="456"/>
      <c r="P6" s="456"/>
      <c r="Q6" s="456"/>
      <c r="R6" s="456"/>
      <c r="S6" s="456"/>
      <c r="T6" s="456"/>
      <c r="U6" s="456"/>
    </row>
    <row r="7" spans="1:21" x14ac:dyDescent="0.35">
      <c r="A7" s="60"/>
      <c r="B7" s="57" t="s">
        <v>208</v>
      </c>
      <c r="C7" s="120"/>
      <c r="D7" s="55">
        <f>'1. Cover Sheet'!B23</f>
        <v>0</v>
      </c>
      <c r="E7" s="166"/>
      <c r="F7" s="166"/>
      <c r="G7" s="166"/>
      <c r="H7" s="166"/>
      <c r="I7" s="166"/>
      <c r="J7" s="120"/>
      <c r="K7" s="120"/>
      <c r="M7" s="457"/>
      <c r="N7" s="457"/>
      <c r="O7" s="457"/>
      <c r="P7" s="458"/>
      <c r="Q7" s="458"/>
      <c r="R7" s="458"/>
      <c r="S7" s="458"/>
      <c r="T7" s="458"/>
      <c r="U7" s="458"/>
    </row>
    <row r="8" spans="1:21" x14ac:dyDescent="0.35">
      <c r="A8" s="60"/>
      <c r="B8" s="57"/>
      <c r="C8" s="55"/>
      <c r="D8" s="166"/>
      <c r="E8" s="166"/>
      <c r="F8" s="166"/>
      <c r="G8" s="166"/>
      <c r="H8" s="166"/>
      <c r="I8" s="166"/>
      <c r="J8" s="120"/>
      <c r="K8" s="120"/>
      <c r="M8" s="60"/>
      <c r="N8" s="60"/>
      <c r="O8" s="60"/>
      <c r="P8" s="56"/>
      <c r="Q8" s="56"/>
      <c r="R8" s="56"/>
      <c r="S8" s="56"/>
      <c r="T8" s="56"/>
      <c r="U8" s="56"/>
    </row>
    <row r="9" spans="1:21" x14ac:dyDescent="0.35">
      <c r="A9" s="60"/>
      <c r="B9" s="164" t="s">
        <v>209</v>
      </c>
      <c r="C9" s="164"/>
      <c r="D9" s="164"/>
      <c r="E9" s="164"/>
      <c r="F9" s="164"/>
      <c r="G9" s="164"/>
      <c r="H9" s="164"/>
      <c r="I9" s="164"/>
      <c r="J9" s="164"/>
      <c r="K9" s="164"/>
      <c r="M9" s="60"/>
      <c r="N9" s="60"/>
      <c r="O9" s="60"/>
      <c r="P9" s="56"/>
      <c r="Q9" s="56"/>
      <c r="R9" s="56"/>
      <c r="S9" s="56"/>
      <c r="T9" s="56"/>
      <c r="U9" s="56"/>
    </row>
    <row r="10" spans="1:21" ht="3.75" customHeight="1" x14ac:dyDescent="0.35">
      <c r="A10" s="60"/>
      <c r="B10" s="167" t="s">
        <v>329</v>
      </c>
      <c r="C10" s="167"/>
      <c r="D10" s="167"/>
      <c r="E10" s="167"/>
      <c r="F10" s="167"/>
      <c r="G10" s="167"/>
      <c r="H10" s="167"/>
      <c r="I10" s="167"/>
      <c r="J10" s="58"/>
      <c r="K10" s="58"/>
      <c r="L10" s="58"/>
      <c r="M10" s="60"/>
      <c r="N10" s="60"/>
      <c r="O10" s="60"/>
      <c r="P10" s="56"/>
      <c r="Q10" s="56"/>
      <c r="R10" s="56"/>
      <c r="S10" s="56"/>
      <c r="T10" s="56"/>
      <c r="U10" s="56"/>
    </row>
    <row r="11" spans="1:21" ht="18" customHeight="1" x14ac:dyDescent="0.35">
      <c r="A11" s="60"/>
      <c r="B11" s="443" t="s">
        <v>467</v>
      </c>
      <c r="C11" s="443"/>
      <c r="D11" s="443"/>
      <c r="E11" s="443"/>
      <c r="F11" s="443"/>
      <c r="G11" s="443"/>
      <c r="H11" s="443"/>
      <c r="I11" s="443"/>
      <c r="J11" s="58"/>
      <c r="K11" s="58"/>
      <c r="L11" s="58"/>
      <c r="M11" s="60"/>
      <c r="N11" s="60"/>
      <c r="O11" s="60"/>
      <c r="P11" s="56"/>
      <c r="Q11" s="56"/>
      <c r="R11" s="56"/>
      <c r="S11" s="56"/>
      <c r="T11" s="56"/>
      <c r="U11" s="56"/>
    </row>
    <row r="12" spans="1:21" x14ac:dyDescent="0.35">
      <c r="A12" s="60"/>
      <c r="B12" s="121" t="s">
        <v>330</v>
      </c>
      <c r="C12" s="121"/>
      <c r="D12" s="121"/>
      <c r="E12" s="121"/>
      <c r="F12" s="121"/>
      <c r="G12" s="121"/>
      <c r="H12" s="121"/>
      <c r="I12" s="121"/>
      <c r="J12" s="58"/>
      <c r="K12" s="120"/>
      <c r="M12" s="60"/>
      <c r="N12" s="60"/>
      <c r="O12" s="60"/>
      <c r="P12" s="56"/>
      <c r="Q12" s="56"/>
      <c r="R12" s="56"/>
      <c r="S12" s="56"/>
      <c r="T12" s="56"/>
      <c r="U12" s="56"/>
    </row>
    <row r="13" spans="1:21" x14ac:dyDescent="0.35">
      <c r="A13" s="60"/>
      <c r="B13" s="57"/>
      <c r="C13" s="55"/>
      <c r="D13" s="166"/>
      <c r="E13" s="166"/>
      <c r="F13" s="166"/>
      <c r="G13" s="166"/>
      <c r="H13" s="166"/>
      <c r="I13" s="166"/>
      <c r="J13" s="120"/>
      <c r="K13" s="120"/>
      <c r="M13" s="60"/>
      <c r="N13" s="60"/>
      <c r="O13" s="60"/>
      <c r="P13" s="56"/>
      <c r="Q13" s="56"/>
      <c r="R13" s="56"/>
      <c r="S13" s="56"/>
      <c r="T13" s="56"/>
      <c r="U13" s="56"/>
    </row>
    <row r="14" spans="1:21" ht="18.5" x14ac:dyDescent="0.35">
      <c r="A14" s="60"/>
      <c r="B14" s="122" t="s">
        <v>263</v>
      </c>
      <c r="C14" s="123"/>
      <c r="D14" s="124"/>
      <c r="E14" s="445"/>
      <c r="F14" s="445"/>
      <c r="G14" s="445"/>
      <c r="H14" s="445"/>
      <c r="I14" s="446"/>
      <c r="M14" s="60"/>
      <c r="N14" s="60"/>
      <c r="O14" s="60"/>
      <c r="P14" s="56"/>
      <c r="Q14" s="56"/>
      <c r="R14" s="56"/>
      <c r="S14" s="56"/>
      <c r="T14" s="56"/>
      <c r="U14" s="56"/>
    </row>
    <row r="15" spans="1:21" x14ac:dyDescent="0.35">
      <c r="A15" s="60"/>
      <c r="B15" s="57"/>
      <c r="C15" s="55"/>
      <c r="D15" s="56"/>
      <c r="E15" s="56"/>
      <c r="F15" s="56"/>
      <c r="G15" s="56"/>
      <c r="H15" s="56"/>
      <c r="I15" s="56"/>
      <c r="M15" s="60"/>
      <c r="N15" s="60"/>
      <c r="O15" s="60"/>
      <c r="P15" s="56"/>
      <c r="Q15" s="56"/>
      <c r="R15" s="56"/>
      <c r="S15" s="56"/>
      <c r="T15" s="56"/>
      <c r="U15" s="56"/>
    </row>
    <row r="16" spans="1:21" ht="15" customHeight="1" x14ac:dyDescent="0.35">
      <c r="A16" s="60"/>
      <c r="B16" s="447" t="s">
        <v>360</v>
      </c>
      <c r="C16" s="447"/>
      <c r="D16" s="447"/>
      <c r="E16" s="447"/>
      <c r="F16" s="447"/>
      <c r="G16" s="447"/>
      <c r="H16" s="447"/>
      <c r="I16" s="447"/>
      <c r="J16" s="447"/>
      <c r="M16" s="60"/>
      <c r="N16" s="60"/>
      <c r="O16" s="60"/>
      <c r="P16" s="56"/>
      <c r="Q16" s="56"/>
      <c r="R16" s="56"/>
      <c r="S16" s="56"/>
      <c r="T16" s="56"/>
      <c r="U16" s="56"/>
    </row>
    <row r="17" spans="1:22" x14ac:dyDescent="0.35">
      <c r="A17" s="60"/>
      <c r="B17" s="447"/>
      <c r="C17" s="447"/>
      <c r="D17" s="447"/>
      <c r="E17" s="447"/>
      <c r="F17" s="447"/>
      <c r="G17" s="447"/>
      <c r="H17" s="447"/>
      <c r="I17" s="447"/>
      <c r="J17" s="447"/>
      <c r="M17" s="60"/>
      <c r="N17" s="60"/>
      <c r="O17" s="60"/>
      <c r="P17" s="56"/>
      <c r="Q17" s="56"/>
      <c r="R17" s="56"/>
      <c r="S17" s="56"/>
      <c r="T17" s="56"/>
      <c r="U17" s="56"/>
    </row>
    <row r="18" spans="1:22" x14ac:dyDescent="0.35">
      <c r="A18" s="60"/>
      <c r="B18" s="125"/>
      <c r="C18" s="125"/>
      <c r="D18" s="125"/>
      <c r="E18" s="125"/>
      <c r="F18" s="125"/>
      <c r="K18" s="448" t="s">
        <v>264</v>
      </c>
      <c r="L18" s="448"/>
      <c r="M18" s="448"/>
      <c r="N18" s="60"/>
      <c r="O18" s="60"/>
      <c r="P18" s="56"/>
      <c r="Q18" s="56"/>
      <c r="R18" s="56"/>
      <c r="S18" s="56"/>
      <c r="T18" s="56"/>
      <c r="U18" s="56"/>
    </row>
    <row r="19" spans="1:22" ht="45" customHeight="1" x14ac:dyDescent="0.35">
      <c r="A19" s="60"/>
      <c r="B19" s="202" t="s">
        <v>265</v>
      </c>
      <c r="C19" s="126"/>
      <c r="D19" s="201" t="s">
        <v>432</v>
      </c>
      <c r="E19" s="201" t="s">
        <v>433</v>
      </c>
      <c r="F19" s="60"/>
      <c r="K19" s="63" t="s">
        <v>422</v>
      </c>
      <c r="L19" s="63" t="s">
        <v>212</v>
      </c>
      <c r="M19" s="63" t="s">
        <v>423</v>
      </c>
      <c r="N19" s="120"/>
      <c r="O19" s="120"/>
      <c r="P19" s="120"/>
      <c r="Q19" s="120"/>
      <c r="R19" s="120"/>
      <c r="S19" s="120"/>
      <c r="T19" s="120"/>
      <c r="U19" s="120"/>
    </row>
    <row r="20" spans="1:22" x14ac:dyDescent="0.35">
      <c r="A20" s="60"/>
      <c r="B20" s="444" t="s">
        <v>266</v>
      </c>
      <c r="C20" s="444"/>
      <c r="D20" s="254"/>
      <c r="E20" s="254"/>
      <c r="F20" s="60"/>
      <c r="K20" s="222">
        <f>D20+E20</f>
        <v>0</v>
      </c>
      <c r="L20" s="65">
        <v>0.4</v>
      </c>
      <c r="M20" s="222">
        <f>(K20/100)*40</f>
        <v>0</v>
      </c>
      <c r="N20" s="120"/>
      <c r="O20" s="120"/>
      <c r="P20" s="120"/>
      <c r="Q20" s="120"/>
      <c r="R20" s="120"/>
      <c r="S20" s="120"/>
      <c r="T20" s="120"/>
      <c r="U20" s="120"/>
    </row>
    <row r="21" spans="1:22" x14ac:dyDescent="0.35">
      <c r="A21" s="60"/>
      <c r="B21" s="444" t="s">
        <v>267</v>
      </c>
      <c r="C21" s="444"/>
      <c r="D21" s="254"/>
      <c r="E21" s="254"/>
      <c r="F21" s="60"/>
      <c r="K21" s="222">
        <f>D21+E21</f>
        <v>0</v>
      </c>
      <c r="L21" s="65">
        <v>0.3</v>
      </c>
      <c r="M21" s="222">
        <f>(K21/100)*30</f>
        <v>0</v>
      </c>
      <c r="N21" s="120"/>
      <c r="O21" s="120"/>
      <c r="P21" s="120"/>
      <c r="Q21" s="120"/>
      <c r="R21" s="120"/>
      <c r="S21" s="120"/>
      <c r="T21" s="120"/>
      <c r="U21" s="120"/>
    </row>
    <row r="22" spans="1:22" x14ac:dyDescent="0.35">
      <c r="A22" s="60"/>
      <c r="B22" s="444" t="s">
        <v>268</v>
      </c>
      <c r="C22" s="444"/>
      <c r="D22" s="254"/>
      <c r="E22" s="254"/>
      <c r="F22" s="60"/>
      <c r="K22" s="222">
        <f>D22+E22</f>
        <v>0</v>
      </c>
      <c r="L22" s="65">
        <v>0.2</v>
      </c>
      <c r="M22" s="222">
        <f>(K22/100)*20</f>
        <v>0</v>
      </c>
      <c r="N22" s="120"/>
      <c r="O22" s="120"/>
      <c r="P22" s="120"/>
      <c r="Q22" s="120"/>
      <c r="R22" s="120"/>
      <c r="S22" s="120"/>
      <c r="T22" s="120"/>
      <c r="U22" s="120"/>
    </row>
    <row r="23" spans="1:22" x14ac:dyDescent="0.35">
      <c r="A23" s="60"/>
      <c r="B23" s="444" t="s">
        <v>269</v>
      </c>
      <c r="C23" s="444"/>
      <c r="D23" s="254"/>
      <c r="E23" s="254"/>
      <c r="F23" s="60"/>
      <c r="K23" s="222">
        <f>D23+E23</f>
        <v>0</v>
      </c>
      <c r="L23" s="65">
        <v>0.1</v>
      </c>
      <c r="M23" s="222">
        <f>(K23/100)*10</f>
        <v>0</v>
      </c>
      <c r="N23" s="120"/>
      <c r="O23" s="120"/>
      <c r="P23" s="120"/>
      <c r="Q23" s="120"/>
      <c r="R23" s="120"/>
      <c r="S23" s="120"/>
      <c r="T23" s="120"/>
      <c r="U23" s="120"/>
    </row>
    <row r="24" spans="1:22" x14ac:dyDescent="0.35">
      <c r="A24" s="60"/>
      <c r="B24" s="60"/>
      <c r="C24" s="60"/>
      <c r="D24" s="60"/>
      <c r="E24" s="60"/>
      <c r="F24" s="60"/>
      <c r="K24" s="460" t="s">
        <v>313</v>
      </c>
      <c r="L24" s="461"/>
      <c r="M24" s="223">
        <f>SUM(M20:M23)</f>
        <v>0</v>
      </c>
      <c r="N24" s="127"/>
      <c r="O24" s="127"/>
      <c r="P24" s="127"/>
      <c r="Q24" s="127"/>
      <c r="R24" s="127"/>
      <c r="S24" s="127"/>
      <c r="T24" s="127"/>
      <c r="U24" s="127"/>
    </row>
    <row r="25" spans="1:22" x14ac:dyDescent="0.35">
      <c r="A25" s="60"/>
      <c r="B25" s="60"/>
      <c r="C25" s="60"/>
      <c r="D25" s="60"/>
      <c r="E25" s="60"/>
      <c r="F25" s="60"/>
      <c r="G25" s="80"/>
      <c r="H25" s="80"/>
      <c r="I25" s="128"/>
      <c r="M25" s="129"/>
      <c r="N25" s="127"/>
      <c r="O25" s="127"/>
      <c r="P25" s="127"/>
      <c r="Q25" s="127"/>
      <c r="R25" s="127"/>
      <c r="S25" s="127"/>
      <c r="T25" s="127"/>
      <c r="U25" s="127"/>
    </row>
    <row r="26" spans="1:22" ht="18.5" x14ac:dyDescent="0.45">
      <c r="A26" s="60"/>
      <c r="B26" s="462" t="s">
        <v>318</v>
      </c>
      <c r="C26" s="462"/>
      <c r="D26" s="462"/>
      <c r="E26" s="462"/>
      <c r="F26" s="462"/>
      <c r="G26" s="462"/>
      <c r="H26" s="462"/>
      <c r="I26" s="462"/>
      <c r="M26" s="129"/>
      <c r="N26" s="127"/>
      <c r="O26" s="127"/>
      <c r="P26" s="127"/>
      <c r="Q26" s="127"/>
      <c r="R26" s="127"/>
      <c r="S26" s="127"/>
      <c r="T26" s="127"/>
      <c r="U26" s="127"/>
    </row>
    <row r="27" spans="1:22" x14ac:dyDescent="0.35">
      <c r="M27" s="463"/>
      <c r="N27" s="463"/>
      <c r="O27" s="463"/>
      <c r="P27" s="463"/>
    </row>
    <row r="28" spans="1:22" ht="15" customHeight="1" x14ac:dyDescent="0.35">
      <c r="A28" s="129"/>
      <c r="B28" s="129" t="s">
        <v>270</v>
      </c>
      <c r="C28" s="127"/>
      <c r="D28" s="127"/>
      <c r="E28" s="127"/>
      <c r="F28" s="127"/>
      <c r="G28" s="127"/>
      <c r="H28" s="127"/>
      <c r="I28" s="127"/>
      <c r="J28" s="127"/>
      <c r="M28" s="482"/>
      <c r="N28" s="482"/>
      <c r="O28" s="482"/>
      <c r="P28" s="482"/>
      <c r="Q28" s="482"/>
      <c r="R28" s="482"/>
      <c r="S28" s="482"/>
      <c r="T28" s="482"/>
      <c r="U28" s="482"/>
      <c r="V28" s="482"/>
    </row>
    <row r="29" spans="1:22" ht="15" customHeight="1" x14ac:dyDescent="0.35">
      <c r="B29" s="130" t="s">
        <v>358</v>
      </c>
      <c r="C29" s="130"/>
      <c r="D29" s="130"/>
      <c r="E29" s="130"/>
      <c r="M29" s="61"/>
      <c r="N29" s="61"/>
      <c r="O29" s="61"/>
      <c r="P29" s="61"/>
      <c r="Q29" s="61"/>
      <c r="R29" s="61"/>
      <c r="S29" s="61"/>
      <c r="T29" s="61"/>
      <c r="U29" s="61"/>
      <c r="V29" s="61"/>
    </row>
    <row r="30" spans="1:22" x14ac:dyDescent="0.35">
      <c r="B30" s="120" t="s">
        <v>210</v>
      </c>
      <c r="C30" s="120"/>
      <c r="D30" s="120"/>
      <c r="E30" s="120"/>
      <c r="F30" s="120"/>
      <c r="G30" s="120"/>
      <c r="H30" s="120"/>
      <c r="I30" s="120"/>
      <c r="J30" s="120"/>
      <c r="K30" s="131"/>
      <c r="L30" s="8"/>
      <c r="M30" s="132"/>
      <c r="N30" s="132"/>
      <c r="O30" s="61"/>
      <c r="P30" s="61"/>
      <c r="Q30" s="61"/>
      <c r="R30" s="61"/>
      <c r="S30" s="61"/>
      <c r="T30" s="61"/>
      <c r="U30" s="61"/>
      <c r="V30" s="61"/>
    </row>
    <row r="31" spans="1:22" x14ac:dyDescent="0.35">
      <c r="B31" s="120"/>
      <c r="C31" s="120"/>
      <c r="D31" s="120"/>
      <c r="E31" s="120"/>
      <c r="F31" s="120"/>
      <c r="G31" s="120"/>
      <c r="H31" s="120"/>
      <c r="I31" s="120"/>
      <c r="J31" s="120"/>
      <c r="K31" s="8"/>
      <c r="L31" s="8"/>
      <c r="M31" s="132"/>
      <c r="N31" s="132"/>
      <c r="O31" s="61"/>
      <c r="P31" s="61"/>
      <c r="Q31" s="61"/>
      <c r="R31" s="61"/>
      <c r="S31" s="61"/>
      <c r="T31" s="61"/>
      <c r="U31" s="61"/>
      <c r="V31" s="61"/>
    </row>
    <row r="32" spans="1:22" x14ac:dyDescent="0.35">
      <c r="A32" s="4"/>
      <c r="B32" s="467" t="s">
        <v>320</v>
      </c>
      <c r="C32" s="468"/>
      <c r="D32" s="469"/>
      <c r="E32" s="218" t="s">
        <v>417</v>
      </c>
      <c r="F32" s="218" t="s">
        <v>418</v>
      </c>
      <c r="G32" s="218" t="s">
        <v>419</v>
      </c>
      <c r="H32" s="218" t="s">
        <v>420</v>
      </c>
      <c r="I32" s="218" t="s">
        <v>421</v>
      </c>
      <c r="J32" s="120"/>
      <c r="K32" s="131"/>
      <c r="L32" s="131"/>
      <c r="M32" s="131"/>
      <c r="N32" s="132"/>
      <c r="O32" s="61"/>
      <c r="P32" s="61"/>
      <c r="Q32" s="61"/>
      <c r="R32" s="61"/>
      <c r="S32" s="61"/>
      <c r="T32" s="61"/>
      <c r="U32" s="61"/>
      <c r="V32" s="61"/>
    </row>
    <row r="33" spans="1:14" x14ac:dyDescent="0.35">
      <c r="A33" s="4"/>
      <c r="B33" s="470"/>
      <c r="C33" s="471"/>
      <c r="D33" s="472"/>
      <c r="E33" s="473" t="s">
        <v>271</v>
      </c>
      <c r="F33" s="473"/>
      <c r="G33" s="473"/>
      <c r="H33" s="473"/>
      <c r="I33" s="473"/>
      <c r="K33" s="448" t="s">
        <v>434</v>
      </c>
      <c r="L33" s="448"/>
      <c r="M33" s="448"/>
      <c r="N33" s="8"/>
    </row>
    <row r="34" spans="1:14" x14ac:dyDescent="0.35">
      <c r="A34" s="133"/>
      <c r="B34" s="476" t="s">
        <v>213</v>
      </c>
      <c r="C34" s="477"/>
      <c r="D34" s="478"/>
      <c r="E34" s="255"/>
      <c r="F34" s="254"/>
      <c r="G34" s="254"/>
      <c r="H34" s="254"/>
      <c r="I34" s="254"/>
      <c r="L34" s="82"/>
      <c r="M34" s="224">
        <f>E34+F34+G34+H34+I34</f>
        <v>0</v>
      </c>
      <c r="N34" s="8"/>
    </row>
    <row r="35" spans="1:14" x14ac:dyDescent="0.35">
      <c r="A35" s="4"/>
      <c r="B35" s="479" t="s">
        <v>214</v>
      </c>
      <c r="C35" s="480"/>
      <c r="D35" s="481"/>
      <c r="E35" s="255"/>
      <c r="F35" s="256"/>
      <c r="G35" s="256"/>
      <c r="H35" s="256"/>
      <c r="I35" s="256"/>
      <c r="L35" s="82"/>
      <c r="M35" s="225">
        <f>E35+F35+G35+H35+I35</f>
        <v>0</v>
      </c>
      <c r="N35" s="8"/>
    </row>
    <row r="36" spans="1:14" x14ac:dyDescent="0.35">
      <c r="A36" s="474"/>
      <c r="B36" s="474"/>
      <c r="C36" s="474"/>
      <c r="D36" s="474"/>
      <c r="E36" s="475"/>
      <c r="F36" s="475"/>
      <c r="G36" s="475"/>
      <c r="H36" s="475"/>
      <c r="I36" s="4"/>
      <c r="K36" s="460" t="s">
        <v>314</v>
      </c>
      <c r="L36" s="461"/>
      <c r="M36" s="223">
        <f>M34+M35</f>
        <v>0</v>
      </c>
      <c r="N36" s="8"/>
    </row>
    <row r="37" spans="1:14" x14ac:dyDescent="0.35">
      <c r="A37" s="67"/>
      <c r="B37" s="67"/>
      <c r="C37" s="67"/>
      <c r="D37" s="67"/>
      <c r="E37" s="134"/>
      <c r="F37" s="134"/>
      <c r="G37" s="134"/>
      <c r="H37" s="134"/>
      <c r="I37" s="4"/>
      <c r="K37" s="8"/>
      <c r="L37" s="8"/>
      <c r="M37" s="8"/>
      <c r="N37" s="8"/>
    </row>
    <row r="38" spans="1:14" ht="18.5" x14ac:dyDescent="0.45">
      <c r="A38" s="67"/>
      <c r="B38" s="464" t="s">
        <v>319</v>
      </c>
      <c r="C38" s="465"/>
      <c r="D38" s="465"/>
      <c r="E38" s="465"/>
      <c r="F38" s="465"/>
      <c r="G38" s="465"/>
      <c r="H38" s="465"/>
      <c r="I38" s="466"/>
      <c r="K38" s="8"/>
      <c r="L38" s="8"/>
      <c r="M38" s="8"/>
      <c r="N38" s="8"/>
    </row>
    <row r="39" spans="1:14" x14ac:dyDescent="0.35">
      <c r="A39" s="67"/>
      <c r="B39" s="67"/>
      <c r="C39" s="67"/>
      <c r="D39" s="67"/>
      <c r="E39" s="134"/>
      <c r="F39" s="134"/>
      <c r="G39" s="134"/>
      <c r="H39" s="134"/>
      <c r="I39" s="4"/>
      <c r="K39" s="8"/>
      <c r="L39" s="8"/>
      <c r="M39" s="8"/>
      <c r="N39" s="8"/>
    </row>
    <row r="40" spans="1:14" x14ac:dyDescent="0.35">
      <c r="A40" s="67"/>
      <c r="B40" s="129" t="s">
        <v>270</v>
      </c>
      <c r="C40" s="127"/>
      <c r="D40" s="127"/>
      <c r="E40" s="127"/>
      <c r="F40" s="127"/>
      <c r="G40" s="127"/>
      <c r="H40" s="127"/>
      <c r="I40" s="4"/>
      <c r="K40" s="8"/>
      <c r="L40" s="8"/>
      <c r="M40" s="8"/>
      <c r="N40" s="8"/>
    </row>
    <row r="41" spans="1:14" x14ac:dyDescent="0.35">
      <c r="A41" s="67"/>
      <c r="B41" s="130" t="s">
        <v>358</v>
      </c>
      <c r="C41" s="130"/>
      <c r="D41" s="130"/>
      <c r="E41" s="130"/>
      <c r="I41" s="4"/>
      <c r="K41" s="8"/>
      <c r="L41" s="8"/>
      <c r="M41" s="8"/>
      <c r="N41" s="8"/>
    </row>
    <row r="42" spans="1:14" x14ac:dyDescent="0.35">
      <c r="A42" s="67"/>
      <c r="B42" s="120" t="s">
        <v>210</v>
      </c>
      <c r="C42" s="120"/>
      <c r="D42" s="120"/>
      <c r="E42" s="120"/>
      <c r="F42" s="120"/>
      <c r="G42" s="120"/>
      <c r="H42" s="120"/>
      <c r="I42" s="4"/>
      <c r="K42" s="8"/>
      <c r="L42" s="8"/>
      <c r="M42" s="8"/>
      <c r="N42" s="8"/>
    </row>
    <row r="43" spans="1:14" x14ac:dyDescent="0.35">
      <c r="B43" s="4"/>
      <c r="C43" s="4"/>
      <c r="D43" s="4"/>
      <c r="E43" s="4"/>
      <c r="F43" s="4"/>
      <c r="G43" s="4"/>
      <c r="K43" s="8"/>
      <c r="L43" s="8"/>
      <c r="M43" s="8"/>
      <c r="N43" s="8"/>
    </row>
    <row r="44" spans="1:14" x14ac:dyDescent="0.35">
      <c r="B44" s="467" t="s">
        <v>321</v>
      </c>
      <c r="C44" s="469"/>
      <c r="D44" s="485" t="s">
        <v>213</v>
      </c>
      <c r="E44" s="486"/>
      <c r="F44" s="485" t="s">
        <v>214</v>
      </c>
      <c r="G44" s="486"/>
      <c r="K44" s="8"/>
      <c r="L44" s="8"/>
      <c r="M44" s="8"/>
      <c r="N44" s="8"/>
    </row>
    <row r="45" spans="1:14" ht="27.65" customHeight="1" x14ac:dyDescent="0.35">
      <c r="B45" s="470"/>
      <c r="C45" s="472"/>
      <c r="D45" s="232" t="s">
        <v>465</v>
      </c>
      <c r="E45" s="115" t="s">
        <v>272</v>
      </c>
      <c r="F45" s="232" t="s">
        <v>465</v>
      </c>
      <c r="G45" s="115" t="s">
        <v>272</v>
      </c>
      <c r="K45" s="487"/>
      <c r="L45" s="487"/>
      <c r="M45" s="487"/>
      <c r="N45" s="8"/>
    </row>
    <row r="46" spans="1:14" x14ac:dyDescent="0.35">
      <c r="B46" s="507" t="s">
        <v>273</v>
      </c>
      <c r="C46" s="508"/>
      <c r="D46" s="488" t="s">
        <v>431</v>
      </c>
      <c r="E46" s="488"/>
      <c r="F46" s="488" t="s">
        <v>431</v>
      </c>
      <c r="G46" s="488"/>
      <c r="K46" s="448" t="s">
        <v>435</v>
      </c>
      <c r="L46" s="448"/>
      <c r="M46" s="448"/>
      <c r="N46" s="8"/>
    </row>
    <row r="47" spans="1:14" ht="15" customHeight="1" x14ac:dyDescent="0.35">
      <c r="B47" s="505" t="s">
        <v>274</v>
      </c>
      <c r="C47" s="506"/>
      <c r="D47" s="254"/>
      <c r="E47" s="254"/>
      <c r="F47" s="254"/>
      <c r="G47" s="254"/>
      <c r="L47" s="82"/>
      <c r="M47" s="224">
        <f>D47+E47+F47+G47</f>
        <v>0</v>
      </c>
      <c r="N47" s="8"/>
    </row>
    <row r="48" spans="1:14" x14ac:dyDescent="0.35">
      <c r="A48" s="135"/>
      <c r="B48" s="505" t="s">
        <v>326</v>
      </c>
      <c r="C48" s="506"/>
      <c r="D48" s="257"/>
      <c r="E48" s="257"/>
      <c r="F48" s="257"/>
      <c r="G48" s="257"/>
      <c r="H48" s="135"/>
      <c r="I48" s="135"/>
      <c r="K48" s="460" t="s">
        <v>315</v>
      </c>
      <c r="L48" s="461"/>
      <c r="M48" s="226">
        <f>M47</f>
        <v>0</v>
      </c>
      <c r="N48" s="8"/>
    </row>
    <row r="49" spans="1:15" x14ac:dyDescent="0.35">
      <c r="A49" s="135"/>
      <c r="B49" s="505" t="s">
        <v>327</v>
      </c>
      <c r="C49" s="506"/>
      <c r="D49" s="257"/>
      <c r="E49" s="257"/>
      <c r="F49" s="257"/>
      <c r="G49" s="257"/>
      <c r="H49" s="135"/>
      <c r="I49" s="135"/>
      <c r="K49" s="499"/>
      <c r="L49" s="499"/>
      <c r="M49" s="144"/>
      <c r="N49" s="8"/>
    </row>
    <row r="50" spans="1:15" x14ac:dyDescent="0.35">
      <c r="A50" s="135"/>
      <c r="B50" s="505" t="s">
        <v>328</v>
      </c>
      <c r="C50" s="506"/>
      <c r="D50" s="257"/>
      <c r="E50" s="257"/>
      <c r="F50" s="257"/>
      <c r="G50" s="257"/>
      <c r="H50" s="135"/>
      <c r="I50" s="135"/>
      <c r="K50" s="161"/>
      <c r="L50" s="161"/>
      <c r="M50" s="144"/>
      <c r="N50" s="8"/>
    </row>
    <row r="51" spans="1:15" ht="21" x14ac:dyDescent="0.5">
      <c r="A51" s="135"/>
      <c r="B51" s="493"/>
      <c r="C51" s="493"/>
      <c r="D51" s="493"/>
      <c r="E51" s="493"/>
      <c r="F51" s="493"/>
      <c r="G51" s="493"/>
      <c r="H51" s="493"/>
      <c r="I51" s="493"/>
      <c r="K51" s="494"/>
      <c r="L51" s="494"/>
      <c r="M51" s="494"/>
      <c r="N51" s="8"/>
    </row>
    <row r="52" spans="1:15" ht="18.75" customHeight="1" x14ac:dyDescent="0.5">
      <c r="A52" s="135"/>
      <c r="B52" s="438" t="s">
        <v>275</v>
      </c>
      <c r="C52" s="439"/>
      <c r="D52" s="439"/>
      <c r="E52" s="439"/>
      <c r="F52" s="439"/>
      <c r="G52" s="439"/>
      <c r="H52" s="439"/>
      <c r="I52" s="440"/>
      <c r="K52" s="498" t="s">
        <v>298</v>
      </c>
      <c r="L52" s="498"/>
      <c r="M52" s="498"/>
      <c r="N52" s="498"/>
      <c r="O52" s="498"/>
    </row>
    <row r="53" spans="1:15" ht="15" customHeight="1" x14ac:dyDescent="0.35">
      <c r="A53" s="135"/>
      <c r="B53" s="517"/>
      <c r="C53" s="517"/>
      <c r="D53" s="517"/>
      <c r="E53" s="517"/>
      <c r="F53" s="517"/>
      <c r="G53" s="517"/>
      <c r="H53" s="135"/>
      <c r="I53" s="135"/>
      <c r="K53" s="495"/>
      <c r="L53" s="496"/>
      <c r="M53" s="205" t="s">
        <v>422</v>
      </c>
      <c r="N53" s="205" t="s">
        <v>212</v>
      </c>
      <c r="O53" s="205" t="s">
        <v>423</v>
      </c>
    </row>
    <row r="54" spans="1:15" ht="15" customHeight="1" x14ac:dyDescent="0.35">
      <c r="A54" s="135"/>
      <c r="B54" s="497"/>
      <c r="C54" s="497"/>
      <c r="D54" s="497"/>
      <c r="E54" s="136"/>
      <c r="F54" s="136"/>
      <c r="G54" s="136"/>
      <c r="H54" s="135"/>
      <c r="I54" s="135"/>
      <c r="K54" s="492" t="s">
        <v>221</v>
      </c>
      <c r="L54" s="492"/>
      <c r="M54" s="227">
        <f>M24</f>
        <v>0</v>
      </c>
      <c r="N54" s="203">
        <v>0.9</v>
      </c>
      <c r="O54" s="229">
        <f>(M54/100)*90</f>
        <v>0</v>
      </c>
    </row>
    <row r="55" spans="1:15" ht="18.75" customHeight="1" x14ac:dyDescent="0.35">
      <c r="B55" s="489" t="s">
        <v>276</v>
      </c>
      <c r="C55" s="490"/>
      <c r="D55" s="490"/>
      <c r="E55" s="490"/>
      <c r="F55" s="490"/>
      <c r="G55" s="491"/>
      <c r="H55" s="137" t="s">
        <v>277</v>
      </c>
      <c r="K55" s="492" t="s">
        <v>222</v>
      </c>
      <c r="L55" s="492"/>
      <c r="M55" s="227">
        <f>M36</f>
        <v>0</v>
      </c>
      <c r="N55" s="203">
        <v>0.05</v>
      </c>
      <c r="O55" s="229">
        <f>(M55/100)*5</f>
        <v>0</v>
      </c>
    </row>
    <row r="56" spans="1:15" ht="49.5" customHeight="1" x14ac:dyDescent="0.35">
      <c r="B56" s="502" t="s">
        <v>278</v>
      </c>
      <c r="C56" s="503"/>
      <c r="D56" s="504"/>
      <c r="E56" s="502" t="s">
        <v>279</v>
      </c>
      <c r="F56" s="503"/>
      <c r="G56" s="504"/>
      <c r="H56" s="258"/>
      <c r="K56" s="492" t="s">
        <v>316</v>
      </c>
      <c r="L56" s="492"/>
      <c r="M56" s="228">
        <f>M48</f>
        <v>0</v>
      </c>
      <c r="N56" s="204">
        <v>0.05</v>
      </c>
      <c r="O56" s="230">
        <f>(M56/100)*5</f>
        <v>0</v>
      </c>
    </row>
    <row r="57" spans="1:15" ht="45" customHeight="1" x14ac:dyDescent="0.35">
      <c r="B57" s="502" t="s">
        <v>280</v>
      </c>
      <c r="C57" s="503"/>
      <c r="D57" s="504"/>
      <c r="E57" s="502" t="s">
        <v>281</v>
      </c>
      <c r="F57" s="503"/>
      <c r="G57" s="504"/>
      <c r="H57" s="258"/>
      <c r="K57" s="483" t="s">
        <v>456</v>
      </c>
      <c r="L57" s="484"/>
      <c r="M57" s="484"/>
      <c r="N57" s="484"/>
      <c r="O57" s="231">
        <f>O54+O55+O56</f>
        <v>0</v>
      </c>
    </row>
    <row r="58" spans="1:15" ht="58.5" customHeight="1" x14ac:dyDescent="0.35">
      <c r="B58" s="502" t="s">
        <v>282</v>
      </c>
      <c r="C58" s="503"/>
      <c r="D58" s="504"/>
      <c r="E58" s="502" t="s">
        <v>283</v>
      </c>
      <c r="F58" s="503"/>
      <c r="G58" s="504"/>
      <c r="H58" s="258"/>
      <c r="K58" s="8"/>
      <c r="L58" s="8"/>
      <c r="M58" s="8"/>
      <c r="N58" s="8"/>
    </row>
    <row r="59" spans="1:15" ht="50.25" customHeight="1" x14ac:dyDescent="0.35">
      <c r="B59" s="501" t="s">
        <v>284</v>
      </c>
      <c r="C59" s="501"/>
      <c r="D59" s="501"/>
      <c r="E59" s="502" t="s">
        <v>285</v>
      </c>
      <c r="F59" s="503"/>
      <c r="G59" s="504"/>
      <c r="H59" s="258"/>
      <c r="K59" s="8"/>
      <c r="L59" s="8"/>
      <c r="M59" s="8"/>
      <c r="N59" s="8"/>
    </row>
    <row r="60" spans="1:15" ht="57" customHeight="1" x14ac:dyDescent="0.35">
      <c r="B60" s="501" t="s">
        <v>286</v>
      </c>
      <c r="C60" s="501"/>
      <c r="D60" s="501"/>
      <c r="E60" s="502" t="s">
        <v>287</v>
      </c>
      <c r="F60" s="503"/>
      <c r="G60" s="504"/>
      <c r="H60" s="258"/>
      <c r="K60" s="8"/>
      <c r="L60" s="8"/>
      <c r="M60" s="8"/>
      <c r="N60" s="8"/>
    </row>
    <row r="61" spans="1:15" ht="54" customHeight="1" x14ac:dyDescent="0.35">
      <c r="B61" s="501" t="s">
        <v>288</v>
      </c>
      <c r="C61" s="501"/>
      <c r="D61" s="501"/>
      <c r="E61" s="502" t="s">
        <v>289</v>
      </c>
      <c r="F61" s="503"/>
      <c r="G61" s="504"/>
      <c r="H61" s="258"/>
    </row>
    <row r="62" spans="1:15" x14ac:dyDescent="0.35">
      <c r="B62" s="500"/>
      <c r="C62" s="500"/>
      <c r="D62" s="500"/>
      <c r="E62" s="500"/>
      <c r="F62" s="500"/>
      <c r="G62" s="500"/>
    </row>
    <row r="64" spans="1:15" ht="63" customHeight="1" x14ac:dyDescent="0.35">
      <c r="B64" s="518" t="s">
        <v>347</v>
      </c>
      <c r="C64" s="519"/>
      <c r="D64" s="1"/>
      <c r="E64" s="518" t="s">
        <v>344</v>
      </c>
      <c r="F64" s="519"/>
    </row>
    <row r="65" spans="2:6" x14ac:dyDescent="0.35">
      <c r="B65" s="177" t="s">
        <v>331</v>
      </c>
      <c r="C65" s="259" t="s">
        <v>332</v>
      </c>
      <c r="E65" s="177" t="s">
        <v>331</v>
      </c>
      <c r="F65" s="259" t="s">
        <v>332</v>
      </c>
    </row>
    <row r="66" spans="2:6" x14ac:dyDescent="0.35">
      <c r="B66" s="179" t="s">
        <v>333</v>
      </c>
      <c r="C66" s="260"/>
      <c r="E66" s="179" t="s">
        <v>333</v>
      </c>
      <c r="F66" s="260"/>
    </row>
    <row r="67" spans="2:6" x14ac:dyDescent="0.35">
      <c r="B67" s="179" t="s">
        <v>334</v>
      </c>
      <c r="C67" s="260"/>
      <c r="E67" s="179" t="s">
        <v>334</v>
      </c>
      <c r="F67" s="260"/>
    </row>
    <row r="68" spans="2:6" x14ac:dyDescent="0.35">
      <c r="B68" s="179" t="s">
        <v>335</v>
      </c>
      <c r="C68" s="260"/>
      <c r="E68" s="179" t="s">
        <v>335</v>
      </c>
      <c r="F68" s="260"/>
    </row>
    <row r="69" spans="2:6" x14ac:dyDescent="0.35">
      <c r="B69" s="179" t="s">
        <v>336</v>
      </c>
      <c r="C69" s="260"/>
      <c r="E69" s="179" t="s">
        <v>336</v>
      </c>
      <c r="F69" s="260"/>
    </row>
    <row r="70" spans="2:6" x14ac:dyDescent="0.35">
      <c r="B70" s="179" t="s">
        <v>338</v>
      </c>
      <c r="C70" s="260"/>
      <c r="E70" s="179" t="s">
        <v>338</v>
      </c>
      <c r="F70" s="260"/>
    </row>
    <row r="71" spans="2:6" x14ac:dyDescent="0.35">
      <c r="B71" s="177" t="s">
        <v>339</v>
      </c>
      <c r="C71" s="260"/>
      <c r="E71" s="177" t="s">
        <v>339</v>
      </c>
      <c r="F71" s="260"/>
    </row>
    <row r="72" spans="2:6" x14ac:dyDescent="0.35">
      <c r="B72" s="177" t="s">
        <v>398</v>
      </c>
      <c r="C72" s="260"/>
      <c r="E72" s="177" t="s">
        <v>398</v>
      </c>
      <c r="F72" s="260"/>
    </row>
    <row r="74" spans="2:6" ht="14.65" customHeight="1" x14ac:dyDescent="0.35">
      <c r="B74" s="467" t="s">
        <v>348</v>
      </c>
      <c r="C74" s="509"/>
      <c r="D74" s="509"/>
      <c r="E74" s="509"/>
      <c r="F74" s="510"/>
    </row>
    <row r="75" spans="2:6" x14ac:dyDescent="0.35">
      <c r="B75" s="511"/>
      <c r="C75" s="512"/>
      <c r="D75" s="512"/>
      <c r="E75" s="512"/>
      <c r="F75" s="513"/>
    </row>
    <row r="76" spans="2:6" x14ac:dyDescent="0.35">
      <c r="B76" s="514"/>
      <c r="C76" s="515"/>
      <c r="D76" s="515"/>
      <c r="E76" s="515"/>
      <c r="F76" s="516"/>
    </row>
  </sheetData>
  <sheetProtection algorithmName="SHA-512" hashValue="DyD7vIP/qZZ9AcGTOxmhAxykLVAxLgfOEJUtlB7BqcoG0eoSvtFmpeJtvOXRvLPy4h6eJEUHRm2yXGKMwlCBeg==" saltValue="CrZa2CFhIy7DCev9ytZyPw==" spinCount="100000" sheet="1" objects="1" scenarios="1" selectLockedCells="1"/>
  <mergeCells count="71">
    <mergeCell ref="B47:C47"/>
    <mergeCell ref="B46:C46"/>
    <mergeCell ref="B74:F76"/>
    <mergeCell ref="B48:C48"/>
    <mergeCell ref="B49:C49"/>
    <mergeCell ref="B50:C50"/>
    <mergeCell ref="B53:D53"/>
    <mergeCell ref="E53:G53"/>
    <mergeCell ref="B58:D58"/>
    <mergeCell ref="E58:G58"/>
    <mergeCell ref="B64:C64"/>
    <mergeCell ref="E64:F64"/>
    <mergeCell ref="K54:L54"/>
    <mergeCell ref="K56:L56"/>
    <mergeCell ref="K52:O52"/>
    <mergeCell ref="K49:L49"/>
    <mergeCell ref="B62:D62"/>
    <mergeCell ref="E62:G62"/>
    <mergeCell ref="B59:D59"/>
    <mergeCell ref="E59:G59"/>
    <mergeCell ref="B60:D60"/>
    <mergeCell ref="E60:G60"/>
    <mergeCell ref="B61:D61"/>
    <mergeCell ref="E61:G61"/>
    <mergeCell ref="B56:D56"/>
    <mergeCell ref="E56:G56"/>
    <mergeCell ref="B57:D57"/>
    <mergeCell ref="E57:G57"/>
    <mergeCell ref="K57:N57"/>
    <mergeCell ref="B44:C45"/>
    <mergeCell ref="D44:E44"/>
    <mergeCell ref="F44:G44"/>
    <mergeCell ref="K45:M45"/>
    <mergeCell ref="D46:E46"/>
    <mergeCell ref="F46:G46"/>
    <mergeCell ref="K46:M46"/>
    <mergeCell ref="B55:G55"/>
    <mergeCell ref="K55:L55"/>
    <mergeCell ref="K48:L48"/>
    <mergeCell ref="B51:I51"/>
    <mergeCell ref="K51:M51"/>
    <mergeCell ref="B52:I52"/>
    <mergeCell ref="K53:L53"/>
    <mergeCell ref="B54:D54"/>
    <mergeCell ref="B23:C23"/>
    <mergeCell ref="K24:L24"/>
    <mergeCell ref="B26:I26"/>
    <mergeCell ref="M27:P27"/>
    <mergeCell ref="B38:I38"/>
    <mergeCell ref="B32:D33"/>
    <mergeCell ref="E33:I33"/>
    <mergeCell ref="A36:D36"/>
    <mergeCell ref="E36:H36"/>
    <mergeCell ref="B34:D34"/>
    <mergeCell ref="B35:D35"/>
    <mergeCell ref="K36:L36"/>
    <mergeCell ref="K33:M33"/>
    <mergeCell ref="M28:V28"/>
    <mergeCell ref="B2:I3"/>
    <mergeCell ref="M4:U5"/>
    <mergeCell ref="M6:U6"/>
    <mergeCell ref="M7:O7"/>
    <mergeCell ref="P7:U7"/>
    <mergeCell ref="B4:I4"/>
    <mergeCell ref="B11:I11"/>
    <mergeCell ref="B22:C22"/>
    <mergeCell ref="E14:I14"/>
    <mergeCell ref="B16:J17"/>
    <mergeCell ref="K18:M18"/>
    <mergeCell ref="B20:C20"/>
    <mergeCell ref="B21:C21"/>
  </mergeCells>
  <pageMargins left="0.70866141732283472" right="0.70866141732283472" top="0.74803149606299213" bottom="0.74803149606299213" header="0.31496062992125984" footer="0.31496062992125984"/>
  <pageSetup paperSize="8"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showGridLines="0" zoomScale="85" zoomScaleNormal="85" workbookViewId="0">
      <selection activeCell="D30" sqref="D30"/>
    </sheetView>
  </sheetViews>
  <sheetFormatPr defaultRowHeight="14.5" x14ac:dyDescent="0.35"/>
  <cols>
    <col min="2" max="2" width="18.26953125" customWidth="1"/>
    <col min="3" max="3" width="17.54296875" customWidth="1"/>
    <col min="4" max="4" width="13.7265625" customWidth="1"/>
    <col min="5" max="5" width="10.54296875" customWidth="1"/>
    <col min="6" max="6" width="13" customWidth="1"/>
    <col min="7" max="7" width="11.26953125" customWidth="1"/>
    <col min="8" max="8" width="10.453125" customWidth="1"/>
    <col min="9" max="9" width="10.7265625" bestFit="1" customWidth="1"/>
    <col min="10" max="10" width="11.26953125" bestFit="1" customWidth="1"/>
    <col min="11" max="11" width="10.7265625" bestFit="1" customWidth="1"/>
    <col min="12" max="12" width="16.7265625" customWidth="1"/>
    <col min="13" max="13" width="10.453125" customWidth="1"/>
    <col min="14" max="14" width="5.453125" customWidth="1"/>
    <col min="15" max="15" width="9.26953125" customWidth="1"/>
    <col min="16" max="16" width="12" customWidth="1"/>
    <col min="17" max="17" width="9.81640625" customWidth="1"/>
    <col min="18" max="18" width="16.1796875" bestFit="1" customWidth="1"/>
  </cols>
  <sheetData>
    <row r="1" spans="1:15" ht="15" customHeight="1" x14ac:dyDescent="0.35">
      <c r="A1" t="s">
        <v>0</v>
      </c>
      <c r="B1" s="138"/>
      <c r="C1" s="138"/>
      <c r="D1" s="138"/>
      <c r="E1" s="138"/>
      <c r="F1" s="138"/>
      <c r="G1" s="138"/>
      <c r="H1" s="138"/>
      <c r="I1" s="138"/>
      <c r="J1" s="138"/>
      <c r="K1" s="138"/>
    </row>
    <row r="2" spans="1:15" x14ac:dyDescent="0.35">
      <c r="B2" s="138"/>
      <c r="C2" s="138"/>
      <c r="D2" s="138"/>
      <c r="E2" s="138"/>
      <c r="F2" s="138"/>
      <c r="G2" s="138"/>
      <c r="H2" s="138"/>
      <c r="I2" s="138"/>
      <c r="J2" s="138"/>
      <c r="K2" s="138"/>
    </row>
    <row r="3" spans="1:15" ht="26.25" customHeight="1" x14ac:dyDescent="0.35">
      <c r="B3" s="525" t="s">
        <v>374</v>
      </c>
      <c r="C3" s="526"/>
      <c r="D3" s="526"/>
      <c r="E3" s="526"/>
      <c r="F3" s="526"/>
      <c r="G3" s="526"/>
      <c r="H3" s="526"/>
      <c r="I3" s="526"/>
      <c r="J3" s="526"/>
      <c r="K3" s="526"/>
      <c r="L3" s="527"/>
      <c r="M3" s="17"/>
      <c r="N3" s="17"/>
      <c r="O3" s="17"/>
    </row>
    <row r="4" spans="1:15" x14ac:dyDescent="0.35">
      <c r="B4" s="52"/>
      <c r="C4" s="52"/>
      <c r="D4" s="52"/>
      <c r="E4" s="52"/>
      <c r="F4" s="52"/>
      <c r="G4" s="52"/>
      <c r="H4" s="52"/>
      <c r="I4" s="52"/>
      <c r="J4" s="52"/>
      <c r="K4" s="54"/>
      <c r="L4" s="54"/>
      <c r="M4" s="54"/>
      <c r="N4" s="8"/>
      <c r="O4" s="8"/>
    </row>
    <row r="5" spans="1:15" ht="15.75" customHeight="1" x14ac:dyDescent="0.35">
      <c r="B5" s="447" t="s">
        <v>206</v>
      </c>
      <c r="C5" s="447"/>
      <c r="D5" s="55">
        <f>'1. Cover Sheet'!B15</f>
        <v>0</v>
      </c>
      <c r="E5" s="55"/>
      <c r="F5" s="55"/>
      <c r="G5" s="52"/>
      <c r="H5" s="52"/>
      <c r="I5" s="52"/>
      <c r="J5" s="52"/>
      <c r="K5" s="54"/>
      <c r="L5" s="54"/>
      <c r="M5" s="54"/>
      <c r="N5" s="8"/>
      <c r="O5" s="8"/>
    </row>
    <row r="6" spans="1:15" x14ac:dyDescent="0.35">
      <c r="B6" s="60" t="s">
        <v>207</v>
      </c>
      <c r="D6" s="55">
        <f>'1. Cover Sheet'!B18</f>
        <v>0</v>
      </c>
      <c r="E6" s="55"/>
      <c r="F6" s="55"/>
      <c r="G6" s="56"/>
      <c r="H6" s="170"/>
      <c r="I6" s="170"/>
      <c r="J6" s="56"/>
      <c r="K6" s="56"/>
      <c r="L6" s="56"/>
      <c r="M6" s="56"/>
    </row>
    <row r="7" spans="1:15" ht="17.649999999999999" customHeight="1" x14ac:dyDescent="0.35">
      <c r="B7" s="57" t="s">
        <v>208</v>
      </c>
      <c r="D7" s="55">
        <f>'1. Cover Sheet'!B23</f>
        <v>0</v>
      </c>
      <c r="E7" s="55"/>
      <c r="F7" s="55"/>
      <c r="G7" s="56"/>
      <c r="H7" s="170"/>
      <c r="I7" s="170"/>
      <c r="J7" s="56"/>
      <c r="K7" s="56"/>
      <c r="L7" s="56"/>
      <c r="M7" s="56"/>
    </row>
    <row r="8" spans="1:15" ht="15" customHeight="1" x14ac:dyDescent="0.35">
      <c r="B8" s="57"/>
      <c r="C8" s="55"/>
      <c r="D8" s="56"/>
      <c r="E8" s="170"/>
      <c r="F8" s="170"/>
      <c r="G8" s="56"/>
      <c r="H8" s="170"/>
      <c r="I8" s="170"/>
      <c r="J8" s="56"/>
      <c r="K8" s="56"/>
      <c r="L8" s="56"/>
      <c r="M8" s="56"/>
    </row>
    <row r="9" spans="1:15" x14ac:dyDescent="0.35">
      <c r="B9" s="528" t="s">
        <v>468</v>
      </c>
      <c r="C9" s="528"/>
      <c r="D9" s="528"/>
      <c r="E9" s="528"/>
      <c r="F9" s="528"/>
      <c r="G9" s="528"/>
      <c r="H9" s="528"/>
      <c r="I9" s="528"/>
      <c r="J9" s="528"/>
      <c r="K9" s="528"/>
      <c r="L9" s="528"/>
      <c r="M9" s="528"/>
      <c r="N9" s="58"/>
      <c r="O9" s="58"/>
    </row>
    <row r="10" spans="1:15" x14ac:dyDescent="0.35">
      <c r="B10" s="528"/>
      <c r="C10" s="528"/>
      <c r="D10" s="528"/>
      <c r="E10" s="528"/>
      <c r="F10" s="528"/>
      <c r="G10" s="528"/>
      <c r="H10" s="528"/>
      <c r="I10" s="528"/>
      <c r="J10" s="528"/>
      <c r="K10" s="528"/>
      <c r="L10" s="528"/>
      <c r="M10" s="528"/>
      <c r="N10" s="58"/>
      <c r="O10" s="58"/>
    </row>
    <row r="11" spans="1:15" x14ac:dyDescent="0.35">
      <c r="B11" s="139"/>
      <c r="C11" s="139"/>
      <c r="D11" s="139"/>
      <c r="E11" s="167"/>
      <c r="F11" s="167"/>
      <c r="G11" s="139"/>
      <c r="H11" s="167"/>
      <c r="I11" s="167"/>
      <c r="J11" s="139"/>
      <c r="K11" s="139"/>
      <c r="L11" s="139"/>
      <c r="M11" s="139"/>
      <c r="N11" s="58"/>
      <c r="O11" s="58"/>
    </row>
    <row r="12" spans="1:15" ht="18.75" customHeight="1" x14ac:dyDescent="0.35">
      <c r="B12" s="529" t="s">
        <v>290</v>
      </c>
      <c r="C12" s="530"/>
      <c r="D12" s="530"/>
      <c r="E12" s="530"/>
      <c r="F12" s="530"/>
      <c r="G12" s="530"/>
      <c r="H12" s="530"/>
      <c r="I12" s="530"/>
      <c r="J12" s="530"/>
      <c r="K12" s="530"/>
      <c r="L12" s="531"/>
      <c r="M12" s="139"/>
      <c r="N12" s="58"/>
      <c r="O12" s="58"/>
    </row>
    <row r="13" spans="1:15" ht="18.75" customHeight="1" x14ac:dyDescent="0.35">
      <c r="B13" s="140"/>
      <c r="C13" s="140"/>
      <c r="D13" s="140"/>
      <c r="E13" s="140"/>
      <c r="F13" s="140"/>
      <c r="G13" s="140"/>
      <c r="H13" s="140"/>
      <c r="I13" s="140"/>
      <c r="J13" s="140"/>
      <c r="K13" s="140"/>
      <c r="L13" s="140"/>
      <c r="M13" s="139"/>
      <c r="N13" s="58"/>
      <c r="O13" s="58"/>
    </row>
    <row r="14" spans="1:15" x14ac:dyDescent="0.35">
      <c r="B14" s="532" t="s">
        <v>291</v>
      </c>
      <c r="C14" s="532"/>
      <c r="D14" s="532"/>
      <c r="E14" s="532"/>
      <c r="F14" s="532"/>
      <c r="G14" s="532"/>
      <c r="H14" s="532"/>
      <c r="I14" s="532"/>
      <c r="J14" s="532"/>
      <c r="K14" s="532"/>
      <c r="L14" s="532"/>
      <c r="M14" s="120"/>
      <c r="N14" s="120"/>
      <c r="O14" s="120"/>
    </row>
    <row r="15" spans="1:15" x14ac:dyDescent="0.35">
      <c r="B15" s="190" t="s">
        <v>359</v>
      </c>
      <c r="C15" s="190"/>
      <c r="D15" s="190"/>
      <c r="E15" s="190"/>
      <c r="F15" s="190"/>
      <c r="G15" s="190"/>
      <c r="H15" s="190"/>
      <c r="I15" s="190"/>
      <c r="J15" s="191"/>
      <c r="K15" s="191"/>
      <c r="L15" s="191"/>
      <c r="M15" s="120"/>
      <c r="N15" s="120"/>
      <c r="O15" s="120"/>
    </row>
    <row r="16" spans="1:15" x14ac:dyDescent="0.35">
      <c r="B16" s="192" t="s">
        <v>210</v>
      </c>
      <c r="C16" s="192"/>
      <c r="D16" s="192"/>
      <c r="E16" s="192"/>
      <c r="F16" s="192"/>
      <c r="G16" s="192"/>
      <c r="H16" s="192"/>
      <c r="I16" s="192"/>
      <c r="J16" s="192"/>
      <c r="K16" s="192"/>
      <c r="L16" s="192"/>
      <c r="M16" s="120"/>
      <c r="N16" s="120"/>
      <c r="O16" s="120"/>
    </row>
    <row r="17" spans="2:18" x14ac:dyDescent="0.35">
      <c r="B17" s="120"/>
      <c r="C17" s="120"/>
      <c r="D17" s="120"/>
      <c r="E17" s="120"/>
      <c r="F17" s="120"/>
      <c r="G17" s="120"/>
      <c r="H17" s="120"/>
      <c r="I17" s="120"/>
      <c r="J17" s="120"/>
      <c r="K17" s="120"/>
      <c r="L17" s="120"/>
      <c r="M17" s="120"/>
      <c r="N17" s="120"/>
      <c r="O17" s="120"/>
    </row>
    <row r="18" spans="2:18" ht="14.5" customHeight="1" x14ac:dyDescent="0.35">
      <c r="B18" s="536" t="s">
        <v>292</v>
      </c>
      <c r="C18" s="537"/>
      <c r="D18" s="541" t="s">
        <v>213</v>
      </c>
      <c r="E18" s="543"/>
      <c r="F18" s="541" t="s">
        <v>214</v>
      </c>
      <c r="G18" s="543"/>
      <c r="H18" s="573"/>
      <c r="I18" s="573"/>
      <c r="J18" s="573"/>
      <c r="K18" s="573"/>
      <c r="M18" s="120"/>
      <c r="N18" s="120"/>
      <c r="O18" s="120"/>
    </row>
    <row r="19" spans="2:18" ht="26.5" customHeight="1" x14ac:dyDescent="0.35">
      <c r="B19" s="538"/>
      <c r="C19" s="539"/>
      <c r="D19" s="233" t="s">
        <v>466</v>
      </c>
      <c r="E19" s="174" t="s">
        <v>272</v>
      </c>
      <c r="F19" s="233" t="s">
        <v>466</v>
      </c>
      <c r="G19" s="174" t="s">
        <v>272</v>
      </c>
      <c r="H19" s="572"/>
      <c r="I19" s="572"/>
      <c r="J19" s="572"/>
      <c r="K19" s="572"/>
      <c r="M19" s="120"/>
      <c r="N19" s="487"/>
      <c r="O19" s="487"/>
      <c r="P19" s="487"/>
    </row>
    <row r="20" spans="2:18" x14ac:dyDescent="0.35">
      <c r="B20" s="533"/>
      <c r="C20" s="534"/>
      <c r="D20" s="570" t="s">
        <v>436</v>
      </c>
      <c r="E20" s="571"/>
      <c r="F20" s="570" t="s">
        <v>436</v>
      </c>
      <c r="G20" s="571"/>
      <c r="H20" s="193"/>
      <c r="I20" s="193"/>
      <c r="J20" s="193"/>
      <c r="K20" s="193"/>
      <c r="M20" s="120"/>
      <c r="N20" s="535" t="s">
        <v>366</v>
      </c>
      <c r="O20" s="535"/>
      <c r="P20" s="535"/>
      <c r="Q20" s="186" t="s">
        <v>212</v>
      </c>
      <c r="R20" s="186" t="s">
        <v>423</v>
      </c>
    </row>
    <row r="21" spans="2:18" x14ac:dyDescent="0.35">
      <c r="B21" s="523" t="s">
        <v>274</v>
      </c>
      <c r="C21" s="523"/>
      <c r="D21" s="261"/>
      <c r="E21" s="261"/>
      <c r="F21" s="261"/>
      <c r="G21" s="261"/>
      <c r="H21" s="81"/>
      <c r="I21" s="81"/>
      <c r="J21" s="81"/>
      <c r="K21" s="81"/>
      <c r="M21" s="120"/>
      <c r="N21" s="522" t="s">
        <v>442</v>
      </c>
      <c r="O21" s="522"/>
      <c r="P21" s="234">
        <f>D21+E21+F21+G21+H21+I21+J21+K21</f>
        <v>0</v>
      </c>
      <c r="Q21" s="187">
        <v>0.25</v>
      </c>
      <c r="R21" s="63">
        <f>(P21/100)*25</f>
        <v>0</v>
      </c>
    </row>
    <row r="22" spans="2:18" x14ac:dyDescent="0.35">
      <c r="B22" s="523" t="s">
        <v>293</v>
      </c>
      <c r="C22" s="523"/>
      <c r="D22" s="258"/>
      <c r="E22" s="258"/>
      <c r="F22" s="258"/>
      <c r="G22" s="258"/>
      <c r="H22" s="81"/>
      <c r="I22" s="81"/>
      <c r="J22" s="81"/>
      <c r="K22" s="81"/>
    </row>
    <row r="23" spans="2:18" x14ac:dyDescent="0.35">
      <c r="B23" s="524" t="s">
        <v>294</v>
      </c>
      <c r="C23" s="524"/>
      <c r="D23" s="258"/>
      <c r="E23" s="258"/>
      <c r="F23" s="258"/>
      <c r="G23" s="258"/>
      <c r="H23" s="81"/>
      <c r="I23" s="81"/>
      <c r="J23" s="81"/>
      <c r="K23" s="81"/>
    </row>
    <row r="24" spans="2:18" x14ac:dyDescent="0.35">
      <c r="B24" s="523" t="s">
        <v>295</v>
      </c>
      <c r="C24" s="523"/>
      <c r="D24" s="258"/>
      <c r="E24" s="258"/>
      <c r="F24" s="258"/>
      <c r="G24" s="258"/>
      <c r="H24" s="81"/>
      <c r="I24" s="81"/>
      <c r="J24" s="81"/>
      <c r="K24" s="81"/>
    </row>
    <row r="25" spans="2:18" x14ac:dyDescent="0.35">
      <c r="B25" s="141"/>
      <c r="C25" s="141"/>
      <c r="D25" s="8"/>
      <c r="E25" s="8"/>
      <c r="F25" s="8"/>
      <c r="G25" s="8"/>
      <c r="H25" s="8"/>
      <c r="I25" s="8"/>
      <c r="J25" s="8"/>
      <c r="K25" s="8"/>
    </row>
    <row r="26" spans="2:18" x14ac:dyDescent="0.35">
      <c r="B26" s="141"/>
      <c r="C26" s="141"/>
      <c r="D26" s="8"/>
      <c r="E26" s="8"/>
      <c r="F26" s="8"/>
      <c r="G26" s="8"/>
      <c r="H26" s="8"/>
      <c r="I26" s="8"/>
      <c r="J26" s="8"/>
      <c r="K26" s="8"/>
    </row>
    <row r="27" spans="2:18" ht="14.5" customHeight="1" x14ac:dyDescent="0.35">
      <c r="B27" s="536" t="s">
        <v>296</v>
      </c>
      <c r="C27" s="537"/>
      <c r="D27" s="541" t="s">
        <v>213</v>
      </c>
      <c r="E27" s="543"/>
      <c r="F27" s="541" t="s">
        <v>214</v>
      </c>
      <c r="G27" s="543"/>
      <c r="H27" s="573"/>
      <c r="I27" s="573"/>
      <c r="J27" s="573"/>
      <c r="K27" s="573"/>
    </row>
    <row r="28" spans="2:18" ht="29" customHeight="1" x14ac:dyDescent="0.35">
      <c r="B28" s="538"/>
      <c r="C28" s="539"/>
      <c r="D28" s="233" t="s">
        <v>466</v>
      </c>
      <c r="E28" s="174" t="s">
        <v>272</v>
      </c>
      <c r="F28" s="233" t="s">
        <v>466</v>
      </c>
      <c r="G28" s="174" t="s">
        <v>272</v>
      </c>
      <c r="H28" s="572"/>
      <c r="I28" s="572"/>
      <c r="J28" s="572"/>
      <c r="K28" s="572"/>
      <c r="N28" s="274"/>
      <c r="O28" s="274"/>
      <c r="P28" s="274"/>
    </row>
    <row r="29" spans="2:18" x14ac:dyDescent="0.35">
      <c r="B29" s="533"/>
      <c r="C29" s="534"/>
      <c r="D29" s="570" t="s">
        <v>436</v>
      </c>
      <c r="E29" s="571"/>
      <c r="F29" s="570" t="s">
        <v>436</v>
      </c>
      <c r="G29" s="571"/>
      <c r="H29" s="193"/>
      <c r="I29" s="193"/>
      <c r="J29" s="193"/>
      <c r="K29" s="193"/>
      <c r="L29" s="4"/>
      <c r="M29" s="4"/>
      <c r="N29" s="535" t="s">
        <v>297</v>
      </c>
      <c r="O29" s="535"/>
      <c r="P29" s="535"/>
      <c r="Q29" s="186" t="s">
        <v>212</v>
      </c>
      <c r="R29" s="186" t="s">
        <v>423</v>
      </c>
    </row>
    <row r="30" spans="2:18" x14ac:dyDescent="0.35">
      <c r="B30" s="523" t="s">
        <v>274</v>
      </c>
      <c r="C30" s="523"/>
      <c r="D30" s="261"/>
      <c r="E30" s="261"/>
      <c r="F30" s="261"/>
      <c r="G30" s="261"/>
      <c r="H30" s="81"/>
      <c r="I30" s="81"/>
      <c r="J30" s="81"/>
      <c r="K30" s="81"/>
      <c r="N30" s="522" t="s">
        <v>443</v>
      </c>
      <c r="O30" s="522"/>
      <c r="P30" s="234">
        <f>D30+E30+F30+G30+H30+I30+J30+K30</f>
        <v>0</v>
      </c>
      <c r="Q30" s="187">
        <v>0.25</v>
      </c>
      <c r="R30" s="63">
        <f>(P42/100)*25</f>
        <v>0</v>
      </c>
    </row>
    <row r="31" spans="2:18" x14ac:dyDescent="0.35">
      <c r="B31" s="523" t="s">
        <v>293</v>
      </c>
      <c r="C31" s="523"/>
      <c r="D31" s="258"/>
      <c r="E31" s="258"/>
      <c r="F31" s="258"/>
      <c r="G31" s="258"/>
      <c r="H31" s="81"/>
      <c r="I31" s="81"/>
      <c r="J31" s="81"/>
      <c r="K31" s="81"/>
    </row>
    <row r="32" spans="2:18" x14ac:dyDescent="0.35">
      <c r="B32" s="524" t="s">
        <v>294</v>
      </c>
      <c r="C32" s="524"/>
      <c r="D32" s="258"/>
      <c r="E32" s="258"/>
      <c r="F32" s="258"/>
      <c r="G32" s="258"/>
      <c r="H32" s="81"/>
      <c r="I32" s="81"/>
      <c r="J32" s="81"/>
      <c r="K32" s="81"/>
      <c r="N32" s="181"/>
      <c r="O32" s="181"/>
      <c r="P32" s="182"/>
    </row>
    <row r="33" spans="2:18" x14ac:dyDescent="0.35">
      <c r="B33" s="523" t="s">
        <v>295</v>
      </c>
      <c r="C33" s="523"/>
      <c r="D33" s="258"/>
      <c r="E33" s="258"/>
      <c r="F33" s="258"/>
      <c r="G33" s="258"/>
      <c r="H33" s="81"/>
      <c r="I33" s="81"/>
      <c r="J33" s="81"/>
      <c r="K33" s="81"/>
      <c r="N33" s="574"/>
      <c r="O33" s="574"/>
      <c r="P33" s="574"/>
    </row>
    <row r="34" spans="2:18" x14ac:dyDescent="0.35">
      <c r="B34" s="120"/>
      <c r="C34" s="120"/>
      <c r="D34" s="120"/>
      <c r="E34" s="120"/>
      <c r="F34" s="120"/>
      <c r="G34" s="120"/>
      <c r="H34" s="120"/>
      <c r="I34" s="120"/>
      <c r="J34" s="120"/>
      <c r="K34" s="120"/>
      <c r="L34" s="120"/>
      <c r="M34" s="120"/>
      <c r="N34" s="185"/>
      <c r="O34" s="185"/>
      <c r="P34" s="182"/>
    </row>
    <row r="35" spans="2:18" x14ac:dyDescent="0.35">
      <c r="B35" s="120" t="s">
        <v>368</v>
      </c>
      <c r="C35" s="120"/>
      <c r="D35" s="120"/>
      <c r="E35" s="120"/>
      <c r="F35" s="120"/>
      <c r="G35" s="120"/>
      <c r="H35" s="120"/>
      <c r="I35" s="120"/>
      <c r="J35" s="120"/>
      <c r="K35" s="120"/>
      <c r="L35" s="120"/>
      <c r="M35" s="120"/>
      <c r="N35" s="185"/>
      <c r="O35" s="185"/>
      <c r="P35" s="182"/>
    </row>
    <row r="36" spans="2:18" x14ac:dyDescent="0.35">
      <c r="B36" s="120" t="s">
        <v>369</v>
      </c>
      <c r="C36" s="120"/>
      <c r="D36" s="120"/>
      <c r="E36" s="120"/>
      <c r="F36" s="120"/>
      <c r="G36" s="120"/>
      <c r="H36" s="120"/>
      <c r="I36" s="120"/>
      <c r="J36" s="120"/>
      <c r="K36" s="120"/>
      <c r="L36" s="120"/>
      <c r="M36" s="120"/>
      <c r="N36" s="185"/>
      <c r="O36" s="185"/>
      <c r="P36" s="182"/>
    </row>
    <row r="37" spans="2:18" x14ac:dyDescent="0.35">
      <c r="B37" s="120" t="s">
        <v>370</v>
      </c>
      <c r="C37" s="120"/>
      <c r="D37" s="120"/>
      <c r="E37" s="120"/>
      <c r="F37" s="120"/>
      <c r="G37" s="120"/>
      <c r="H37" s="120"/>
      <c r="I37" s="120"/>
      <c r="J37" s="120"/>
      <c r="K37" s="120"/>
      <c r="L37" s="120"/>
      <c r="M37" s="120"/>
      <c r="N37" s="185"/>
      <c r="O37" s="185"/>
      <c r="P37" s="182"/>
    </row>
    <row r="38" spans="2:18" x14ac:dyDescent="0.35">
      <c r="B38" s="59"/>
      <c r="C38" s="59"/>
      <c r="D38" s="59"/>
      <c r="E38" s="176"/>
      <c r="F38" s="176"/>
      <c r="G38" s="59"/>
      <c r="H38" s="176"/>
      <c r="I38" s="176"/>
      <c r="J38" s="59"/>
      <c r="K38" s="59"/>
      <c r="L38" s="59"/>
      <c r="M38" s="120"/>
      <c r="N38" s="183"/>
      <c r="O38" s="183"/>
      <c r="P38" s="184"/>
    </row>
    <row r="39" spans="2:18" ht="15" customHeight="1" x14ac:dyDescent="0.35">
      <c r="B39" s="536" t="s">
        <v>362</v>
      </c>
      <c r="C39" s="537"/>
      <c r="D39" s="540" t="s">
        <v>213</v>
      </c>
      <c r="E39" s="540"/>
      <c r="F39" s="540"/>
      <c r="G39" s="540"/>
      <c r="H39" s="541" t="s">
        <v>214</v>
      </c>
      <c r="I39" s="542"/>
      <c r="J39" s="542"/>
      <c r="K39" s="543"/>
      <c r="M39" s="120"/>
      <c r="N39" s="183"/>
      <c r="O39" s="183"/>
      <c r="P39" s="184"/>
    </row>
    <row r="40" spans="2:18" ht="15.75" customHeight="1" x14ac:dyDescent="0.35">
      <c r="B40" s="538"/>
      <c r="C40" s="539"/>
      <c r="D40" s="570" t="s">
        <v>466</v>
      </c>
      <c r="E40" s="571"/>
      <c r="F40" s="570" t="s">
        <v>272</v>
      </c>
      <c r="G40" s="571"/>
      <c r="H40" s="570" t="s">
        <v>466</v>
      </c>
      <c r="I40" s="571"/>
      <c r="J40" s="570" t="s">
        <v>272</v>
      </c>
      <c r="K40" s="571"/>
      <c r="M40" s="120"/>
      <c r="N40" s="487"/>
      <c r="O40" s="487"/>
      <c r="P40" s="487"/>
    </row>
    <row r="41" spans="2:18" x14ac:dyDescent="0.35">
      <c r="B41" s="533"/>
      <c r="C41" s="534"/>
      <c r="D41" s="174" t="s">
        <v>437</v>
      </c>
      <c r="E41" s="174" t="s">
        <v>438</v>
      </c>
      <c r="F41" s="174" t="s">
        <v>437</v>
      </c>
      <c r="G41" s="174" t="s">
        <v>438</v>
      </c>
      <c r="H41" s="174" t="s">
        <v>437</v>
      </c>
      <c r="I41" s="174" t="s">
        <v>438</v>
      </c>
      <c r="J41" s="174" t="s">
        <v>437</v>
      </c>
      <c r="K41" s="174" t="s">
        <v>438</v>
      </c>
      <c r="M41" s="120"/>
      <c r="N41" s="535" t="s">
        <v>367</v>
      </c>
      <c r="O41" s="535"/>
      <c r="P41" s="535"/>
      <c r="Q41" s="186" t="s">
        <v>212</v>
      </c>
      <c r="R41" s="186" t="s">
        <v>423</v>
      </c>
    </row>
    <row r="42" spans="2:18" ht="15" customHeight="1" x14ac:dyDescent="0.35">
      <c r="B42" s="523" t="s">
        <v>274</v>
      </c>
      <c r="C42" s="523"/>
      <c r="D42" s="261"/>
      <c r="E42" s="261"/>
      <c r="F42" s="261"/>
      <c r="G42" s="261"/>
      <c r="H42" s="261"/>
      <c r="I42" s="261"/>
      <c r="J42" s="261"/>
      <c r="K42" s="261"/>
      <c r="M42" s="120"/>
      <c r="N42" s="522" t="s">
        <v>440</v>
      </c>
      <c r="O42" s="522"/>
      <c r="P42" s="234">
        <f>D42+E42+F42+G42+H42+I42+J42+K42</f>
        <v>0</v>
      </c>
      <c r="Q42" s="187">
        <v>0.25</v>
      </c>
      <c r="R42" s="63">
        <f>(P42/100)*25</f>
        <v>0</v>
      </c>
    </row>
    <row r="43" spans="2:18" x14ac:dyDescent="0.35">
      <c r="B43" s="523" t="s">
        <v>293</v>
      </c>
      <c r="C43" s="523"/>
      <c r="D43" s="258"/>
      <c r="E43" s="258"/>
      <c r="F43" s="258"/>
      <c r="G43" s="258"/>
      <c r="H43" s="258"/>
      <c r="I43" s="258"/>
      <c r="J43" s="258"/>
      <c r="K43" s="258"/>
    </row>
    <row r="44" spans="2:18" x14ac:dyDescent="0.35">
      <c r="B44" s="524" t="s">
        <v>294</v>
      </c>
      <c r="C44" s="524"/>
      <c r="D44" s="258"/>
      <c r="E44" s="258"/>
      <c r="F44" s="258"/>
      <c r="G44" s="258"/>
      <c r="H44" s="258"/>
      <c r="I44" s="258"/>
      <c r="J44" s="258"/>
      <c r="K44" s="258"/>
    </row>
    <row r="45" spans="2:18" x14ac:dyDescent="0.35">
      <c r="B45" s="523" t="s">
        <v>295</v>
      </c>
      <c r="C45" s="523"/>
      <c r="D45" s="258"/>
      <c r="E45" s="258"/>
      <c r="F45" s="258"/>
      <c r="G45" s="258"/>
      <c r="H45" s="258"/>
      <c r="I45" s="258"/>
      <c r="J45" s="258"/>
      <c r="K45" s="258"/>
    </row>
    <row r="46" spans="2:18" x14ac:dyDescent="0.35">
      <c r="B46" s="141"/>
      <c r="C46" s="141"/>
      <c r="D46" s="8"/>
      <c r="E46" s="8"/>
      <c r="F46" s="8"/>
      <c r="G46" s="8"/>
      <c r="H46" s="8"/>
      <c r="I46" s="8"/>
      <c r="J46" s="8"/>
      <c r="K46" s="8"/>
    </row>
    <row r="47" spans="2:18" ht="7.5" customHeight="1" x14ac:dyDescent="0.35">
      <c r="B47" s="141"/>
      <c r="C47" s="141"/>
      <c r="D47" s="8"/>
      <c r="E47" s="8"/>
      <c r="F47" s="8"/>
      <c r="G47" s="8"/>
      <c r="H47" s="8"/>
      <c r="I47" s="8"/>
      <c r="J47" s="8"/>
      <c r="K47" s="8"/>
    </row>
    <row r="48" spans="2:18" x14ac:dyDescent="0.35">
      <c r="B48" s="536" t="s">
        <v>363</v>
      </c>
      <c r="C48" s="537"/>
      <c r="D48" s="540" t="s">
        <v>213</v>
      </c>
      <c r="E48" s="540"/>
      <c r="F48" s="540"/>
      <c r="G48" s="540"/>
      <c r="H48" s="541" t="s">
        <v>214</v>
      </c>
      <c r="I48" s="542"/>
      <c r="J48" s="542"/>
      <c r="K48" s="543"/>
    </row>
    <row r="49" spans="2:18" x14ac:dyDescent="0.35">
      <c r="B49" s="538"/>
      <c r="C49" s="539"/>
      <c r="D49" s="570" t="s">
        <v>466</v>
      </c>
      <c r="E49" s="571"/>
      <c r="F49" s="570" t="s">
        <v>272</v>
      </c>
      <c r="G49" s="571"/>
      <c r="H49" s="570" t="s">
        <v>466</v>
      </c>
      <c r="I49" s="571"/>
      <c r="J49" s="570" t="s">
        <v>272</v>
      </c>
      <c r="K49" s="571"/>
      <c r="N49" s="274"/>
      <c r="O49" s="274"/>
      <c r="P49" s="274"/>
    </row>
    <row r="50" spans="2:18" ht="18" customHeight="1" x14ac:dyDescent="0.35">
      <c r="B50" s="533"/>
      <c r="C50" s="534"/>
      <c r="D50" s="174" t="s">
        <v>437</v>
      </c>
      <c r="E50" s="174" t="s">
        <v>438</v>
      </c>
      <c r="F50" s="174" t="s">
        <v>437</v>
      </c>
      <c r="G50" s="174" t="s">
        <v>438</v>
      </c>
      <c r="H50" s="174" t="s">
        <v>437</v>
      </c>
      <c r="I50" s="174" t="s">
        <v>438</v>
      </c>
      <c r="J50" s="174" t="s">
        <v>437</v>
      </c>
      <c r="K50" s="174" t="s">
        <v>438</v>
      </c>
      <c r="L50" s="4"/>
      <c r="M50" s="4"/>
      <c r="N50" s="535" t="s">
        <v>365</v>
      </c>
      <c r="O50" s="535"/>
      <c r="P50" s="535"/>
      <c r="Q50" s="186" t="s">
        <v>212</v>
      </c>
      <c r="R50" s="186" t="s">
        <v>423</v>
      </c>
    </row>
    <row r="51" spans="2:18" ht="15" customHeight="1" x14ac:dyDescent="0.35">
      <c r="B51" s="523" t="s">
        <v>274</v>
      </c>
      <c r="C51" s="523"/>
      <c r="D51" s="261"/>
      <c r="E51" s="261"/>
      <c r="F51" s="261"/>
      <c r="G51" s="261"/>
      <c r="H51" s="261"/>
      <c r="I51" s="261"/>
      <c r="J51" s="261"/>
      <c r="K51" s="261"/>
      <c r="N51" s="522" t="s">
        <v>441</v>
      </c>
      <c r="O51" s="522"/>
      <c r="P51" s="234">
        <f>D51+E51+F51+G51+H51+I51+J51+K51</f>
        <v>0</v>
      </c>
      <c r="Q51" s="187">
        <v>0.25</v>
      </c>
      <c r="R51" s="63">
        <f>(P51/100)*25</f>
        <v>0</v>
      </c>
    </row>
    <row r="52" spans="2:18" x14ac:dyDescent="0.35">
      <c r="B52" s="523" t="s">
        <v>293</v>
      </c>
      <c r="C52" s="523"/>
      <c r="D52" s="258"/>
      <c r="E52" s="258"/>
      <c r="F52" s="258"/>
      <c r="G52" s="258"/>
      <c r="H52" s="258"/>
      <c r="I52" s="258"/>
      <c r="J52" s="258"/>
      <c r="K52" s="258"/>
    </row>
    <row r="53" spans="2:18" x14ac:dyDescent="0.35">
      <c r="B53" s="524" t="s">
        <v>294</v>
      </c>
      <c r="C53" s="524"/>
      <c r="D53" s="258"/>
      <c r="E53" s="258"/>
      <c r="F53" s="258"/>
      <c r="G53" s="258"/>
      <c r="H53" s="258"/>
      <c r="I53" s="258"/>
      <c r="J53" s="258"/>
      <c r="K53" s="258"/>
      <c r="N53" s="235" t="s">
        <v>439</v>
      </c>
      <c r="O53" s="236"/>
      <c r="P53" s="237"/>
    </row>
    <row r="54" spans="2:18" x14ac:dyDescent="0.35">
      <c r="B54" s="523" t="s">
        <v>295</v>
      </c>
      <c r="C54" s="523"/>
      <c r="D54" s="258"/>
      <c r="E54" s="258"/>
      <c r="F54" s="258"/>
      <c r="G54" s="258"/>
      <c r="H54" s="258"/>
      <c r="I54" s="258"/>
      <c r="J54" s="258"/>
      <c r="K54" s="258"/>
      <c r="N54" s="238" t="s">
        <v>221</v>
      </c>
      <c r="O54" s="238"/>
      <c r="P54" s="188">
        <f>R21</f>
        <v>0</v>
      </c>
    </row>
    <row r="55" spans="2:18" x14ac:dyDescent="0.35">
      <c r="B55" s="142"/>
      <c r="C55" s="85"/>
      <c r="D55" s="85"/>
      <c r="E55" s="85"/>
      <c r="F55" s="85"/>
      <c r="G55" s="85"/>
      <c r="H55" s="85"/>
      <c r="I55" s="85"/>
      <c r="N55" s="238" t="s">
        <v>222</v>
      </c>
      <c r="O55" s="238"/>
      <c r="P55" s="189">
        <f>R30</f>
        <v>0</v>
      </c>
    </row>
    <row r="56" spans="2:18" x14ac:dyDescent="0.35">
      <c r="B56" s="143"/>
      <c r="N56" s="238" t="s">
        <v>316</v>
      </c>
      <c r="O56" s="238"/>
      <c r="P56" s="146">
        <f>R42</f>
        <v>0</v>
      </c>
    </row>
    <row r="57" spans="2:18" x14ac:dyDescent="0.35">
      <c r="B57" s="549" t="s">
        <v>220</v>
      </c>
      <c r="C57" s="550"/>
      <c r="D57" s="550"/>
      <c r="E57" s="550"/>
      <c r="F57" s="550"/>
      <c r="G57" s="550"/>
      <c r="H57" s="550"/>
      <c r="I57" s="550"/>
      <c r="J57" s="551"/>
      <c r="K57" s="552"/>
      <c r="N57" s="238" t="s">
        <v>364</v>
      </c>
      <c r="O57" s="238"/>
      <c r="P57" s="146">
        <f>R51</f>
        <v>0</v>
      </c>
    </row>
    <row r="58" spans="2:18" ht="63.75" customHeight="1" x14ac:dyDescent="0.35">
      <c r="B58" s="553" t="s">
        <v>396</v>
      </c>
      <c r="C58" s="554"/>
      <c r="D58" s="554"/>
      <c r="E58" s="554"/>
      <c r="F58" s="554"/>
      <c r="G58" s="554"/>
      <c r="H58" s="554"/>
      <c r="I58" s="554"/>
      <c r="J58" s="555"/>
      <c r="K58" s="556"/>
      <c r="N58" s="520" t="s">
        <v>458</v>
      </c>
      <c r="O58" s="521"/>
      <c r="P58" s="180">
        <f>P54+P55+P56+P57</f>
        <v>0</v>
      </c>
    </row>
    <row r="59" spans="2:18" x14ac:dyDescent="0.35">
      <c r="B59" s="567" t="s">
        <v>466</v>
      </c>
      <c r="C59" s="568"/>
      <c r="D59" s="568"/>
      <c r="E59" s="568"/>
      <c r="F59" s="568"/>
      <c r="G59" s="568"/>
      <c r="H59" s="568"/>
      <c r="I59" s="569"/>
      <c r="J59" s="547"/>
      <c r="K59" s="548"/>
      <c r="L59" s="5"/>
      <c r="O59" s="239"/>
    </row>
    <row r="60" spans="2:18" x14ac:dyDescent="0.35">
      <c r="B60" s="567" t="s">
        <v>272</v>
      </c>
      <c r="C60" s="568"/>
      <c r="D60" s="568"/>
      <c r="E60" s="568"/>
      <c r="F60" s="568"/>
      <c r="G60" s="568"/>
      <c r="H60" s="568"/>
      <c r="I60" s="569"/>
      <c r="J60" s="547"/>
      <c r="K60" s="548"/>
      <c r="L60" s="5"/>
    </row>
    <row r="62" spans="2:18" x14ac:dyDescent="0.35">
      <c r="B62" s="71"/>
      <c r="C62" s="71"/>
      <c r="D62" s="71"/>
      <c r="E62" s="175"/>
      <c r="F62" s="175"/>
      <c r="G62" s="147"/>
      <c r="H62" s="147"/>
      <c r="I62" s="147"/>
      <c r="J62" s="147"/>
      <c r="K62" s="147"/>
      <c r="L62" s="147"/>
      <c r="M62" s="8"/>
    </row>
    <row r="63" spans="2:18" ht="48" customHeight="1" x14ac:dyDescent="0.35">
      <c r="B63" s="564" t="s">
        <v>343</v>
      </c>
      <c r="C63" s="564"/>
      <c r="D63" s="148"/>
      <c r="E63" s="148"/>
      <c r="F63" s="148"/>
      <c r="G63" s="544"/>
      <c r="H63" s="544"/>
      <c r="I63" s="544"/>
      <c r="J63" s="544"/>
      <c r="L63" s="149"/>
      <c r="M63" s="8"/>
    </row>
    <row r="64" spans="2:18" x14ac:dyDescent="0.35">
      <c r="B64" s="177" t="s">
        <v>331</v>
      </c>
      <c r="C64" s="178" t="s">
        <v>332</v>
      </c>
      <c r="D64" s="131"/>
      <c r="E64" s="131"/>
      <c r="F64" s="131"/>
      <c r="G64" s="545"/>
      <c r="H64" s="545"/>
      <c r="I64" s="487"/>
      <c r="J64" s="487"/>
      <c r="L64" s="131"/>
      <c r="M64" s="8"/>
    </row>
    <row r="65" spans="2:17" ht="14.5" customHeight="1" x14ac:dyDescent="0.35">
      <c r="B65" s="179" t="s">
        <v>333</v>
      </c>
      <c r="C65" s="260"/>
      <c r="D65" s="8"/>
      <c r="E65" s="8"/>
      <c r="F65" s="8"/>
      <c r="G65" s="546"/>
      <c r="H65" s="546"/>
      <c r="I65" s="487"/>
      <c r="J65" s="487"/>
      <c r="L65" s="8"/>
      <c r="M65" s="8"/>
    </row>
    <row r="66" spans="2:17" ht="14.5" customHeight="1" x14ac:dyDescent="0.35">
      <c r="B66" s="179" t="s">
        <v>334</v>
      </c>
      <c r="C66" s="260"/>
      <c r="D66" s="173"/>
      <c r="E66" s="173"/>
      <c r="F66" s="173"/>
      <c r="G66" s="546"/>
      <c r="H66" s="546"/>
      <c r="I66" s="565"/>
      <c r="J66" s="565"/>
      <c r="L66" s="8"/>
      <c r="M66" s="8"/>
    </row>
    <row r="67" spans="2:17" ht="14.5" customHeight="1" x14ac:dyDescent="0.35">
      <c r="B67" s="179" t="s">
        <v>335</v>
      </c>
      <c r="C67" s="260"/>
      <c r="D67" s="173"/>
      <c r="E67" s="173"/>
      <c r="F67" s="173"/>
      <c r="G67" s="546"/>
      <c r="H67" s="546"/>
      <c r="I67" s="565"/>
      <c r="J67" s="565"/>
      <c r="L67" s="8"/>
      <c r="M67" s="8"/>
      <c r="N67" s="487"/>
      <c r="O67" s="487"/>
      <c r="P67" s="487"/>
    </row>
    <row r="68" spans="2:17" ht="14.5" customHeight="1" x14ac:dyDescent="0.35">
      <c r="B68" s="179" t="s">
        <v>336</v>
      </c>
      <c r="C68" s="260"/>
      <c r="D68" s="173"/>
      <c r="E68" s="173"/>
      <c r="F68" s="173"/>
      <c r="G68" s="546"/>
      <c r="H68" s="546"/>
      <c r="I68" s="565"/>
      <c r="J68" s="565"/>
      <c r="L68" s="8"/>
      <c r="M68" s="8"/>
      <c r="N68" s="566"/>
      <c r="O68" s="566"/>
      <c r="P68" s="566"/>
    </row>
    <row r="69" spans="2:17" ht="14.5" customHeight="1" x14ac:dyDescent="0.35">
      <c r="B69" s="179" t="s">
        <v>338</v>
      </c>
      <c r="C69" s="260"/>
      <c r="D69" s="150"/>
      <c r="E69" s="150"/>
      <c r="F69" s="150"/>
      <c r="G69" s="546"/>
      <c r="H69" s="546"/>
      <c r="I69" s="562"/>
      <c r="J69" s="562"/>
      <c r="L69" s="150"/>
      <c r="M69" s="150"/>
      <c r="N69" s="563"/>
      <c r="O69" s="563"/>
      <c r="P69" s="144"/>
      <c r="Q69" s="8"/>
    </row>
    <row r="70" spans="2:17" ht="14.5" customHeight="1" x14ac:dyDescent="0.35">
      <c r="B70" s="177" t="s">
        <v>339</v>
      </c>
      <c r="C70" s="260"/>
      <c r="D70" s="150"/>
      <c r="E70" s="150"/>
      <c r="F70" s="150"/>
      <c r="G70" s="209"/>
      <c r="H70" s="209"/>
      <c r="I70" s="207"/>
      <c r="J70" s="207"/>
      <c r="L70" s="150"/>
      <c r="M70" s="150"/>
      <c r="N70" s="208"/>
      <c r="O70" s="208"/>
      <c r="P70" s="144"/>
      <c r="Q70" s="8"/>
    </row>
    <row r="71" spans="2:17" x14ac:dyDescent="0.35">
      <c r="B71" s="177" t="s">
        <v>399</v>
      </c>
      <c r="C71" s="260"/>
      <c r="D71" s="150"/>
      <c r="E71" s="150"/>
      <c r="F71" s="150"/>
      <c r="G71" s="545"/>
      <c r="H71" s="545"/>
      <c r="I71" s="562"/>
      <c r="J71" s="562"/>
      <c r="L71" s="150"/>
      <c r="M71" s="150"/>
    </row>
    <row r="72" spans="2:17" ht="45.65" customHeight="1" x14ac:dyDescent="0.5">
      <c r="B72" s="493"/>
      <c r="C72" s="493"/>
      <c r="D72" s="493"/>
      <c r="E72" s="493"/>
      <c r="F72" s="493"/>
      <c r="G72" s="493"/>
      <c r="H72" s="493"/>
      <c r="I72" s="493"/>
      <c r="J72" s="493"/>
      <c r="K72" s="493"/>
      <c r="L72" s="493"/>
      <c r="M72" s="493"/>
    </row>
    <row r="73" spans="2:17" ht="34.5" customHeight="1" x14ac:dyDescent="0.5">
      <c r="B73" s="559" t="s">
        <v>345</v>
      </c>
      <c r="C73" s="560"/>
      <c r="D73" s="560"/>
      <c r="E73" s="560"/>
      <c r="F73" s="560"/>
      <c r="G73" s="560"/>
      <c r="H73" s="560"/>
      <c r="I73" s="560"/>
      <c r="J73" s="560"/>
      <c r="K73" s="560"/>
      <c r="L73" s="561"/>
      <c r="M73" s="145"/>
    </row>
    <row r="74" spans="2:17" x14ac:dyDescent="0.35">
      <c r="B74" s="562"/>
      <c r="C74" s="562"/>
      <c r="D74" s="562"/>
      <c r="E74" s="172"/>
      <c r="F74" s="172"/>
      <c r="G74" s="562"/>
      <c r="H74" s="562"/>
      <c r="I74" s="562"/>
      <c r="J74" s="562"/>
      <c r="K74" s="562"/>
      <c r="L74" s="150"/>
      <c r="M74" s="150"/>
    </row>
    <row r="75" spans="2:17" x14ac:dyDescent="0.35">
      <c r="B75" s="562"/>
      <c r="C75" s="562"/>
      <c r="D75" s="562"/>
      <c r="E75" s="172"/>
      <c r="F75" s="172"/>
      <c r="G75" s="150"/>
      <c r="H75" s="150"/>
      <c r="I75" s="150"/>
      <c r="J75" s="150"/>
      <c r="K75" s="150"/>
      <c r="L75" s="150"/>
      <c r="M75" s="150"/>
    </row>
    <row r="76" spans="2:17" ht="26.25" customHeight="1" x14ac:dyDescent="0.35">
      <c r="B76" s="557"/>
      <c r="C76" s="557"/>
      <c r="D76" s="557"/>
      <c r="E76" s="557"/>
      <c r="F76" s="557"/>
      <c r="G76" s="557"/>
      <c r="H76" s="557"/>
      <c r="I76" s="557"/>
      <c r="J76" s="557"/>
      <c r="K76" s="557"/>
      <c r="L76" s="151"/>
      <c r="M76" s="8"/>
    </row>
    <row r="77" spans="2:17" ht="52.5" customHeight="1" x14ac:dyDescent="0.35">
      <c r="B77" s="558"/>
      <c r="C77" s="558"/>
      <c r="D77" s="558"/>
      <c r="E77" s="171"/>
      <c r="F77" s="171"/>
      <c r="G77" s="558"/>
      <c r="H77" s="558"/>
      <c r="I77" s="558"/>
      <c r="J77" s="558"/>
      <c r="K77" s="558"/>
      <c r="L77" s="81"/>
      <c r="M77" s="8"/>
    </row>
    <row r="78" spans="2:17" ht="50.25" customHeight="1" x14ac:dyDescent="0.35">
      <c r="B78" s="558"/>
      <c r="C78" s="558"/>
      <c r="D78" s="558"/>
      <c r="E78" s="171"/>
      <c r="F78" s="171"/>
      <c r="G78" s="558"/>
      <c r="H78" s="558"/>
      <c r="I78" s="558"/>
      <c r="J78" s="558"/>
      <c r="K78" s="558"/>
      <c r="L78" s="81"/>
      <c r="M78" s="8"/>
    </row>
    <row r="79" spans="2:17" ht="63.75" customHeight="1" x14ac:dyDescent="0.35">
      <c r="B79" s="558"/>
      <c r="C79" s="558"/>
      <c r="D79" s="558"/>
      <c r="E79" s="171"/>
      <c r="F79" s="171"/>
      <c r="G79" s="558"/>
      <c r="H79" s="558"/>
      <c r="I79" s="558"/>
      <c r="J79" s="558"/>
      <c r="K79" s="558"/>
      <c r="L79" s="81"/>
      <c r="M79" s="8"/>
    </row>
    <row r="80" spans="2:17" ht="48.75" customHeight="1" x14ac:dyDescent="0.35">
      <c r="B80" s="558"/>
      <c r="C80" s="558"/>
      <c r="D80" s="558"/>
      <c r="E80" s="171"/>
      <c r="F80" s="171"/>
      <c r="G80" s="558"/>
      <c r="H80" s="558"/>
      <c r="I80" s="558"/>
      <c r="J80" s="558"/>
      <c r="K80" s="558"/>
      <c r="L80" s="81"/>
      <c r="M80" s="8"/>
    </row>
    <row r="81" spans="2:13" ht="66.75" customHeight="1" x14ac:dyDescent="0.35">
      <c r="B81" s="558"/>
      <c r="C81" s="558"/>
      <c r="D81" s="558"/>
      <c r="E81" s="171"/>
      <c r="F81" s="171"/>
      <c r="G81" s="558"/>
      <c r="H81" s="558"/>
      <c r="I81" s="558"/>
      <c r="J81" s="558"/>
      <c r="K81" s="558"/>
      <c r="L81" s="81"/>
      <c r="M81" s="8"/>
    </row>
    <row r="82" spans="2:13" ht="66.75" customHeight="1" x14ac:dyDescent="0.35">
      <c r="B82" s="558"/>
      <c r="C82" s="558"/>
      <c r="D82" s="558"/>
      <c r="E82" s="171"/>
      <c r="F82" s="171"/>
      <c r="G82" s="558"/>
      <c r="H82" s="558"/>
      <c r="I82" s="558"/>
      <c r="J82" s="558"/>
      <c r="K82" s="558"/>
      <c r="L82" s="81"/>
      <c r="M82" s="8"/>
    </row>
    <row r="83" spans="2:13" x14ac:dyDescent="0.35">
      <c r="B83" s="8"/>
      <c r="C83" s="8"/>
      <c r="D83" s="8"/>
      <c r="E83" s="8"/>
      <c r="F83" s="8"/>
      <c r="G83" s="8"/>
      <c r="H83" s="8"/>
      <c r="I83" s="8"/>
      <c r="J83" s="8"/>
      <c r="K83" s="8"/>
      <c r="L83" s="8"/>
      <c r="M83" s="8"/>
    </row>
    <row r="84" spans="2:13" x14ac:dyDescent="0.35">
      <c r="B84" s="8"/>
      <c r="C84" s="8"/>
      <c r="D84" s="8"/>
      <c r="E84" s="8"/>
      <c r="F84" s="8"/>
      <c r="G84" s="8"/>
      <c r="H84" s="8"/>
      <c r="I84" s="8"/>
      <c r="J84" s="8"/>
      <c r="K84" s="8"/>
      <c r="L84" s="8"/>
      <c r="M84" s="8"/>
    </row>
  </sheetData>
  <sheetProtection algorithmName="SHA-512" hashValue="xXWkKuyGcK73tDBvRbHeoE8IweGvnDc2BDaKYREaB90RYEsjlUImiRr1jlNZMcPzhw51+QDMTEwpSGMJztJLVw==" saltValue="Y0V5PuasbKtDe8XE3ZfJgA==" spinCount="100000" sheet="1" objects="1" scenarios="1" selectLockedCells="1"/>
  <mergeCells count="113">
    <mergeCell ref="N33:P33"/>
    <mergeCell ref="B31:C31"/>
    <mergeCell ref="B32:C32"/>
    <mergeCell ref="N28:P28"/>
    <mergeCell ref="B29:C29"/>
    <mergeCell ref="N29:P29"/>
    <mergeCell ref="B30:C30"/>
    <mergeCell ref="N30:O30"/>
    <mergeCell ref="B33:C33"/>
    <mergeCell ref="F29:G29"/>
    <mergeCell ref="J28:K28"/>
    <mergeCell ref="D29:E29"/>
    <mergeCell ref="B22:C22"/>
    <mergeCell ref="B23:C23"/>
    <mergeCell ref="N19:P19"/>
    <mergeCell ref="B20:C20"/>
    <mergeCell ref="N20:P20"/>
    <mergeCell ref="B21:C21"/>
    <mergeCell ref="N21:O21"/>
    <mergeCell ref="B18:C19"/>
    <mergeCell ref="H18:K18"/>
    <mergeCell ref="H19:I19"/>
    <mergeCell ref="J19:K19"/>
    <mergeCell ref="D18:E18"/>
    <mergeCell ref="D20:E20"/>
    <mergeCell ref="F18:G18"/>
    <mergeCell ref="F20:G20"/>
    <mergeCell ref="D48:G48"/>
    <mergeCell ref="D49:E49"/>
    <mergeCell ref="F49:G49"/>
    <mergeCell ref="H49:I49"/>
    <mergeCell ref="B24:C24"/>
    <mergeCell ref="B27:C28"/>
    <mergeCell ref="H28:I28"/>
    <mergeCell ref="H27:I27"/>
    <mergeCell ref="H48:K48"/>
    <mergeCell ref="F27:G27"/>
    <mergeCell ref="J49:K49"/>
    <mergeCell ref="J27:K27"/>
    <mergeCell ref="D27:E27"/>
    <mergeCell ref="D40:E40"/>
    <mergeCell ref="F40:G40"/>
    <mergeCell ref="H40:I40"/>
    <mergeCell ref="J40:K40"/>
    <mergeCell ref="B45:C45"/>
    <mergeCell ref="B48:C49"/>
    <mergeCell ref="B81:D81"/>
    <mergeCell ref="G81:K81"/>
    <mergeCell ref="B82:D82"/>
    <mergeCell ref="G82:K82"/>
    <mergeCell ref="B78:D78"/>
    <mergeCell ref="G78:K78"/>
    <mergeCell ref="B79:D79"/>
    <mergeCell ref="G79:K79"/>
    <mergeCell ref="B80:D80"/>
    <mergeCell ref="G80:K80"/>
    <mergeCell ref="B76:K76"/>
    <mergeCell ref="B77:D77"/>
    <mergeCell ref="G77:K77"/>
    <mergeCell ref="B72:M72"/>
    <mergeCell ref="J59:K59"/>
    <mergeCell ref="B73:L73"/>
    <mergeCell ref="B74:D74"/>
    <mergeCell ref="G74:K74"/>
    <mergeCell ref="N69:O69"/>
    <mergeCell ref="B63:C63"/>
    <mergeCell ref="B75:D75"/>
    <mergeCell ref="G71:H71"/>
    <mergeCell ref="G69:H69"/>
    <mergeCell ref="I69:J69"/>
    <mergeCell ref="I71:J71"/>
    <mergeCell ref="I64:J64"/>
    <mergeCell ref="I65:J65"/>
    <mergeCell ref="I66:J66"/>
    <mergeCell ref="I67:J67"/>
    <mergeCell ref="I68:J68"/>
    <mergeCell ref="N67:P67"/>
    <mergeCell ref="N68:P68"/>
    <mergeCell ref="B59:I59"/>
    <mergeCell ref="B60:I60"/>
    <mergeCell ref="G63:J63"/>
    <mergeCell ref="G64:H64"/>
    <mergeCell ref="G65:H65"/>
    <mergeCell ref="G66:H66"/>
    <mergeCell ref="G67:H67"/>
    <mergeCell ref="G68:H68"/>
    <mergeCell ref="J60:K60"/>
    <mergeCell ref="B57:K57"/>
    <mergeCell ref="B58:K58"/>
    <mergeCell ref="N58:O58"/>
    <mergeCell ref="N51:O51"/>
    <mergeCell ref="B52:C52"/>
    <mergeCell ref="B51:C51"/>
    <mergeCell ref="B53:C53"/>
    <mergeCell ref="B54:C54"/>
    <mergeCell ref="B3:L3"/>
    <mergeCell ref="B5:C5"/>
    <mergeCell ref="B9:M10"/>
    <mergeCell ref="B12:L12"/>
    <mergeCell ref="B14:L14"/>
    <mergeCell ref="N49:P49"/>
    <mergeCell ref="B50:C50"/>
    <mergeCell ref="N50:P50"/>
    <mergeCell ref="B44:C44"/>
    <mergeCell ref="N40:P40"/>
    <mergeCell ref="B41:C41"/>
    <mergeCell ref="N41:P41"/>
    <mergeCell ref="B42:C42"/>
    <mergeCell ref="N42:O42"/>
    <mergeCell ref="B39:C40"/>
    <mergeCell ref="D39:G39"/>
    <mergeCell ref="B43:C43"/>
    <mergeCell ref="H39:K39"/>
  </mergeCells>
  <pageMargins left="0.70866141732283472" right="0.70866141732283472" top="0.74803149606299213" bottom="0.74803149606299213" header="0.31496062992125984" footer="0.31496062992125984"/>
  <pageSetup paperSize="8" scale="8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showGridLines="0" tabSelected="1" topLeftCell="C1" zoomScaleNormal="100" workbookViewId="0">
      <selection activeCell="I19" sqref="I19"/>
    </sheetView>
  </sheetViews>
  <sheetFormatPr defaultRowHeight="14.5" x14ac:dyDescent="0.35"/>
  <cols>
    <col min="3" max="3" width="23.26953125" customWidth="1"/>
    <col min="4" max="4" width="19.1796875" customWidth="1"/>
    <col min="6" max="6" width="9.453125" customWidth="1"/>
    <col min="12" max="12" width="14.453125" customWidth="1"/>
    <col min="13" max="13" width="15.453125" customWidth="1"/>
    <col min="14" max="14" width="14.81640625" customWidth="1"/>
  </cols>
  <sheetData>
    <row r="1" spans="1:13" x14ac:dyDescent="0.35">
      <c r="A1" t="s">
        <v>0</v>
      </c>
      <c r="B1" s="52"/>
      <c r="C1" s="53"/>
      <c r="D1" s="53"/>
      <c r="E1" s="53"/>
      <c r="F1" s="53"/>
      <c r="G1" s="53"/>
      <c r="H1" s="53"/>
      <c r="I1" s="53"/>
      <c r="J1" s="53"/>
    </row>
    <row r="2" spans="1:13" ht="30" customHeight="1" x14ac:dyDescent="0.35">
      <c r="B2" s="583" t="s">
        <v>389</v>
      </c>
      <c r="C2" s="583"/>
      <c r="D2" s="583"/>
      <c r="E2" s="583"/>
      <c r="F2" s="583"/>
      <c r="G2" s="583"/>
      <c r="H2" s="583"/>
      <c r="I2" s="583"/>
      <c r="J2" s="583"/>
      <c r="K2" s="17"/>
    </row>
    <row r="3" spans="1:13" x14ac:dyDescent="0.35">
      <c r="B3" s="52"/>
      <c r="C3" s="52"/>
      <c r="D3" s="52"/>
      <c r="E3" s="52"/>
      <c r="F3" s="52"/>
      <c r="G3" s="54"/>
      <c r="H3" s="54"/>
      <c r="I3" s="54"/>
      <c r="J3" s="8"/>
      <c r="K3" s="8"/>
    </row>
    <row r="4" spans="1:13" ht="16.5" customHeight="1" x14ac:dyDescent="0.35">
      <c r="B4" s="447" t="s">
        <v>206</v>
      </c>
      <c r="C4" s="447"/>
      <c r="D4" s="55">
        <f>'1. Cover Sheet'!B15</f>
        <v>0</v>
      </c>
      <c r="E4" s="52"/>
      <c r="F4" s="52"/>
      <c r="G4" s="54"/>
      <c r="H4" s="54"/>
      <c r="I4" s="54"/>
      <c r="J4" s="8"/>
      <c r="K4" s="8"/>
    </row>
    <row r="5" spans="1:13" x14ac:dyDescent="0.35">
      <c r="B5" s="584" t="s">
        <v>207</v>
      </c>
      <c r="C5" s="584"/>
      <c r="D5" s="55">
        <f>'1. Cover Sheet'!B18</f>
        <v>0</v>
      </c>
      <c r="E5" s="56"/>
      <c r="F5" s="56"/>
      <c r="G5" s="56"/>
      <c r="H5" s="56"/>
      <c r="I5" s="56"/>
    </row>
    <row r="6" spans="1:13" x14ac:dyDescent="0.35">
      <c r="B6" s="584" t="s">
        <v>208</v>
      </c>
      <c r="C6" s="584"/>
      <c r="D6" s="55">
        <f>'1. Cover Sheet'!B23</f>
        <v>0</v>
      </c>
      <c r="E6" s="56"/>
      <c r="F6" s="56"/>
      <c r="G6" s="56"/>
      <c r="H6" s="56"/>
      <c r="I6" s="56"/>
    </row>
    <row r="7" spans="1:13" x14ac:dyDescent="0.35">
      <c r="B7" s="57"/>
      <c r="C7" s="55"/>
      <c r="D7" s="262"/>
      <c r="E7" s="56"/>
      <c r="F7" s="56"/>
      <c r="G7" s="56"/>
      <c r="H7" s="56"/>
      <c r="I7" s="56"/>
    </row>
    <row r="8" spans="1:13" ht="31.5" customHeight="1" x14ac:dyDescent="0.35">
      <c r="B8" s="443" t="s">
        <v>209</v>
      </c>
      <c r="C8" s="443"/>
      <c r="D8" s="443"/>
      <c r="E8" s="443"/>
      <c r="F8" s="443"/>
      <c r="G8" s="443"/>
      <c r="H8" s="443"/>
      <c r="I8" s="443"/>
      <c r="J8" s="443"/>
      <c r="K8" s="58"/>
    </row>
    <row r="9" spans="1:13" ht="6.75" customHeight="1" x14ac:dyDescent="0.35">
      <c r="B9" s="59"/>
      <c r="C9" s="59"/>
      <c r="D9" s="59"/>
      <c r="E9" s="59"/>
      <c r="F9" s="59"/>
      <c r="G9" s="59"/>
      <c r="H9" s="59"/>
      <c r="I9" s="59"/>
      <c r="J9" s="59"/>
      <c r="K9" s="58"/>
    </row>
    <row r="10" spans="1:13" ht="14.25" customHeight="1" x14ac:dyDescent="0.35">
      <c r="B10" s="585" t="s">
        <v>302</v>
      </c>
      <c r="C10" s="585"/>
      <c r="D10" s="585"/>
      <c r="E10" s="585"/>
      <c r="F10" s="585"/>
      <c r="G10" s="585"/>
      <c r="H10" s="585"/>
      <c r="I10" s="585"/>
      <c r="J10" s="585"/>
      <c r="K10" s="58"/>
    </row>
    <row r="11" spans="1:13" x14ac:dyDescent="0.35">
      <c r="B11" s="60"/>
      <c r="C11" s="56"/>
      <c r="D11" s="56"/>
      <c r="E11" s="56"/>
      <c r="F11" s="56"/>
      <c r="G11" s="56"/>
      <c r="H11" s="56"/>
      <c r="I11" s="56"/>
      <c r="J11" s="56"/>
    </row>
    <row r="12" spans="1:13" x14ac:dyDescent="0.35">
      <c r="B12" s="463" t="s">
        <v>358</v>
      </c>
      <c r="C12" s="463"/>
      <c r="D12" s="463"/>
      <c r="E12" s="463"/>
    </row>
    <row r="13" spans="1:13" x14ac:dyDescent="0.35">
      <c r="B13" s="482" t="s">
        <v>210</v>
      </c>
      <c r="C13" s="482"/>
      <c r="D13" s="482"/>
      <c r="E13" s="482"/>
      <c r="F13" s="482"/>
      <c r="G13" s="482"/>
      <c r="H13" s="482"/>
      <c r="I13" s="482"/>
      <c r="J13" s="482"/>
      <c r="K13" s="482"/>
    </row>
    <row r="14" spans="1:13" x14ac:dyDescent="0.35">
      <c r="B14" s="61"/>
      <c r="C14" s="61"/>
      <c r="D14" s="61"/>
      <c r="E14" s="61"/>
      <c r="F14" s="61"/>
      <c r="G14" s="61"/>
      <c r="H14" s="61"/>
      <c r="I14" s="61"/>
      <c r="J14" s="61"/>
      <c r="K14" s="61"/>
    </row>
    <row r="15" spans="1:13" ht="37.5" customHeight="1" x14ac:dyDescent="0.35">
      <c r="B15" s="586" t="s">
        <v>361</v>
      </c>
      <c r="C15" s="587"/>
      <c r="D15" s="587"/>
      <c r="E15" s="587"/>
      <c r="F15" s="587"/>
      <c r="G15" s="587"/>
      <c r="H15" s="587"/>
      <c r="I15" s="587"/>
      <c r="J15" s="588"/>
      <c r="K15" s="4"/>
      <c r="L15" s="4"/>
      <c r="M15" s="4"/>
    </row>
    <row r="16" spans="1:13" x14ac:dyDescent="0.35">
      <c r="B16" s="467" t="s">
        <v>416</v>
      </c>
      <c r="C16" s="468"/>
      <c r="D16" s="468"/>
      <c r="E16" s="469"/>
      <c r="F16" s="62" t="s">
        <v>460</v>
      </c>
      <c r="G16" s="62" t="s">
        <v>66</v>
      </c>
      <c r="H16" s="62" t="s">
        <v>461</v>
      </c>
      <c r="I16" s="62" t="s">
        <v>462</v>
      </c>
      <c r="J16" s="62" t="s">
        <v>463</v>
      </c>
      <c r="K16" s="4"/>
    </row>
    <row r="17" spans="2:15" x14ac:dyDescent="0.35">
      <c r="B17" s="470"/>
      <c r="C17" s="471"/>
      <c r="D17" s="471"/>
      <c r="E17" s="472"/>
      <c r="F17" s="570" t="s">
        <v>436</v>
      </c>
      <c r="G17" s="581"/>
      <c r="H17" s="581"/>
      <c r="I17" s="581"/>
      <c r="J17" s="571"/>
      <c r="K17" s="4"/>
      <c r="L17" s="582" t="s">
        <v>211</v>
      </c>
      <c r="M17" s="582"/>
      <c r="N17" s="582"/>
    </row>
    <row r="18" spans="2:15" x14ac:dyDescent="0.35">
      <c r="B18" s="578" t="s">
        <v>311</v>
      </c>
      <c r="C18" s="579"/>
      <c r="D18" s="579"/>
      <c r="E18" s="580"/>
      <c r="F18" s="570"/>
      <c r="G18" s="581"/>
      <c r="H18" s="581"/>
      <c r="I18" s="581"/>
      <c r="J18" s="571"/>
      <c r="K18" s="4"/>
      <c r="L18" s="63" t="s">
        <v>422</v>
      </c>
      <c r="M18" s="63" t="s">
        <v>212</v>
      </c>
      <c r="N18" s="63" t="s">
        <v>423</v>
      </c>
    </row>
    <row r="19" spans="2:15" x14ac:dyDescent="0.35">
      <c r="B19" s="575" t="s">
        <v>213</v>
      </c>
      <c r="C19" s="576"/>
      <c r="D19" s="576"/>
      <c r="E19" s="577"/>
      <c r="F19" s="261"/>
      <c r="G19" s="263"/>
      <c r="H19" s="261"/>
      <c r="I19" s="261"/>
      <c r="J19" s="261"/>
      <c r="K19" s="4"/>
      <c r="L19" s="64">
        <f>F19+G19+H19+I19+J19</f>
        <v>0</v>
      </c>
      <c r="M19" s="65">
        <v>0.8</v>
      </c>
      <c r="N19" s="66">
        <f>(L19/100)*80</f>
        <v>0</v>
      </c>
    </row>
    <row r="20" spans="2:15" x14ac:dyDescent="0.35">
      <c r="B20" s="575" t="s">
        <v>214</v>
      </c>
      <c r="C20" s="576"/>
      <c r="D20" s="576"/>
      <c r="E20" s="577"/>
      <c r="F20" s="261"/>
      <c r="G20" s="263"/>
      <c r="H20" s="261"/>
      <c r="I20" s="261"/>
      <c r="J20" s="261"/>
      <c r="K20" s="4"/>
      <c r="L20" s="64">
        <f>F20+G20+H20+I20+J20</f>
        <v>0</v>
      </c>
      <c r="M20" s="65">
        <v>0.2</v>
      </c>
      <c r="N20" s="66">
        <f>(L20/100)*20</f>
        <v>0</v>
      </c>
    </row>
    <row r="21" spans="2:15" x14ac:dyDescent="0.35">
      <c r="B21" s="540" t="s">
        <v>215</v>
      </c>
      <c r="C21" s="540"/>
      <c r="D21" s="540"/>
      <c r="E21" s="540"/>
      <c r="F21" s="597"/>
      <c r="G21" s="598"/>
      <c r="H21" s="598"/>
      <c r="I21" s="598"/>
      <c r="J21" s="599"/>
      <c r="K21" s="4"/>
      <c r="L21" s="589"/>
      <c r="M21" s="590"/>
      <c r="N21" s="591"/>
      <c r="O21" s="9"/>
    </row>
    <row r="22" spans="2:15" x14ac:dyDescent="0.35">
      <c r="B22" s="575" t="s">
        <v>213</v>
      </c>
      <c r="C22" s="576"/>
      <c r="D22" s="576"/>
      <c r="E22" s="577"/>
      <c r="F22" s="261"/>
      <c r="G22" s="263"/>
      <c r="H22" s="261"/>
      <c r="I22" s="261"/>
      <c r="J22" s="261"/>
      <c r="K22" s="4"/>
      <c r="L22" s="64">
        <f>F22+G22+H22+I22+J22</f>
        <v>0</v>
      </c>
      <c r="M22" s="65">
        <v>0.8</v>
      </c>
      <c r="N22" s="66">
        <f>(L22/100)*80</f>
        <v>0</v>
      </c>
      <c r="O22" s="9"/>
    </row>
    <row r="23" spans="2:15" x14ac:dyDescent="0.35">
      <c r="B23" s="575" t="s">
        <v>214</v>
      </c>
      <c r="C23" s="576"/>
      <c r="D23" s="576"/>
      <c r="E23" s="577"/>
      <c r="F23" s="261"/>
      <c r="G23" s="263"/>
      <c r="H23" s="261"/>
      <c r="I23" s="261"/>
      <c r="J23" s="261"/>
      <c r="K23" s="4"/>
      <c r="L23" s="64">
        <f>F23+G23+H23+I23+J23</f>
        <v>0</v>
      </c>
      <c r="M23" s="65">
        <v>0.2</v>
      </c>
      <c r="N23" s="66">
        <f>(L23/100)*20</f>
        <v>0</v>
      </c>
      <c r="O23" s="9"/>
    </row>
    <row r="24" spans="2:15" x14ac:dyDescent="0.35">
      <c r="B24" s="67"/>
      <c r="C24" s="67"/>
      <c r="D24" s="67"/>
      <c r="E24" s="67"/>
      <c r="F24" s="68"/>
      <c r="G24" s="69"/>
      <c r="H24" s="68"/>
      <c r="I24" s="68"/>
      <c r="J24" s="4"/>
      <c r="K24" s="4"/>
      <c r="L24" s="592" t="s">
        <v>442</v>
      </c>
      <c r="M24" s="593"/>
      <c r="N24" s="70">
        <f>N19+N20+N22+N23</f>
        <v>0</v>
      </c>
      <c r="O24" s="9"/>
    </row>
    <row r="25" spans="2:15" x14ac:dyDescent="0.35">
      <c r="B25" s="67"/>
      <c r="C25" s="67"/>
      <c r="D25" s="67"/>
      <c r="E25" s="67"/>
      <c r="F25" s="68"/>
      <c r="G25" s="69"/>
      <c r="H25" s="68"/>
      <c r="I25" s="68"/>
      <c r="J25" s="4"/>
      <c r="K25" s="4"/>
      <c r="L25" s="71"/>
      <c r="M25" s="71"/>
      <c r="N25" s="72"/>
      <c r="O25" s="9"/>
    </row>
    <row r="26" spans="2:15" ht="39.75" customHeight="1" x14ac:dyDescent="0.35">
      <c r="B26" s="389" t="s">
        <v>216</v>
      </c>
      <c r="C26" s="390"/>
      <c r="D26" s="390"/>
      <c r="E26" s="390"/>
      <c r="F26" s="390"/>
      <c r="G26" s="390"/>
      <c r="H26" s="390"/>
      <c r="I26" s="390"/>
      <c r="J26" s="391"/>
      <c r="K26" s="4"/>
      <c r="L26" s="8"/>
      <c r="M26" s="73"/>
      <c r="N26" s="74"/>
    </row>
    <row r="27" spans="2:15" x14ac:dyDescent="0.35">
      <c r="B27" s="594" t="s">
        <v>217</v>
      </c>
      <c r="C27" s="595"/>
      <c r="D27" s="595"/>
      <c r="E27" s="595"/>
      <c r="F27" s="174" t="s">
        <v>70</v>
      </c>
      <c r="G27" s="174" t="s">
        <v>464</v>
      </c>
      <c r="H27" s="174" t="s">
        <v>461</v>
      </c>
      <c r="I27" s="174" t="s">
        <v>462</v>
      </c>
      <c r="J27" s="174" t="s">
        <v>463</v>
      </c>
      <c r="K27" s="4"/>
      <c r="L27" s="75" t="s">
        <v>218</v>
      </c>
      <c r="M27" s="75"/>
      <c r="N27" s="75"/>
    </row>
    <row r="28" spans="2:15" x14ac:dyDescent="0.35">
      <c r="B28" s="595"/>
      <c r="C28" s="595"/>
      <c r="D28" s="595"/>
      <c r="E28" s="595"/>
      <c r="F28" s="570" t="s">
        <v>436</v>
      </c>
      <c r="G28" s="581"/>
      <c r="H28" s="581"/>
      <c r="I28" s="581"/>
      <c r="J28" s="571"/>
      <c r="K28" s="4"/>
      <c r="L28" s="63" t="s">
        <v>422</v>
      </c>
      <c r="M28" s="63" t="s">
        <v>212</v>
      </c>
      <c r="N28" s="63" t="s">
        <v>423</v>
      </c>
    </row>
    <row r="29" spans="2:15" x14ac:dyDescent="0.35">
      <c r="B29" s="615" t="s">
        <v>311</v>
      </c>
      <c r="C29" s="616"/>
      <c r="D29" s="616"/>
      <c r="E29" s="617"/>
      <c r="F29" s="156"/>
      <c r="G29" s="157"/>
      <c r="H29" s="157"/>
      <c r="I29" s="157"/>
      <c r="J29" s="158"/>
      <c r="K29" s="4"/>
      <c r="L29" s="63"/>
      <c r="M29" s="63"/>
      <c r="N29" s="63"/>
    </row>
    <row r="30" spans="2:15" x14ac:dyDescent="0.35">
      <c r="B30" s="575" t="s">
        <v>213</v>
      </c>
      <c r="C30" s="576"/>
      <c r="D30" s="576"/>
      <c r="E30" s="577"/>
      <c r="F30" s="261"/>
      <c r="G30" s="263"/>
      <c r="H30" s="261"/>
      <c r="I30" s="261"/>
      <c r="J30" s="261"/>
      <c r="K30" s="4"/>
      <c r="L30" s="64">
        <f>F30+G30+H30+I30+J30</f>
        <v>0</v>
      </c>
      <c r="M30" s="65">
        <v>0.8</v>
      </c>
      <c r="N30" s="66">
        <f>(L30/100)*80</f>
        <v>0</v>
      </c>
    </row>
    <row r="31" spans="2:15" x14ac:dyDescent="0.35">
      <c r="B31" s="575" t="s">
        <v>214</v>
      </c>
      <c r="C31" s="576"/>
      <c r="D31" s="576"/>
      <c r="E31" s="577"/>
      <c r="F31" s="261"/>
      <c r="G31" s="263"/>
      <c r="H31" s="261"/>
      <c r="I31" s="261"/>
      <c r="J31" s="261"/>
      <c r="K31" s="4"/>
      <c r="L31" s="64">
        <f>F31+G31+H31+I31+J31</f>
        <v>0</v>
      </c>
      <c r="M31" s="65">
        <v>0.2</v>
      </c>
      <c r="N31" s="66">
        <f>(L31/100)*20</f>
        <v>0</v>
      </c>
    </row>
    <row r="32" spans="2:15" x14ac:dyDescent="0.35">
      <c r="B32" s="540" t="s">
        <v>219</v>
      </c>
      <c r="C32" s="540"/>
      <c r="D32" s="540"/>
      <c r="E32" s="540"/>
      <c r="F32" s="597"/>
      <c r="G32" s="598"/>
      <c r="H32" s="598"/>
      <c r="I32" s="598"/>
      <c r="J32" s="599"/>
      <c r="K32" s="8"/>
      <c r="L32" s="76"/>
      <c r="M32" s="77"/>
      <c r="N32" s="78"/>
    </row>
    <row r="33" spans="2:16" x14ac:dyDescent="0.35">
      <c r="B33" s="575" t="s">
        <v>213</v>
      </c>
      <c r="C33" s="576"/>
      <c r="D33" s="576"/>
      <c r="E33" s="577"/>
      <c r="F33" s="261"/>
      <c r="G33" s="263"/>
      <c r="H33" s="261"/>
      <c r="I33" s="261"/>
      <c r="J33" s="261"/>
      <c r="K33" s="8"/>
      <c r="L33" s="64">
        <f>F33+G33+H33+I33+J33</f>
        <v>0</v>
      </c>
      <c r="M33" s="65">
        <v>0.8</v>
      </c>
      <c r="N33" s="66">
        <f>(L33/100)*80</f>
        <v>0</v>
      </c>
    </row>
    <row r="34" spans="2:16" x14ac:dyDescent="0.35">
      <c r="B34" s="575" t="s">
        <v>214</v>
      </c>
      <c r="C34" s="576"/>
      <c r="D34" s="576"/>
      <c r="E34" s="577"/>
      <c r="F34" s="261"/>
      <c r="G34" s="263"/>
      <c r="H34" s="261"/>
      <c r="I34" s="261"/>
      <c r="J34" s="261"/>
      <c r="K34" s="8"/>
      <c r="L34" s="64">
        <f>F34+G34+H34+I34+J34</f>
        <v>0</v>
      </c>
      <c r="M34" s="65">
        <v>0.2</v>
      </c>
      <c r="N34" s="66">
        <f>(L34/100)*20</f>
        <v>0</v>
      </c>
    </row>
    <row r="35" spans="2:16" x14ac:dyDescent="0.35">
      <c r="B35" s="79"/>
      <c r="C35" s="80"/>
      <c r="D35" s="80"/>
      <c r="E35" s="80"/>
      <c r="F35" s="81"/>
      <c r="G35" s="82"/>
      <c r="H35" s="81"/>
      <c r="I35" s="81"/>
      <c r="J35" s="81"/>
      <c r="K35" s="8"/>
      <c r="L35" s="592" t="s">
        <v>443</v>
      </c>
      <c r="M35" s="593"/>
      <c r="N35" s="70">
        <f>N30+N31+N33+N34</f>
        <v>0</v>
      </c>
    </row>
    <row r="36" spans="2:16" x14ac:dyDescent="0.35">
      <c r="B36" s="596" t="s">
        <v>220</v>
      </c>
      <c r="C36" s="596"/>
      <c r="D36" s="596"/>
      <c r="E36" s="596"/>
      <c r="F36" s="596"/>
      <c r="G36" s="596"/>
    </row>
    <row r="37" spans="2:16" ht="14.25" customHeight="1" x14ac:dyDescent="0.35">
      <c r="B37" s="596"/>
      <c r="C37" s="596"/>
      <c r="D37" s="596"/>
      <c r="E37" s="596"/>
      <c r="F37" s="596"/>
      <c r="G37" s="596"/>
      <c r="L37" s="600" t="s">
        <v>452</v>
      </c>
      <c r="M37" s="601"/>
      <c r="N37" s="602"/>
    </row>
    <row r="38" spans="2:16" ht="15.75" customHeight="1" x14ac:dyDescent="0.35">
      <c r="B38" s="618" t="s">
        <v>397</v>
      </c>
      <c r="C38" s="618"/>
      <c r="D38" s="618"/>
      <c r="E38" s="618"/>
      <c r="F38" s="618"/>
      <c r="G38" s="618"/>
      <c r="L38" s="603" t="s">
        <v>221</v>
      </c>
      <c r="M38" s="603"/>
      <c r="N38" s="83">
        <f>N24</f>
        <v>0</v>
      </c>
    </row>
    <row r="39" spans="2:16" x14ac:dyDescent="0.35">
      <c r="B39" s="618"/>
      <c r="C39" s="618"/>
      <c r="D39" s="618"/>
      <c r="E39" s="618"/>
      <c r="F39" s="618"/>
      <c r="G39" s="618"/>
      <c r="H39" s="5"/>
      <c r="L39" s="603" t="s">
        <v>222</v>
      </c>
      <c r="M39" s="603"/>
      <c r="N39" s="83">
        <f>N35</f>
        <v>0</v>
      </c>
    </row>
    <row r="40" spans="2:16" x14ac:dyDescent="0.35">
      <c r="B40" s="618"/>
      <c r="C40" s="618"/>
      <c r="D40" s="618"/>
      <c r="E40" s="618"/>
      <c r="F40" s="618"/>
      <c r="G40" s="618"/>
      <c r="H40" s="5"/>
      <c r="J40" s="84"/>
      <c r="L40" s="604" t="s">
        <v>459</v>
      </c>
      <c r="M40" s="605"/>
      <c r="N40" s="154">
        <f>N38+N39</f>
        <v>0</v>
      </c>
    </row>
    <row r="41" spans="2:16" ht="37.15" customHeight="1" x14ac:dyDescent="0.35">
      <c r="B41" s="618"/>
      <c r="C41" s="618"/>
      <c r="D41" s="618"/>
      <c r="E41" s="618"/>
      <c r="F41" s="618"/>
      <c r="G41" s="618"/>
      <c r="H41" s="5"/>
    </row>
    <row r="42" spans="2:16" x14ac:dyDescent="0.35">
      <c r="B42" s="607" t="s">
        <v>52</v>
      </c>
      <c r="C42" s="431"/>
      <c r="D42" s="431"/>
      <c r="E42" s="608"/>
      <c r="F42" s="610"/>
      <c r="G42" s="610"/>
      <c r="H42" s="85"/>
    </row>
    <row r="43" spans="2:16" x14ac:dyDescent="0.35">
      <c r="B43" s="607" t="s">
        <v>57</v>
      </c>
      <c r="C43" s="431"/>
      <c r="D43" s="431"/>
      <c r="E43" s="608"/>
      <c r="F43" s="609"/>
      <c r="G43" s="609"/>
    </row>
    <row r="44" spans="2:16" x14ac:dyDescent="0.35">
      <c r="B44" s="607" t="s">
        <v>62</v>
      </c>
      <c r="C44" s="431"/>
      <c r="D44" s="431"/>
      <c r="E44" s="608"/>
      <c r="F44" s="609"/>
      <c r="G44" s="609"/>
    </row>
    <row r="45" spans="2:16" x14ac:dyDescent="0.35">
      <c r="B45" s="607" t="s">
        <v>66</v>
      </c>
      <c r="C45" s="431"/>
      <c r="D45" s="431"/>
      <c r="E45" s="608"/>
      <c r="F45" s="609"/>
      <c r="G45" s="609"/>
    </row>
    <row r="46" spans="2:16" x14ac:dyDescent="0.35">
      <c r="B46" s="607" t="s">
        <v>70</v>
      </c>
      <c r="C46" s="431"/>
      <c r="D46" s="431"/>
      <c r="E46" s="608"/>
      <c r="F46" s="609"/>
      <c r="G46" s="609"/>
    </row>
    <row r="48" spans="2:16" x14ac:dyDescent="0.35">
      <c r="K48" s="8"/>
      <c r="L48" s="8"/>
      <c r="M48" s="8"/>
      <c r="N48" s="8"/>
      <c r="O48" s="8"/>
      <c r="P48" s="8"/>
    </row>
    <row r="49" spans="3:16" ht="21" x14ac:dyDescent="0.5">
      <c r="C49" s="611" t="s">
        <v>340</v>
      </c>
      <c r="D49" s="611"/>
      <c r="E49" s="611"/>
      <c r="F49" s="611"/>
      <c r="K49" s="8"/>
      <c r="L49" s="8"/>
      <c r="M49" s="8"/>
      <c r="N49" s="8"/>
      <c r="O49" s="8"/>
      <c r="P49" s="8"/>
    </row>
    <row r="50" spans="3:16" ht="60" customHeight="1" x14ac:dyDescent="0.35">
      <c r="C50" s="612" t="s">
        <v>346</v>
      </c>
      <c r="D50" s="612"/>
      <c r="E50" s="612"/>
      <c r="F50" s="612"/>
      <c r="K50" s="8"/>
      <c r="L50" s="8"/>
      <c r="M50" s="8"/>
      <c r="N50" s="8"/>
      <c r="O50" s="8"/>
      <c r="P50" s="8"/>
    </row>
    <row r="51" spans="3:16" x14ac:dyDescent="0.35">
      <c r="C51" s="177" t="s">
        <v>331</v>
      </c>
      <c r="D51" s="614" t="s">
        <v>332</v>
      </c>
      <c r="E51" s="614"/>
      <c r="F51" s="614"/>
      <c r="K51" s="8"/>
      <c r="L51" s="606"/>
      <c r="M51" s="606"/>
      <c r="N51" s="606"/>
      <c r="O51" s="8"/>
      <c r="P51" s="8"/>
    </row>
    <row r="52" spans="3:16" x14ac:dyDescent="0.35">
      <c r="C52" s="179" t="s">
        <v>333</v>
      </c>
      <c r="D52" s="441"/>
      <c r="E52" s="441"/>
      <c r="F52" s="441"/>
      <c r="K52" s="8"/>
      <c r="L52" s="11"/>
      <c r="M52" s="11"/>
      <c r="N52" s="11"/>
      <c r="O52" s="8"/>
      <c r="P52" s="8"/>
    </row>
    <row r="53" spans="3:16" x14ac:dyDescent="0.35">
      <c r="C53" s="179" t="s">
        <v>334</v>
      </c>
      <c r="D53" s="441"/>
      <c r="E53" s="441"/>
      <c r="F53" s="441"/>
      <c r="K53" s="8"/>
      <c r="L53" s="11"/>
      <c r="M53" s="11"/>
      <c r="N53" s="11"/>
      <c r="O53" s="8"/>
      <c r="P53" s="8"/>
    </row>
    <row r="54" spans="3:16" x14ac:dyDescent="0.35">
      <c r="C54" s="179" t="s">
        <v>335</v>
      </c>
      <c r="D54" s="441"/>
      <c r="E54" s="441"/>
      <c r="F54" s="441"/>
      <c r="K54" s="8"/>
      <c r="L54" s="81"/>
      <c r="M54" s="73"/>
      <c r="N54" s="74"/>
      <c r="O54" s="8"/>
      <c r="P54" s="8"/>
    </row>
    <row r="55" spans="3:16" x14ac:dyDescent="0.35">
      <c r="C55" s="179" t="s">
        <v>336</v>
      </c>
      <c r="D55" s="441"/>
      <c r="E55" s="441"/>
      <c r="F55" s="441"/>
      <c r="K55" s="8"/>
      <c r="L55" s="81"/>
      <c r="M55" s="73"/>
      <c r="N55" s="74"/>
      <c r="O55" s="8"/>
      <c r="P55" s="8"/>
    </row>
    <row r="56" spans="3:16" x14ac:dyDescent="0.35">
      <c r="C56" s="179" t="s">
        <v>337</v>
      </c>
      <c r="D56" s="441"/>
      <c r="E56" s="441"/>
      <c r="F56" s="441"/>
      <c r="K56" s="8"/>
      <c r="L56" s="573"/>
      <c r="M56" s="573"/>
      <c r="N56" s="72"/>
      <c r="O56" s="8"/>
      <c r="P56" s="8"/>
    </row>
    <row r="57" spans="3:16" x14ac:dyDescent="0.35">
      <c r="C57" s="179" t="s">
        <v>338</v>
      </c>
      <c r="D57" s="441"/>
      <c r="E57" s="441"/>
      <c r="F57" s="441"/>
      <c r="K57" s="8"/>
      <c r="L57" s="8"/>
      <c r="M57" s="8"/>
      <c r="N57" s="8"/>
      <c r="O57" s="8"/>
      <c r="P57" s="8"/>
    </row>
    <row r="58" spans="3:16" x14ac:dyDescent="0.35">
      <c r="C58" s="177" t="s">
        <v>339</v>
      </c>
      <c r="D58" s="441"/>
      <c r="E58" s="441"/>
      <c r="F58" s="441"/>
      <c r="K58" s="8"/>
      <c r="L58" s="8"/>
      <c r="M58" s="8"/>
      <c r="N58" s="8"/>
      <c r="O58" s="8"/>
      <c r="P58" s="8"/>
    </row>
    <row r="59" spans="3:16" x14ac:dyDescent="0.35">
      <c r="C59" s="177" t="s">
        <v>398</v>
      </c>
      <c r="D59" s="436"/>
      <c r="E59" s="613"/>
      <c r="F59" s="437"/>
      <c r="K59" s="8"/>
      <c r="L59" s="606"/>
      <c r="M59" s="606"/>
      <c r="N59" s="606"/>
      <c r="O59" s="8"/>
      <c r="P59" s="8"/>
    </row>
    <row r="60" spans="3:16" x14ac:dyDescent="0.35">
      <c r="K60" s="8"/>
      <c r="L60" s="11"/>
      <c r="M60" s="11"/>
      <c r="N60" s="11"/>
      <c r="O60" s="8"/>
      <c r="P60" s="8"/>
    </row>
    <row r="61" spans="3:16" x14ac:dyDescent="0.35">
      <c r="K61" s="8"/>
      <c r="L61" s="81"/>
      <c r="M61" s="73"/>
      <c r="N61" s="74"/>
      <c r="O61" s="8"/>
      <c r="P61" s="8"/>
    </row>
    <row r="62" spans="3:16" x14ac:dyDescent="0.35">
      <c r="K62" s="8"/>
      <c r="L62" s="81"/>
      <c r="M62" s="73"/>
      <c r="N62" s="74"/>
      <c r="O62" s="8"/>
      <c r="P62" s="8"/>
    </row>
    <row r="63" spans="3:16" x14ac:dyDescent="0.35">
      <c r="K63" s="8"/>
      <c r="L63" s="573"/>
      <c r="M63" s="573"/>
      <c r="N63" s="72"/>
      <c r="O63" s="8"/>
      <c r="P63" s="8"/>
    </row>
  </sheetData>
  <sheetProtection algorithmName="SHA-512" hashValue="Ba1n11BV+MEBWvpm8pHwnIxYSEvDXAWgRl5qT0f73rsGiOgFBlx3sqkMhBl7YaSJNiHbsH4rqH3PZH9V2drIbg==" saltValue="3ekIRk/2LpLHrbO56JzSug==" spinCount="100000" sheet="1" objects="1" scenarios="1" selectLockedCells="1"/>
  <mergeCells count="64">
    <mergeCell ref="B20:E20"/>
    <mergeCell ref="B22:E22"/>
    <mergeCell ref="B23:E23"/>
    <mergeCell ref="B30:E30"/>
    <mergeCell ref="D56:F56"/>
    <mergeCell ref="D51:F51"/>
    <mergeCell ref="D52:F52"/>
    <mergeCell ref="D53:F53"/>
    <mergeCell ref="D54:F54"/>
    <mergeCell ref="D55:F55"/>
    <mergeCell ref="B29:E29"/>
    <mergeCell ref="B21:E21"/>
    <mergeCell ref="F21:J21"/>
    <mergeCell ref="B38:G41"/>
    <mergeCell ref="L63:M63"/>
    <mergeCell ref="B42:E42"/>
    <mergeCell ref="B43:E43"/>
    <mergeCell ref="B44:E44"/>
    <mergeCell ref="B45:E45"/>
    <mergeCell ref="B46:E46"/>
    <mergeCell ref="F45:G45"/>
    <mergeCell ref="F46:G46"/>
    <mergeCell ref="L51:N51"/>
    <mergeCell ref="L56:M56"/>
    <mergeCell ref="F42:G42"/>
    <mergeCell ref="F43:G43"/>
    <mergeCell ref="F44:G44"/>
    <mergeCell ref="C49:F49"/>
    <mergeCell ref="C50:F50"/>
    <mergeCell ref="D59:F59"/>
    <mergeCell ref="L38:M38"/>
    <mergeCell ref="L39:M39"/>
    <mergeCell ref="L40:M40"/>
    <mergeCell ref="L59:N59"/>
    <mergeCell ref="D57:F57"/>
    <mergeCell ref="D58:F58"/>
    <mergeCell ref="L35:M35"/>
    <mergeCell ref="B36:G37"/>
    <mergeCell ref="B31:E31"/>
    <mergeCell ref="B33:E33"/>
    <mergeCell ref="B34:E34"/>
    <mergeCell ref="B32:E32"/>
    <mergeCell ref="F32:J32"/>
    <mergeCell ref="L37:N37"/>
    <mergeCell ref="L21:N21"/>
    <mergeCell ref="L24:M24"/>
    <mergeCell ref="B26:J26"/>
    <mergeCell ref="B27:E28"/>
    <mergeCell ref="F28:J28"/>
    <mergeCell ref="B19:E19"/>
    <mergeCell ref="B18:E18"/>
    <mergeCell ref="F18:J18"/>
    <mergeCell ref="L17:N17"/>
    <mergeCell ref="B2:J2"/>
    <mergeCell ref="B4:C4"/>
    <mergeCell ref="B5:C5"/>
    <mergeCell ref="B6:C6"/>
    <mergeCell ref="B8:J8"/>
    <mergeCell ref="B10:J10"/>
    <mergeCell ref="B12:E12"/>
    <mergeCell ref="B13:K13"/>
    <mergeCell ref="B15:J15"/>
    <mergeCell ref="B16:E17"/>
    <mergeCell ref="F17:J17"/>
  </mergeCells>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1. Cover Sheet</vt:lpstr>
      <vt:lpstr>2. Instructions</vt:lpstr>
      <vt:lpstr>3. Band Definition Spoken </vt:lpstr>
      <vt:lpstr>4. Band Definition Non-Spoken</vt:lpstr>
      <vt:lpstr>5. Language Groups</vt:lpstr>
      <vt:lpstr>6. Written Translation, Trans  </vt:lpstr>
      <vt:lpstr>7. Telephone and Video</vt:lpstr>
      <vt:lpstr>8. Non Spoken Face to Face </vt:lpstr>
      <vt:lpstr>9. Spoken Face to Face </vt:lpstr>
      <vt:lpstr>10. Evaluation DO NOT USE </vt:lpstr>
      <vt:lpstr>'1. Cover Sheet'!Print_Area</vt:lpstr>
      <vt:lpstr>'2. Instructions'!Print_Area</vt:lpstr>
      <vt:lpstr>'3. Band Definition Spoken '!Print_Area</vt:lpstr>
      <vt:lpstr>'6. Written Translation, Trans  '!Print_Area</vt:lpstr>
      <vt:lpstr>'7. Telephone and Video'!Print_Area</vt:lpstr>
      <vt:lpstr>'8. Non Spoken Face to Face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Carolyn Hennessey</cp:lastModifiedBy>
  <cp:lastPrinted>2015-10-22T08:27:12Z</cp:lastPrinted>
  <dcterms:created xsi:type="dcterms:W3CDTF">2015-01-26T13:05:19Z</dcterms:created>
  <dcterms:modified xsi:type="dcterms:W3CDTF">2015-10-22T08:27:18Z</dcterms:modified>
</cp:coreProperties>
</file>