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torage-01\AdminWork\stsm13\Documents\PREMISES\LED lighting &amp; solar projects\FINAL TENDER INFO\"/>
    </mc:Choice>
  </mc:AlternateContent>
  <bookViews>
    <workbookView xWindow="0" yWindow="0" windowWidth="28800" windowHeight="12300" activeTab="1"/>
  </bookViews>
  <sheets>
    <sheet name="Evaluation matrix" sheetId="1" r:id="rId1"/>
    <sheet name="Scoring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C14" i="1" s="1"/>
  <c r="F80" i="3"/>
  <c r="F91" i="3"/>
  <c r="B19" i="1"/>
  <c r="E91" i="3" l="1"/>
  <c r="G91" i="3"/>
  <c r="F64" i="3"/>
  <c r="F90" i="3" s="1"/>
  <c r="F50" i="3"/>
  <c r="F35" i="3"/>
  <c r="F15" i="3"/>
  <c r="E90" i="3"/>
  <c r="E88" i="3"/>
  <c r="G90" i="3"/>
  <c r="E87" i="3"/>
  <c r="E89" i="3"/>
  <c r="G15" i="3"/>
  <c r="G88" i="3" l="1"/>
  <c r="F88" i="3"/>
  <c r="G87" i="3"/>
  <c r="F87" i="3"/>
  <c r="F92" i="3" s="1"/>
  <c r="G89" i="3"/>
  <c r="F89" i="3"/>
  <c r="E92" i="3"/>
  <c r="G92" i="3"/>
  <c r="H92" i="3" l="1"/>
  <c r="J3" i="1"/>
  <c r="E17" i="1" s="1"/>
  <c r="I17" i="1" l="1"/>
  <c r="G14" i="1"/>
  <c r="I14" i="1"/>
  <c r="I19" i="1" s="1"/>
  <c r="E14" i="1"/>
  <c r="E19" i="1" s="1"/>
  <c r="C17" i="1"/>
  <c r="C19" i="1" s="1"/>
  <c r="G17" i="1"/>
  <c r="G19" i="1" l="1"/>
</calcChain>
</file>

<file path=xl/sharedStrings.xml><?xml version="1.0" encoding="utf-8"?>
<sst xmlns="http://schemas.openxmlformats.org/spreadsheetml/2006/main" count="172" uniqueCount="85">
  <si>
    <t>Criteria Calculations</t>
  </si>
  <si>
    <t>Company A</t>
  </si>
  <si>
    <t>Company B</t>
  </si>
  <si>
    <t>Company C</t>
  </si>
  <si>
    <t>Company D</t>
  </si>
  <si>
    <t>Weighting</t>
  </si>
  <si>
    <t>(%)</t>
  </si>
  <si>
    <t>Lowest Price</t>
  </si>
  <si>
    <t>Pricing</t>
  </si>
  <si>
    <t>Overall Ranking</t>
  </si>
  <si>
    <t>Maximum</t>
  </si>
  <si>
    <t>ALL FIGURES IN THIS TABLE ARE ONLY FOR THE PURPOSE OF ILLUSTRATING THE PROCESS AND BEAR NO RELATIONSHIP TO THE KWH SAVINGS OR PRICING EXPECTED IN TENDERS.</t>
  </si>
  <si>
    <t>Non-scored matters</t>
  </si>
  <si>
    <t>YES</t>
  </si>
  <si>
    <t>Comments to support the scoring</t>
  </si>
  <si>
    <t>A lot of detail, good on X, well explained Y, convicing Z.  Not very good on A or B</t>
  </si>
  <si>
    <t>Statement of Assurance (Response Form ) complete and satisfactory?</t>
  </si>
  <si>
    <t>Professional Assurances (Section 3.3 connfirmation letter) Satisfactory?</t>
  </si>
  <si>
    <t>Quality of project management proposal (Response Form 2 - Secn 2.2)</t>
  </si>
  <si>
    <t>Company history, experience &amp; capacity to deliver (Response Form 2 - Secn 2.1)</t>
  </si>
  <si>
    <t>Adherence to health and safety standards (Response Form 2 - Secn 2.3)</t>
  </si>
  <si>
    <t>kWh Savings offered (Response form 2 - Secn 2.4))</t>
  </si>
  <si>
    <t xml:space="preserve"> </t>
  </si>
  <si>
    <t>kWh per year savings</t>
  </si>
  <si>
    <t>Pricing (Response Form 2 - Secn 2.5)</t>
  </si>
  <si>
    <t>TENDERS EVALUATED BY:</t>
  </si>
  <si>
    <t>MAG - Mr Mark Guest (CEO &amp; Accounting Officer)</t>
  </si>
  <si>
    <t>SGM - Mrs Sancha Maggs (Chief Financial Officer)</t>
  </si>
  <si>
    <t>SQY - Mrs Sam Quincey (Deputy School Business Manager)</t>
  </si>
  <si>
    <t>Signature</t>
  </si>
  <si>
    <t>Date</t>
  </si>
  <si>
    <t>ANNEX C - Exemplar LED lighting tenders evaluation matrix for Sir William Robertson Academy</t>
  </si>
  <si>
    <t xml:space="preserve"> Section</t>
  </si>
  <si>
    <t>Scoring criterion</t>
  </si>
  <si>
    <t>Guide</t>
  </si>
  <si>
    <t>Score Guide</t>
  </si>
  <si>
    <t>Actual Score</t>
  </si>
  <si>
    <t>Comments</t>
  </si>
  <si>
    <t>Significant</t>
  </si>
  <si>
    <t>Some</t>
  </si>
  <si>
    <t>Limited</t>
  </si>
  <si>
    <t>None</t>
  </si>
  <si>
    <t>Realistic timeline, few barriers.</t>
  </si>
  <si>
    <t>Timeline unrealistic / significant barriers.</t>
  </si>
  <si>
    <t>Not enough information.</t>
  </si>
  <si>
    <t>Low</t>
  </si>
  <si>
    <t>None / insufficient information</t>
  </si>
  <si>
    <t xml:space="preserve">Actual </t>
  </si>
  <si>
    <t>TOTAL</t>
  </si>
  <si>
    <t xml:space="preserve">Section 2.1: COMPANY EXPERIENCE </t>
  </si>
  <si>
    <t>Section 2.2: METHOD OF IMPLEMENTATION</t>
  </si>
  <si>
    <t>Section 2.3: HEALTH &amp; SAFETY</t>
  </si>
  <si>
    <t>Section 2.4: ENERGY SAVINGS</t>
  </si>
  <si>
    <t>Does the response/tender offer compelling additional economic benefits?</t>
  </si>
  <si>
    <t>Does the tender response include quality products and industry-leading technologies?</t>
  </si>
  <si>
    <t>Does the tender response include sufficient warranty and ongoing maintenance information?</t>
  </si>
  <si>
    <t>Does the tender response evidence a thorough audit of the site and specification?</t>
  </si>
  <si>
    <t>Does the tender response evidence knowledge of and adherence to relevant industry health &amp; safety standards?</t>
  </si>
  <si>
    <t>Yes, good level of detail</t>
  </si>
  <si>
    <t>Yes, adequate level of detail</t>
  </si>
  <si>
    <t>Does the tender response include risk assessment documentation, with due regard for other site users?</t>
  </si>
  <si>
    <t>Yes, fully comprehensive detail</t>
  </si>
  <si>
    <t>Does the tender response incorporated intelligent management and control systems?</t>
  </si>
  <si>
    <t>Capital costs for replacement LED fittings and Energy Conservation Measures are detailed and clear</t>
  </si>
  <si>
    <t>Does the tender response include a detailed schedule of works, including appropriate project controls and contingency plans?</t>
  </si>
  <si>
    <t>Method</t>
  </si>
  <si>
    <t>Health &amp; Safety</t>
  </si>
  <si>
    <t>Company Experience</t>
  </si>
  <si>
    <t>Does the Company have a demonstrable track record in LED lighting replacement projects and/or relevant industry accreditation?</t>
  </si>
  <si>
    <t>Realistic timeline, some barriers (OR timeline needs confirmation as realistic, but few barriers)</t>
  </si>
  <si>
    <t>Not enough information</t>
  </si>
  <si>
    <t>Financials (Pricing)</t>
  </si>
  <si>
    <t>Section 2.5: FINANCIALS (PRICING)</t>
  </si>
  <si>
    <t>ANNEX C - Exemplar Scoring Guide for LED lighting tenders for Sir William Robertson Academy</t>
  </si>
  <si>
    <t>kWh savings % score</t>
  </si>
  <si>
    <t>Total Pricing % score</t>
  </si>
  <si>
    <t>Total Price, kWh Savings, Quality combined % score</t>
  </si>
  <si>
    <t>Level of detail regarding estimated reduction in kWh savingss greenhouse gas emissions?</t>
  </si>
  <si>
    <t>Achieved Score</t>
  </si>
  <si>
    <t>Score scaled out of 40%</t>
  </si>
  <si>
    <t xml:space="preserve">Maximum kWh saving: </t>
  </si>
  <si>
    <t>Total quality % from Scoring Tab (Cell H92)</t>
  </si>
  <si>
    <t>This value goes to row 12 on the Evaluation Matrix tab</t>
  </si>
  <si>
    <t>Max Score Available</t>
  </si>
  <si>
    <t>Calculation of Energy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</si>
</sst>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6" tint="-0.24997711111789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u/>
      <sz val="14"/>
      <color theme="6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1" xfId="0" applyBorder="1"/>
    <xf numFmtId="0" fontId="0" fillId="0" borderId="5" xfId="0" applyBorder="1" applyAlignment="1">
      <alignment horizontal="center"/>
    </xf>
    <xf numFmtId="0" fontId="0" fillId="2" borderId="4" xfId="0" applyFill="1" applyBorder="1"/>
    <xf numFmtId="0" fontId="0" fillId="2" borderId="0" xfId="0" applyFill="1" applyBorder="1"/>
    <xf numFmtId="0" fontId="0" fillId="3" borderId="4" xfId="0" applyFill="1" applyBorder="1"/>
    <xf numFmtId="0" fontId="0" fillId="3" borderId="0" xfId="0" applyFill="1" applyBorder="1"/>
    <xf numFmtId="0" fontId="0" fillId="4" borderId="4" xfId="0" applyFill="1" applyBorder="1"/>
    <xf numFmtId="0" fontId="0" fillId="4" borderId="0" xfId="0" applyFill="1" applyBorder="1"/>
    <xf numFmtId="0" fontId="0" fillId="5" borderId="4" xfId="0" applyFill="1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3" fillId="0" borderId="1" xfId="0" applyFont="1" applyBorder="1"/>
    <xf numFmtId="0" fontId="0" fillId="0" borderId="0" xfId="0" applyBorder="1"/>
    <xf numFmtId="0" fontId="0" fillId="5" borderId="6" xfId="0" applyFill="1" applyBorder="1" applyAlignment="1">
      <alignment horizontal="center"/>
    </xf>
    <xf numFmtId="0" fontId="0" fillId="0" borderId="0" xfId="0" applyFill="1" applyBorder="1"/>
    <xf numFmtId="9" fontId="0" fillId="0" borderId="4" xfId="1" applyFont="1" applyBorder="1" applyAlignment="1">
      <alignment horizontal="center"/>
    </xf>
    <xf numFmtId="9" fontId="0" fillId="0" borderId="11" xfId="1" applyFon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0" fillId="5" borderId="7" xfId="0" applyFill="1" applyBorder="1" applyAlignment="1">
      <alignment horizontal="center"/>
    </xf>
    <xf numFmtId="0" fontId="0" fillId="0" borderId="4" xfId="0" applyFill="1" applyBorder="1"/>
    <xf numFmtId="9" fontId="0" fillId="0" borderId="5" xfId="1" applyFont="1" applyFill="1" applyBorder="1" applyAlignment="1">
      <alignment horizontal="center"/>
    </xf>
    <xf numFmtId="0" fontId="0" fillId="0" borderId="12" xfId="0" applyFill="1" applyBorder="1"/>
    <xf numFmtId="9" fontId="0" fillId="0" borderId="12" xfId="1" applyFont="1" applyBorder="1" applyAlignment="1">
      <alignment horizontal="center"/>
    </xf>
    <xf numFmtId="0" fontId="0" fillId="0" borderId="12" xfId="0" applyBorder="1"/>
    <xf numFmtId="0" fontId="5" fillId="0" borderId="0" xfId="0" applyFont="1" applyFill="1"/>
    <xf numFmtId="0" fontId="0" fillId="0" borderId="14" xfId="0" applyBorder="1"/>
    <xf numFmtId="0" fontId="0" fillId="5" borderId="6" xfId="0" applyFill="1" applyBorder="1"/>
    <xf numFmtId="0" fontId="6" fillId="0" borderId="0" xfId="0" applyFont="1"/>
    <xf numFmtId="0" fontId="3" fillId="0" borderId="0" xfId="0" applyFont="1" applyAlignment="1">
      <alignment horizontal="left"/>
    </xf>
    <xf numFmtId="0" fontId="0" fillId="6" borderId="12" xfId="0" applyFill="1" applyBorder="1"/>
    <xf numFmtId="0" fontId="3" fillId="0" borderId="12" xfId="0" applyFont="1" applyBorder="1" applyAlignment="1">
      <alignment horizontal="left"/>
    </xf>
    <xf numFmtId="0" fontId="3" fillId="0" borderId="12" xfId="0" applyFont="1" applyBorder="1"/>
    <xf numFmtId="0" fontId="3" fillId="6" borderId="12" xfId="0" applyFont="1" applyFill="1" applyBorder="1"/>
    <xf numFmtId="0" fontId="0" fillId="0" borderId="12" xfId="0" applyBorder="1" applyAlignment="1">
      <alignment horizontal="left"/>
    </xf>
    <xf numFmtId="0" fontId="0" fillId="0" borderId="0" xfId="0" applyFont="1" applyAlignment="1">
      <alignment wrapText="1"/>
    </xf>
    <xf numFmtId="0" fontId="0" fillId="0" borderId="12" xfId="0" applyFont="1" applyBorder="1"/>
    <xf numFmtId="0" fontId="0" fillId="0" borderId="12" xfId="0" applyBorder="1" applyAlignment="1">
      <alignment wrapText="1"/>
    </xf>
    <xf numFmtId="0" fontId="0" fillId="7" borderId="0" xfId="0" applyFill="1"/>
    <xf numFmtId="0" fontId="0" fillId="0" borderId="0" xfId="0" applyAlignment="1">
      <alignment horizontal="left"/>
    </xf>
    <xf numFmtId="0" fontId="0" fillId="0" borderId="12" xfId="0" applyBorder="1" applyAlignment="1">
      <alignment horizontal="left" wrapText="1"/>
    </xf>
    <xf numFmtId="0" fontId="5" fillId="0" borderId="12" xfId="0" applyFont="1" applyBorder="1"/>
    <xf numFmtId="0" fontId="2" fillId="0" borderId="0" xfId="0" applyFont="1"/>
    <xf numFmtId="2" fontId="0" fillId="0" borderId="12" xfId="0" applyNumberFormat="1" applyBorder="1"/>
    <xf numFmtId="0" fontId="7" fillId="0" borderId="0" xfId="0" applyFont="1"/>
    <xf numFmtId="0" fontId="0" fillId="0" borderId="0" xfId="0" applyFont="1" applyFill="1" applyAlignment="1">
      <alignment wrapText="1"/>
    </xf>
    <xf numFmtId="0" fontId="0" fillId="8" borderId="12" xfId="0" applyFill="1" applyBorder="1" applyAlignment="1">
      <alignment horizontal="left"/>
    </xf>
    <xf numFmtId="0" fontId="0" fillId="8" borderId="12" xfId="0" applyFill="1" applyBorder="1"/>
    <xf numFmtId="9" fontId="0" fillId="8" borderId="12" xfId="1" applyFont="1" applyFill="1" applyBorder="1"/>
    <xf numFmtId="0" fontId="0" fillId="8" borderId="13" xfId="0" applyFill="1" applyBorder="1"/>
    <xf numFmtId="0" fontId="0" fillId="6" borderId="14" xfId="0" applyFill="1" applyBorder="1"/>
    <xf numFmtId="0" fontId="0" fillId="0" borderId="11" xfId="0" applyBorder="1"/>
    <xf numFmtId="0" fontId="0" fillId="6" borderId="11" xfId="0" applyFill="1" applyBorder="1"/>
    <xf numFmtId="0" fontId="3" fillId="8" borderId="15" xfId="0" applyFont="1" applyFill="1" applyBorder="1"/>
    <xf numFmtId="0" fontId="3" fillId="6" borderId="17" xfId="0" applyFont="1" applyFill="1" applyBorder="1"/>
    <xf numFmtId="0" fontId="0" fillId="0" borderId="11" xfId="0" applyBorder="1" applyAlignment="1">
      <alignment horizontal="left"/>
    </xf>
    <xf numFmtId="0" fontId="3" fillId="9" borderId="16" xfId="0" applyFont="1" applyFill="1" applyBorder="1"/>
    <xf numFmtId="0" fontId="0" fillId="0" borderId="11" xfId="0" applyBorder="1" applyAlignment="1">
      <alignment wrapText="1"/>
    </xf>
    <xf numFmtId="0" fontId="8" fillId="0" borderId="0" xfId="0" applyFont="1"/>
    <xf numFmtId="0" fontId="0" fillId="10" borderId="18" xfId="0" applyFill="1" applyBorder="1"/>
    <xf numFmtId="0" fontId="0" fillId="10" borderId="19" xfId="0" applyFill="1" applyBorder="1"/>
    <xf numFmtId="0" fontId="0" fillId="10" borderId="20" xfId="0" applyFill="1" applyBorder="1"/>
    <xf numFmtId="0" fontId="0" fillId="10" borderId="22" xfId="0" applyFill="1" applyBorder="1"/>
    <xf numFmtId="164" fontId="0" fillId="10" borderId="23" xfId="2" applyNumberFormat="1" applyFont="1" applyFill="1" applyBorder="1"/>
    <xf numFmtId="9" fontId="0" fillId="2" borderId="1" xfId="1" applyFont="1" applyFill="1" applyBorder="1" applyAlignment="1">
      <alignment horizontal="center"/>
    </xf>
    <xf numFmtId="9" fontId="0" fillId="2" borderId="3" xfId="1" applyFont="1" applyFill="1" applyBorder="1" applyAlignment="1">
      <alignment horizontal="center"/>
    </xf>
    <xf numFmtId="9" fontId="0" fillId="3" borderId="1" xfId="1" applyFont="1" applyFill="1" applyBorder="1" applyAlignment="1">
      <alignment horizontal="center"/>
    </xf>
    <xf numFmtId="9" fontId="0" fillId="3" borderId="3" xfId="1" applyFont="1" applyFill="1" applyBorder="1" applyAlignment="1">
      <alignment horizontal="center"/>
    </xf>
    <xf numFmtId="9" fontId="0" fillId="4" borderId="1" xfId="1" applyFont="1" applyFill="1" applyBorder="1" applyAlignment="1">
      <alignment horizontal="center"/>
    </xf>
    <xf numFmtId="9" fontId="0" fillId="4" borderId="3" xfId="1" applyFont="1" applyFill="1" applyBorder="1" applyAlignment="1">
      <alignment horizontal="center"/>
    </xf>
    <xf numFmtId="9" fontId="0" fillId="5" borderId="1" xfId="1" applyFont="1" applyFill="1" applyBorder="1" applyAlignment="1">
      <alignment horizontal="center"/>
    </xf>
    <xf numFmtId="9" fontId="0" fillId="5" borderId="3" xfId="1" applyFont="1" applyFill="1" applyBorder="1" applyAlignment="1">
      <alignment horizontal="center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9" fontId="0" fillId="2" borderId="4" xfId="1" applyNumberFormat="1" applyFont="1" applyFill="1" applyBorder="1" applyAlignment="1">
      <alignment horizontal="center"/>
    </xf>
    <xf numFmtId="9" fontId="0" fillId="2" borderId="0" xfId="1" applyNumberFormat="1" applyFont="1" applyFill="1" applyBorder="1" applyAlignment="1">
      <alignment horizontal="center"/>
    </xf>
    <xf numFmtId="9" fontId="0" fillId="3" borderId="4" xfId="1" applyNumberFormat="1" applyFont="1" applyFill="1" applyBorder="1" applyAlignment="1">
      <alignment horizontal="center"/>
    </xf>
    <xf numFmtId="9" fontId="0" fillId="3" borderId="0" xfId="1" applyNumberFormat="1" applyFont="1" applyFill="1" applyBorder="1" applyAlignment="1">
      <alignment horizontal="center"/>
    </xf>
    <xf numFmtId="9" fontId="0" fillId="4" borderId="4" xfId="1" applyNumberFormat="1" applyFont="1" applyFill="1" applyBorder="1" applyAlignment="1">
      <alignment horizontal="center"/>
    </xf>
    <xf numFmtId="9" fontId="0" fillId="4" borderId="0" xfId="1" applyNumberFormat="1" applyFont="1" applyFill="1" applyBorder="1" applyAlignment="1">
      <alignment horizontal="center"/>
    </xf>
    <xf numFmtId="9" fontId="0" fillId="5" borderId="4" xfId="1" applyNumberFormat="1" applyFont="1" applyFill="1" applyBorder="1" applyAlignment="1">
      <alignment horizontal="center"/>
    </xf>
    <xf numFmtId="9" fontId="0" fillId="5" borderId="6" xfId="1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" fontId="0" fillId="3" borderId="4" xfId="1" applyNumberFormat="1" applyFont="1" applyFill="1" applyBorder="1" applyAlignment="1">
      <alignment horizontal="center"/>
    </xf>
    <xf numFmtId="1" fontId="0" fillId="3" borderId="6" xfId="1" applyNumberFormat="1" applyFont="1" applyFill="1" applyBorder="1" applyAlignment="1">
      <alignment horizontal="center"/>
    </xf>
    <xf numFmtId="1" fontId="0" fillId="4" borderId="4" xfId="1" applyNumberFormat="1" applyFont="1" applyFill="1" applyBorder="1" applyAlignment="1">
      <alignment horizontal="center"/>
    </xf>
    <xf numFmtId="1" fontId="0" fillId="4" borderId="6" xfId="1" applyNumberFormat="1" applyFont="1" applyFill="1" applyBorder="1" applyAlignment="1">
      <alignment horizontal="center"/>
    </xf>
    <xf numFmtId="1" fontId="0" fillId="5" borderId="4" xfId="1" applyNumberFormat="1" applyFont="1" applyFill="1" applyBorder="1" applyAlignment="1">
      <alignment horizontal="center"/>
    </xf>
    <xf numFmtId="1" fontId="0" fillId="5" borderId="6" xfId="1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9" fontId="0" fillId="2" borderId="4" xfId="0" applyNumberFormat="1" applyFill="1" applyBorder="1" applyAlignment="1">
      <alignment horizontal="center"/>
    </xf>
    <xf numFmtId="9" fontId="0" fillId="2" borderId="0" xfId="0" applyNumberFormat="1" applyFill="1" applyBorder="1" applyAlignment="1">
      <alignment horizontal="center"/>
    </xf>
    <xf numFmtId="9" fontId="0" fillId="3" borderId="4" xfId="0" applyNumberFormat="1" applyFill="1" applyBorder="1" applyAlignment="1">
      <alignment horizontal="center"/>
    </xf>
    <xf numFmtId="9" fontId="0" fillId="3" borderId="6" xfId="0" applyNumberFormat="1" applyFill="1" applyBorder="1" applyAlignment="1">
      <alignment horizontal="center"/>
    </xf>
    <xf numFmtId="9" fontId="0" fillId="4" borderId="4" xfId="0" applyNumberFormat="1" applyFill="1" applyBorder="1" applyAlignment="1">
      <alignment horizontal="center"/>
    </xf>
    <xf numFmtId="9" fontId="0" fillId="4" borderId="6" xfId="0" applyNumberFormat="1" applyFill="1" applyBorder="1" applyAlignment="1">
      <alignment horizontal="center"/>
    </xf>
    <xf numFmtId="9" fontId="0" fillId="5" borderId="4" xfId="0" applyNumberFormat="1" applyFill="1" applyBorder="1" applyAlignment="1">
      <alignment horizontal="center"/>
    </xf>
    <xf numFmtId="9" fontId="0" fillId="5" borderId="6" xfId="0" applyNumberFormat="1" applyFill="1" applyBorder="1" applyAlignment="1">
      <alignment horizontal="center"/>
    </xf>
    <xf numFmtId="0" fontId="0" fillId="10" borderId="21" xfId="0" applyFill="1" applyBorder="1" applyAlignment="1">
      <alignment horizontal="left"/>
    </xf>
    <xf numFmtId="0" fontId="0" fillId="10" borderId="22" xfId="0" applyFill="1" applyBorder="1" applyAlignment="1">
      <alignment horizontal="left"/>
    </xf>
    <xf numFmtId="164" fontId="0" fillId="2" borderId="1" xfId="2" applyNumberFormat="1" applyFont="1" applyFill="1" applyBorder="1" applyAlignment="1">
      <alignment horizontal="center"/>
    </xf>
    <xf numFmtId="164" fontId="0" fillId="2" borderId="2" xfId="2" applyNumberFormat="1" applyFont="1" applyFill="1" applyBorder="1" applyAlignment="1">
      <alignment horizontal="center"/>
    </xf>
    <xf numFmtId="164" fontId="0" fillId="3" borderId="1" xfId="2" applyNumberFormat="1" applyFont="1" applyFill="1" applyBorder="1" applyAlignment="1">
      <alignment horizontal="center"/>
    </xf>
    <xf numFmtId="164" fontId="0" fillId="3" borderId="2" xfId="2" applyNumberFormat="1" applyFont="1" applyFill="1" applyBorder="1" applyAlignment="1">
      <alignment horizontal="center"/>
    </xf>
    <xf numFmtId="164" fontId="0" fillId="4" borderId="1" xfId="2" applyNumberFormat="1" applyFont="1" applyFill="1" applyBorder="1" applyAlignment="1">
      <alignment horizontal="center"/>
    </xf>
    <xf numFmtId="164" fontId="0" fillId="4" borderId="2" xfId="2" applyNumberFormat="1" applyFont="1" applyFill="1" applyBorder="1" applyAlignment="1">
      <alignment horizontal="center"/>
    </xf>
    <xf numFmtId="164" fontId="0" fillId="5" borderId="1" xfId="2" applyNumberFormat="1" applyFont="1" applyFill="1" applyBorder="1" applyAlignment="1">
      <alignment horizontal="center"/>
    </xf>
    <xf numFmtId="164" fontId="0" fillId="5" borderId="3" xfId="2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8" borderId="13" xfId="0" applyFont="1" applyFill="1" applyBorder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Weighting</a:t>
            </a:r>
            <a:r>
              <a:rPr lang="en-GB" baseline="0"/>
              <a:t> of Sections in quality scoring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129468224696518E-2"/>
          <c:y val="0.21488398392910585"/>
          <c:w val="0.91542930825472302"/>
          <c:h val="0.5739269424525732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E15-4339-B449-7654470EB5F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E15-4339-B449-7654470EB5F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E15-4339-B449-7654470EB5F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E15-4339-B449-7654470EB5F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127-4551-9A38-7BEFC7FEC7DE}"/>
              </c:ext>
            </c:extLst>
          </c:dPt>
          <c:cat>
            <c:strRef>
              <c:f>Scoring!$D$87:$D$91</c:f>
              <c:strCache>
                <c:ptCount val="5"/>
                <c:pt idx="0">
                  <c:v>Company Experience</c:v>
                </c:pt>
                <c:pt idx="1">
                  <c:v>Method</c:v>
                </c:pt>
                <c:pt idx="2">
                  <c:v>Health &amp; Safety</c:v>
                </c:pt>
                <c:pt idx="3">
                  <c:v>Calculation of Energy Savings</c:v>
                </c:pt>
                <c:pt idx="4">
                  <c:v>Financials (Pricing)</c:v>
                </c:pt>
              </c:strCache>
            </c:strRef>
          </c:cat>
          <c:val>
            <c:numRef>
              <c:f>Scoring!$E$87:$E$91</c:f>
              <c:numCache>
                <c:formatCode>General</c:formatCode>
                <c:ptCount val="5"/>
                <c:pt idx="0">
                  <c:v>12</c:v>
                </c:pt>
                <c:pt idx="1">
                  <c:v>11</c:v>
                </c:pt>
                <c:pt idx="2">
                  <c:v>10</c:v>
                </c:pt>
                <c:pt idx="3">
                  <c:v>10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E15-4339-B449-7654470EB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668840966842174"/>
          <c:y val="0.76822873215264698"/>
          <c:w val="0.71275234620105377"/>
          <c:h val="0.2317712678473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469345</xdr:colOff>
      <xdr:row>81</xdr:row>
      <xdr:rowOff>65484</xdr:rowOff>
    </xdr:from>
    <xdr:to>
      <xdr:col>2</xdr:col>
      <xdr:colOff>3148250</xdr:colOff>
      <xdr:row>98</xdr:row>
      <xdr:rowOff>137160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zoomScaleNormal="100" workbookViewId="0">
      <selection activeCell="A4" sqref="A4:XFD4"/>
    </sheetView>
  </sheetViews>
  <sheetFormatPr defaultRowHeight="14.4" x14ac:dyDescent="0.3"/>
  <cols>
    <col min="1" max="1" width="72.44140625" customWidth="1"/>
    <col min="2" max="2" width="12.6640625" customWidth="1"/>
    <col min="3" max="4" width="9.88671875" customWidth="1"/>
    <col min="5" max="5" width="10.33203125" customWidth="1"/>
    <col min="6" max="7" width="9.88671875" customWidth="1"/>
    <col min="8" max="8" width="9.5546875" customWidth="1"/>
    <col min="9" max="10" width="9.88671875" customWidth="1"/>
    <col min="11" max="11" width="4.44140625" customWidth="1"/>
    <col min="12" max="12" width="10.33203125" customWidth="1"/>
  </cols>
  <sheetData>
    <row r="1" spans="1:12" ht="18.600000000000001" thickBot="1" x14ac:dyDescent="0.4">
      <c r="A1" s="80" t="s">
        <v>31</v>
      </c>
    </row>
    <row r="2" spans="1:12" x14ac:dyDescent="0.3">
      <c r="G2" s="81" t="s">
        <v>80</v>
      </c>
      <c r="H2" s="82"/>
      <c r="I2" s="82"/>
      <c r="J2" s="83">
        <f>MAX(C13:J13)</f>
        <v>150000</v>
      </c>
    </row>
    <row r="3" spans="1:12" ht="15" thickBot="1" x14ac:dyDescent="0.35">
      <c r="G3" s="142" t="s">
        <v>7</v>
      </c>
      <c r="H3" s="143"/>
      <c r="I3" s="84"/>
      <c r="J3" s="85">
        <f>MIN(C16:J16)</f>
        <v>20000</v>
      </c>
    </row>
    <row r="4" spans="1:12" x14ac:dyDescent="0.3">
      <c r="A4" s="40"/>
    </row>
    <row r="5" spans="1:12" x14ac:dyDescent="0.3">
      <c r="A5" s="32" t="s">
        <v>12</v>
      </c>
      <c r="B5" s="23"/>
      <c r="C5" s="102" t="s">
        <v>1</v>
      </c>
      <c r="D5" s="152"/>
      <c r="E5" s="104" t="s">
        <v>2</v>
      </c>
      <c r="F5" s="153"/>
      <c r="G5" s="107" t="s">
        <v>3</v>
      </c>
      <c r="H5" s="107"/>
      <c r="I5" s="108" t="s">
        <v>4</v>
      </c>
      <c r="J5" s="109"/>
      <c r="K5" s="35"/>
      <c r="L5" s="35"/>
    </row>
    <row r="6" spans="1:12" x14ac:dyDescent="0.3">
      <c r="A6" s="40" t="s">
        <v>17</v>
      </c>
      <c r="B6" s="2"/>
      <c r="C6" s="10" t="s">
        <v>13</v>
      </c>
      <c r="D6" s="11"/>
      <c r="E6" s="10" t="s">
        <v>13</v>
      </c>
      <c r="F6" s="11"/>
      <c r="G6" t="s">
        <v>13</v>
      </c>
      <c r="I6" s="10" t="s">
        <v>13</v>
      </c>
      <c r="J6" s="11"/>
      <c r="K6" s="35"/>
      <c r="L6" s="35"/>
    </row>
    <row r="7" spans="1:12" x14ac:dyDescent="0.3">
      <c r="A7" s="40" t="s">
        <v>16</v>
      </c>
      <c r="B7" s="2"/>
      <c r="C7" s="10" t="s">
        <v>13</v>
      </c>
      <c r="D7" s="11"/>
      <c r="E7" s="10" t="s">
        <v>13</v>
      </c>
      <c r="F7" s="11"/>
      <c r="G7" t="s">
        <v>13</v>
      </c>
      <c r="I7" s="10" t="s">
        <v>13</v>
      </c>
      <c r="J7" s="11"/>
      <c r="K7" s="35"/>
      <c r="L7" s="35"/>
    </row>
    <row r="8" spans="1:12" x14ac:dyDescent="0.3">
      <c r="B8" s="14"/>
      <c r="C8" s="13"/>
      <c r="D8" s="22"/>
      <c r="E8" s="13"/>
      <c r="F8" s="22"/>
      <c r="I8" s="13"/>
      <c r="J8" s="22"/>
      <c r="K8" s="35"/>
      <c r="L8" s="35"/>
    </row>
    <row r="9" spans="1:12" x14ac:dyDescent="0.3">
      <c r="A9" s="32" t="s">
        <v>0</v>
      </c>
      <c r="B9" s="2" t="s">
        <v>5</v>
      </c>
      <c r="C9" s="102" t="s">
        <v>1</v>
      </c>
      <c r="D9" s="103"/>
      <c r="E9" s="104" t="s">
        <v>2</v>
      </c>
      <c r="F9" s="105"/>
      <c r="G9" s="106" t="s">
        <v>3</v>
      </c>
      <c r="H9" s="107"/>
      <c r="I9" s="108" t="s">
        <v>4</v>
      </c>
      <c r="J9" s="109"/>
      <c r="K9" s="33"/>
      <c r="L9" s="33"/>
    </row>
    <row r="10" spans="1:12" x14ac:dyDescent="0.3">
      <c r="A10" s="10"/>
      <c r="B10" s="14" t="s">
        <v>6</v>
      </c>
      <c r="C10" s="3"/>
      <c r="D10" s="4"/>
      <c r="E10" s="5"/>
      <c r="F10" s="6"/>
      <c r="G10" s="7"/>
      <c r="H10" s="8"/>
      <c r="I10" s="9"/>
      <c r="J10" s="49"/>
      <c r="K10" s="33"/>
      <c r="L10" s="33"/>
    </row>
    <row r="11" spans="1:12" x14ac:dyDescent="0.3">
      <c r="A11" s="42" t="s">
        <v>81</v>
      </c>
      <c r="B11" s="43">
        <v>0.4</v>
      </c>
      <c r="C11" s="86">
        <v>0.39</v>
      </c>
      <c r="D11" s="87"/>
      <c r="E11" s="88">
        <v>0.31</v>
      </c>
      <c r="F11" s="89"/>
      <c r="G11" s="90">
        <v>0.36</v>
      </c>
      <c r="H11" s="91"/>
      <c r="I11" s="92">
        <v>0.21</v>
      </c>
      <c r="J11" s="93"/>
      <c r="K11" s="33"/>
      <c r="L11" s="33"/>
    </row>
    <row r="12" spans="1:12" x14ac:dyDescent="0.3">
      <c r="A12" s="42"/>
      <c r="B12" s="43"/>
      <c r="C12" s="15"/>
      <c r="D12" s="16"/>
      <c r="E12" s="17"/>
      <c r="F12" s="18"/>
      <c r="G12" s="19"/>
      <c r="H12" s="20"/>
      <c r="I12" s="31"/>
      <c r="J12" s="34"/>
      <c r="K12" s="33"/>
      <c r="L12" s="33"/>
    </row>
    <row r="13" spans="1:12" x14ac:dyDescent="0.3">
      <c r="A13" s="10" t="s">
        <v>21</v>
      </c>
      <c r="B13" s="2"/>
      <c r="C13" s="118">
        <v>100000</v>
      </c>
      <c r="D13" s="119"/>
      <c r="E13" s="120">
        <v>120000</v>
      </c>
      <c r="F13" s="121"/>
      <c r="G13" s="122">
        <v>150000</v>
      </c>
      <c r="H13" s="123"/>
      <c r="I13" s="124">
        <v>80000</v>
      </c>
      <c r="J13" s="125"/>
      <c r="K13" s="33"/>
      <c r="L13" s="33"/>
    </row>
    <row r="14" spans="1:12" x14ac:dyDescent="0.3">
      <c r="A14" s="10" t="s">
        <v>74</v>
      </c>
      <c r="B14" s="36">
        <v>0.3</v>
      </c>
      <c r="C14" s="110">
        <f>(C13/J2)*B14</f>
        <v>0.19999999999999998</v>
      </c>
      <c r="D14" s="111"/>
      <c r="E14" s="112">
        <f>(E13/J2)*B14</f>
        <v>0.24</v>
      </c>
      <c r="F14" s="113"/>
      <c r="G14" s="114">
        <f>(G13/J2)*B14</f>
        <v>0.3</v>
      </c>
      <c r="H14" s="115"/>
      <c r="I14" s="116">
        <f>(I13/J2)*B14</f>
        <v>0.16</v>
      </c>
      <c r="J14" s="117"/>
      <c r="K14" s="33"/>
      <c r="L14" s="33"/>
    </row>
    <row r="15" spans="1:12" x14ac:dyDescent="0.3">
      <c r="A15" s="10"/>
      <c r="B15" s="12"/>
      <c r="C15" s="3"/>
      <c r="D15" s="4"/>
      <c r="E15" s="5"/>
      <c r="F15" s="6"/>
      <c r="G15" s="7"/>
      <c r="H15" s="8"/>
      <c r="I15" s="9"/>
      <c r="J15" s="49"/>
      <c r="K15" s="33"/>
    </row>
    <row r="16" spans="1:12" x14ac:dyDescent="0.3">
      <c r="A16" s="1" t="s">
        <v>24</v>
      </c>
      <c r="B16" s="37">
        <v>0.3</v>
      </c>
      <c r="C16" s="144">
        <v>20000</v>
      </c>
      <c r="D16" s="145"/>
      <c r="E16" s="146">
        <v>30000</v>
      </c>
      <c r="F16" s="147"/>
      <c r="G16" s="148">
        <v>40000</v>
      </c>
      <c r="H16" s="149"/>
      <c r="I16" s="150">
        <v>50000</v>
      </c>
      <c r="J16" s="151"/>
      <c r="K16" s="33"/>
    </row>
    <row r="17" spans="1:12" x14ac:dyDescent="0.3">
      <c r="A17" s="10" t="s">
        <v>75</v>
      </c>
      <c r="B17" s="12"/>
      <c r="C17" s="110">
        <f>(J3/C16)*B16</f>
        <v>0.3</v>
      </c>
      <c r="D17" s="111"/>
      <c r="E17" s="112">
        <f>(J3/E16)*B16</f>
        <v>0.19999999999999998</v>
      </c>
      <c r="F17" s="113"/>
      <c r="G17" s="114">
        <f>(J3/G16)*B16</f>
        <v>0.15</v>
      </c>
      <c r="H17" s="115"/>
      <c r="I17" s="116">
        <f>(J3/I16)*B16</f>
        <v>0.12</v>
      </c>
      <c r="J17" s="117"/>
      <c r="K17" s="33"/>
      <c r="L17" s="33"/>
    </row>
    <row r="18" spans="1:12" x14ac:dyDescent="0.3">
      <c r="A18" s="10"/>
      <c r="B18" s="12"/>
      <c r="C18" s="3"/>
      <c r="D18" s="4"/>
      <c r="E18" s="5"/>
      <c r="F18" s="6"/>
      <c r="G18" s="7"/>
      <c r="H18" s="8"/>
      <c r="I18" s="9"/>
      <c r="J18" s="49"/>
      <c r="K18" s="33"/>
    </row>
    <row r="19" spans="1:12" x14ac:dyDescent="0.3">
      <c r="A19" s="10" t="s">
        <v>76</v>
      </c>
      <c r="B19" s="38">
        <f>SUM(B11:B16)</f>
        <v>1</v>
      </c>
      <c r="C19" s="134">
        <f>C11+C14+C17</f>
        <v>0.8899999999999999</v>
      </c>
      <c r="D19" s="135"/>
      <c r="E19" s="136">
        <f t="shared" ref="E19" si="0">E11+E14+E17</f>
        <v>0.75</v>
      </c>
      <c r="F19" s="137"/>
      <c r="G19" s="138">
        <f t="shared" ref="G19" si="1">G11+G14+G17</f>
        <v>0.80999999999999994</v>
      </c>
      <c r="H19" s="139"/>
      <c r="I19" s="140">
        <f t="shared" ref="I19" si="2">I11+I14+I17</f>
        <v>0.49</v>
      </c>
      <c r="J19" s="141"/>
      <c r="K19" s="33"/>
      <c r="L19" s="33"/>
    </row>
    <row r="20" spans="1:12" x14ac:dyDescent="0.3">
      <c r="A20" s="13" t="s">
        <v>9</v>
      </c>
      <c r="B20" s="21"/>
      <c r="C20" s="126">
        <v>1</v>
      </c>
      <c r="D20" s="127"/>
      <c r="E20" s="128">
        <v>3</v>
      </c>
      <c r="F20" s="129"/>
      <c r="G20" s="130">
        <v>2</v>
      </c>
      <c r="H20" s="131"/>
      <c r="I20" s="132">
        <v>4</v>
      </c>
      <c r="J20" s="133"/>
    </row>
    <row r="21" spans="1:12" x14ac:dyDescent="0.3">
      <c r="K21" s="33"/>
    </row>
    <row r="22" spans="1:12" x14ac:dyDescent="0.3">
      <c r="A22" s="39" t="s">
        <v>11</v>
      </c>
      <c r="K22" s="33"/>
      <c r="L22" s="33"/>
    </row>
    <row r="23" spans="1:12" x14ac:dyDescent="0.3">
      <c r="K23" s="33"/>
      <c r="L23" s="33"/>
    </row>
    <row r="24" spans="1:12" x14ac:dyDescent="0.3">
      <c r="A24" s="32" t="s">
        <v>14</v>
      </c>
      <c r="B24" s="23"/>
      <c r="C24" s="102" t="s">
        <v>1</v>
      </c>
      <c r="D24" s="103"/>
      <c r="E24" s="104" t="s">
        <v>2</v>
      </c>
      <c r="F24" s="105"/>
      <c r="G24" s="106" t="s">
        <v>3</v>
      </c>
      <c r="H24" s="107"/>
      <c r="I24" s="108" t="s">
        <v>4</v>
      </c>
      <c r="J24" s="109"/>
      <c r="K24" s="33"/>
      <c r="L24" s="33"/>
    </row>
    <row r="25" spans="1:12" x14ac:dyDescent="0.3">
      <c r="A25" s="10"/>
      <c r="B25" s="12"/>
      <c r="C25" s="3"/>
      <c r="D25" s="4"/>
      <c r="E25" s="5"/>
      <c r="F25" s="6"/>
      <c r="G25" s="7"/>
      <c r="H25" s="8"/>
      <c r="I25" s="9"/>
      <c r="J25" s="49"/>
      <c r="K25" s="33"/>
      <c r="L25" s="33"/>
    </row>
    <row r="26" spans="1:12" ht="21" customHeight="1" x14ac:dyDescent="0.3">
      <c r="A26" s="13"/>
      <c r="B26" s="14"/>
      <c r="C26" s="24"/>
      <c r="D26" s="25"/>
      <c r="E26" s="26"/>
      <c r="F26" s="27"/>
      <c r="G26" s="28"/>
      <c r="H26" s="29"/>
      <c r="I26" s="41"/>
      <c r="J26" s="30"/>
    </row>
    <row r="27" spans="1:12" ht="69" customHeight="1" x14ac:dyDescent="0.3">
      <c r="A27" s="44" t="s">
        <v>19</v>
      </c>
      <c r="B27" s="45"/>
      <c r="C27" s="94" t="s">
        <v>15</v>
      </c>
      <c r="D27" s="95"/>
      <c r="E27" s="96"/>
      <c r="F27" s="97"/>
      <c r="G27" s="98"/>
      <c r="H27" s="99"/>
      <c r="I27" s="100"/>
      <c r="J27" s="101"/>
    </row>
    <row r="28" spans="1:12" ht="48.75" customHeight="1" x14ac:dyDescent="0.3">
      <c r="A28" s="44" t="s">
        <v>18</v>
      </c>
      <c r="B28" s="45"/>
      <c r="C28" s="94" t="s">
        <v>22</v>
      </c>
      <c r="D28" s="95"/>
      <c r="E28" s="96"/>
      <c r="F28" s="97"/>
      <c r="G28" s="98"/>
      <c r="H28" s="99"/>
      <c r="I28" s="100"/>
      <c r="J28" s="101"/>
    </row>
    <row r="29" spans="1:12" x14ac:dyDescent="0.3">
      <c r="A29" s="44" t="s">
        <v>20</v>
      </c>
      <c r="B29" s="45"/>
      <c r="C29" s="94" t="s">
        <v>22</v>
      </c>
      <c r="D29" s="95"/>
      <c r="E29" s="96"/>
      <c r="F29" s="97"/>
      <c r="G29" s="98"/>
      <c r="H29" s="99"/>
      <c r="I29" s="100"/>
      <c r="J29" s="101"/>
      <c r="K29" s="33"/>
      <c r="L29" s="33"/>
    </row>
    <row r="30" spans="1:12" x14ac:dyDescent="0.3">
      <c r="A30" s="46" t="s">
        <v>8</v>
      </c>
      <c r="B30" s="45"/>
      <c r="C30" s="94" t="s">
        <v>22</v>
      </c>
      <c r="D30" s="95"/>
      <c r="E30" s="96"/>
      <c r="F30" s="97"/>
      <c r="G30" s="98"/>
      <c r="H30" s="99"/>
      <c r="I30" s="100"/>
      <c r="J30" s="101"/>
      <c r="K30" s="33"/>
      <c r="L30" s="33"/>
    </row>
    <row r="31" spans="1:12" x14ac:dyDescent="0.3">
      <c r="A31" s="46" t="s">
        <v>23</v>
      </c>
      <c r="B31" s="45"/>
      <c r="C31" s="94" t="s">
        <v>22</v>
      </c>
      <c r="D31" s="95"/>
      <c r="E31" s="96"/>
      <c r="F31" s="97"/>
      <c r="G31" s="98"/>
      <c r="H31" s="99"/>
      <c r="I31" s="100"/>
      <c r="J31" s="101"/>
      <c r="K31" s="33"/>
      <c r="L31" s="33"/>
    </row>
    <row r="32" spans="1:12" ht="27" customHeight="1" x14ac:dyDescent="0.3">
      <c r="A32" s="40" t="s">
        <v>25</v>
      </c>
      <c r="B32" s="33" t="s">
        <v>29</v>
      </c>
      <c r="C32" s="33"/>
      <c r="E32" s="33" t="s">
        <v>30</v>
      </c>
      <c r="F32" s="33"/>
      <c r="G32" s="33"/>
      <c r="H32" s="33"/>
      <c r="I32" s="33"/>
      <c r="J32" s="33"/>
      <c r="K32" s="33"/>
      <c r="L32" s="33" t="s">
        <v>22</v>
      </c>
    </row>
    <row r="33" spans="1:15" ht="60" customHeight="1" x14ac:dyDescent="0.3">
      <c r="A33" s="47" t="s">
        <v>26</v>
      </c>
      <c r="B33" s="154"/>
      <c r="C33" s="155"/>
      <c r="D33" s="33"/>
      <c r="E33" s="154"/>
      <c r="F33" s="155"/>
      <c r="G33" s="33"/>
      <c r="H33" s="33"/>
      <c r="I33" s="33"/>
      <c r="J33" s="33"/>
      <c r="K33" s="33"/>
      <c r="L33" s="33" t="s">
        <v>22</v>
      </c>
    </row>
    <row r="34" spans="1:15" ht="16.2" customHeight="1" x14ac:dyDescent="0.3">
      <c r="A34" s="47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 t="s">
        <v>22</v>
      </c>
    </row>
    <row r="35" spans="1:15" ht="60" customHeight="1" x14ac:dyDescent="0.3">
      <c r="A35" t="s">
        <v>27</v>
      </c>
      <c r="B35" s="154"/>
      <c r="C35" s="155"/>
      <c r="D35" s="33"/>
      <c r="E35" s="154"/>
      <c r="F35" s="155"/>
      <c r="G35" s="33"/>
      <c r="H35" s="33"/>
      <c r="I35" s="33"/>
      <c r="J35" s="33"/>
      <c r="K35" s="33"/>
      <c r="L35" s="33" t="s">
        <v>22</v>
      </c>
    </row>
    <row r="36" spans="1:15" x14ac:dyDescent="0.3">
      <c r="B36" s="33"/>
      <c r="C36" s="33"/>
      <c r="D36" s="33"/>
      <c r="E36" s="33"/>
      <c r="F36" s="33"/>
      <c r="G36" s="33"/>
      <c r="H36" s="33"/>
      <c r="I36" s="33"/>
      <c r="J36" s="33"/>
    </row>
    <row r="37" spans="1:15" ht="60" customHeight="1" x14ac:dyDescent="0.3">
      <c r="A37" t="s">
        <v>28</v>
      </c>
      <c r="B37" s="154"/>
      <c r="C37" s="155"/>
      <c r="E37" s="154"/>
      <c r="F37" s="155"/>
      <c r="K37" s="33"/>
      <c r="L37" s="33"/>
      <c r="M37" s="33"/>
      <c r="N37" s="33"/>
      <c r="O37" s="33"/>
    </row>
    <row r="38" spans="1:15" ht="34.950000000000003" customHeight="1" x14ac:dyDescent="0.3">
      <c r="K38" s="33"/>
      <c r="L38" s="33"/>
      <c r="M38" s="33"/>
      <c r="N38" s="33"/>
      <c r="O38" s="33"/>
    </row>
    <row r="39" spans="1:15" ht="10.199999999999999" customHeight="1" x14ac:dyDescent="0.3">
      <c r="K39" s="33"/>
      <c r="L39" s="33"/>
      <c r="M39" s="33"/>
      <c r="N39" s="33"/>
      <c r="O39" s="33"/>
    </row>
    <row r="40" spans="1:15" ht="34.950000000000003" customHeight="1" x14ac:dyDescent="0.3">
      <c r="K40" s="33"/>
      <c r="L40" s="33"/>
      <c r="M40" s="33"/>
      <c r="N40" s="33"/>
      <c r="O40" s="33"/>
    </row>
    <row r="41" spans="1:15" ht="10.199999999999999" customHeight="1" x14ac:dyDescent="0.3">
      <c r="K41" s="33"/>
      <c r="L41" s="33"/>
      <c r="M41" s="33"/>
      <c r="N41" s="33"/>
      <c r="O41" s="33"/>
    </row>
    <row r="42" spans="1:15" ht="34.950000000000003" customHeight="1" x14ac:dyDescent="0.3"/>
  </sheetData>
  <mergeCells count="67">
    <mergeCell ref="I5:J5"/>
    <mergeCell ref="E33:F33"/>
    <mergeCell ref="B33:C33"/>
    <mergeCell ref="B35:C35"/>
    <mergeCell ref="B37:C37"/>
    <mergeCell ref="E35:F35"/>
    <mergeCell ref="E37:F37"/>
    <mergeCell ref="G3:H3"/>
    <mergeCell ref="C17:D17"/>
    <mergeCell ref="E17:F17"/>
    <mergeCell ref="G17:H17"/>
    <mergeCell ref="I17:J17"/>
    <mergeCell ref="C16:D16"/>
    <mergeCell ref="E16:F16"/>
    <mergeCell ref="G16:H16"/>
    <mergeCell ref="I16:J16"/>
    <mergeCell ref="C9:D9"/>
    <mergeCell ref="E9:F9"/>
    <mergeCell ref="G9:H9"/>
    <mergeCell ref="I9:J9"/>
    <mergeCell ref="C5:D5"/>
    <mergeCell ref="E5:F5"/>
    <mergeCell ref="G5:H5"/>
    <mergeCell ref="E20:F20"/>
    <mergeCell ref="G20:H20"/>
    <mergeCell ref="I20:J20"/>
    <mergeCell ref="C19:D19"/>
    <mergeCell ref="E19:F19"/>
    <mergeCell ref="G19:H19"/>
    <mergeCell ref="I19:J19"/>
    <mergeCell ref="G29:H29"/>
    <mergeCell ref="I29:J29"/>
    <mergeCell ref="C24:D24"/>
    <mergeCell ref="E24:F24"/>
    <mergeCell ref="G24:H24"/>
    <mergeCell ref="I24:J24"/>
    <mergeCell ref="C27:D27"/>
    <mergeCell ref="E27:F27"/>
    <mergeCell ref="G27:H27"/>
    <mergeCell ref="I27:J27"/>
    <mergeCell ref="G30:H30"/>
    <mergeCell ref="I30:J30"/>
    <mergeCell ref="E31:F31"/>
    <mergeCell ref="G31:H31"/>
    <mergeCell ref="I31:J31"/>
    <mergeCell ref="C29:D29"/>
    <mergeCell ref="C30:D30"/>
    <mergeCell ref="C31:D31"/>
    <mergeCell ref="E30:F30"/>
    <mergeCell ref="E28:F28"/>
    <mergeCell ref="E29:F29"/>
    <mergeCell ref="C11:D11"/>
    <mergeCell ref="E11:F11"/>
    <mergeCell ref="G11:H11"/>
    <mergeCell ref="I11:J11"/>
    <mergeCell ref="C28:D28"/>
    <mergeCell ref="G28:H28"/>
    <mergeCell ref="I28:J28"/>
    <mergeCell ref="C14:D14"/>
    <mergeCell ref="E14:F14"/>
    <mergeCell ref="G14:H14"/>
    <mergeCell ref="I14:J14"/>
    <mergeCell ref="C13:D13"/>
    <mergeCell ref="E13:F13"/>
    <mergeCell ref="G13:H13"/>
    <mergeCell ref="I13:J13"/>
    <mergeCell ref="C20:D20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 xml:space="preserve">&amp;CAST Sir William Robertson Academy LED Tender Evaluation Matrix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5"/>
  <sheetViews>
    <sheetView tabSelected="1" topLeftCell="A79" workbookViewId="0">
      <selection activeCell="M86" sqref="M86"/>
    </sheetView>
  </sheetViews>
  <sheetFormatPr defaultRowHeight="14.4" x14ac:dyDescent="0.3"/>
  <cols>
    <col min="1" max="1" width="4" customWidth="1"/>
    <col min="2" max="2" width="9.109375" style="61" customWidth="1"/>
    <col min="3" max="3" width="50.109375" customWidth="1"/>
    <col min="4" max="4" width="20.33203125" customWidth="1"/>
    <col min="5" max="5" width="12.44140625" customWidth="1"/>
    <col min="6" max="6" width="13.88671875" customWidth="1"/>
    <col min="7" max="7" width="12.88671875" hidden="1" customWidth="1"/>
    <col min="8" max="8" width="23.44140625" customWidth="1"/>
    <col min="9" max="9" width="11" customWidth="1"/>
  </cols>
  <sheetData>
    <row r="1" spans="1:24" x14ac:dyDescent="0.3">
      <c r="A1" s="50" t="s">
        <v>73</v>
      </c>
    </row>
    <row r="2" spans="1:24" x14ac:dyDescent="0.3">
      <c r="A2" s="40" t="s">
        <v>49</v>
      </c>
      <c r="B2" s="51"/>
      <c r="C2" s="40"/>
      <c r="D2" s="40"/>
      <c r="E2" s="40"/>
      <c r="F2" s="40"/>
      <c r="G2" s="40"/>
    </row>
    <row r="3" spans="1:24" x14ac:dyDescent="0.3">
      <c r="B3" s="53" t="s">
        <v>32</v>
      </c>
      <c r="C3" s="54" t="s">
        <v>33</v>
      </c>
      <c r="D3" s="54" t="s">
        <v>34</v>
      </c>
      <c r="E3" s="54" t="s">
        <v>35</v>
      </c>
      <c r="F3" s="55" t="s">
        <v>36</v>
      </c>
      <c r="G3" s="54" t="s">
        <v>37</v>
      </c>
    </row>
    <row r="4" spans="1:24" x14ac:dyDescent="0.3">
      <c r="B4" s="56"/>
      <c r="C4" s="46"/>
      <c r="D4" s="46"/>
      <c r="E4" s="46"/>
      <c r="F4" s="52"/>
      <c r="G4" s="46"/>
    </row>
    <row r="5" spans="1:24" ht="27.6" customHeight="1" x14ac:dyDescent="0.3">
      <c r="B5" s="56">
        <v>2.1</v>
      </c>
      <c r="C5" s="57" t="s">
        <v>68</v>
      </c>
      <c r="D5" s="46" t="s">
        <v>38</v>
      </c>
      <c r="E5" s="46">
        <v>6</v>
      </c>
      <c r="F5" s="52"/>
      <c r="G5" s="46"/>
    </row>
    <row r="6" spans="1:24" x14ac:dyDescent="0.3">
      <c r="B6" s="56"/>
      <c r="C6" s="58"/>
      <c r="D6" s="46" t="s">
        <v>39</v>
      </c>
      <c r="E6" s="46">
        <v>3</v>
      </c>
      <c r="F6" s="52"/>
      <c r="G6" s="46"/>
      <c r="K6" t="s">
        <v>22</v>
      </c>
    </row>
    <row r="7" spans="1:24" x14ac:dyDescent="0.3">
      <c r="B7" s="56"/>
      <c r="C7" s="58"/>
      <c r="D7" s="46" t="s">
        <v>40</v>
      </c>
      <c r="E7" s="46">
        <v>1</v>
      </c>
      <c r="F7" s="52"/>
      <c r="G7" s="46"/>
    </row>
    <row r="8" spans="1:24" x14ac:dyDescent="0.3">
      <c r="B8" s="56"/>
      <c r="C8" s="58"/>
      <c r="D8" s="46" t="s">
        <v>41</v>
      </c>
      <c r="E8" s="46">
        <v>0</v>
      </c>
      <c r="F8" s="52"/>
      <c r="G8" s="46"/>
    </row>
    <row r="9" spans="1:24" x14ac:dyDescent="0.3">
      <c r="B9" s="56"/>
      <c r="C9" s="58"/>
      <c r="D9" s="46"/>
      <c r="E9" s="46"/>
      <c r="F9" s="52"/>
      <c r="G9" s="46"/>
    </row>
    <row r="10" spans="1:24" ht="44.25" customHeight="1" x14ac:dyDescent="0.3">
      <c r="B10" s="56">
        <v>2.1</v>
      </c>
      <c r="C10" s="67" t="s">
        <v>54</v>
      </c>
      <c r="D10" s="46" t="s">
        <v>38</v>
      </c>
      <c r="E10" s="46">
        <v>6</v>
      </c>
      <c r="F10" s="52"/>
      <c r="G10" s="46"/>
    </row>
    <row r="11" spans="1:24" x14ac:dyDescent="0.3">
      <c r="B11" s="56"/>
      <c r="C11" s="46"/>
      <c r="D11" s="46" t="s">
        <v>39</v>
      </c>
      <c r="E11" s="46">
        <v>3</v>
      </c>
      <c r="F11" s="52"/>
      <c r="G11" s="46"/>
    </row>
    <row r="12" spans="1:24" x14ac:dyDescent="0.3">
      <c r="B12" s="56"/>
      <c r="C12" s="46"/>
      <c r="D12" s="46" t="s">
        <v>40</v>
      </c>
      <c r="E12" s="46">
        <v>1</v>
      </c>
      <c r="F12" s="52"/>
      <c r="G12" s="46"/>
    </row>
    <row r="13" spans="1:24" x14ac:dyDescent="0.3">
      <c r="B13" s="56"/>
      <c r="C13" s="46"/>
      <c r="D13" s="46" t="s">
        <v>41</v>
      </c>
      <c r="E13" s="46">
        <v>0</v>
      </c>
      <c r="F13" s="52"/>
      <c r="G13" s="46"/>
    </row>
    <row r="14" spans="1:24" ht="15" thickBot="1" x14ac:dyDescent="0.35">
      <c r="B14" s="56"/>
      <c r="C14" s="46"/>
      <c r="D14" s="73"/>
      <c r="E14" s="73"/>
      <c r="F14" s="74"/>
      <c r="G14" s="46"/>
    </row>
    <row r="15" spans="1:24" ht="15" thickBot="1" x14ac:dyDescent="0.35">
      <c r="B15" s="68"/>
      <c r="C15" s="156" t="s">
        <v>22</v>
      </c>
      <c r="D15" s="75" t="s">
        <v>83</v>
      </c>
      <c r="E15" s="78">
        <v>12</v>
      </c>
      <c r="F15" s="76">
        <f>SUM(F4:F14)</f>
        <v>0</v>
      </c>
      <c r="G15" s="72">
        <f>SUM(G5:G14)</f>
        <v>0</v>
      </c>
    </row>
    <row r="16" spans="1:24" s="60" customForma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7" x14ac:dyDescent="0.3">
      <c r="A17" s="40" t="s">
        <v>50</v>
      </c>
    </row>
    <row r="18" spans="1:7" x14ac:dyDescent="0.3">
      <c r="B18" s="53" t="s">
        <v>32</v>
      </c>
      <c r="C18" s="54" t="s">
        <v>33</v>
      </c>
      <c r="D18" s="54" t="s">
        <v>34</v>
      </c>
      <c r="E18" s="54" t="s">
        <v>35</v>
      </c>
      <c r="F18" s="55" t="s">
        <v>36</v>
      </c>
      <c r="G18" s="54" t="s">
        <v>37</v>
      </c>
    </row>
    <row r="19" spans="1:7" x14ac:dyDescent="0.3">
      <c r="B19" s="56"/>
      <c r="C19" s="46"/>
      <c r="D19" s="54"/>
      <c r="E19" s="54"/>
      <c r="F19" s="55"/>
      <c r="G19" s="54"/>
    </row>
    <row r="20" spans="1:7" ht="28.8" x14ac:dyDescent="0.3">
      <c r="B20" s="56">
        <v>2.2000000000000002</v>
      </c>
      <c r="C20" s="59" t="s">
        <v>56</v>
      </c>
      <c r="D20" s="46" t="s">
        <v>38</v>
      </c>
      <c r="E20" s="46">
        <v>3</v>
      </c>
      <c r="F20" s="52"/>
      <c r="G20" s="46"/>
    </row>
    <row r="21" spans="1:7" x14ac:dyDescent="0.3">
      <c r="B21" s="56"/>
      <c r="C21" s="46"/>
      <c r="D21" s="46" t="s">
        <v>39</v>
      </c>
      <c r="E21" s="46">
        <v>2</v>
      </c>
      <c r="F21" s="52"/>
      <c r="G21" s="46"/>
    </row>
    <row r="22" spans="1:7" x14ac:dyDescent="0.3">
      <c r="B22" s="56"/>
      <c r="C22" s="46"/>
      <c r="D22" s="46" t="s">
        <v>40</v>
      </c>
      <c r="E22" s="46">
        <v>1</v>
      </c>
      <c r="F22" s="52"/>
      <c r="G22" s="46"/>
    </row>
    <row r="23" spans="1:7" x14ac:dyDescent="0.3">
      <c r="B23" s="56"/>
      <c r="C23" s="46"/>
      <c r="D23" s="46" t="s">
        <v>41</v>
      </c>
      <c r="E23" s="46">
        <v>0</v>
      </c>
      <c r="F23" s="52"/>
      <c r="G23" s="46"/>
    </row>
    <row r="24" spans="1:7" x14ac:dyDescent="0.3">
      <c r="B24" s="56"/>
      <c r="C24" s="46"/>
      <c r="D24" s="46"/>
      <c r="E24" s="46"/>
      <c r="F24" s="52"/>
      <c r="G24" s="46"/>
    </row>
    <row r="25" spans="1:7" ht="43.2" x14ac:dyDescent="0.3">
      <c r="B25" s="56">
        <v>2.2000000000000002</v>
      </c>
      <c r="C25" s="59" t="s">
        <v>64</v>
      </c>
      <c r="D25" s="62" t="s">
        <v>42</v>
      </c>
      <c r="E25" s="46">
        <v>5</v>
      </c>
      <c r="F25" s="52"/>
      <c r="G25" s="46"/>
    </row>
    <row r="26" spans="1:7" ht="72" x14ac:dyDescent="0.3">
      <c r="B26" s="56"/>
      <c r="C26" s="46"/>
      <c r="D26" s="62" t="s">
        <v>69</v>
      </c>
      <c r="E26" s="46">
        <v>3</v>
      </c>
      <c r="F26" s="52"/>
      <c r="G26" s="46"/>
    </row>
    <row r="27" spans="1:7" ht="28.8" x14ac:dyDescent="0.3">
      <c r="B27" s="56"/>
      <c r="C27" s="46"/>
      <c r="D27" s="62" t="s">
        <v>43</v>
      </c>
      <c r="E27" s="46">
        <v>1</v>
      </c>
      <c r="F27" s="52"/>
      <c r="G27" s="46"/>
    </row>
    <row r="28" spans="1:7" x14ac:dyDescent="0.3">
      <c r="B28" s="56"/>
      <c r="C28" s="46"/>
      <c r="D28" s="56" t="s">
        <v>70</v>
      </c>
      <c r="E28" s="46">
        <v>0</v>
      </c>
      <c r="F28" s="52"/>
      <c r="G28" s="46"/>
    </row>
    <row r="29" spans="1:7" x14ac:dyDescent="0.3">
      <c r="B29" s="56"/>
      <c r="C29" s="46"/>
      <c r="D29" s="46"/>
      <c r="E29" s="46"/>
      <c r="F29" s="52"/>
      <c r="G29" s="46"/>
    </row>
    <row r="30" spans="1:7" ht="28.8" x14ac:dyDescent="0.3">
      <c r="B30" s="56">
        <v>2.2000000000000002</v>
      </c>
      <c r="C30" s="59" t="s">
        <v>55</v>
      </c>
      <c r="D30" s="46" t="s">
        <v>38</v>
      </c>
      <c r="E30" s="46">
        <v>3</v>
      </c>
      <c r="F30" s="52"/>
      <c r="G30" s="46"/>
    </row>
    <row r="31" spans="1:7" x14ac:dyDescent="0.3">
      <c r="B31" s="56"/>
      <c r="C31" s="46"/>
      <c r="D31" s="46" t="s">
        <v>39</v>
      </c>
      <c r="E31" s="46">
        <v>2</v>
      </c>
      <c r="F31" s="52"/>
      <c r="G31" s="46"/>
    </row>
    <row r="32" spans="1:7" x14ac:dyDescent="0.3">
      <c r="B32" s="56"/>
      <c r="C32" s="46"/>
      <c r="D32" s="46" t="s">
        <v>40</v>
      </c>
      <c r="E32" s="46">
        <v>1</v>
      </c>
      <c r="F32" s="52"/>
      <c r="G32" s="46"/>
    </row>
    <row r="33" spans="1:8" x14ac:dyDescent="0.3">
      <c r="B33" s="56"/>
      <c r="C33" s="46"/>
      <c r="D33" s="46" t="s">
        <v>41</v>
      </c>
      <c r="E33" s="46">
        <v>0</v>
      </c>
      <c r="F33" s="52"/>
      <c r="G33" s="46"/>
    </row>
    <row r="34" spans="1:8" ht="15" thickBot="1" x14ac:dyDescent="0.35">
      <c r="B34" s="56"/>
      <c r="C34" s="46"/>
      <c r="D34" s="73"/>
      <c r="E34" s="73"/>
      <c r="F34" s="74"/>
      <c r="G34" s="46"/>
    </row>
    <row r="35" spans="1:8" ht="15" thickBot="1" x14ac:dyDescent="0.35">
      <c r="B35" s="68"/>
      <c r="C35" s="71"/>
      <c r="D35" s="75" t="s">
        <v>83</v>
      </c>
      <c r="E35" s="78">
        <v>11</v>
      </c>
      <c r="F35" s="76">
        <f>SUM(F19:F34)</f>
        <v>0</v>
      </c>
      <c r="G35" s="72"/>
    </row>
    <row r="37" spans="1:8" x14ac:dyDescent="0.3">
      <c r="A37" s="40" t="s">
        <v>51</v>
      </c>
    </row>
    <row r="38" spans="1:8" x14ac:dyDescent="0.3">
      <c r="B38" s="53" t="s">
        <v>32</v>
      </c>
      <c r="C38" s="54" t="s">
        <v>33</v>
      </c>
      <c r="D38" s="54" t="s">
        <v>34</v>
      </c>
      <c r="E38" s="54" t="s">
        <v>35</v>
      </c>
      <c r="F38" s="55" t="s">
        <v>36</v>
      </c>
      <c r="G38" s="54" t="s">
        <v>37</v>
      </c>
    </row>
    <row r="39" spans="1:8" x14ac:dyDescent="0.3">
      <c r="B39" s="56"/>
      <c r="C39" s="46"/>
      <c r="D39" s="54"/>
      <c r="E39" s="54"/>
      <c r="F39" s="55"/>
      <c r="G39" s="54"/>
    </row>
    <row r="40" spans="1:8" ht="28.8" x14ac:dyDescent="0.3">
      <c r="B40" s="56">
        <v>2.2999999999999998</v>
      </c>
      <c r="C40" s="62" t="s">
        <v>60</v>
      </c>
      <c r="D40" s="62" t="s">
        <v>61</v>
      </c>
      <c r="E40" s="46">
        <v>5</v>
      </c>
      <c r="F40" s="52"/>
      <c r="G40" s="46"/>
    </row>
    <row r="41" spans="1:8" ht="28.8" x14ac:dyDescent="0.3">
      <c r="B41" s="56"/>
      <c r="C41" s="56"/>
      <c r="D41" s="62" t="s">
        <v>58</v>
      </c>
      <c r="E41" s="63">
        <v>3</v>
      </c>
      <c r="F41" s="52"/>
      <c r="G41" s="46"/>
    </row>
    <row r="42" spans="1:8" ht="28.8" x14ac:dyDescent="0.3">
      <c r="B42" s="56"/>
      <c r="C42" s="56"/>
      <c r="D42" s="62" t="s">
        <v>59</v>
      </c>
      <c r="E42" s="63">
        <v>2</v>
      </c>
      <c r="F42" s="52"/>
      <c r="G42" s="46"/>
      <c r="H42" s="64"/>
    </row>
    <row r="43" spans="1:8" ht="28.8" x14ac:dyDescent="0.3">
      <c r="B43" s="56"/>
      <c r="C43" s="56"/>
      <c r="D43" s="62" t="s">
        <v>44</v>
      </c>
      <c r="E43" s="46">
        <v>0</v>
      </c>
      <c r="F43" s="52"/>
      <c r="G43" s="46"/>
      <c r="H43" s="64"/>
    </row>
    <row r="44" spans="1:8" x14ac:dyDescent="0.3">
      <c r="B44" s="56"/>
      <c r="C44" s="46"/>
      <c r="D44" s="54"/>
      <c r="E44" s="54"/>
      <c r="F44" s="55"/>
      <c r="G44" s="54"/>
    </row>
    <row r="45" spans="1:8" ht="28.8" x14ac:dyDescent="0.3">
      <c r="B45" s="56">
        <v>2.2999999999999998</v>
      </c>
      <c r="C45" s="62" t="s">
        <v>57</v>
      </c>
      <c r="D45" s="46" t="s">
        <v>38</v>
      </c>
      <c r="E45" s="46">
        <v>5</v>
      </c>
      <c r="F45" s="52"/>
      <c r="G45" s="46"/>
    </row>
    <row r="46" spans="1:8" x14ac:dyDescent="0.3">
      <c r="B46" s="56"/>
      <c r="C46" s="56"/>
      <c r="D46" s="46" t="s">
        <v>39</v>
      </c>
      <c r="E46" s="63">
        <v>3</v>
      </c>
      <c r="F46" s="52"/>
      <c r="G46" s="46"/>
    </row>
    <row r="47" spans="1:8" x14ac:dyDescent="0.3">
      <c r="B47" s="56"/>
      <c r="C47" s="56"/>
      <c r="D47" s="46" t="s">
        <v>40</v>
      </c>
      <c r="E47" s="63">
        <v>2</v>
      </c>
      <c r="F47" s="52"/>
      <c r="G47" s="46"/>
      <c r="H47" s="64"/>
    </row>
    <row r="48" spans="1:8" x14ac:dyDescent="0.3">
      <c r="B48" s="56"/>
      <c r="C48" s="56" t="s">
        <v>22</v>
      </c>
      <c r="D48" s="46" t="s">
        <v>41</v>
      </c>
      <c r="E48" s="46">
        <v>0</v>
      </c>
      <c r="F48" s="52"/>
      <c r="G48" s="46"/>
      <c r="H48" s="64"/>
    </row>
    <row r="49" spans="1:8" ht="15" thickBot="1" x14ac:dyDescent="0.35">
      <c r="B49" s="56"/>
      <c r="C49" s="56"/>
      <c r="D49" s="77"/>
      <c r="E49" s="73"/>
      <c r="F49" s="74"/>
      <c r="G49" s="46"/>
    </row>
    <row r="50" spans="1:8" ht="15" thickBot="1" x14ac:dyDescent="0.35">
      <c r="B50" s="68"/>
      <c r="C50" s="71"/>
      <c r="D50" s="75" t="s">
        <v>83</v>
      </c>
      <c r="E50" s="78">
        <v>10</v>
      </c>
      <c r="F50" s="76">
        <f>SUM(F39:F49)</f>
        <v>0</v>
      </c>
      <c r="G50" s="48"/>
    </row>
    <row r="51" spans="1:8" x14ac:dyDescent="0.3">
      <c r="B51"/>
    </row>
    <row r="52" spans="1:8" x14ac:dyDescent="0.3">
      <c r="A52" s="40" t="s">
        <v>52</v>
      </c>
    </row>
    <row r="53" spans="1:8" ht="17.25" customHeight="1" x14ac:dyDescent="0.3">
      <c r="B53" s="56"/>
      <c r="C53" s="46"/>
      <c r="D53" s="54" t="s">
        <v>34</v>
      </c>
      <c r="E53" s="54" t="s">
        <v>35</v>
      </c>
      <c r="F53" s="55" t="s">
        <v>36</v>
      </c>
      <c r="G53" s="54" t="s">
        <v>37</v>
      </c>
    </row>
    <row r="54" spans="1:8" ht="28.8" x14ac:dyDescent="0.3">
      <c r="B54" s="56">
        <v>2.4</v>
      </c>
      <c r="C54" s="59" t="s">
        <v>77</v>
      </c>
      <c r="D54" s="46" t="s">
        <v>38</v>
      </c>
      <c r="E54" s="46">
        <v>5</v>
      </c>
      <c r="F54" s="52"/>
      <c r="G54" s="46"/>
      <c r="H54" s="64"/>
    </row>
    <row r="55" spans="1:8" x14ac:dyDescent="0.3">
      <c r="B55" s="56"/>
      <c r="C55" s="46" t="s">
        <v>22</v>
      </c>
      <c r="D55" s="46" t="s">
        <v>39</v>
      </c>
      <c r="E55" s="46">
        <v>3</v>
      </c>
      <c r="F55" s="52"/>
      <c r="G55" s="46"/>
    </row>
    <row r="56" spans="1:8" x14ac:dyDescent="0.3">
      <c r="B56" s="56"/>
      <c r="C56" s="46" t="s">
        <v>22</v>
      </c>
      <c r="D56" s="46" t="s">
        <v>45</v>
      </c>
      <c r="E56" s="46">
        <v>2</v>
      </c>
      <c r="F56" s="52"/>
      <c r="G56" s="46"/>
    </row>
    <row r="57" spans="1:8" ht="28.8" x14ac:dyDescent="0.3">
      <c r="B57" s="56"/>
      <c r="C57" s="46"/>
      <c r="D57" s="59" t="s">
        <v>46</v>
      </c>
      <c r="E57" s="46">
        <v>0</v>
      </c>
      <c r="F57" s="52"/>
      <c r="G57" s="46"/>
    </row>
    <row r="58" spans="1:8" x14ac:dyDescent="0.3">
      <c r="B58" s="56"/>
      <c r="C58" s="46"/>
      <c r="D58" s="59"/>
      <c r="E58" s="46"/>
      <c r="F58" s="52"/>
      <c r="G58" s="46"/>
    </row>
    <row r="59" spans="1:8" ht="28.8" x14ac:dyDescent="0.3">
      <c r="B59" s="56">
        <v>2.4</v>
      </c>
      <c r="C59" s="59" t="s">
        <v>62</v>
      </c>
      <c r="D59" s="59" t="s">
        <v>38</v>
      </c>
      <c r="E59" s="46">
        <v>5</v>
      </c>
      <c r="F59" s="52"/>
      <c r="G59" s="46"/>
      <c r="H59" s="64"/>
    </row>
    <row r="60" spans="1:8" x14ac:dyDescent="0.3">
      <c r="B60" s="56"/>
      <c r="C60" s="46"/>
      <c r="D60" s="59" t="s">
        <v>39</v>
      </c>
      <c r="E60" s="46">
        <v>3</v>
      </c>
      <c r="F60" s="52"/>
      <c r="G60" s="46"/>
    </row>
    <row r="61" spans="1:8" x14ac:dyDescent="0.3">
      <c r="B61" s="56"/>
      <c r="C61" s="46"/>
      <c r="D61" s="59" t="s">
        <v>45</v>
      </c>
      <c r="E61" s="46">
        <v>2</v>
      </c>
      <c r="F61" s="52"/>
      <c r="G61" s="46"/>
    </row>
    <row r="62" spans="1:8" ht="28.8" x14ac:dyDescent="0.3">
      <c r="B62" s="56"/>
      <c r="C62" s="46"/>
      <c r="D62" s="59" t="s">
        <v>46</v>
      </c>
      <c r="E62" s="46">
        <v>0</v>
      </c>
      <c r="F62" s="52"/>
      <c r="G62" s="46"/>
    </row>
    <row r="63" spans="1:8" ht="15" thickBot="1" x14ac:dyDescent="0.35">
      <c r="B63" s="56"/>
      <c r="C63" s="46"/>
      <c r="D63" s="79"/>
      <c r="E63" s="73"/>
      <c r="F63" s="74"/>
      <c r="G63" s="46"/>
    </row>
    <row r="64" spans="1:8" ht="15" thickBot="1" x14ac:dyDescent="0.35">
      <c r="B64" s="68"/>
      <c r="C64" s="71"/>
      <c r="D64" s="75" t="s">
        <v>83</v>
      </c>
      <c r="E64" s="78">
        <v>10</v>
      </c>
      <c r="F64" s="76">
        <f>SUM(F54:F63)</f>
        <v>0</v>
      </c>
    </row>
    <row r="65" spans="1:8" x14ac:dyDescent="0.3">
      <c r="D65" s="35"/>
      <c r="E65" s="35"/>
      <c r="F65" s="35"/>
    </row>
    <row r="66" spans="1:8" x14ac:dyDescent="0.3">
      <c r="A66" s="40" t="s">
        <v>72</v>
      </c>
    </row>
    <row r="67" spans="1:8" x14ac:dyDescent="0.3">
      <c r="B67" s="53" t="s">
        <v>32</v>
      </c>
      <c r="C67" s="54" t="s">
        <v>33</v>
      </c>
      <c r="D67" s="54" t="s">
        <v>34</v>
      </c>
      <c r="E67" s="54" t="s">
        <v>35</v>
      </c>
      <c r="F67" s="55" t="s">
        <v>36</v>
      </c>
      <c r="G67" s="54" t="s">
        <v>37</v>
      </c>
    </row>
    <row r="68" spans="1:8" x14ac:dyDescent="0.3">
      <c r="B68" s="56"/>
      <c r="C68" s="46"/>
      <c r="D68" s="46"/>
      <c r="E68" s="46"/>
      <c r="F68" s="52"/>
      <c r="G68" s="46"/>
    </row>
    <row r="69" spans="1:8" ht="28.8" x14ac:dyDescent="0.3">
      <c r="B69" s="56">
        <v>2.5</v>
      </c>
      <c r="C69" s="59" t="s">
        <v>63</v>
      </c>
      <c r="D69" s="46" t="s">
        <v>38</v>
      </c>
      <c r="E69" s="46">
        <v>10</v>
      </c>
      <c r="F69" s="52"/>
      <c r="G69" s="46"/>
      <c r="H69" s="64"/>
    </row>
    <row r="70" spans="1:8" x14ac:dyDescent="0.3">
      <c r="B70" s="56"/>
      <c r="C70" s="46" t="s">
        <v>22</v>
      </c>
      <c r="D70" s="46" t="s">
        <v>39</v>
      </c>
      <c r="E70" s="46">
        <v>5</v>
      </c>
      <c r="F70" s="52"/>
      <c r="G70" s="46"/>
      <c r="H70" s="64"/>
    </row>
    <row r="71" spans="1:8" x14ac:dyDescent="0.3">
      <c r="B71" s="56"/>
      <c r="C71" s="46" t="s">
        <v>22</v>
      </c>
      <c r="D71" s="59" t="s">
        <v>45</v>
      </c>
      <c r="E71" s="46">
        <v>3</v>
      </c>
      <c r="F71" s="52"/>
      <c r="G71" s="46"/>
      <c r="H71" s="64"/>
    </row>
    <row r="72" spans="1:8" ht="28.8" x14ac:dyDescent="0.3">
      <c r="B72" s="56"/>
      <c r="C72" s="46"/>
      <c r="D72" s="59" t="s">
        <v>46</v>
      </c>
      <c r="E72" s="46">
        <v>0</v>
      </c>
      <c r="F72" s="52"/>
      <c r="G72" s="46"/>
      <c r="H72" s="64"/>
    </row>
    <row r="73" spans="1:8" x14ac:dyDescent="0.3">
      <c r="B73" s="56"/>
      <c r="C73" s="46"/>
      <c r="D73" s="59"/>
      <c r="E73" s="46"/>
      <c r="F73" s="52"/>
      <c r="G73" s="46"/>
    </row>
    <row r="74" spans="1:8" ht="28.8" x14ac:dyDescent="0.3">
      <c r="B74" s="56">
        <v>2.5</v>
      </c>
      <c r="C74" s="59" t="s">
        <v>53</v>
      </c>
      <c r="D74" s="59" t="s">
        <v>38</v>
      </c>
      <c r="E74" s="46">
        <v>5</v>
      </c>
      <c r="F74" s="52"/>
      <c r="G74" s="46"/>
      <c r="H74" s="64"/>
    </row>
    <row r="75" spans="1:8" x14ac:dyDescent="0.3">
      <c r="B75" s="56"/>
      <c r="C75" s="46" t="s">
        <v>22</v>
      </c>
      <c r="D75" s="59" t="s">
        <v>39</v>
      </c>
      <c r="E75" s="46">
        <v>3</v>
      </c>
      <c r="F75" s="52"/>
      <c r="G75" s="46"/>
    </row>
    <row r="76" spans="1:8" x14ac:dyDescent="0.3">
      <c r="B76" s="56"/>
      <c r="C76" s="46" t="s">
        <v>22</v>
      </c>
      <c r="D76" s="59" t="s">
        <v>45</v>
      </c>
      <c r="E76" s="46">
        <v>1</v>
      </c>
      <c r="F76" s="52"/>
      <c r="G76" s="46"/>
    </row>
    <row r="77" spans="1:8" ht="28.8" x14ac:dyDescent="0.3">
      <c r="B77" s="56"/>
      <c r="C77" s="46"/>
      <c r="D77" s="59" t="s">
        <v>46</v>
      </c>
      <c r="E77" s="46">
        <v>0</v>
      </c>
      <c r="F77" s="52"/>
      <c r="G77" s="46"/>
    </row>
    <row r="78" spans="1:8" x14ac:dyDescent="0.3">
      <c r="B78" s="56"/>
      <c r="C78" s="46"/>
      <c r="D78" s="59"/>
      <c r="E78" s="46"/>
      <c r="F78" s="52"/>
      <c r="G78" s="46"/>
    </row>
    <row r="79" spans="1:8" ht="15" thickBot="1" x14ac:dyDescent="0.35">
      <c r="B79" s="56"/>
      <c r="C79" s="46"/>
      <c r="D79" s="73"/>
      <c r="E79" s="73"/>
      <c r="F79" s="74"/>
      <c r="G79" s="46"/>
    </row>
    <row r="80" spans="1:8" ht="15" thickBot="1" x14ac:dyDescent="0.35">
      <c r="B80" s="68"/>
      <c r="C80" s="71"/>
      <c r="D80" s="75" t="s">
        <v>83</v>
      </c>
      <c r="E80" s="78">
        <v>15</v>
      </c>
      <c r="F80" s="76">
        <f>SUM(F68:F79)</f>
        <v>0</v>
      </c>
    </row>
    <row r="81" spans="4:8" x14ac:dyDescent="0.3">
      <c r="D81" s="35"/>
    </row>
    <row r="86" spans="4:8" x14ac:dyDescent="0.3">
      <c r="D86" s="52"/>
      <c r="E86" s="52" t="s">
        <v>10</v>
      </c>
      <c r="F86" s="52" t="s">
        <v>78</v>
      </c>
      <c r="G86" s="52" t="s">
        <v>47</v>
      </c>
      <c r="H86" s="52" t="s">
        <v>79</v>
      </c>
    </row>
    <row r="87" spans="4:8" x14ac:dyDescent="0.3">
      <c r="D87" s="46" t="s">
        <v>67</v>
      </c>
      <c r="E87" s="46">
        <f>E15</f>
        <v>12</v>
      </c>
      <c r="F87" s="46">
        <f>F15</f>
        <v>0</v>
      </c>
      <c r="G87" s="46">
        <f>F15</f>
        <v>0</v>
      </c>
      <c r="H87" s="65"/>
    </row>
    <row r="88" spans="4:8" x14ac:dyDescent="0.3">
      <c r="D88" s="46" t="s">
        <v>65</v>
      </c>
      <c r="E88" s="46">
        <f>E35</f>
        <v>11</v>
      </c>
      <c r="F88" s="46">
        <f>F35</f>
        <v>0</v>
      </c>
      <c r="G88" s="46">
        <f>F35</f>
        <v>0</v>
      </c>
      <c r="H88" s="65"/>
    </row>
    <row r="89" spans="4:8" x14ac:dyDescent="0.3">
      <c r="D89" s="46" t="s">
        <v>66</v>
      </c>
      <c r="E89" s="46">
        <f>E50</f>
        <v>10</v>
      </c>
      <c r="F89" s="46">
        <f>F50</f>
        <v>0</v>
      </c>
      <c r="G89" s="46">
        <f>F50</f>
        <v>0</v>
      </c>
      <c r="H89" s="65"/>
    </row>
    <row r="90" spans="4:8" ht="28.8" x14ac:dyDescent="0.3">
      <c r="D90" s="59" t="s">
        <v>84</v>
      </c>
      <c r="E90" s="46">
        <f>E64</f>
        <v>10</v>
      </c>
      <c r="F90" s="46">
        <f>F64</f>
        <v>0</v>
      </c>
      <c r="G90" s="46">
        <f>F51</f>
        <v>0</v>
      </c>
      <c r="H90" s="65"/>
    </row>
    <row r="91" spans="4:8" x14ac:dyDescent="0.3">
      <c r="D91" s="46" t="s">
        <v>71</v>
      </c>
      <c r="E91" s="46">
        <f>E80</f>
        <v>15</v>
      </c>
      <c r="F91" s="46">
        <f>F80</f>
        <v>0</v>
      </c>
      <c r="G91" s="46">
        <f>F80</f>
        <v>0</v>
      </c>
      <c r="H91" s="65"/>
    </row>
    <row r="92" spans="4:8" x14ac:dyDescent="0.3">
      <c r="D92" s="69" t="s">
        <v>48</v>
      </c>
      <c r="E92" s="69">
        <f>SUM(E87:E91)</f>
        <v>58</v>
      </c>
      <c r="F92" s="69">
        <f t="shared" ref="F92:G92" si="0">SUM(F87:F91)</f>
        <v>0</v>
      </c>
      <c r="G92" s="69">
        <f t="shared" si="0"/>
        <v>0</v>
      </c>
      <c r="H92" s="70">
        <f>(F92/E92)*0.4</f>
        <v>0</v>
      </c>
    </row>
    <row r="93" spans="4:8" x14ac:dyDescent="0.3">
      <c r="H93" s="64" t="s">
        <v>82</v>
      </c>
    </row>
    <row r="94" spans="4:8" x14ac:dyDescent="0.3">
      <c r="D94" s="66"/>
    </row>
    <row r="95" spans="4:8" x14ac:dyDescent="0.3">
      <c r="D95" s="66"/>
    </row>
  </sheetData>
  <pageMargins left="0.7" right="0.7" top="0.75" bottom="0.75" header="0.3" footer="0.3"/>
  <pageSetup paperSize="9"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Evaluation matrix</vt:lpstr>
      <vt:lpstr>Scoring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J Kirby</dc:creator>
  <cp:lastModifiedBy>stsm13</cp:lastModifiedBy>
  <cp:lastPrinted>2020-01-13T15:51:07Z</cp:lastPrinted>
  <dcterms:created xsi:type="dcterms:W3CDTF">2019-10-09T11:16:23Z</dcterms:created>
  <dcterms:modified xsi:type="dcterms:W3CDTF">2020-01-13T15:53:54Z</dcterms:modified>
</cp:coreProperties>
</file>