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7.xml" ContentType="application/vnd.openxmlformats-officedocument.spreadsheetml.worksheet+xml"/>
  <Override PartName="/xl/drawings/drawing3.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C:\Users\eball\Documents\"/>
    </mc:Choice>
  </mc:AlternateContent>
  <xr:revisionPtr revIDLastSave="0" documentId="8_{4F074255-A2CF-4905-B6C1-55F17453B348}" xr6:coauthVersionLast="47" xr6:coauthVersionMax="47" xr10:uidLastSave="{00000000-0000-0000-0000-000000000000}"/>
  <bookViews>
    <workbookView xWindow="-120" yWindow="-120" windowWidth="29040" windowHeight="15840" firstSheet="1" activeTab="5" xr2:uid="{64BE02D5-8F58-4D83-9E32-14B99E5E2095}"/>
  </bookViews>
  <sheets>
    <sheet name="ChangeLog" sheetId="9" state="hidden" r:id="rId1"/>
    <sheet name="Guidance" sheetId="18" r:id="rId2"/>
    <sheet name="Data capture sheet" sheetId="1" r:id="rId3"/>
    <sheet name="List_holder" sheetId="16" state="hidden" r:id="rId4"/>
    <sheet name="MultiChoiceAnswers" sheetId="15" state="hidden" r:id="rId5"/>
    <sheet name="C25_supplementary_data" sheetId="19" r:id="rId6"/>
    <sheet name="FLWS_principles" sheetId="13" r:id="rId7"/>
    <sheet name="Definitions" sheetId="3" r:id="rId8"/>
    <sheet name="Reporting Template" sheetId="5" r:id="rId9"/>
    <sheet name="AtlasTakeoff" sheetId="7" r:id="rId10"/>
    <sheet name="csv_export" sheetId="12"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7" i="19" l="1"/>
  <c r="BC2" i="12" l="1"/>
  <c r="A2" i="12"/>
  <c r="BA2" i="12" l="1"/>
  <c r="AZ2" i="12"/>
  <c r="AY2" i="12"/>
  <c r="AX2" i="12"/>
  <c r="AW2" i="12"/>
  <c r="AV2" i="12"/>
  <c r="AU2" i="12"/>
  <c r="AT2" i="12"/>
  <c r="AS2" i="12" l="1"/>
  <c r="BB2" i="12"/>
  <c r="AR2" i="12"/>
  <c r="AQ2" i="12"/>
  <c r="AP2" i="12"/>
  <c r="AO2" i="12"/>
  <c r="AN2" i="12"/>
  <c r="AM2" i="12"/>
  <c r="AL2" i="12"/>
  <c r="AK2" i="12"/>
  <c r="AJ2" i="12"/>
  <c r="AI2" i="12"/>
  <c r="AH2" i="12"/>
  <c r="AG2" i="12"/>
  <c r="AF2" i="12"/>
  <c r="AE2" i="12"/>
  <c r="AC2" i="12"/>
  <c r="AD2" i="12"/>
  <c r="AB2" i="12"/>
  <c r="Z2" i="12"/>
  <c r="X2" i="12"/>
  <c r="W2" i="12"/>
  <c r="V2" i="12"/>
  <c r="U2" i="12"/>
  <c r="T2" i="12"/>
  <c r="S2" i="12"/>
  <c r="R2" i="12"/>
  <c r="Q2" i="12"/>
  <c r="P2" i="12"/>
  <c r="O2" i="12"/>
  <c r="N2" i="12"/>
  <c r="M2" i="12"/>
  <c r="L2" i="12"/>
  <c r="J2" i="12"/>
  <c r="I2" i="12"/>
  <c r="H2" i="12"/>
  <c r="G2" i="12"/>
  <c r="E2" i="12"/>
  <c r="D2" i="12"/>
  <c r="C2" i="12"/>
  <c r="B2" i="12"/>
  <c r="B8" i="19"/>
  <c r="B9" i="19"/>
  <c r="C75" i="18" l="1"/>
  <c r="AM19" i="7"/>
  <c r="AM18" i="7"/>
  <c r="AM17" i="7"/>
  <c r="AM16" i="7"/>
  <c r="AO14" i="7"/>
  <c r="AN14" i="7"/>
  <c r="AM14" i="7"/>
  <c r="AM13" i="7"/>
  <c r="AO13" i="7"/>
  <c r="AN13" i="7"/>
  <c r="C81" i="5" l="1"/>
  <c r="C80" i="5"/>
  <c r="C79" i="5"/>
  <c r="C29" i="5"/>
  <c r="C25" i="5"/>
  <c r="C28" i="5"/>
  <c r="C26" i="5"/>
  <c r="C27" i="5"/>
  <c r="D29" i="5"/>
  <c r="E29" i="5"/>
  <c r="E25" i="5"/>
  <c r="E28" i="5"/>
  <c r="E26" i="5"/>
  <c r="E27" i="5"/>
  <c r="E34" i="5"/>
  <c r="E35" i="5"/>
  <c r="E36" i="5"/>
  <c r="E33" i="5"/>
  <c r="D28" i="5" l="1"/>
  <c r="E19" i="5"/>
  <c r="E21" i="5"/>
  <c r="E22" i="5"/>
  <c r="E23" i="5"/>
  <c r="E24" i="5"/>
  <c r="E20" i="5"/>
  <c r="C6" i="5"/>
  <c r="D50" i="5" l="1"/>
  <c r="D49" i="5"/>
  <c r="D48" i="5"/>
  <c r="D47" i="5"/>
  <c r="D46" i="5"/>
  <c r="D45" i="5"/>
  <c r="D44" i="5"/>
  <c r="D43" i="5"/>
  <c r="BF4" i="7" l="1"/>
  <c r="AG6" i="7"/>
  <c r="AH6" i="7"/>
  <c r="BC6" i="7" l="1"/>
  <c r="BB6" i="7"/>
  <c r="AM6" i="7"/>
  <c r="AN7" i="7"/>
  <c r="AN8" i="7"/>
  <c r="AN9" i="7"/>
  <c r="AN10" i="7"/>
  <c r="AN11" i="7"/>
  <c r="AN12" i="7"/>
  <c r="AN15" i="7"/>
  <c r="AN6" i="7"/>
  <c r="AM7" i="7"/>
  <c r="AM8" i="7"/>
  <c r="AM9" i="7"/>
  <c r="AM10" i="7"/>
  <c r="AM11" i="7"/>
  <c r="AM12" i="7"/>
  <c r="AM15" i="7"/>
  <c r="AN17" i="7"/>
  <c r="AN18" i="7"/>
  <c r="AN19" i="7"/>
  <c r="AN16" i="7"/>
  <c r="Q6" i="7" l="1"/>
  <c r="C21" i="5" l="1"/>
  <c r="C22" i="5"/>
  <c r="C23" i="5"/>
  <c r="C24" i="5"/>
  <c r="C33" i="5" l="1"/>
  <c r="C59" i="1" l="1"/>
  <c r="E65" i="1" s="1"/>
  <c r="C45" i="1" l="1"/>
  <c r="E51" i="1" l="1"/>
  <c r="F2" i="12"/>
  <c r="K2" i="12"/>
  <c r="C52" i="1"/>
  <c r="C51" i="1"/>
  <c r="C66" i="1"/>
  <c r="C46" i="1"/>
  <c r="C65" i="1"/>
  <c r="C60" i="1"/>
  <c r="U6" i="7"/>
  <c r="D13" i="5" l="1"/>
  <c r="BF6" i="7"/>
  <c r="B93" i="5"/>
  <c r="B90" i="5"/>
  <c r="B87" i="5"/>
  <c r="B84" i="5"/>
  <c r="B76" i="5"/>
  <c r="B72" i="5"/>
  <c r="B69" i="5"/>
  <c r="B65" i="5"/>
  <c r="B62" i="5"/>
  <c r="B59" i="5"/>
  <c r="B56" i="5"/>
  <c r="B53" i="5"/>
  <c r="I6" i="7" l="1"/>
  <c r="M6" i="7" s="1"/>
  <c r="AO17" i="7" l="1"/>
  <c r="AO18" i="7"/>
  <c r="AO19" i="7"/>
  <c r="AO16" i="7"/>
  <c r="AO7" i="7"/>
  <c r="AO8" i="7"/>
  <c r="AO9" i="7"/>
  <c r="AO10" i="7"/>
  <c r="AO11" i="7"/>
  <c r="AO12" i="7"/>
  <c r="AO15" i="7"/>
  <c r="AO6" i="7"/>
  <c r="AF6" i="7"/>
  <c r="AE6" i="7"/>
  <c r="H6" i="7"/>
  <c r="L6" i="7" s="1"/>
  <c r="G6" i="7"/>
  <c r="K6" i="7" s="1"/>
  <c r="D6" i="7"/>
  <c r="C6" i="7"/>
  <c r="B6" i="7"/>
  <c r="C11" i="5" l="1"/>
  <c r="C10" i="5"/>
  <c r="C8" i="5"/>
  <c r="C7" i="5"/>
  <c r="D34" i="5"/>
  <c r="D35" i="5"/>
  <c r="D36" i="5"/>
  <c r="D33" i="5"/>
  <c r="D21" i="5"/>
  <c r="D22" i="5"/>
  <c r="D23" i="5"/>
  <c r="D24" i="5"/>
  <c r="D26" i="5"/>
  <c r="D27" i="5"/>
  <c r="D25" i="5"/>
  <c r="D20" i="5"/>
  <c r="C34" i="5" l="1"/>
  <c r="C35" i="5"/>
  <c r="C36" i="5"/>
  <c r="C20" i="5"/>
  <c r="D12" i="5" l="1"/>
  <c r="O6" i="7"/>
  <c r="P6" i="7" s="1"/>
  <c r="D1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Mike Falconer Hall</author>
    <author>Billy Harris</author>
  </authors>
  <commentList>
    <comment ref="A17" authorId="0" shapeId="0" xr:uid="{DE4C287B-B4E4-446E-B852-49EBE60D2E5E}">
      <text>
        <r>
          <rPr>
            <b/>
            <sz val="9"/>
            <color indexed="81"/>
            <rFont val="Tahoma"/>
            <family val="2"/>
          </rPr>
          <t xml:space="preserve">Mike Falconer Hall:
</t>
        </r>
        <r>
          <rPr>
            <sz val="9"/>
            <color indexed="81"/>
            <rFont val="Tahoma"/>
            <family val="2"/>
          </rPr>
          <t xml:space="preserve">
Select whether including food and / or associated inedible parts (e.g. bones, rinds, pits/stones)</t>
        </r>
      </text>
    </comment>
    <comment ref="A24" authorId="1" shapeId="0" xr:uid="{00000000-0006-0000-0100-000004000000}">
      <text>
        <r>
          <rPr>
            <b/>
            <sz val="9"/>
            <color indexed="81"/>
            <rFont val="Tahoma"/>
            <family val="2"/>
          </rPr>
          <t>Billy Harris:</t>
        </r>
        <r>
          <rPr>
            <sz val="9"/>
            <color indexed="81"/>
            <rFont val="Tahoma"/>
            <family val="2"/>
          </rPr>
          <t xml:space="preserve">
Use this cell if data have been extrapolated from sites with data to a number of sites that is less than the total number of sites your business operates (e.g. if franchises are excluded from your estimate, please include number of franchises above, but exclude here).</t>
        </r>
      </text>
    </comment>
    <comment ref="A25" authorId="1" shapeId="0" xr:uid="{00000000-0006-0000-0100-000005000000}">
      <text>
        <r>
          <rPr>
            <b/>
            <sz val="9"/>
            <color indexed="81"/>
            <rFont val="Tahoma"/>
            <family val="2"/>
          </rPr>
          <t>Billy Harris:</t>
        </r>
        <r>
          <rPr>
            <sz val="9"/>
            <color indexed="81"/>
            <rFont val="Tahoma"/>
            <family val="2"/>
          </rPr>
          <t xml:space="preserve">
Use this to record how many sites have contributed data (e.g. waste management, EPOS, or direct management data) to the estimate.</t>
        </r>
      </text>
    </comment>
    <comment ref="A26" authorId="1" shapeId="0" xr:uid="{00000000-0006-0000-0100-000006000000}">
      <text>
        <r>
          <rPr>
            <b/>
            <sz val="9"/>
            <color indexed="81"/>
            <rFont val="Tahoma"/>
            <family val="2"/>
          </rPr>
          <t>Billy Harris:</t>
        </r>
        <r>
          <rPr>
            <sz val="9"/>
            <color indexed="81"/>
            <rFont val="Tahoma"/>
            <family val="2"/>
          </rPr>
          <t xml:space="preserve">
This figure should be equal to the weight of all food produced and sold as intended, excluding packaging. It is required to calculate the food waste percentage in Row 46.
Please provide value in </t>
        </r>
        <r>
          <rPr>
            <b/>
            <sz val="9"/>
            <color indexed="81"/>
            <rFont val="Tahoma"/>
            <family val="2"/>
          </rPr>
          <t>tonnes</t>
        </r>
        <r>
          <rPr>
            <sz val="9"/>
            <color indexed="81"/>
            <rFont val="Tahoma"/>
            <family val="2"/>
          </rPr>
          <t xml:space="preserve"> (i.e. metric tons) only.
</t>
        </r>
        <r>
          <rPr>
            <b/>
            <sz val="9"/>
            <color indexed="81"/>
            <rFont val="Tahoma"/>
            <family val="2"/>
          </rPr>
          <t>If you are not able to provide tonnes of food produced and sold</t>
        </r>
        <r>
          <rPr>
            <sz val="9"/>
            <color indexed="81"/>
            <rFont val="Tahoma"/>
            <family val="2"/>
          </rPr>
          <t xml:space="preserve">, please leave blank and enter data into row 27. </t>
        </r>
      </text>
    </comment>
    <comment ref="A27" authorId="1" shapeId="0" xr:uid="{3999306A-D9ED-465D-A05B-BACBEB22C3FE}">
      <text>
        <r>
          <rPr>
            <b/>
            <sz val="9"/>
            <color indexed="81"/>
            <rFont val="Tahoma"/>
            <family val="2"/>
          </rPr>
          <t>Billy Harris:</t>
        </r>
        <r>
          <rPr>
            <sz val="9"/>
            <color indexed="81"/>
            <rFont val="Tahoma"/>
            <family val="2"/>
          </rPr>
          <t xml:space="preserve">
Please provide only if you are </t>
        </r>
        <r>
          <rPr>
            <b/>
            <sz val="9"/>
            <color indexed="81"/>
            <rFont val="Tahoma"/>
            <family val="2"/>
          </rPr>
          <t>unable</t>
        </r>
        <r>
          <rPr>
            <sz val="9"/>
            <color indexed="81"/>
            <rFont val="Tahoma"/>
            <family val="2"/>
          </rPr>
          <t xml:space="preserve"> to provide tonnes produced and sold as intended.
You can provide any contextual figure, such as value of sales, or units sold. Please describe what units you are using in the cell
Please use the Additional comments/Note cell below (row 109) to provide and estimate the proportion of food that is wasted.
If food tonnes cannot be measured, this percentage could be calculated by value, number of units, etc. Please provide the estimated percentage and explain the method used in the note cell below (row 109).
Note that organisations not providing tonnes produced and sold as intended will </t>
        </r>
        <r>
          <rPr>
            <b/>
            <sz val="9"/>
            <color indexed="81"/>
            <rFont val="Tahoma"/>
            <family val="2"/>
          </rPr>
          <t>not</t>
        </r>
        <r>
          <rPr>
            <sz val="9"/>
            <color indexed="81"/>
            <rFont val="Tahoma"/>
            <family val="2"/>
          </rPr>
          <t xml:space="preserve"> receive a figure for food waste as a percentage of production (see row 46 below).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Andrew Boulding</author>
    <author>Billy Harris</author>
  </authors>
  <commentList>
    <comment ref="K6" authorId="0" shapeId="0" xr:uid="{00000000-0006-0000-0800-000001000000}">
      <text>
        <r>
          <rPr>
            <b/>
            <sz val="9"/>
            <color indexed="81"/>
            <rFont val="Tahoma"/>
            <family val="2"/>
          </rPr>
          <t>Andrew Boulding:</t>
        </r>
        <r>
          <rPr>
            <sz val="9"/>
            <color indexed="81"/>
            <rFont val="Tahoma"/>
            <family val="2"/>
          </rPr>
          <t xml:space="preserve">
For the time being assumed to be the same as organisation</t>
        </r>
      </text>
    </comment>
    <comment ref="L6" authorId="0" shapeId="0" xr:uid="{00000000-0006-0000-0800-000002000000}">
      <text>
        <r>
          <rPr>
            <b/>
            <sz val="9"/>
            <color indexed="81"/>
            <rFont val="Tahoma"/>
            <family val="2"/>
          </rPr>
          <t>Andrew Boulding:</t>
        </r>
        <r>
          <rPr>
            <sz val="9"/>
            <color indexed="81"/>
            <rFont val="Tahoma"/>
            <family val="2"/>
          </rPr>
          <t xml:space="preserve">
For the time being assumed to be the same as organisation</t>
        </r>
      </text>
    </comment>
    <comment ref="M6" authorId="0" shapeId="0" xr:uid="{00000000-0006-0000-0800-000003000000}">
      <text>
        <r>
          <rPr>
            <b/>
            <sz val="9"/>
            <color indexed="81"/>
            <rFont val="Tahoma"/>
            <family val="2"/>
          </rPr>
          <t>Andrew Boulding:</t>
        </r>
        <r>
          <rPr>
            <sz val="9"/>
            <color indexed="81"/>
            <rFont val="Tahoma"/>
            <family val="2"/>
          </rPr>
          <t xml:space="preserve">
For the time being assumed to be the same as organisation</t>
        </r>
      </text>
    </comment>
    <comment ref="Q6" authorId="1" shapeId="0" xr:uid="{00000000-0006-0000-0800-000004000000}">
      <text>
        <r>
          <rPr>
            <b/>
            <sz val="9"/>
            <color indexed="81"/>
            <rFont val="Tahoma"/>
            <family val="2"/>
          </rPr>
          <t>Billy Harris:</t>
        </r>
        <r>
          <rPr>
            <sz val="9"/>
            <color indexed="81"/>
            <rFont val="Tahoma"/>
            <family val="2"/>
          </rPr>
          <t xml:space="preserve">
This is % of waste that is inedible parts</t>
        </r>
      </text>
    </comment>
    <comment ref="U6" authorId="1" shapeId="0" xr:uid="{00000000-0006-0000-0800-000005000000}">
      <text>
        <r>
          <rPr>
            <b/>
            <sz val="9"/>
            <color indexed="81"/>
            <rFont val="Tahoma"/>
            <family val="2"/>
          </rPr>
          <t>Billy Harris:</t>
        </r>
        <r>
          <rPr>
            <sz val="9"/>
            <color indexed="81"/>
            <rFont val="Tahoma"/>
            <family val="2"/>
          </rPr>
          <t xml:space="preserve">
This food waste tonnes as a percentage of total food handled - not placed on the market</t>
        </r>
      </text>
    </comment>
  </commentList>
</comments>
</file>

<file path=xl/sharedStrings.xml><?xml version="1.0" encoding="utf-8"?>
<sst xmlns="http://schemas.openxmlformats.org/spreadsheetml/2006/main" count="1259" uniqueCount="1027">
  <si>
    <t>PLEASE REFER TO SUPPORTING GUIDANCE TABS FOR DEFINITIONS AND CLARIFICATIONS ON WHAT TO REPORT</t>
  </si>
  <si>
    <t>Information entered into this sheet will automatically pre-populate the Reporting Template tab, which can be pasted into a Word document if needed</t>
  </si>
  <si>
    <t xml:space="preserve">Company Information </t>
  </si>
  <si>
    <t>Company name</t>
  </si>
  <si>
    <t>Submission date</t>
  </si>
  <si>
    <t>Material type included:</t>
  </si>
  <si>
    <t>Lifecycle stage (business operations included):</t>
  </si>
  <si>
    <t>Data Summary</t>
  </si>
  <si>
    <t>Quantity</t>
  </si>
  <si>
    <t>Units</t>
  </si>
  <si>
    <t xml:space="preserve">Notes </t>
  </si>
  <si>
    <t xml:space="preserve">Anaerobic digestion / codigestion </t>
  </si>
  <si>
    <t>Composting / aerobic processes</t>
  </si>
  <si>
    <t>Incineration / controlled combustion</t>
  </si>
  <si>
    <t>Land application</t>
  </si>
  <si>
    <t>Landfill</t>
  </si>
  <si>
    <t>Sewer / wastewater treatment</t>
  </si>
  <si>
    <t>Not harvested / ploughed in</t>
  </si>
  <si>
    <t>Not known (if destinations are known but not how much to each destination, please specify in notes)</t>
  </si>
  <si>
    <t>Redistribution for human consumption*</t>
  </si>
  <si>
    <t>Sent for animal feed</t>
  </si>
  <si>
    <t>* It is important only to include here food that would have become waste if it had not been redistributed. Other donations to charities or sale to secondary markets should be excluded</t>
  </si>
  <si>
    <t>Quantification Methods &amp; Uncertainty</t>
  </si>
  <si>
    <t>Guidance documents, or published data sources referred to when compiling your inventory</t>
  </si>
  <si>
    <t xml:space="preserve">Accounting for water addition/removal </t>
  </si>
  <si>
    <t xml:space="preserve">Sampling &amp; scaling of data, or other means of gap filling </t>
  </si>
  <si>
    <t>Summary of any significant exclusions within this data set</t>
  </si>
  <si>
    <t>Summary of reasons for data exclusions</t>
  </si>
  <si>
    <t>[Text]</t>
  </si>
  <si>
    <t>Summary of data uncertainties</t>
  </si>
  <si>
    <t>Assurance &amp; Declaration</t>
  </si>
  <si>
    <t xml:space="preserve">Has this inventory been formally audited, 3rd party reviewed or subject to any internal data checking procedures? </t>
  </si>
  <si>
    <t>Use this section to describe:</t>
  </si>
  <si>
    <t>Company Information</t>
  </si>
  <si>
    <t>Timeframe</t>
  </si>
  <si>
    <t>Material types to include</t>
  </si>
  <si>
    <t>Destinations to include</t>
  </si>
  <si>
    <t>A definition of each destination is included in the 'Definitions' Tab of this workbook.</t>
  </si>
  <si>
    <t>Please provide supporting notes / data descriptions in the notes column wherever possible</t>
  </si>
  <si>
    <t>In describing your methods, please include the following information in the Data Capture Sheet</t>
  </si>
  <si>
    <t xml:space="preserve">Please describe the approaches used </t>
  </si>
  <si>
    <t xml:space="preserve"> Please explain any exclusions from the inventory.</t>
  </si>
  <si>
    <t>Data Collection Methods</t>
  </si>
  <si>
    <t>There are two main ways to collect data.  You use one or both of these approaches.</t>
  </si>
  <si>
    <t xml:space="preserve">1.       Gather and evaluate existing data and/or records, and/or </t>
  </si>
  <si>
    <t xml:space="preserve">2.       Where existing data is of poor quality or not available, undertake a new calculation </t>
  </si>
  <si>
    <t>For existing data and/or records:</t>
  </si>
  <si>
    <t>·         Available data sources include waste collection receipts, weighbridge tickets, inputs/outputs of materials. For the amount of surplus food donated, ask food collection agencies for data.</t>
  </si>
  <si>
    <t>Related Resources</t>
  </si>
  <si>
    <t>Food</t>
  </si>
  <si>
    <t>Inedible Parts</t>
  </si>
  <si>
    <t>For some businesses, it may be helpful to separately quantify ‘inedible parts’ and ‘food’ (e.g. when developing a meaningful food waste reduction target), as opportunities to reduce or redirect the inedible parts to higher value options may be limited.</t>
  </si>
  <si>
    <t>Anaerobic digestion/ Codigestion</t>
  </si>
  <si>
    <t xml:space="preserve">Breaking down material via bacteria in the absence of oxygen. This process generates biogas and nutrient-rich matter that can be used as fertiliser. Codigestion refers to the simultaneous anaerobic digestion of food waste and other organic material in one digester.  This destination includes fermentation (converting carbohydrates—such as glucose, fructose, and sucrose—via microbes into alcohols in the absence of oxygen to create products such as biogas). All food materials sent to anaerobic digestion / codigestion should be quantified and recorded. </t>
  </si>
  <si>
    <t>Composting/ aerobic processes</t>
  </si>
  <si>
    <t>Breaking down material via bacteria in oxygen-rich environments. Composting refers to the production of organic material (via aerobic processes) that can be used as a soil amendment</t>
  </si>
  <si>
    <t>Incineration/ controlled combustion</t>
  </si>
  <si>
    <t xml:space="preserve">Sending material to a facility that is specifically designed for combustion in a controlled manner, which may include some form of energy recovery </t>
  </si>
  <si>
    <t>Spreading, spraying, injecting, or incorporating organic material onto or below the surface of the land to enhance soil quality</t>
  </si>
  <si>
    <t>Sending material to an area of land or an excavated site that is specifically designed and built to receive wastes</t>
  </si>
  <si>
    <t>Sewer/ wastewater treatment</t>
  </si>
  <si>
    <t>Sending material down the sewer (with or without prior treatment), including that which may go to a facility designed to treat wastewater</t>
  </si>
  <si>
    <t>Not harvested/ ploughed-in</t>
  </si>
  <si>
    <t>Leaving crops that were ready for harvest in the field or tilling them into the soil</t>
  </si>
  <si>
    <t>OTHER DESTINATIONS</t>
  </si>
  <si>
    <t>Redistribution of food surplus</t>
  </si>
  <si>
    <t xml:space="preserve">Animal feed </t>
  </si>
  <si>
    <t>Diverting food and/or inedible parts, directly or after processing, to animals</t>
  </si>
  <si>
    <t xml:space="preserve">Please provide the information indicated </t>
  </si>
  <si>
    <t>Business sector / food category covered:</t>
  </si>
  <si>
    <t>Other</t>
  </si>
  <si>
    <t xml:space="preserve">Quantify the tonnage of food and associated inedible parts sent to each of the destinations listed in the Data Capture Sheet [where applicable].  </t>
  </si>
  <si>
    <t>Supporting guidance for Data Capture Sheet</t>
  </si>
  <si>
    <t>Name of person submitting this datasheet</t>
  </si>
  <si>
    <t xml:space="preserve">Accounting for water addition / removal </t>
  </si>
  <si>
    <t>Please select from drop-down menu</t>
  </si>
  <si>
    <t xml:space="preserve">Company name:  </t>
  </si>
  <si>
    <t>Summary</t>
  </si>
  <si>
    <t>If food tonnes cannot be measured, provide an alternative metric, such as % by value, and explain the method used.</t>
  </si>
  <si>
    <t>Unit</t>
  </si>
  <si>
    <t>Not known</t>
  </si>
  <si>
    <t>Other destinations (tonnes):</t>
  </si>
  <si>
    <t>Animal feed</t>
  </si>
  <si>
    <t>Bio-based materials / biochemical processing</t>
  </si>
  <si>
    <t xml:space="preserve">Name of person completing the report:   </t>
  </si>
  <si>
    <t>Assurance and declaration</t>
  </si>
  <si>
    <t>Accounting for water addition / removal:</t>
  </si>
  <si>
    <t>Sampling &amp; scaling of data, or other means of gap filling:</t>
  </si>
  <si>
    <t>Summary of any significant exclusions within this data set:</t>
  </si>
  <si>
    <t>Summary of reasons for data exclusions:</t>
  </si>
  <si>
    <t>Assurance statement:</t>
  </si>
  <si>
    <t>Actions to reduce your operational food waste</t>
  </si>
  <si>
    <t xml:space="preserve">Food waste hotspots </t>
  </si>
  <si>
    <t>Progress to date in reducing food waste and any factors significantly affecting results</t>
  </si>
  <si>
    <t>Actions to work in partnership with suppliers to reduce food waste</t>
  </si>
  <si>
    <t>Actions to help reduce consumer food waste</t>
  </si>
  <si>
    <r>
      <rPr>
        <b/>
        <sz val="10"/>
        <color rgb="FFFF0000"/>
        <rFont val="Arial"/>
        <family val="2"/>
      </rPr>
      <t>(If reporting on farm-level operations)</t>
    </r>
    <r>
      <rPr>
        <b/>
        <sz val="10"/>
        <color theme="0"/>
        <rFont val="Arial"/>
        <family val="2"/>
      </rPr>
      <t xml:space="preserve"> - are losses of crops not  yet ready for harvest excluded from the values below?</t>
    </r>
  </si>
  <si>
    <r>
      <t>·</t>
    </r>
    <r>
      <rPr>
        <sz val="7"/>
        <rFont val="Arial"/>
        <family val="2"/>
      </rPr>
      <t xml:space="preserve">         </t>
    </r>
    <r>
      <rPr>
        <sz val="11"/>
        <rFont val="Arial"/>
        <family val="2"/>
      </rPr>
      <t xml:space="preserve">In the Data Capture Sheet record the time period the data refers to (start/end date).   </t>
    </r>
  </si>
  <si>
    <r>
      <t>·</t>
    </r>
    <r>
      <rPr>
        <sz val="7"/>
        <rFont val="Arial"/>
        <family val="2"/>
      </rPr>
      <t xml:space="preserve">         </t>
    </r>
    <r>
      <rPr>
        <b/>
        <sz val="11"/>
        <rFont val="Arial"/>
        <family val="2"/>
      </rPr>
      <t xml:space="preserve">Report data for a 12 month period.  </t>
    </r>
  </si>
  <si>
    <r>
      <t>·</t>
    </r>
    <r>
      <rPr>
        <sz val="7"/>
        <rFont val="Arial"/>
        <family val="2"/>
      </rPr>
      <t xml:space="preserve">         </t>
    </r>
    <r>
      <rPr>
        <sz val="11"/>
        <rFont val="Arial"/>
        <family val="2"/>
      </rPr>
      <t xml:space="preserve">Either calendar or fiscal year is acceptable – or as appropriate for your business.  </t>
    </r>
    <r>
      <rPr>
        <b/>
        <sz val="11"/>
        <rFont val="Arial"/>
        <family val="2"/>
      </rPr>
      <t>Calendar year is preferred where possible</t>
    </r>
  </si>
  <si>
    <r>
      <t>·</t>
    </r>
    <r>
      <rPr>
        <sz val="7"/>
        <rFont val="Arial"/>
        <family val="2"/>
      </rPr>
      <t xml:space="preserve">         </t>
    </r>
    <r>
      <rPr>
        <b/>
        <sz val="11"/>
        <rFont val="Arial"/>
        <family val="2"/>
      </rPr>
      <t xml:space="preserve">Include both ‘food’ and the associated ‘inedible parts’.  </t>
    </r>
    <r>
      <rPr>
        <b/>
        <sz val="11"/>
        <color rgb="FFFF0000"/>
        <rFont val="Arial"/>
        <family val="2"/>
      </rPr>
      <t>(see Definitions tab)</t>
    </r>
  </si>
  <si>
    <r>
      <t>·</t>
    </r>
    <r>
      <rPr>
        <sz val="7"/>
        <color theme="1"/>
        <rFont val="Arial"/>
        <family val="2"/>
      </rPr>
      <t xml:space="preserve">         </t>
    </r>
    <r>
      <rPr>
        <b/>
        <sz val="11"/>
        <color theme="1"/>
        <rFont val="Arial"/>
        <family val="2"/>
      </rPr>
      <t>Your scope should cover all food and/or beverage products that you sell</t>
    </r>
  </si>
  <si>
    <r>
      <t>·</t>
    </r>
    <r>
      <rPr>
        <sz val="7"/>
        <color theme="1"/>
        <rFont val="Arial"/>
        <family val="2"/>
      </rPr>
      <t xml:space="preserve">         </t>
    </r>
    <r>
      <rPr>
        <sz val="11"/>
        <color theme="1"/>
        <rFont val="Arial"/>
        <family val="2"/>
      </rPr>
      <t xml:space="preserve">State if any significant categories are excluded. </t>
    </r>
  </si>
  <si>
    <r>
      <t>·</t>
    </r>
    <r>
      <rPr>
        <sz val="7"/>
        <color theme="1"/>
        <rFont val="Arial"/>
        <family val="2"/>
      </rPr>
      <t xml:space="preserve">         </t>
    </r>
    <r>
      <rPr>
        <sz val="11"/>
        <color theme="1"/>
        <rFont val="Arial"/>
        <family val="2"/>
      </rPr>
      <t>Businesses may find it useful to clarify this aspect of scope using their SIC sector classification</t>
    </r>
  </si>
  <si>
    <r>
      <t>·</t>
    </r>
    <r>
      <rPr>
        <sz val="7"/>
        <rFont val="Arial"/>
        <family val="2"/>
      </rPr>
      <t xml:space="preserve">         </t>
    </r>
    <r>
      <rPr>
        <b/>
        <sz val="11"/>
        <rFont val="Arial"/>
        <family val="2"/>
      </rPr>
      <t xml:space="preserve">Seek to cover all operations your business owns or directly controls.  </t>
    </r>
  </si>
  <si>
    <r>
      <t>·</t>
    </r>
    <r>
      <rPr>
        <sz val="7"/>
        <rFont val="Arial"/>
        <family val="2"/>
      </rPr>
      <t>        </t>
    </r>
    <r>
      <rPr>
        <sz val="11"/>
        <rFont val="Arial"/>
        <family val="2"/>
      </rPr>
      <t xml:space="preserve">Please also report the number of facilities represented by the inventory </t>
    </r>
  </si>
  <si>
    <r>
      <t>·</t>
    </r>
    <r>
      <rPr>
        <i/>
        <sz val="7"/>
        <color rgb="FF222222"/>
        <rFont val="Arial"/>
        <family val="2"/>
      </rPr>
      <t xml:space="preserve">         </t>
    </r>
    <r>
      <rPr>
        <i/>
        <sz val="11"/>
        <color rgb="FF222222"/>
        <rFont val="Arial"/>
        <family val="2"/>
      </rPr>
      <t xml:space="preserve">A separate Data Capture Sheet &amp; Reporting Template is recommended </t>
    </r>
    <r>
      <rPr>
        <i/>
        <sz val="11"/>
        <rFont val="Arial"/>
        <family val="2"/>
      </rPr>
      <t xml:space="preserve">for operations beyond </t>
    </r>
    <r>
      <rPr>
        <i/>
        <sz val="11"/>
        <color rgb="FF222222"/>
        <rFont val="Arial"/>
        <family val="2"/>
      </rPr>
      <t xml:space="preserve">your own operational control – e.g. in your supply chain. </t>
    </r>
  </si>
  <si>
    <r>
      <t>·</t>
    </r>
    <r>
      <rPr>
        <i/>
        <sz val="7"/>
        <rFont val="Arial"/>
        <family val="2"/>
      </rPr>
      <t xml:space="preserve">         </t>
    </r>
    <r>
      <rPr>
        <i/>
        <sz val="11"/>
        <color rgb="FF222222"/>
        <rFont val="Arial"/>
        <family val="2"/>
      </rPr>
      <t xml:space="preserve">A separate Data Capture Sheet &amp; Reporting Template is also recommended for distinctly different Business Units – such as </t>
    </r>
    <r>
      <rPr>
        <i/>
        <sz val="11"/>
        <rFont val="Arial"/>
        <family val="2"/>
      </rPr>
      <t>retail vs manufacturing vs farming operations.</t>
    </r>
  </si>
  <si>
    <r>
      <t>·</t>
    </r>
    <r>
      <rPr>
        <sz val="7"/>
        <rFont val="Arial"/>
        <family val="2"/>
      </rPr>
      <t xml:space="preserve">         </t>
    </r>
    <r>
      <rPr>
        <sz val="11"/>
        <color rgb="FF222222"/>
        <rFont val="Arial"/>
        <family val="2"/>
      </rPr>
      <t xml:space="preserve">Please </t>
    </r>
    <r>
      <rPr>
        <b/>
        <sz val="11"/>
        <rFont val="Arial"/>
        <family val="2"/>
      </rPr>
      <t xml:space="preserve">confirm the weight of product packaging is excluded from the weight of food waste. </t>
    </r>
  </si>
  <si>
    <r>
      <t xml:space="preserve">·         </t>
    </r>
    <r>
      <rPr>
        <sz val="10"/>
        <color rgb="FF000000"/>
        <rFont val="Arial"/>
        <family val="2"/>
      </rPr>
      <t>Assess if the existing data fits the scope of your inventory (e.g. is it for 12 months, what material types and destinations are represented)</t>
    </r>
  </si>
  <si>
    <r>
      <t xml:space="preserve">·         </t>
    </r>
    <r>
      <rPr>
        <sz val="10"/>
        <color rgb="FF000000"/>
        <rFont val="Arial"/>
        <family val="2"/>
      </rPr>
      <t xml:space="preserve">Assess if the data is reliable enough to be used </t>
    </r>
    <r>
      <rPr>
        <b/>
        <sz val="10"/>
        <color rgb="FF000000"/>
        <rFont val="Arial"/>
        <family val="2"/>
      </rPr>
      <t xml:space="preserve">(for guidance on evaluating uncertainty, see Chapter 9 in the </t>
    </r>
    <r>
      <rPr>
        <b/>
        <i/>
        <sz val="10"/>
        <color rgb="FF000000"/>
        <rFont val="Arial"/>
        <family val="2"/>
      </rPr>
      <t>FLW Standard</t>
    </r>
    <r>
      <rPr>
        <b/>
        <sz val="10"/>
        <color rgb="FF000000"/>
        <rFont val="Arial"/>
        <family val="2"/>
      </rPr>
      <t>)</t>
    </r>
  </si>
  <si>
    <r>
      <t xml:space="preserve">·         Use the </t>
    </r>
    <r>
      <rPr>
        <i/>
        <sz val="10"/>
        <rFont val="Arial"/>
        <family val="2"/>
      </rPr>
      <t>FLW Quantification Method Ranking</t>
    </r>
    <r>
      <rPr>
        <sz val="10"/>
        <rFont val="Arial"/>
        <family val="2"/>
      </rPr>
      <t xml:space="preserve"> </t>
    </r>
    <r>
      <rPr>
        <i/>
        <sz val="10"/>
        <rFont val="Arial"/>
        <family val="2"/>
      </rPr>
      <t>Tool</t>
    </r>
    <r>
      <rPr>
        <sz val="10"/>
        <rFont val="Arial"/>
        <family val="2"/>
      </rPr>
      <t xml:space="preserve"> to help you select the most appropriate method(s) </t>
    </r>
  </si>
  <si>
    <r>
      <t>Assurance could include activities like peer review, data validation, site audits, etc.  They could be carried out in-house, or via an independent 3</t>
    </r>
    <r>
      <rPr>
        <vertAlign val="superscript"/>
        <sz val="11"/>
        <rFont val="Arial"/>
        <family val="2"/>
      </rPr>
      <t>rd</t>
    </r>
    <r>
      <rPr>
        <sz val="11"/>
        <rFont val="Arial"/>
        <family val="2"/>
      </rPr>
      <t xml:space="preserve"> party.  </t>
    </r>
  </si>
  <si>
    <t xml:space="preserve">·         Sector Guidance also provides further clarifications on aspects such as accounting for rejects, condemnations, etc.   </t>
  </si>
  <si>
    <t>For example - this could include WRAP's Sector Guidance, which outlines key method choices</t>
  </si>
  <si>
    <t>* See the Food Waste Reduction Roadmap Toolkit for a checklist of what should be included in a good Whole Chain Food Waste Reduction plan and a checklist of key actions for businesses to help reduce consumer food waste</t>
  </si>
  <si>
    <r>
      <t>Start date of inventory period</t>
    </r>
    <r>
      <rPr>
        <b/>
        <sz val="11"/>
        <color theme="0"/>
        <rFont val="Calibri"/>
        <family val="2"/>
        <scheme val="minor"/>
      </rPr>
      <t xml:space="preserve"> (12 month period required)</t>
    </r>
  </si>
  <si>
    <r>
      <t xml:space="preserve">End date of inventory period </t>
    </r>
    <r>
      <rPr>
        <b/>
        <sz val="11"/>
        <color theme="0"/>
        <rFont val="Calibri"/>
        <family val="2"/>
        <scheme val="minor"/>
      </rPr>
      <t>(12 month period required)</t>
    </r>
  </si>
  <si>
    <t>[Text] - please list (e.g. WRAP sector-specific guidance) and provide weblinks</t>
  </si>
  <si>
    <t>[Text] - if relevant - please describe how water addition/removal has been accounted for in your inventory</t>
  </si>
  <si>
    <t xml:space="preserve">[Text] - please describe the approaches used </t>
  </si>
  <si>
    <t>*For more information on the Food Loss and Waste Atlas please visit: www.thefoodwasteatlas.org</t>
  </si>
  <si>
    <r>
      <t xml:space="preserve">Any substance that is – or was at some point – intended for </t>
    </r>
    <r>
      <rPr>
        <b/>
        <sz val="10"/>
        <rFont val="Arial"/>
        <family val="2"/>
      </rPr>
      <t xml:space="preserve">human </t>
    </r>
    <r>
      <rPr>
        <sz val="10"/>
        <rFont val="Arial"/>
        <family val="2"/>
      </rPr>
      <t xml:space="preserve">consumption. This includes both food and drink. </t>
    </r>
    <r>
      <rPr>
        <b/>
        <sz val="10"/>
        <rFont val="Arial"/>
        <family val="2"/>
      </rPr>
      <t xml:space="preserve">This </t>
    </r>
    <r>
      <rPr>
        <b/>
        <u/>
        <sz val="10"/>
        <rFont val="Arial"/>
        <family val="2"/>
      </rPr>
      <t xml:space="preserve">includes </t>
    </r>
    <r>
      <rPr>
        <b/>
        <sz val="10"/>
        <rFont val="Arial"/>
        <family val="2"/>
      </rPr>
      <t xml:space="preserve">material that has spoiled and is therefore no longer fit for human consumption </t>
    </r>
    <r>
      <rPr>
        <sz val="10"/>
        <rFont val="Arial"/>
        <family val="2"/>
      </rPr>
      <t xml:space="preserve">(i.e. would be regarded as no longer edible, for example due to it passing a ‘use by’ date or being spoiled).  It </t>
    </r>
    <r>
      <rPr>
        <u/>
        <sz val="10"/>
        <rFont val="Arial"/>
        <family val="2"/>
      </rPr>
      <t>does not include</t>
    </r>
    <r>
      <rPr>
        <sz val="10"/>
        <rFont val="Arial"/>
        <family val="2"/>
      </rPr>
      <t xml:space="preserve"> cosmetics, tobacco, or substances used only as drugs.  It </t>
    </r>
    <r>
      <rPr>
        <u/>
        <sz val="10"/>
        <rFont val="Arial"/>
        <family val="2"/>
      </rPr>
      <t>does not include</t>
    </r>
    <r>
      <rPr>
        <sz val="10"/>
        <rFont val="Arial"/>
        <family val="2"/>
      </rPr>
      <t xml:space="preserve"> processing agents used along the food supply chain, for example, water to clean or cook raw materials in factories or at home.  </t>
    </r>
  </si>
  <si>
    <r>
      <t xml:space="preserve">Components associated with a food that would never have been intended to be consumed by humans – such as shells, bones, pits/stones. </t>
    </r>
    <r>
      <rPr>
        <b/>
        <sz val="10"/>
        <rFont val="Arial"/>
        <family val="2"/>
      </rPr>
      <t xml:space="preserve">‘Inedible parts’ </t>
    </r>
    <r>
      <rPr>
        <b/>
        <u/>
        <sz val="10"/>
        <rFont val="Arial"/>
        <family val="2"/>
      </rPr>
      <t>do not include</t>
    </r>
    <r>
      <rPr>
        <b/>
        <sz val="10"/>
        <rFont val="Arial"/>
        <family val="2"/>
      </rPr>
      <t xml:space="preserve"> packaging, or food that could once have been eaten but has been spoiled or passed its ‘use by’ date</t>
    </r>
    <r>
      <rPr>
        <sz val="10"/>
        <rFont val="Arial"/>
        <family val="2"/>
      </rPr>
      <t xml:space="preserve">.  </t>
    </r>
  </si>
  <si>
    <r>
      <t xml:space="preserve">What is considered ‘inedible parts’ can vary in different supply chains and geographies.  To enable some consistency for UK businesses, industry stakeholders have agreed specific definitions of ‘inedible parts’ for relevant products.  These are available in the following sector guidelines: </t>
    </r>
    <r>
      <rPr>
        <u/>
        <sz val="10"/>
        <rFont val="Arial"/>
        <family val="2"/>
      </rPr>
      <t>Meat Processing Sector Guidance</t>
    </r>
    <r>
      <rPr>
        <sz val="10"/>
        <rFont val="Arial"/>
        <family val="2"/>
      </rPr>
      <t>; and</t>
    </r>
    <r>
      <rPr>
        <u/>
        <sz val="10"/>
        <rFont val="Arial"/>
        <family val="2"/>
      </rPr>
      <t xml:space="preserve"> Fresh Produce Sector Guidance.</t>
    </r>
  </si>
  <si>
    <t>Definitions</t>
  </si>
  <si>
    <t>[Text] - If possible, please provide an assurance statement]</t>
  </si>
  <si>
    <t>[Text] - e.g. number of whole chain Food Waste Reduction Plans in place*</t>
  </si>
  <si>
    <t>Food Waste</t>
  </si>
  <si>
    <t>Inventory</t>
  </si>
  <si>
    <t>Exclusions</t>
  </si>
  <si>
    <t>Boundary</t>
  </si>
  <si>
    <t>Destinations</t>
  </si>
  <si>
    <t>Entity</t>
  </si>
  <si>
    <t>Source</t>
  </si>
  <si>
    <t>Food Loss Data (Total food waste)</t>
  </si>
  <si>
    <t>Food Data (i.e. Contextual data: e.g. amount of food that goes on the market)</t>
  </si>
  <si>
    <t>Location</t>
  </si>
  <si>
    <t>ID</t>
  </si>
  <si>
    <t>Creation Date</t>
  </si>
  <si>
    <t>Report Date Start</t>
  </si>
  <si>
    <t>Report Date End</t>
  </si>
  <si>
    <t>Aggregation Time Scale</t>
  </si>
  <si>
    <t>Link</t>
  </si>
  <si>
    <t>Name</t>
  </si>
  <si>
    <t>Contact</t>
  </si>
  <si>
    <t>Email</t>
  </si>
  <si>
    <t>Number</t>
  </si>
  <si>
    <t>Total Weight</t>
  </si>
  <si>
    <t>Food Weight</t>
  </si>
  <si>
    <t>Inedible Weight</t>
  </si>
  <si>
    <t>Weight Measure</t>
  </si>
  <si>
    <t>Value</t>
  </si>
  <si>
    <t>Currency</t>
  </si>
  <si>
    <t>Covers</t>
  </si>
  <si>
    <t>Turnover</t>
  </si>
  <si>
    <t>Food Category System</t>
  </si>
  <si>
    <t>Food Category</t>
  </si>
  <si>
    <t>Food Description</t>
  </si>
  <si>
    <t>Lifecycle Stage</t>
  </si>
  <si>
    <t>Continent</t>
  </si>
  <si>
    <t>Country</t>
  </si>
  <si>
    <t>Region</t>
  </si>
  <si>
    <t>City</t>
  </si>
  <si>
    <t>Organisation</t>
  </si>
  <si>
    <t>Destination Name</t>
  </si>
  <si>
    <t>Scope</t>
  </si>
  <si>
    <t>Weight</t>
  </si>
  <si>
    <t>Valorized</t>
  </si>
  <si>
    <t>Valorized Weight</t>
  </si>
  <si>
    <t>Non Valorized Weight</t>
  </si>
  <si>
    <t>Energy Recovered</t>
  </si>
  <si>
    <t>Solid Material Recovered</t>
  </si>
  <si>
    <t>Liquid Recovered</t>
  </si>
  <si>
    <t>GSFA Code</t>
  </si>
  <si>
    <t>Food Only</t>
  </si>
  <si>
    <t>Inedible Only</t>
  </si>
  <si>
    <t>Packaging</t>
  </si>
  <si>
    <t>Preharvest Losses</t>
  </si>
  <si>
    <t>Flw as Generated</t>
  </si>
  <si>
    <t>(Optional) Notes</t>
  </si>
  <si>
    <t>#</t>
  </si>
  <si>
    <t>date</t>
  </si>
  <si>
    <t>report date start</t>
  </si>
  <si>
    <t>report date end</t>
  </si>
  <si>
    <t>e.g. ANNUAL</t>
  </si>
  <si>
    <t>url link</t>
  </si>
  <si>
    <t>entity name</t>
  </si>
  <si>
    <t>contact name</t>
  </si>
  <si>
    <t>email</t>
  </si>
  <si>
    <t>Tel. number</t>
  </si>
  <si>
    <t>number</t>
  </si>
  <si>
    <t>Weight/ or % value</t>
  </si>
  <si>
    <t>Weight/ or % measure</t>
  </si>
  <si>
    <t>e.g. TONNES</t>
  </si>
  <si>
    <t>Financial</t>
  </si>
  <si>
    <t>USD/%</t>
  </si>
  <si>
    <t>USD</t>
  </si>
  <si>
    <t>covers</t>
  </si>
  <si>
    <t>turnover</t>
  </si>
  <si>
    <t>e.g. GFSA</t>
  </si>
  <si>
    <t>e.g. Maize</t>
  </si>
  <si>
    <t>manufacture</t>
  </si>
  <si>
    <t>California</t>
  </si>
  <si>
    <t>entire company</t>
  </si>
  <si>
    <t>Manually input</t>
  </si>
  <si>
    <t>Manual field based on other information</t>
  </si>
  <si>
    <t>GB</t>
  </si>
  <si>
    <t>Redistribution for human consumption</t>
  </si>
  <si>
    <t>TONNES</t>
  </si>
  <si>
    <t>BH</t>
  </si>
  <si>
    <t>Created ATLAS csv takeoff sheet (hidden in final version)</t>
  </si>
  <si>
    <t>AtlasTakeoff</t>
  </si>
  <si>
    <t>Data Capture Sheet</t>
  </si>
  <si>
    <t>Pre-populated units as "TONNES" (all caps) to assist ATLAS integration</t>
  </si>
  <si>
    <t>ANNUAL</t>
  </si>
  <si>
    <t>e.g. animal feed</t>
  </si>
  <si>
    <t>Do you send material to this destination?</t>
  </si>
  <si>
    <t>Contact email of person completing this report</t>
  </si>
  <si>
    <t>Split out Atlas submission questions</t>
  </si>
  <si>
    <t>Added column asking f waste sent to each destination</t>
  </si>
  <si>
    <t>Added some data validation</t>
  </si>
  <si>
    <t>Added email contact box to company information</t>
  </si>
  <si>
    <t>Waste - destination not known</t>
  </si>
  <si>
    <t>Other - not known</t>
  </si>
  <si>
    <t>signatory</t>
  </si>
  <si>
    <t>sigtype</t>
  </si>
  <si>
    <t>completed</t>
  </si>
  <si>
    <t>context.Tonnes</t>
  </si>
  <si>
    <t>food.Waste</t>
  </si>
  <si>
    <t>food.Animal</t>
  </si>
  <si>
    <t>food.Other</t>
  </si>
  <si>
    <t>management.AD</t>
  </si>
  <si>
    <t>management.Compost</t>
  </si>
  <si>
    <t>management.Landspread</t>
  </si>
  <si>
    <t>management.EFW</t>
  </si>
  <si>
    <t>management.Landfill</t>
  </si>
  <si>
    <t>management.Other</t>
  </si>
  <si>
    <t>Added C25 csv takeoff sheet (hidden)</t>
  </si>
  <si>
    <t>C25_takeoff</t>
  </si>
  <si>
    <t/>
  </si>
  <si>
    <t xml:space="preserve"> Please provide a short description of reasons for exclusions</t>
  </si>
  <si>
    <t>management.Sewer</t>
  </si>
  <si>
    <t>Total number of sites / facilities operated by your business in geographical area of this report</t>
  </si>
  <si>
    <t>Incineration / controlled combustion [includes cat. 1  rendering for meat sector]</t>
  </si>
  <si>
    <t>Data sources used in compiling inventory</t>
  </si>
  <si>
    <t>Principle</t>
  </si>
  <si>
    <t>Definition</t>
  </si>
  <si>
    <t>Relevance</t>
  </si>
  <si>
    <t>Ensure that the quantification method(s) for developing the FLW inventory and report serve the decision-making needs of the intended user. Present information in the inventory report in a way that is readily understandable by the intended user</t>
  </si>
  <si>
    <t>Completeness</t>
  </si>
  <si>
    <t>Ensure that the FLW inventory report covers all FLW within the scope selected for the inventory. Disclose and justify any exclusions, for example, FLW that could not be quantified because data were too difficult to collect</t>
  </si>
  <si>
    <t>Consistency</t>
  </si>
  <si>
    <t>Use consistent methods to allow for meaningful tracking of FLW over time. Provide transparent documentation of any changes to the data, inventory scope, approaches to quantification, or any other relevant factors in the time series</t>
  </si>
  <si>
    <t>Transparency</t>
  </si>
  <si>
    <t>Address all relevant issues in a factual and coherent manner, based on clear documentation. Disclose any relevant assumptions and make appropriate references to the quantification methods and data sources used in the inventory report. Clearly explain any estimates and bias so that the FLW inventory report represents what it purports to represent as well as possible</t>
  </si>
  <si>
    <t>Accuracy</t>
  </si>
  <si>
    <t>Ensure that the quantification of FLW is systematically neither more nor less than actual FLW, as far as can be judged, and that uncertainties are reduced as far as practical. Achieve sufficient accuracy to enable the intended user to make decisions with reasonable confidence as to the integrity of the reported information</t>
  </si>
  <si>
    <t>Tonnes</t>
  </si>
  <si>
    <t>%</t>
  </si>
  <si>
    <t>Food Loss and Waste Reporting standard data principles</t>
  </si>
  <si>
    <t>If yes, is your target published and progress publicly reported. Please provide details in the comments box.</t>
  </si>
  <si>
    <t>Do you have a target to reduce food waste in your operations?</t>
  </si>
  <si>
    <t>No target set (please give detail in comments box)</t>
  </si>
  <si>
    <t>Year on year target, with lower food reduction than C25 (please give detail in comments box)</t>
  </si>
  <si>
    <t>Target aligned with C25 and ultimately SDG12.3 (please give detail in comments box)</t>
  </si>
  <si>
    <t>Yes, we have published the plan and report progress</t>
  </si>
  <si>
    <t>No, but plan to publish and report in next 12 months</t>
  </si>
  <si>
    <t>No, no plan to publish and report in next 12 months</t>
  </si>
  <si>
    <t>Yes  (please give detail in comments box)</t>
  </si>
  <si>
    <t>No  (please give detail in comments box)</t>
  </si>
  <si>
    <t>Are you encouraging or asking your major/key/strategic suppliers to commit to the Food Waste Reduction Roadmap and target, measure act on food waste?</t>
  </si>
  <si>
    <t>Are you actively supporting your major/key/strategic suppliers to target, measure, act through guidance, workshops, supplier exchanges, working groups or providing 1-2-1 support?</t>
  </si>
  <si>
    <t>Are you working with your key/major/strategic suppliers on whole chain reduction plans?</t>
  </si>
  <si>
    <t>Are you engaging customers and/or staff as part of the Food Conversation (e.g. using Wasting Food: It’s Out Of Date assets or your own assets) to get them to care about wasted food?</t>
  </si>
  <si>
    <r>
      <t xml:space="preserve">Are you delivering campaigns to </t>
    </r>
    <r>
      <rPr>
        <u/>
        <sz val="11"/>
        <color theme="1"/>
        <rFont val="Calibri"/>
        <family val="2"/>
        <scheme val="minor"/>
      </rPr>
      <t>educate</t>
    </r>
    <r>
      <rPr>
        <sz val="11"/>
        <color theme="1"/>
        <rFont val="Calibri"/>
        <family val="2"/>
        <scheme val="minor"/>
      </rPr>
      <t xml:space="preserve"> customers and staff about wasting less food (e.g. using LFHW assets or your own assets)?</t>
    </r>
  </si>
  <si>
    <r>
      <t xml:space="preserve">Are you investing in projects or initiatives to change customer behaviour, for example through behaviour change interventions, where you </t>
    </r>
    <r>
      <rPr>
        <u/>
        <sz val="11"/>
        <color theme="1"/>
        <rFont val="Calibri"/>
        <family val="2"/>
        <scheme val="minor"/>
      </rPr>
      <t>measured</t>
    </r>
    <r>
      <rPr>
        <sz val="11"/>
        <color theme="1"/>
        <rFont val="Calibri"/>
        <family val="2"/>
        <scheme val="minor"/>
      </rPr>
      <t xml:space="preserve"> the impact</t>
    </r>
    <r>
      <rPr>
        <sz val="8"/>
        <color theme="1"/>
        <rFont val="Calibri"/>
        <family val="2"/>
        <scheme val="minor"/>
      </rPr>
      <t> ?</t>
    </r>
  </si>
  <si>
    <t>food.Bio</t>
  </si>
  <si>
    <t>food.Other.Unknown</t>
  </si>
  <si>
    <t>Target is more ambitious than SDG12.3 (please give detail in comments box)</t>
  </si>
  <si>
    <t>Not yet, but plan to do so in next 12 months  (please give detail in comments box)</t>
  </si>
  <si>
    <t>Are you taking action to reduce GHG emissions in your own operations?</t>
  </si>
  <si>
    <t>Not yet but will be within a set time frame  (please give detail in comments box)</t>
  </si>
  <si>
    <t>Are you taking action to reduce GHG emissions in your supply chain?</t>
  </si>
  <si>
    <t>Are you supporting the C2025 collective action water projects in any key sourcing areas?</t>
  </si>
  <si>
    <t>Number of sites / facilities covered by this report (if some sites are excluded)</t>
  </si>
  <si>
    <t>Provide details, and an assurance statement where available</t>
  </si>
  <si>
    <t>See here for the FLWS principles</t>
  </si>
  <si>
    <t>Data upload to the Food Loss and Waste Atlas*</t>
  </si>
  <si>
    <t>Please select one of the following options from the drop down menu</t>
  </si>
  <si>
    <t>List</t>
  </si>
  <si>
    <t>I do not give permission for any data submitted through this document to be included on the Food Loss and Waste Atlas.</t>
  </si>
  <si>
    <t>Number of sites / facilities directly contributing data to this report (e.g. if some sites are covered by extrapolation)</t>
  </si>
  <si>
    <t>% of food handled</t>
  </si>
  <si>
    <t>Food sent to other destinations as a proportion of food handled</t>
  </si>
  <si>
    <t>Total food sent to other destinations</t>
  </si>
  <si>
    <t>Is packaging weight excluded from the values below? (please exclude weight of packaging if possible)</t>
  </si>
  <si>
    <t xml:space="preserve">Has this inventory been formally audited, 3rd party reviewed or subject to any internal data checking procedures (optional)? </t>
  </si>
  <si>
    <t>Tonnes of food to other destinations estimated to be ‘inedible parts’</t>
  </si>
  <si>
    <t>Tonnes of food to other destinations estimated to be food (edible parts)</t>
  </si>
  <si>
    <t>Both food and associated inedible parts included in the inventory</t>
  </si>
  <si>
    <t>Only food included in the inventory (inedible parts are excluded)</t>
  </si>
  <si>
    <t>Dairy products</t>
  </si>
  <si>
    <t>Fats and oils and emulsions</t>
  </si>
  <si>
    <t>Food category included:</t>
  </si>
  <si>
    <t>Edible ices including sherbet and sorbet</t>
  </si>
  <si>
    <t>Confectionary</t>
  </si>
  <si>
    <t>Bakery</t>
  </si>
  <si>
    <t>Eggs and egg products</t>
  </si>
  <si>
    <t>Fruits</t>
  </si>
  <si>
    <t>Nuts and seeds</t>
  </si>
  <si>
    <t>Vegetables (including mushrooms and fungi, roots and tubers, pulses and legumes, and aloe vera) seaweed</t>
  </si>
  <si>
    <t>Salts, spices soups, sauces</t>
  </si>
  <si>
    <t>Salads</t>
  </si>
  <si>
    <t>Beverages excluding dairy products</t>
  </si>
  <si>
    <t>Prepared foods</t>
  </si>
  <si>
    <t>Cereals and cereal products (excluding bakery)</t>
  </si>
  <si>
    <t>Material type included</t>
  </si>
  <si>
    <t>Code Value</t>
  </si>
  <si>
    <t>Not Applicable</t>
  </si>
  <si>
    <t>MULTIPLE</t>
  </si>
  <si>
    <t>#Multiple</t>
  </si>
  <si>
    <t>AF</t>
  </si>
  <si>
    <t>Afghanistan</t>
  </si>
  <si>
    <t>AX</t>
  </si>
  <si>
    <t>Aland Islands</t>
  </si>
  <si>
    <t>AL</t>
  </si>
  <si>
    <t>Albania</t>
  </si>
  <si>
    <t>DZ</t>
  </si>
  <si>
    <t>Algeria</t>
  </si>
  <si>
    <t>AS</t>
  </si>
  <si>
    <t>American Samoa</t>
  </si>
  <si>
    <t>AD</t>
  </si>
  <si>
    <t>Andorra</t>
  </si>
  <si>
    <t>AO</t>
  </si>
  <si>
    <t>Angola</t>
  </si>
  <si>
    <t>AI</t>
  </si>
  <si>
    <t>Anguilla</t>
  </si>
  <si>
    <t>AQ</t>
  </si>
  <si>
    <t>Antarctica</t>
  </si>
  <si>
    <t>AG</t>
  </si>
  <si>
    <t>Antigua and Barbuda</t>
  </si>
  <si>
    <t>AR</t>
  </si>
  <si>
    <t>Argentina</t>
  </si>
  <si>
    <t>AM</t>
  </si>
  <si>
    <t>Armenia</t>
  </si>
  <si>
    <t>AW</t>
  </si>
  <si>
    <t>Aruba</t>
  </si>
  <si>
    <t>AU</t>
  </si>
  <si>
    <t>Australia</t>
  </si>
  <si>
    <t>AT</t>
  </si>
  <si>
    <t>Austria</t>
  </si>
  <si>
    <t>AZ</t>
  </si>
  <si>
    <t>Azerbaijan</t>
  </si>
  <si>
    <t>BS</t>
  </si>
  <si>
    <t>Bahamas</t>
  </si>
  <si>
    <t>Bahrain</t>
  </si>
  <si>
    <t>BD</t>
  </si>
  <si>
    <t>Bangladesh</t>
  </si>
  <si>
    <t>BB</t>
  </si>
  <si>
    <t>Barbados</t>
  </si>
  <si>
    <t>BY</t>
  </si>
  <si>
    <t>Belarus</t>
  </si>
  <si>
    <t>BE</t>
  </si>
  <si>
    <t>Belgium</t>
  </si>
  <si>
    <t>BZ</t>
  </si>
  <si>
    <t>Belize</t>
  </si>
  <si>
    <t>BJ</t>
  </si>
  <si>
    <t>Benin</t>
  </si>
  <si>
    <t>BM</t>
  </si>
  <si>
    <t>Bermuda</t>
  </si>
  <si>
    <t>BT</t>
  </si>
  <si>
    <t>Bhutan</t>
  </si>
  <si>
    <t>BO</t>
  </si>
  <si>
    <t>Bolivia</t>
  </si>
  <si>
    <t>BA</t>
  </si>
  <si>
    <t>Bosnia and Herzegovina</t>
  </si>
  <si>
    <t>BW</t>
  </si>
  <si>
    <t>Botswana</t>
  </si>
  <si>
    <t>BV</t>
  </si>
  <si>
    <t>Bouvet Island</t>
  </si>
  <si>
    <t>BR</t>
  </si>
  <si>
    <t>Brazil</t>
  </si>
  <si>
    <t>IO</t>
  </si>
  <si>
    <t>British Indian Ocean Territory</t>
  </si>
  <si>
    <t>BN</t>
  </si>
  <si>
    <t>Brunei Darussalam</t>
  </si>
  <si>
    <t>BG</t>
  </si>
  <si>
    <t>Bulgaria</t>
  </si>
  <si>
    <t>BF</t>
  </si>
  <si>
    <t>Burkina Faso</t>
  </si>
  <si>
    <t>BI</t>
  </si>
  <si>
    <t>Burundi</t>
  </si>
  <si>
    <t>KH</t>
  </si>
  <si>
    <t>Cambodia</t>
  </si>
  <si>
    <t>CM</t>
  </si>
  <si>
    <t>Cameroon</t>
  </si>
  <si>
    <t>CA</t>
  </si>
  <si>
    <t>Canada</t>
  </si>
  <si>
    <t>CV</t>
  </si>
  <si>
    <t>Cape Verde</t>
  </si>
  <si>
    <t>KY</t>
  </si>
  <si>
    <t>Cayman Islands</t>
  </si>
  <si>
    <t>CF</t>
  </si>
  <si>
    <t>Central African Republic</t>
  </si>
  <si>
    <t>TD</t>
  </si>
  <si>
    <t>Chad</t>
  </si>
  <si>
    <t>CL</t>
  </si>
  <si>
    <t>Chile</t>
  </si>
  <si>
    <t>CN</t>
  </si>
  <si>
    <t>China</t>
  </si>
  <si>
    <t>CX</t>
  </si>
  <si>
    <t>Christmas Island</t>
  </si>
  <si>
    <t>CC</t>
  </si>
  <si>
    <t>Cocos (Keeling) Islands</t>
  </si>
  <si>
    <t>CO</t>
  </si>
  <si>
    <t>Colombia</t>
  </si>
  <si>
    <t>KM</t>
  </si>
  <si>
    <t>Comoros</t>
  </si>
  <si>
    <t>CG</t>
  </si>
  <si>
    <t>Congo</t>
  </si>
  <si>
    <t>CD</t>
  </si>
  <si>
    <t xml:space="preserve">Congo, The Democratic Republic of </t>
  </si>
  <si>
    <t>CK</t>
  </si>
  <si>
    <t>Cook Islands</t>
  </si>
  <si>
    <t>CR</t>
  </si>
  <si>
    <t>Costa Rica</t>
  </si>
  <si>
    <t>CI</t>
  </si>
  <si>
    <t>Cote d'Ivoire</t>
  </si>
  <si>
    <t>HR</t>
  </si>
  <si>
    <t>Croatia</t>
  </si>
  <si>
    <t>CU</t>
  </si>
  <si>
    <t>Cuba</t>
  </si>
  <si>
    <t>CY</t>
  </si>
  <si>
    <t>Cyprus</t>
  </si>
  <si>
    <t>CZ</t>
  </si>
  <si>
    <t>Czech Republic</t>
  </si>
  <si>
    <t>DK</t>
  </si>
  <si>
    <t>Denmark</t>
  </si>
  <si>
    <t>DJ</t>
  </si>
  <si>
    <t>Djibouti</t>
  </si>
  <si>
    <t>DM</t>
  </si>
  <si>
    <t>Dominica</t>
  </si>
  <si>
    <t>DO</t>
  </si>
  <si>
    <t>Dominican Republic</t>
  </si>
  <si>
    <t>TP</t>
  </si>
  <si>
    <t>East Timor</t>
  </si>
  <si>
    <t>EC</t>
  </si>
  <si>
    <t>Ecuador</t>
  </si>
  <si>
    <t>EG</t>
  </si>
  <si>
    <t>Egypt</t>
  </si>
  <si>
    <t>SV</t>
  </si>
  <si>
    <t>El Salvador</t>
  </si>
  <si>
    <t>GQ</t>
  </si>
  <si>
    <t>Equatorial Guinea</t>
  </si>
  <si>
    <t>ER</t>
  </si>
  <si>
    <t>Eritrea</t>
  </si>
  <si>
    <t>EE</t>
  </si>
  <si>
    <t>Estonia</t>
  </si>
  <si>
    <t>ET</t>
  </si>
  <si>
    <t>Ethiopia</t>
  </si>
  <si>
    <t>FK</t>
  </si>
  <si>
    <t>Falkland Islands (Malvinas)</t>
  </si>
  <si>
    <t>FO</t>
  </si>
  <si>
    <t>Faroe Islands</t>
  </si>
  <si>
    <t>FJ</t>
  </si>
  <si>
    <t>Fiji</t>
  </si>
  <si>
    <t>FI</t>
  </si>
  <si>
    <t>Finland</t>
  </si>
  <si>
    <t>FR</t>
  </si>
  <si>
    <t>France</t>
  </si>
  <si>
    <t>GF</t>
  </si>
  <si>
    <t>French Guiana</t>
  </si>
  <si>
    <t>PF</t>
  </si>
  <si>
    <t>French Polynesia</t>
  </si>
  <si>
    <t>TF</t>
  </si>
  <si>
    <t>French Southern Territories</t>
  </si>
  <si>
    <t>GA</t>
  </si>
  <si>
    <t>Gabon</t>
  </si>
  <si>
    <t>GM</t>
  </si>
  <si>
    <t>Gambia</t>
  </si>
  <si>
    <t>GE</t>
  </si>
  <si>
    <t>Georgia</t>
  </si>
  <si>
    <t>DE</t>
  </si>
  <si>
    <t>Germany</t>
  </si>
  <si>
    <t>GH</t>
  </si>
  <si>
    <t>Ghana</t>
  </si>
  <si>
    <t>GI</t>
  </si>
  <si>
    <t>Gibraltar</t>
  </si>
  <si>
    <t>GR</t>
  </si>
  <si>
    <t>Greece</t>
  </si>
  <si>
    <t>GL</t>
  </si>
  <si>
    <t>Greenland</t>
  </si>
  <si>
    <t>GD</t>
  </si>
  <si>
    <t>Grenada</t>
  </si>
  <si>
    <t>GP</t>
  </si>
  <si>
    <t>Guadeloupe</t>
  </si>
  <si>
    <t>GU</t>
  </si>
  <si>
    <t>Guam</t>
  </si>
  <si>
    <t>GT</t>
  </si>
  <si>
    <t>Guatemala</t>
  </si>
  <si>
    <t>GN</t>
  </si>
  <si>
    <t>Guinea</t>
  </si>
  <si>
    <t>GW</t>
  </si>
  <si>
    <t>Guinea-Bissau</t>
  </si>
  <si>
    <t>GY</t>
  </si>
  <si>
    <t>Guyana</t>
  </si>
  <si>
    <t>HT</t>
  </si>
  <si>
    <t>Haiti</t>
  </si>
  <si>
    <t>HM</t>
  </si>
  <si>
    <t>Heard and Mc Donald Islands</t>
  </si>
  <si>
    <t>VA</t>
  </si>
  <si>
    <t>Holy See (Vatican City State)</t>
  </si>
  <si>
    <t>HN</t>
  </si>
  <si>
    <t>Honduras</t>
  </si>
  <si>
    <t>HK</t>
  </si>
  <si>
    <t>Hong Kong</t>
  </si>
  <si>
    <t>HU</t>
  </si>
  <si>
    <t>Hungary</t>
  </si>
  <si>
    <t>IS</t>
  </si>
  <si>
    <t>Iceland</t>
  </si>
  <si>
    <t>IN</t>
  </si>
  <si>
    <t>India</t>
  </si>
  <si>
    <t>Indonesia</t>
  </si>
  <si>
    <t>IR</t>
  </si>
  <si>
    <t>Iran, Islamic Republic of</t>
  </si>
  <si>
    <t>IQ</t>
  </si>
  <si>
    <t>Iraq</t>
  </si>
  <si>
    <t>IE</t>
  </si>
  <si>
    <t>Ireland</t>
  </si>
  <si>
    <t>IL</t>
  </si>
  <si>
    <t>Israel</t>
  </si>
  <si>
    <t>IT</t>
  </si>
  <si>
    <t>Italy</t>
  </si>
  <si>
    <t>JM</t>
  </si>
  <si>
    <t>Jamaica</t>
  </si>
  <si>
    <t>JP</t>
  </si>
  <si>
    <t>Japan</t>
  </si>
  <si>
    <t>JO</t>
  </si>
  <si>
    <t>Jordan</t>
  </si>
  <si>
    <t>KZ</t>
  </si>
  <si>
    <t>Kazakstan</t>
  </si>
  <si>
    <t>KE</t>
  </si>
  <si>
    <t>Kenya</t>
  </si>
  <si>
    <t>KI</t>
  </si>
  <si>
    <t>Kiribati</t>
  </si>
  <si>
    <t>KP</t>
  </si>
  <si>
    <t>Korea, Democratic People's Republic of</t>
  </si>
  <si>
    <t>KR</t>
  </si>
  <si>
    <t>Korea, Republic of</t>
  </si>
  <si>
    <t>KW</t>
  </si>
  <si>
    <t>Kuwait</t>
  </si>
  <si>
    <t>KG</t>
  </si>
  <si>
    <t>Kyrgyzstan</t>
  </si>
  <si>
    <t>LA</t>
  </si>
  <si>
    <t>Lao, People's Democratic Republic</t>
  </si>
  <si>
    <t>LV</t>
  </si>
  <si>
    <t>Latvia</t>
  </si>
  <si>
    <t>LB</t>
  </si>
  <si>
    <t>Lebanon</t>
  </si>
  <si>
    <t>LS</t>
  </si>
  <si>
    <t>Lesotho</t>
  </si>
  <si>
    <t>LR</t>
  </si>
  <si>
    <t>Liberia</t>
  </si>
  <si>
    <t>LY</t>
  </si>
  <si>
    <t>Libyan Arab Jamahiriya</t>
  </si>
  <si>
    <t>LI</t>
  </si>
  <si>
    <t>Liechtenstein</t>
  </si>
  <si>
    <t>LT</t>
  </si>
  <si>
    <t>Lithuania</t>
  </si>
  <si>
    <t>LU</t>
  </si>
  <si>
    <t>Luxembourg</t>
  </si>
  <si>
    <t>MO</t>
  </si>
  <si>
    <t>Macao</t>
  </si>
  <si>
    <t>MK</t>
  </si>
  <si>
    <t>Macedonia, The Former Yugoslav Republic Of</t>
  </si>
  <si>
    <t>MG</t>
  </si>
  <si>
    <t>Madagascar</t>
  </si>
  <si>
    <t>MW</t>
  </si>
  <si>
    <t>Malawi</t>
  </si>
  <si>
    <t>MY</t>
  </si>
  <si>
    <t>Malaysia</t>
  </si>
  <si>
    <t>MV</t>
  </si>
  <si>
    <t>Maldives</t>
  </si>
  <si>
    <t>ML</t>
  </si>
  <si>
    <t>Mali</t>
  </si>
  <si>
    <t>MT</t>
  </si>
  <si>
    <t>Malta</t>
  </si>
  <si>
    <t>MH</t>
  </si>
  <si>
    <t>Marshall Islands</t>
  </si>
  <si>
    <t>MQ</t>
  </si>
  <si>
    <t>Martinique</t>
  </si>
  <si>
    <t>MR</t>
  </si>
  <si>
    <t>Mauritania</t>
  </si>
  <si>
    <t>MU</t>
  </si>
  <si>
    <t>Mauritius</t>
  </si>
  <si>
    <t>YT</t>
  </si>
  <si>
    <t>Mayotte</t>
  </si>
  <si>
    <t>MX</t>
  </si>
  <si>
    <t>Mexico</t>
  </si>
  <si>
    <t>FM</t>
  </si>
  <si>
    <t>Micronesia, Federated States of</t>
  </si>
  <si>
    <t>MD</t>
  </si>
  <si>
    <t>Moldova, Republic of</t>
  </si>
  <si>
    <t>MC</t>
  </si>
  <si>
    <t>Monaco</t>
  </si>
  <si>
    <t>MN</t>
  </si>
  <si>
    <t>Mongolia</t>
  </si>
  <si>
    <t>MS</t>
  </si>
  <si>
    <t>Montserrat</t>
  </si>
  <si>
    <t>MA</t>
  </si>
  <si>
    <t>Morocco</t>
  </si>
  <si>
    <t>MZ</t>
  </si>
  <si>
    <t>Mozambique</t>
  </si>
  <si>
    <t>MM</t>
  </si>
  <si>
    <t>Myanmar</t>
  </si>
  <si>
    <t>NA</t>
  </si>
  <si>
    <t>Namibia</t>
  </si>
  <si>
    <t>NR</t>
  </si>
  <si>
    <t>Nauru</t>
  </si>
  <si>
    <t>NP</t>
  </si>
  <si>
    <t>Nepal</t>
  </si>
  <si>
    <t>NL</t>
  </si>
  <si>
    <t>Netherlands</t>
  </si>
  <si>
    <t>AN</t>
  </si>
  <si>
    <t>Netherlands Antilles</t>
  </si>
  <si>
    <t>NC</t>
  </si>
  <si>
    <t>New Caledonia</t>
  </si>
  <si>
    <t>NZ</t>
  </si>
  <si>
    <t>New Zealand</t>
  </si>
  <si>
    <t>NI</t>
  </si>
  <si>
    <t>Nicaragua</t>
  </si>
  <si>
    <t>NE</t>
  </si>
  <si>
    <t>Niger</t>
  </si>
  <si>
    <t>NG</t>
  </si>
  <si>
    <t>Nigeria</t>
  </si>
  <si>
    <t>NU</t>
  </si>
  <si>
    <t>Niue</t>
  </si>
  <si>
    <t>NF</t>
  </si>
  <si>
    <t>Norfolk Island</t>
  </si>
  <si>
    <t>MP</t>
  </si>
  <si>
    <t>Northern Mariana Islands</t>
  </si>
  <si>
    <t>NO</t>
  </si>
  <si>
    <t>Norway</t>
  </si>
  <si>
    <t>OM</t>
  </si>
  <si>
    <t>Oman</t>
  </si>
  <si>
    <t>PK</t>
  </si>
  <si>
    <t>Pakistan</t>
  </si>
  <si>
    <t>PW</t>
  </si>
  <si>
    <t>Palau</t>
  </si>
  <si>
    <t>PA</t>
  </si>
  <si>
    <t>Panama</t>
  </si>
  <si>
    <t>PG</t>
  </si>
  <si>
    <t>Papua New Guinea</t>
  </si>
  <si>
    <t>PY</t>
  </si>
  <si>
    <t>Paraguay</t>
  </si>
  <si>
    <t>PE</t>
  </si>
  <si>
    <t>Peru</t>
  </si>
  <si>
    <t>PH</t>
  </si>
  <si>
    <t>Philippines</t>
  </si>
  <si>
    <t>PN</t>
  </si>
  <si>
    <t>Pitcairn</t>
  </si>
  <si>
    <t>PL</t>
  </si>
  <si>
    <t>Poland</t>
  </si>
  <si>
    <t>PT</t>
  </si>
  <si>
    <t>Portugal</t>
  </si>
  <si>
    <t>PR</t>
  </si>
  <si>
    <t>Puerto Rico</t>
  </si>
  <si>
    <t>QA</t>
  </si>
  <si>
    <t>Qatar</t>
  </si>
  <si>
    <t>RE</t>
  </si>
  <si>
    <t>Reunion</t>
  </si>
  <si>
    <t>RO</t>
  </si>
  <si>
    <t>Romania</t>
  </si>
  <si>
    <t>RU</t>
  </si>
  <si>
    <t>Russia Federation</t>
  </si>
  <si>
    <t>RW</t>
  </si>
  <si>
    <t>Rwanda</t>
  </si>
  <si>
    <t>SH</t>
  </si>
  <si>
    <t>Saint Helena</t>
  </si>
  <si>
    <t>KN</t>
  </si>
  <si>
    <t>Saint Kitts &amp; Nevis</t>
  </si>
  <si>
    <t>LC</t>
  </si>
  <si>
    <t>Saint Lucia</t>
  </si>
  <si>
    <t>PM</t>
  </si>
  <si>
    <t>Saint Pierre and Miquelon</t>
  </si>
  <si>
    <t>VC</t>
  </si>
  <si>
    <t>Saint Vincent and the Grenadines</t>
  </si>
  <si>
    <t>WS</t>
  </si>
  <si>
    <t>Samoa</t>
  </si>
  <si>
    <t>SM</t>
  </si>
  <si>
    <t>San Marino</t>
  </si>
  <si>
    <t>ST</t>
  </si>
  <si>
    <t>Sao Tome and Principe</t>
  </si>
  <si>
    <t>SA</t>
  </si>
  <si>
    <t>Saudi Arabia</t>
  </si>
  <si>
    <t>SN</t>
  </si>
  <si>
    <t>Senegal</t>
  </si>
  <si>
    <t>CS</t>
  </si>
  <si>
    <t>Serbia and Montenegro</t>
  </si>
  <si>
    <t>SC</t>
  </si>
  <si>
    <t>Seychelles</t>
  </si>
  <si>
    <t>SL</t>
  </si>
  <si>
    <t>Sierra Leone</t>
  </si>
  <si>
    <t>SG</t>
  </si>
  <si>
    <t>Singapore</t>
  </si>
  <si>
    <t>SK</t>
  </si>
  <si>
    <t>Slovakia</t>
  </si>
  <si>
    <t>SI</t>
  </si>
  <si>
    <t>Slovenia</t>
  </si>
  <si>
    <t>SB</t>
  </si>
  <si>
    <t>Solomon Islands</t>
  </si>
  <si>
    <t>SO</t>
  </si>
  <si>
    <t>Somalia</t>
  </si>
  <si>
    <t>ZA</t>
  </si>
  <si>
    <t>South Africa</t>
  </si>
  <si>
    <t>GS</t>
  </si>
  <si>
    <t>South Georgia &amp; The South Sandwich Islands</t>
  </si>
  <si>
    <t>ES</t>
  </si>
  <si>
    <t>Spain</t>
  </si>
  <si>
    <t>LK</t>
  </si>
  <si>
    <t>Sri Lanka</t>
  </si>
  <si>
    <t>SD</t>
  </si>
  <si>
    <t>Sudan</t>
  </si>
  <si>
    <t>SR</t>
  </si>
  <si>
    <t>Suriname</t>
  </si>
  <si>
    <t>SJ</t>
  </si>
  <si>
    <t>Svalbard and Jan Mayen</t>
  </si>
  <si>
    <t>SZ</t>
  </si>
  <si>
    <t>Swaziland</t>
  </si>
  <si>
    <t>SE</t>
  </si>
  <si>
    <t>Sweden</t>
  </si>
  <si>
    <t>CH</t>
  </si>
  <si>
    <t>Switzerland</t>
  </si>
  <si>
    <t>SY</t>
  </si>
  <si>
    <t>Syrian Arab Republic</t>
  </si>
  <si>
    <t>TW</t>
  </si>
  <si>
    <t>Taiwan, Province of China</t>
  </si>
  <si>
    <t>TJ</t>
  </si>
  <si>
    <t>Tajikistan</t>
  </si>
  <si>
    <t>TZ</t>
  </si>
  <si>
    <t>Tanzania, United Republic of</t>
  </si>
  <si>
    <t>TH</t>
  </si>
  <si>
    <t>Thailand</t>
  </si>
  <si>
    <t>TG</t>
  </si>
  <si>
    <t>Togo</t>
  </si>
  <si>
    <t>TK</t>
  </si>
  <si>
    <t>Tokelau</t>
  </si>
  <si>
    <t>TO</t>
  </si>
  <si>
    <t>Tonga</t>
  </si>
  <si>
    <t>TT</t>
  </si>
  <si>
    <t>Trinidad and Tobago</t>
  </si>
  <si>
    <t>TN</t>
  </si>
  <si>
    <t>Tunisia</t>
  </si>
  <si>
    <t>TR</t>
  </si>
  <si>
    <t>Turkey</t>
  </si>
  <si>
    <t>TM</t>
  </si>
  <si>
    <t>Turkmenistan</t>
  </si>
  <si>
    <t>TC</t>
  </si>
  <si>
    <t>Turks and Caicos Islands</t>
  </si>
  <si>
    <t>TV</t>
  </si>
  <si>
    <t>Tuvalu</t>
  </si>
  <si>
    <t>UG</t>
  </si>
  <si>
    <t>Uganda</t>
  </si>
  <si>
    <t>UA</t>
  </si>
  <si>
    <t>Ukraine</t>
  </si>
  <si>
    <t>AE</t>
  </si>
  <si>
    <t>United Arab Emirates</t>
  </si>
  <si>
    <t>United Kingdom</t>
  </si>
  <si>
    <t>US</t>
  </si>
  <si>
    <t>United States</t>
  </si>
  <si>
    <t>UM</t>
  </si>
  <si>
    <t>United States Minor Outlying Islands</t>
  </si>
  <si>
    <t>UY</t>
  </si>
  <si>
    <t>Uruguay</t>
  </si>
  <si>
    <t>UZ</t>
  </si>
  <si>
    <t>Uzbekistan</t>
  </si>
  <si>
    <t>VU</t>
  </si>
  <si>
    <t>Vanuatu</t>
  </si>
  <si>
    <t>VE</t>
  </si>
  <si>
    <t>Venezuela</t>
  </si>
  <si>
    <t>VN</t>
  </si>
  <si>
    <t>Vietnam</t>
  </si>
  <si>
    <t>VG</t>
  </si>
  <si>
    <t>Virgin Islands, British</t>
  </si>
  <si>
    <t>VI</t>
  </si>
  <si>
    <t>Virgin Islands, U.S.</t>
  </si>
  <si>
    <t>WF</t>
  </si>
  <si>
    <t>Wallis and Futuna</t>
  </si>
  <si>
    <t>EH</t>
  </si>
  <si>
    <t>Western Sahara</t>
  </si>
  <si>
    <t>YE</t>
  </si>
  <si>
    <t>Yemen</t>
  </si>
  <si>
    <t>ZM</t>
  </si>
  <si>
    <t>Zambia</t>
  </si>
  <si>
    <t>ZW</t>
  </si>
  <si>
    <t>Zimbabwe</t>
  </si>
  <si>
    <t>Africa</t>
  </si>
  <si>
    <t>Asia</t>
  </si>
  <si>
    <t>Europe</t>
  </si>
  <si>
    <t>North America</t>
  </si>
  <si>
    <t>South America</t>
  </si>
  <si>
    <t>Oceania</t>
  </si>
  <si>
    <t>Central America</t>
  </si>
  <si>
    <t>Caribbean</t>
  </si>
  <si>
    <t>Ready to eat savouries</t>
  </si>
  <si>
    <t>Sweeteners including honey</t>
  </si>
  <si>
    <t>Meat and meat product</t>
  </si>
  <si>
    <t>Fish and fish product including mollusc, crustaceans and echinoderms</t>
  </si>
  <si>
    <t>Business sector e.g. Retailer, Producer/Manufacturer, Primary producer:</t>
  </si>
  <si>
    <t>Insert your scope diagram. A template is available here</t>
  </si>
  <si>
    <t>Food category included</t>
  </si>
  <si>
    <t>Total number of sites / facilities operated  in geographical area of this report</t>
  </si>
  <si>
    <t>Geography covered (countries)</t>
  </si>
  <si>
    <t>Geography covered (continent)</t>
  </si>
  <si>
    <t>Lifecycle stage included (business operations included):</t>
  </si>
  <si>
    <t>Business sector e.g. Retailer, Producer/Manufacturer, Primary producer</t>
  </si>
  <si>
    <t>Retailer</t>
  </si>
  <si>
    <t>Producer/Manufacturer</t>
  </si>
  <si>
    <t>Primary producer</t>
  </si>
  <si>
    <t>Hospitality and Food services</t>
  </si>
  <si>
    <t>All business operations</t>
  </si>
  <si>
    <t>Factory and distribution</t>
  </si>
  <si>
    <t>Retail and distribution operations</t>
  </si>
  <si>
    <t>Raw material production</t>
  </si>
  <si>
    <t>Storage and distribution</t>
  </si>
  <si>
    <t>Estimate of food vs inedible parts sent to other destinations (leave blank if unknown)</t>
  </si>
  <si>
    <t>If you have estimated the quantity/proportion of inedible parts, record this as indicated in the Data Capture Sheet, and describe your approach in the notes section.  If you have referred to any Sector Guidance, please also note this.  Specific recommendations on defining &amp; quantifying inedible parts in the UK are available in the following:</t>
  </si>
  <si>
    <r>
      <t xml:space="preserve">    ·</t>
    </r>
    <r>
      <rPr>
        <sz val="7"/>
        <rFont val="Arial"/>
        <family val="2"/>
      </rPr>
      <t xml:space="preserve">         </t>
    </r>
    <r>
      <rPr>
        <sz val="11"/>
        <rFont val="Arial"/>
        <family val="2"/>
      </rPr>
      <t xml:space="preserve">In the Data Capture Sheet, clearly describe the scope of the operations that you </t>
    </r>
    <r>
      <rPr>
        <b/>
        <sz val="11"/>
        <rFont val="Arial"/>
        <family val="2"/>
      </rPr>
      <t>have included</t>
    </r>
    <r>
      <rPr>
        <sz val="11"/>
        <rFont val="Arial"/>
        <family val="2"/>
      </rPr>
      <t xml:space="preserve"> - such as storage facilities, distribution centres, or warehouses – and any that you </t>
    </r>
    <r>
      <rPr>
        <b/>
        <sz val="11"/>
        <rFont val="Arial"/>
        <family val="2"/>
      </rPr>
      <t>have excluded</t>
    </r>
    <r>
      <rPr>
        <sz val="11"/>
        <rFont val="Arial"/>
        <family val="2"/>
      </rPr>
      <t xml:space="preserve"> (e.g. because of lack of data currently, or because they are very small/immaterial) .  </t>
    </r>
  </si>
  <si>
    <t>Additional Comments/Notes</t>
  </si>
  <si>
    <t>[Text - please provide units and explanation]</t>
  </si>
  <si>
    <t>Notes</t>
  </si>
  <si>
    <t>UK Meat Processing Sector Guidance</t>
  </si>
  <si>
    <t xml:space="preserve">UK Fresh Produce Sector Guidance </t>
  </si>
  <si>
    <t>UK grower guidance</t>
  </si>
  <si>
    <t>UK Dairy Sector Guidance</t>
  </si>
  <si>
    <t>UK retail guidance</t>
  </si>
  <si>
    <t>UK HaFS guidance</t>
  </si>
  <si>
    <t>UK Food waste to sewer guidance</t>
  </si>
  <si>
    <t>Business sector (e.g. Retailer, Producer/Manufacturer, Primary producer):</t>
  </si>
  <si>
    <t>Food category included (Optional: further breakdown e.g. apples, carrots etc. can be included in the comments section BELOW)</t>
  </si>
  <si>
    <t>If you cannot provide tonnes of product produced &amp; sold as intended, please provide units sold, sales value, or similar</t>
  </si>
  <si>
    <t>Bio-based materials / biochemical processing [includes cat. 3 rendering for meat sector]</t>
  </si>
  <si>
    <t>[Text] - please list (e.g. waste management company data, purchase records, water company data, EPOS data)</t>
  </si>
  <si>
    <t>[Text] - please give reasons for any exclusions from the inventory</t>
  </si>
  <si>
    <t xml:space="preserve">[Text]- please provide a qualitative description and/or quantitative assessment of the uncertainty around food surplus and waste inventory results  </t>
  </si>
  <si>
    <t>* See the U.K.'s Food Waste Reduction Roadmap Toolkit for a checklist of what should be included in a good Whole Chain Food Waste Reduction plan and a checklist of key actions for businesses to help reduce consumer food waste</t>
  </si>
  <si>
    <t>Please confirm that this report is based on the FLW Standard principles of Relevance, Completeness, Consistency, Transparency, and Accuracy?</t>
  </si>
  <si>
    <t>[Text] - please list any exclusions from the inventory</t>
  </si>
  <si>
    <t xml:space="preserve">Scope of the FLW Inventory </t>
  </si>
  <si>
    <r>
      <t>·</t>
    </r>
    <r>
      <rPr>
        <sz val="7"/>
        <rFont val="Arial"/>
        <family val="2"/>
      </rPr>
      <t xml:space="preserve">         </t>
    </r>
    <r>
      <rPr>
        <sz val="11"/>
        <rFont val="Arial"/>
        <family val="2"/>
      </rPr>
      <t xml:space="preserve">If ‘inedible parts’ can be reliably separately estimated, it may be meaningful for some businesses to do - e.g. to help with setting an FLW prevention target.  This is </t>
    </r>
    <r>
      <rPr>
        <b/>
        <sz val="11"/>
        <rFont val="Arial"/>
        <family val="2"/>
      </rPr>
      <t>optional.</t>
    </r>
  </si>
  <si>
    <r>
      <t>·</t>
    </r>
    <r>
      <rPr>
        <sz val="7"/>
        <rFont val="Arial"/>
        <family val="2"/>
      </rPr>
      <t xml:space="preserve">         </t>
    </r>
    <r>
      <rPr>
        <b/>
        <sz val="11"/>
        <rFont val="Arial"/>
        <family val="2"/>
      </rPr>
      <t xml:space="preserve">Account for all food and associated inedible parts to any of the FLW destinations and other destinations listed </t>
    </r>
  </si>
  <si>
    <r>
      <t xml:space="preserve">    ·</t>
    </r>
    <r>
      <rPr>
        <sz val="7"/>
        <rFont val="Arial"/>
        <family val="2"/>
      </rPr>
      <t xml:space="preserve">         </t>
    </r>
    <r>
      <rPr>
        <sz val="11"/>
        <rFont val="Arial"/>
        <family val="2"/>
      </rPr>
      <t xml:space="preserve">If some destinations </t>
    </r>
    <r>
      <rPr>
        <b/>
        <u/>
        <sz val="11"/>
        <rFont val="Arial"/>
        <family val="2"/>
      </rPr>
      <t xml:space="preserve">are </t>
    </r>
    <r>
      <rPr>
        <sz val="11"/>
        <rFont val="Arial"/>
        <family val="2"/>
      </rPr>
      <t>relevant to your business, but are not included in the inventory (e.g. because they are not quantifiable, or immaterial), please list these as indicated in the Data Capture Sheet</t>
    </r>
    <r>
      <rPr>
        <i/>
        <sz val="11"/>
        <color rgb="FF222222"/>
        <rFont val="Arial"/>
        <family val="2"/>
      </rPr>
      <t xml:space="preserve">.  </t>
    </r>
    <r>
      <rPr>
        <sz val="11"/>
        <color rgb="FF222222"/>
        <rFont val="Arial"/>
        <family val="2"/>
      </rPr>
      <t>This is important to understand the difference between a data gap versus an irrelevant destination.</t>
    </r>
  </si>
  <si>
    <r>
      <t xml:space="preserve">·   If reporting on farm-level operations, confirm that losses of crops not yet ready for harvest are excluded. Further guidance on accounting for harvest losses is also available in WRAP’s </t>
    </r>
    <r>
      <rPr>
        <u/>
        <sz val="11"/>
        <rFont val="Arial"/>
        <family val="2"/>
      </rPr>
      <t>Fresh Produce Sector Guidance.</t>
    </r>
  </si>
  <si>
    <r>
      <rPr>
        <b/>
        <sz val="11"/>
        <rFont val="Arial"/>
        <family val="2"/>
      </rPr>
      <t xml:space="preserve">Report values in Tonnes (i.e. metric tons)- unless otherwise specified. </t>
    </r>
    <r>
      <rPr>
        <sz val="11"/>
        <rFont val="Arial"/>
        <family val="2"/>
      </rPr>
      <t xml:space="preserve"> For example, the Dairy Processing Sector Guidance recommends reporting in both tonnes AND milk-equivalents (to account in a consistent way for very dilute or very concentrated waste streams)</t>
    </r>
  </si>
  <si>
    <r>
      <t xml:space="preserve">To provide further insight into improvement actions, businesses may also choose to </t>
    </r>
    <r>
      <rPr>
        <b/>
        <sz val="11"/>
        <rFont val="Arial"/>
        <family val="2"/>
      </rPr>
      <t>separately</t>
    </r>
    <r>
      <rPr>
        <sz val="11"/>
        <rFont val="Arial"/>
        <family val="2"/>
      </rPr>
      <t xml:space="preserve"> quantify the proportion of FLW that is ‘inedible parts’.  </t>
    </r>
    <r>
      <rPr>
        <b/>
        <sz val="11"/>
        <rFont val="Arial"/>
        <family val="2"/>
      </rPr>
      <t>This is only relevant in some instances / for some businesses.</t>
    </r>
    <r>
      <rPr>
        <sz val="11"/>
        <rFont val="Arial"/>
        <family val="2"/>
      </rPr>
      <t xml:space="preserve">  It might apply, for example, in instances where the inedible parts cannot be feasibly prevented or used for other purposes and so might not be appropriate to include in a meaningful FLW reduction target.</t>
    </r>
  </si>
  <si>
    <t xml:space="preserve">If water is added (e.g. for cleaning purposes) or removed (e.g. if using a dehydrator) from the food waste: the FLW Standards advises accounting for the weight of material that reflects the state in which it was generated before water was added or removed.  In the Data Capture Sheet please state how you have accounted for water addition/removal.  Further recommendations for dairy processing are included in WRAP’s Dairy Processing Sector Guidance.  </t>
  </si>
  <si>
    <t xml:space="preserve">Please provide a qualitative description and/or quantitative assessment of the uncertainty around FLW inventory results.  </t>
  </si>
  <si>
    <r>
      <t xml:space="preserve">Do keep in mind that you don't need a completely accurate number to get started with quantifying the amount of your FLW.   </t>
    </r>
    <r>
      <rPr>
        <b/>
        <sz val="11"/>
        <rFont val="Arial"/>
        <family val="2"/>
      </rPr>
      <t>Further guidance on quantification methods is included in the box below.</t>
    </r>
  </si>
  <si>
    <r>
      <t xml:space="preserve">·         </t>
    </r>
    <r>
      <rPr>
        <sz val="10"/>
        <color rgb="FF000000"/>
        <rFont val="Arial"/>
        <family val="2"/>
      </rPr>
      <t xml:space="preserve">Develop estimates if need be. For example, in order to calculate FLW by destination, if the FLW </t>
    </r>
    <r>
      <rPr>
        <sz val="10"/>
        <rFont val="Arial"/>
        <family val="2"/>
      </rPr>
      <t xml:space="preserve">is included in mixed waste streams, one option is to use estimates to separate </t>
    </r>
    <r>
      <rPr>
        <sz val="10"/>
        <color rgb="FF000000"/>
        <rFont val="Arial"/>
        <family val="2"/>
      </rPr>
      <t xml:space="preserve">FLW </t>
    </r>
    <r>
      <rPr>
        <sz val="10"/>
        <rFont val="Arial"/>
        <family val="2"/>
      </rPr>
      <t xml:space="preserve">from the other waste (e.g., apply the average fraction of </t>
    </r>
    <r>
      <rPr>
        <sz val="10"/>
        <color rgb="FF000000"/>
        <rFont val="Arial"/>
        <family val="2"/>
      </rPr>
      <t xml:space="preserve">FLW </t>
    </r>
    <r>
      <rPr>
        <sz val="10"/>
        <rFont val="Arial"/>
        <family val="2"/>
      </rPr>
      <t xml:space="preserve">to the total waste to landfill data). </t>
    </r>
    <r>
      <rPr>
        <sz val="10"/>
        <color rgb="FF000000"/>
        <rFont val="Arial"/>
        <family val="2"/>
      </rPr>
      <t xml:space="preserve">Where material </t>
    </r>
    <r>
      <rPr>
        <sz val="10"/>
        <rFont val="Arial"/>
        <family val="2"/>
      </rPr>
      <t xml:space="preserve">is already collected separately (e.g., to animal feed, co/anaerobic digestion, compost/aerobic processes, or land application), you should be able to use the data “as is” </t>
    </r>
  </si>
  <si>
    <r>
      <t xml:space="preserve">If you need to undertake a new calculation of FLW, you can measure, approximate, or infer it by calculation. Chapter 7 in the </t>
    </r>
    <r>
      <rPr>
        <i/>
        <sz val="10"/>
        <color rgb="FF000000"/>
        <rFont val="Arial"/>
        <family val="2"/>
      </rPr>
      <t>FLW Standard</t>
    </r>
    <r>
      <rPr>
        <sz val="10"/>
        <color rgb="FF000000"/>
        <rFont val="Arial"/>
        <family val="2"/>
      </rPr>
      <t xml:space="preserve"> provides guidance on the various options; moreover, the FLW Protocol provides guidance on a range of commonly used methods for quantifying food waste in the stand-alone </t>
    </r>
    <r>
      <rPr>
        <i/>
        <u/>
        <sz val="10"/>
        <color rgb="FF000000"/>
        <rFont val="Arial"/>
        <family val="2"/>
      </rPr>
      <t>Guidance on FLW Quantification Methods</t>
    </r>
    <r>
      <rPr>
        <u/>
        <sz val="10"/>
        <color rgb="FF000000"/>
        <rFont val="Arial"/>
        <family val="2"/>
      </rPr>
      <t>.</t>
    </r>
  </si>
  <si>
    <r>
      <t xml:space="preserve">·         WRAP has also developed guidance on </t>
    </r>
    <r>
      <rPr>
        <u/>
        <sz val="10"/>
        <rFont val="Arial"/>
        <family val="2"/>
      </rPr>
      <t>quantifying FLW to sewer/wastewater treatment</t>
    </r>
  </si>
  <si>
    <r>
      <t>1.</t>
    </r>
    <r>
      <rPr>
        <i/>
        <sz val="7"/>
        <rFont val="Arial"/>
        <family val="2"/>
      </rPr>
      <t xml:space="preserve">       </t>
    </r>
    <r>
      <rPr>
        <i/>
        <sz val="11"/>
        <rFont val="Arial"/>
        <family val="2"/>
      </rPr>
      <t>Your food waste hotspots (e.g. compositional split of FLW tonnage by key product category)</t>
    </r>
  </si>
  <si>
    <r>
      <t>2.</t>
    </r>
    <r>
      <rPr>
        <i/>
        <sz val="7"/>
        <rFont val="Arial"/>
        <family val="2"/>
      </rPr>
      <t xml:space="preserve">       </t>
    </r>
    <r>
      <rPr>
        <i/>
        <sz val="11"/>
        <rFont val="Arial"/>
        <family val="2"/>
      </rPr>
      <t>Actions that you are taking to reduce your operational FLW</t>
    </r>
  </si>
  <si>
    <r>
      <t>3.</t>
    </r>
    <r>
      <rPr>
        <i/>
        <sz val="7"/>
        <rFont val="Arial"/>
        <family val="2"/>
      </rPr>
      <t xml:space="preserve">       </t>
    </r>
    <r>
      <rPr>
        <i/>
        <sz val="11"/>
        <rFont val="Arial"/>
        <family val="2"/>
      </rPr>
      <t>Progress to date in reducing FLW and any factors (e.g. changes in supply &amp; demand) that have significantly affected your results</t>
    </r>
  </si>
  <si>
    <r>
      <t>4.</t>
    </r>
    <r>
      <rPr>
        <i/>
        <sz val="7"/>
        <rFont val="Arial"/>
        <family val="2"/>
      </rPr>
      <t xml:space="preserve">       </t>
    </r>
    <r>
      <rPr>
        <i/>
        <sz val="11"/>
        <rFont val="Arial"/>
        <family val="2"/>
      </rPr>
      <t>Actions that you are taking to work in partnership with suppliers to reduce FLW*</t>
    </r>
  </si>
  <si>
    <r>
      <t>5.</t>
    </r>
    <r>
      <rPr>
        <i/>
        <sz val="7"/>
        <rFont val="Arial"/>
        <family val="2"/>
      </rPr>
      <t xml:space="preserve">       </t>
    </r>
    <r>
      <rPr>
        <i/>
        <sz val="11"/>
        <rFont val="Arial"/>
        <family val="2"/>
      </rPr>
      <t>How you have engaged consumers to reduce FLW (e.g. adopting known best practices for food date labelling and storage advice; helping test new innovations; awareness raising)*</t>
    </r>
  </si>
  <si>
    <r>
      <rPr>
        <b/>
        <sz val="11"/>
        <rFont val="Arial"/>
        <family val="2"/>
      </rPr>
      <t xml:space="preserve">Assurance is not a mandatory requirement of the </t>
    </r>
    <r>
      <rPr>
        <b/>
        <i/>
        <sz val="11"/>
        <rFont val="Arial"/>
        <family val="2"/>
      </rPr>
      <t>FLW Standard</t>
    </r>
    <r>
      <rPr>
        <sz val="11"/>
        <rFont val="Arial"/>
        <family val="2"/>
      </rPr>
      <t xml:space="preserve">, but can be beneficial as a sense-check and to provide greater confidence in your FLW quantification.  </t>
    </r>
  </si>
  <si>
    <t xml:space="preserve">If assurance is undertaken, create an assurance statement and include this in your Data Capture Sheet.  </t>
  </si>
  <si>
    <r>
      <t xml:space="preserve">Chapter 12 of the </t>
    </r>
    <r>
      <rPr>
        <b/>
        <i/>
        <sz val="11"/>
        <rFont val="Arial"/>
        <family val="2"/>
      </rPr>
      <t>FLW Standard</t>
    </r>
    <r>
      <rPr>
        <b/>
        <sz val="11"/>
        <rFont val="Arial"/>
        <family val="2"/>
      </rPr>
      <t xml:space="preserve"> provides guidance on undertaking assurance activities and creating an assurance statement.</t>
    </r>
  </si>
  <si>
    <r>
      <t xml:space="preserve">For additional details see Chapter 5 of the </t>
    </r>
    <r>
      <rPr>
        <i/>
        <sz val="11"/>
        <color theme="1"/>
        <rFont val="Calibri"/>
        <family val="2"/>
        <scheme val="minor"/>
      </rPr>
      <t>FLW Standar</t>
    </r>
    <r>
      <rPr>
        <sz val="11"/>
        <color theme="1"/>
        <rFont val="Calibri"/>
        <family val="2"/>
        <scheme val="minor"/>
      </rPr>
      <t>d</t>
    </r>
  </si>
  <si>
    <r>
      <t xml:space="preserve">Please also confirm that this report is based on the </t>
    </r>
    <r>
      <rPr>
        <i/>
        <sz val="11"/>
        <rFont val="Arial"/>
        <family val="2"/>
      </rPr>
      <t>FLW Standard</t>
    </r>
    <r>
      <rPr>
        <sz val="11"/>
        <rFont val="Arial"/>
        <family val="2"/>
      </rPr>
      <t xml:space="preserve"> principles of Relevance, Completeness, Consistency, Transparency, and Accuracy (see FLWS_Principles tab).</t>
    </r>
  </si>
  <si>
    <t>Cell C45 in the Data Capture Sheet will automatically quantify your total FLW, by summing the total to each of the FLW destinations listed</t>
  </si>
  <si>
    <r>
      <t xml:space="preserve">    ·</t>
    </r>
    <r>
      <rPr>
        <sz val="7"/>
        <rFont val="Arial"/>
        <family val="2"/>
      </rPr>
      <t xml:space="preserve">         </t>
    </r>
    <r>
      <rPr>
        <sz val="11"/>
        <rFont val="Arial"/>
        <family val="2"/>
      </rPr>
      <t xml:space="preserve">Some destinations may not be relevant to your business and so you can exclude these. Similarly, if the amount of material to certain destinations is minimal, you can exclude this – with reference to the </t>
    </r>
    <r>
      <rPr>
        <i/>
        <sz val="11"/>
        <rFont val="Arial"/>
        <family val="2"/>
      </rPr>
      <t>FLW Standard</t>
    </r>
    <r>
      <rPr>
        <sz val="11"/>
        <rFont val="Arial"/>
        <family val="2"/>
      </rPr>
      <t xml:space="preserve"> principle of ‘relevance’ (outlined in Chapter 5 of the </t>
    </r>
    <r>
      <rPr>
        <i/>
        <sz val="11"/>
        <rFont val="Arial"/>
        <family val="2"/>
      </rPr>
      <t>FLW Standard</t>
    </r>
    <r>
      <rPr>
        <sz val="11"/>
        <rFont val="Arial"/>
        <family val="2"/>
      </rPr>
      <t>).</t>
    </r>
  </si>
  <si>
    <t>Do you send FLW to this destination?</t>
  </si>
  <si>
    <t>Total FLW</t>
  </si>
  <si>
    <t>FLW as a proportion of food handled</t>
  </si>
  <si>
    <t>Estimate of food vs inedible parts in FLW (leave blank if unknown)</t>
  </si>
  <si>
    <t>Calculated automatically: total FLW ÷ (product sold as intended+FLW+other destinations)</t>
  </si>
  <si>
    <t>Tonnes of FLW estimated to be ‘inedible parts’</t>
  </si>
  <si>
    <t>Tonnes of FLW estimated to be food (edible parts)</t>
  </si>
  <si>
    <t>Calculated automatically: Other destinations ÷ (production &amp; sales+FLW+other destinations)</t>
  </si>
  <si>
    <t>Your FLW hotspots (e.g. compositional split of FLW tonnage by key product category)</t>
  </si>
  <si>
    <t>Actions that you are taking to reduce your operational FLW</t>
  </si>
  <si>
    <t>Progress to date in reducing FLW and any factors (e.g. changes in supply &amp; demand) that have significantly affected your results</t>
  </si>
  <si>
    <t>Actions that you are taking to work in partnership with suppliers to reduce FLW</t>
  </si>
  <si>
    <t>FLW</t>
  </si>
  <si>
    <t>FLW DESTINATIONS</t>
  </si>
  <si>
    <r>
      <t xml:space="preserve">In the context of FLW prevention, </t>
    </r>
    <r>
      <rPr>
        <b/>
        <sz val="10"/>
        <color theme="1"/>
        <rFont val="Arial"/>
        <family val="2"/>
      </rPr>
      <t>only include redistributed surplus food</t>
    </r>
    <r>
      <rPr>
        <sz val="10"/>
        <color theme="1"/>
        <rFont val="Arial"/>
        <family val="2"/>
      </rPr>
      <t xml:space="preserve"> </t>
    </r>
    <r>
      <rPr>
        <b/>
        <sz val="10"/>
        <color theme="1"/>
        <rFont val="Arial"/>
        <family val="2"/>
      </rPr>
      <t>where the food would otherwise have ended up as FLW, or would have been sent to one of the other destinations below</t>
    </r>
    <r>
      <rPr>
        <sz val="10"/>
        <color theme="1"/>
        <rFont val="Arial"/>
        <family val="2"/>
      </rPr>
      <t xml:space="preserve">.  This may include food redistributed by both charitable organisations (such as FareShare, Food Cycle) and commercial ones (such as Company Shop, who also operate Community Shop).  </t>
    </r>
    <r>
      <rPr>
        <b/>
        <sz val="10"/>
        <color theme="1"/>
        <rFont val="Arial"/>
        <family val="2"/>
      </rPr>
      <t>Where surplus is sold, explain why this qualifies as FLW prevention.</t>
    </r>
    <r>
      <rPr>
        <sz val="10"/>
        <color theme="1"/>
        <rFont val="Arial"/>
        <family val="2"/>
      </rPr>
      <t xml:space="preserve">  </t>
    </r>
  </si>
  <si>
    <t xml:space="preserve">Bio-based materials/ biochemical processing </t>
  </si>
  <si>
    <t>Refuse/ discards/ litter (including dumping and unmanaged disposal)</t>
  </si>
  <si>
    <t>Sum of FLW sent to the following destinations*</t>
  </si>
  <si>
    <t>Units**</t>
  </si>
  <si>
    <t>Sum of material sent to other destinations***</t>
  </si>
  <si>
    <t>Redistribution for human consumption****</t>
  </si>
  <si>
    <t>**** It is important only to include here food that would have become waste if it had not been redistributed. Food that is produced or provided expressly for donation should be excluded</t>
  </si>
  <si>
    <t xml:space="preserve">Scope of the FLW Inventory* </t>
  </si>
  <si>
    <t xml:space="preserve">* The term 'FLW' as used in this document is equivalent to 'food waste' used by WRAP, IGD, the European Commission, and the UK Governments </t>
  </si>
  <si>
    <t>*** Programs focused on the U.K. refer to these destinations as 'food surplus'</t>
  </si>
  <si>
    <t xml:space="preserve">*The term 'FLW' as used in this document is equivalent to 'food waste' as used by WRAP, IGD, the European Commission, and the UK Governments. </t>
  </si>
  <si>
    <r>
      <t xml:space="preserve">The </t>
    </r>
    <r>
      <rPr>
        <i/>
        <sz val="11"/>
        <rFont val="Arial"/>
        <family val="2"/>
      </rPr>
      <t>FLW Standard</t>
    </r>
    <r>
      <rPr>
        <sz val="11"/>
        <rFont val="Arial"/>
        <family val="2"/>
      </rPr>
      <t xml:space="preserve"> allows companies to select whatever method is most appropriate to their needs and resource availability.  </t>
    </r>
    <r>
      <rPr>
        <b/>
        <sz val="11"/>
        <rFont val="Arial"/>
        <family val="2"/>
      </rPr>
      <t>As a minimum, record the methods used</t>
    </r>
    <r>
      <rPr>
        <sz val="11"/>
        <rFont val="Arial"/>
        <family val="2"/>
      </rPr>
      <t xml:space="preserve">.   </t>
    </r>
  </si>
  <si>
    <t>FLW Data Capture Sheet</t>
  </si>
  <si>
    <t>Targets and Actions: Narrative (best practice)</t>
  </si>
  <si>
    <t>Updated February 25, 2021</t>
  </si>
  <si>
    <t xml:space="preserve">Refuse/discards/litter, (including dumping, or unmanaged disposal) </t>
  </si>
  <si>
    <t xml:space="preserve">Abandoning material on land or disposing of it in the sea. Encompasses open dumps (i.e. uncovered, unlined), open burn (i.e. not in a controlled facility), and fish discards. </t>
  </si>
  <si>
    <t>Sending material to a destination that is different from those listed above. Includes material that goes to a bio-based materials/biochemical processing destination but results in production of a biofuel product (e.g. biodiesel, fuel pellets). If including this destination in your inventory you should describe what it includes in supporting notes.</t>
  </si>
  <si>
    <r>
      <t>This refers to destinations in which food and/or inedible parts are ‘valorized’ by conversion into Industrial Products.   Examples include creating fibres for packaging material, creating bioplastics (e.g. polylactic acid), rendering into a raw material to make products such as soaps or cosmetics. In order to confirm material sent to this destination can be excluded from FLW,</t>
    </r>
    <r>
      <rPr>
        <b/>
        <sz val="10"/>
        <rFont val="Arial"/>
        <family val="2"/>
      </rPr>
      <t xml:space="preserve"> businesses should undertake due diligence with the recipient of the material to ensure that valorization into other industrial products occurs, as intended (e.g. producing saleable products for chemicals, packaging markets, etc.) </t>
    </r>
    <r>
      <rPr>
        <sz val="10"/>
        <rFont val="Arial"/>
        <family val="2"/>
      </rPr>
      <t>The production of biofuel products (e.g. biodiesel, fuel pellets) as an output from this destination shall be accounted for as FLW.</t>
    </r>
  </si>
  <si>
    <t>All food and beverages</t>
  </si>
  <si>
    <t xml:space="preserve">Lifecycle stage included e.g. direct operations (manufacturing, warehouses). Specify if any operations you own or control are excluded. </t>
  </si>
  <si>
    <t>This section of the Data Capture Template can be used to describe:</t>
  </si>
  <si>
    <r>
      <t xml:space="preserve">FLW, for the purposes of this document, describes any food and/or inedible parts sent to any of the FLW Destinations listed below. The abbreviation FLW, as used in this document, is equivalent to the term 'Food Waste’ used by WRAP and others in the UK and Europe. 
This definition </t>
    </r>
    <r>
      <rPr>
        <u/>
        <sz val="10"/>
        <rFont val="Arial"/>
        <family val="2"/>
      </rPr>
      <t>excludes</t>
    </r>
    <r>
      <rPr>
        <sz val="10"/>
        <rFont val="Arial"/>
        <family val="2"/>
      </rPr>
      <t xml:space="preserve"> any material that is sent for: 
• Redistribution to people (e.g. through a charity or commercial redistributor)
• Animal feed 
• Bio-based materials / biochemical processing (e.g. feedstock for other industrial products)
Those are collectively referred to as 'other destinations' in this document and in the UK and Europe referred to as ‘food surplus.’   </t>
    </r>
  </si>
  <si>
    <t>Continent and Country</t>
  </si>
  <si>
    <t>I give permission to allow the above data and supporting comments/notes submitted through this document to be included on the Food Loss and Waste Atlas anonymously (with my company name removed).</t>
  </si>
  <si>
    <t>I give permission to allow the above data and supporting comments/notes submitted through this document to be included on the Food Loss and Waste Atlas including my company name.</t>
  </si>
  <si>
    <r>
      <t xml:space="preserve">    ·</t>
    </r>
    <r>
      <rPr>
        <sz val="7"/>
        <rFont val="Arial"/>
        <family val="2"/>
      </rPr>
      <t xml:space="preserve">         </t>
    </r>
    <r>
      <rPr>
        <sz val="11"/>
        <rFont val="Arial"/>
        <family val="2"/>
      </rPr>
      <t xml:space="preserve">The FLW definition WRAP, IGD and Champions 12.3 uses </t>
    </r>
    <r>
      <rPr>
        <b/>
        <u/>
        <sz val="11"/>
        <rFont val="Arial"/>
        <family val="2"/>
      </rPr>
      <t>does not</t>
    </r>
    <r>
      <rPr>
        <sz val="11"/>
        <rFont val="Arial"/>
        <family val="2"/>
      </rPr>
      <t xml:space="preserve"> include material that goes to human redistribution, animal feed, or bio-based materials/biochemical processing (rows 55 - 58). However, it is recommended best practice to track food and associated inedible parts to these destinations as well. Of note, programs focused on the U.K. refer to these destinations as 'food surplus.'</t>
    </r>
  </si>
  <si>
    <r>
      <t xml:space="preserve">    ·</t>
    </r>
    <r>
      <rPr>
        <sz val="7"/>
        <rFont val="Arial"/>
        <family val="2"/>
      </rPr>
      <t xml:space="preserve">         </t>
    </r>
    <r>
      <rPr>
        <sz val="11"/>
        <rFont val="Arial"/>
        <family val="2"/>
      </rPr>
      <t xml:space="preserve">The FLW destinations listed (rows 35 - 44) provide a common definition of FLW used by WRAP, CGS, 10x20x30, CGF, IGD, Champions 12.3, the European Commission and UK Governments. We note that some of these organizations use the term "food waste" instead to describe these destinations. We note that some other stakeholders may also define FLW differently.  </t>
    </r>
  </si>
  <si>
    <r>
      <t xml:space="preserve">    ·</t>
    </r>
    <r>
      <rPr>
        <sz val="7"/>
        <rFont val="Arial"/>
        <family val="2"/>
      </rPr>
      <t xml:space="preserve">         </t>
    </r>
    <r>
      <rPr>
        <sz val="11"/>
        <rFont val="Arial"/>
        <family val="2"/>
      </rPr>
      <t>If you have estimated the quantity/proportion of inedible parts, record this as indicated in the Data Capture Sheet (cell B51, or B65). Also, where known, indicate in the Notes section if material to each destination is only food (edible parts), only inedible parts, or both food and its associated inedible parts (e.g., a whole avocado). Describe any assumptions used to define the inedible parts as such, and if conversion factors were used to separate the parts. If you have referred to any Sector Guidance, please also note this. Specific recommendations on defining &amp; quantifying inedible parts for different sectors in the UK can be found in the Food Waste Reduction Roadmap under:</t>
    </r>
  </si>
  <si>
    <t>Wholesaler</t>
  </si>
  <si>
    <t>Other (including the production of biofuel products e.g. biodiesel, fuel pellets )</t>
  </si>
  <si>
    <t>What actions have you taken consumers to reduce FLW</t>
  </si>
  <si>
    <t>Company FLW reduction targets - Please provide your baseline year</t>
  </si>
  <si>
    <t>Company FLW reduction targets - Please provide target year</t>
  </si>
  <si>
    <t>Company FLW reduction targets - Please provide your % reduction target</t>
  </si>
  <si>
    <r>
      <t>Date completed:</t>
    </r>
    <r>
      <rPr>
        <sz val="10"/>
        <color rgb="FF343433"/>
        <rFont val="Arial"/>
        <family val="2"/>
      </rPr>
      <t xml:space="preserve">  </t>
    </r>
  </si>
  <si>
    <r>
      <t>Reporting period (start date):</t>
    </r>
    <r>
      <rPr>
        <sz val="10"/>
        <color rgb="FF000000"/>
        <rFont val="Arial"/>
        <family val="2"/>
      </rPr>
      <t xml:space="preserve">  </t>
    </r>
  </si>
  <si>
    <r>
      <t>Reporting period (end date):</t>
    </r>
    <r>
      <rPr>
        <sz val="10"/>
        <color rgb="FF000000"/>
        <rFont val="Arial"/>
        <family val="2"/>
      </rPr>
      <t xml:space="preserve">  </t>
    </r>
  </si>
  <si>
    <t>User note: this sheet is locked and cannot be edited. Please enter data in the "Data capture sheet" tab.</t>
  </si>
  <si>
    <r>
      <t>Overall FLW in tonnes:</t>
    </r>
    <r>
      <rPr>
        <sz val="10"/>
        <color rgb="FF000000"/>
        <rFont val="Arial"/>
        <family val="2"/>
      </rPr>
      <t xml:space="preserve">  </t>
    </r>
  </si>
  <si>
    <r>
      <t xml:space="preserve">(Optional) </t>
    </r>
    <r>
      <rPr>
        <sz val="10"/>
        <color rgb="FF000000"/>
        <rFont val="Arial"/>
        <family val="2"/>
      </rPr>
      <t xml:space="preserve">Percentage of inedible parts included in total FLW tonnage:  </t>
    </r>
  </si>
  <si>
    <t>Food Loss and Waste (FLW) Reporting Template</t>
  </si>
  <si>
    <t xml:space="preserve">* this should be tonnes FLW ÷ tonnes (food product produced or sold as intended + FLW + food sent to other destinations). </t>
  </si>
  <si>
    <t>Destinations for FLW (tonnes or %)*:</t>
  </si>
  <si>
    <t>** If additional data has been requested (e.g. the UK Dairy Processing Sector Guidance recommends reporting in both tonnes AND milk-equivalents) please use the notes field for the additional data</t>
  </si>
  <si>
    <t>Scope of the FLW inventory</t>
  </si>
  <si>
    <t>Summary of data uncertainties:</t>
  </si>
  <si>
    <t>Company FLW reduction Targets</t>
  </si>
  <si>
    <t>Company FLW reduction target baseline year</t>
  </si>
  <si>
    <t>Company FLW reduction target year</t>
  </si>
  <si>
    <t>Company FLW  % reduction target</t>
  </si>
  <si>
    <r>
      <t xml:space="preserve">     ·</t>
    </r>
    <r>
      <rPr>
        <sz val="7"/>
        <rFont val="Arial"/>
        <family val="2"/>
      </rPr>
      <t xml:space="preserve">         </t>
    </r>
    <r>
      <rPr>
        <sz val="11"/>
        <rFont val="Arial"/>
        <family val="2"/>
      </rPr>
      <t xml:space="preserve">Please </t>
    </r>
    <r>
      <rPr>
        <b/>
        <sz val="11"/>
        <rFont val="Arial"/>
        <family val="2"/>
      </rPr>
      <t>provide the tonnes (i.e. metric tons) of product produced and sold as intended (also referred to placed on the market [PoM]) during the reporting period in row 26. This is required for the automatic calculation of the FLW % in row 46.</t>
    </r>
    <r>
      <rPr>
        <sz val="11"/>
        <rFont val="Arial"/>
        <family val="2"/>
      </rPr>
      <t xml:space="preserve"> If this is not available, then an alternative measure can be entered in row 27 but this will not produce an FLW % - see Data Collection Methods section below for further guidance.   </t>
    </r>
    <r>
      <rPr>
        <b/>
        <sz val="11"/>
        <rFont val="Arial"/>
        <family val="2"/>
      </rPr>
      <t xml:space="preserve">    </t>
    </r>
  </si>
  <si>
    <r>
      <t xml:space="preserve">Tonnes of food produced / purchased and sold as intended (Placed on market; PoM) during the report period </t>
    </r>
    <r>
      <rPr>
        <b/>
        <sz val="11"/>
        <color rgb="FFFF0000"/>
        <rFont val="Arial"/>
        <family val="2"/>
      </rPr>
      <t>(see note if data not available)</t>
    </r>
  </si>
  <si>
    <r>
      <t>FLW as a % food produced / purchase and sold as intended by your organisation*:</t>
    </r>
    <r>
      <rPr>
        <sz val="10"/>
        <color rgb="FF000000"/>
        <rFont val="Arial"/>
        <family val="2"/>
      </rPr>
      <t xml:space="preserve"> </t>
    </r>
  </si>
  <si>
    <t xml:space="preserve">·         If production or sales tonnage is not available then consider using a conversion from another available measure - eg from litres to tonnes for production, from sales in units to tonnage for retail using average product weights. In the absence of tonnage then a guideline % can be calculated manually using other metrics such as £ sales value, number of sites or covers (Hospitality) but these would not be reported as part of the data submission   </t>
  </si>
  <si>
    <t xml:space="preserve">Refuse/discards/litter (including dumping, or unmanaged disposal) </t>
  </si>
  <si>
    <t>Not known (if destinations are known but not how much to each destination)</t>
  </si>
  <si>
    <t>[Text] - e.g. adopting known best practices for food date labelling and storage advice; helping test new innovations; awareness raising*</t>
  </si>
  <si>
    <t>This Data Capture Sheet supports industry principles to Target, Measure and Act on FLW in support of UN Sustainable Development Goal 12.3, and complies with the international Food Loss &amp; Waste Accounting and Reporting Standard (http://flwprotocol.org/).  Sector-specific guidance on quantification questions and methods that will help you complete this template are available via the links provided.</t>
  </si>
  <si>
    <r>
      <t>·</t>
    </r>
    <r>
      <rPr>
        <sz val="7"/>
        <rFont val="Arial"/>
        <family val="2"/>
      </rPr>
      <t xml:space="preserve">         </t>
    </r>
    <r>
      <rPr>
        <sz val="11"/>
        <rFont val="Arial"/>
        <family val="2"/>
      </rPr>
      <t>This cell has been locked to the correct reporting Geography for Courtauld 2025 and Food Waste Roadmap reporting. There is no need to change anything.</t>
    </r>
  </si>
  <si>
    <t>Courtauld Commitment 2025: supplementary data sheet</t>
  </si>
  <si>
    <t>Please use this sheet to record Courtauld 2025 data that is not covered in the Food Waste Reduction Roadmap data capture sheet</t>
  </si>
  <si>
    <t>Mandatory questions: to be completed by all Courtauld 2025 signatories</t>
  </si>
  <si>
    <t>Business name</t>
  </si>
  <si>
    <t>Name of person completing this data return</t>
  </si>
  <si>
    <t>Year to which data applies</t>
  </si>
  <si>
    <t>Question</t>
  </si>
  <si>
    <t>What was the UK financial turnover of your organisation's food operations? (for last published accounts)</t>
  </si>
  <si>
    <t>£</t>
  </si>
  <si>
    <t>How many premises does your business have in:</t>
  </si>
  <si>
    <t>England</t>
  </si>
  <si>
    <t>Scotland</t>
  </si>
  <si>
    <t>Wales</t>
  </si>
  <si>
    <t>Northern Ireland</t>
  </si>
  <si>
    <t>Of the redistribution reported under the Roadmap, how much was:</t>
  </si>
  <si>
    <t>Charitable redistribution</t>
  </si>
  <si>
    <t>tonnes</t>
  </si>
  <si>
    <t>Commercial redistribution</t>
  </si>
  <si>
    <t>Of your food waste for the reporting year, what percentage was:</t>
  </si>
  <si>
    <t>Meat, fish and poultry</t>
  </si>
  <si>
    <t>Dairy</t>
  </si>
  <si>
    <t>Produce</t>
  </si>
  <si>
    <t>Prepared foods and ready meals</t>
  </si>
  <si>
    <t>Grocery/ambient</t>
  </si>
  <si>
    <t>Beers, wines and spirits</t>
  </si>
  <si>
    <t>Mandatory retail questions: to be completed by all retail signatories</t>
  </si>
  <si>
    <t>Please note these questions are optional for Courtauld 2025 manufacture and HaFS signatories</t>
  </si>
  <si>
    <t>Primary packaging placed on the UK market (include all packaging placed on market, own-brand and other)</t>
  </si>
  <si>
    <t>Paper</t>
  </si>
  <si>
    <t>Cardboard</t>
  </si>
  <si>
    <t>Glass</t>
  </si>
  <si>
    <t>Steel</t>
  </si>
  <si>
    <t>Aluminium</t>
  </si>
  <si>
    <t>Plastic</t>
  </si>
  <si>
    <t>Single use transit packaging placed on the UK market</t>
  </si>
  <si>
    <t>How much food waste was collected separately in:</t>
  </si>
  <si>
    <t>year</t>
  </si>
  <si>
    <t>context.Turnover</t>
  </si>
  <si>
    <t>context.England</t>
  </si>
  <si>
    <t>context.Scotland</t>
  </si>
  <si>
    <t>context.NI</t>
  </si>
  <si>
    <t>context.Wales</t>
  </si>
  <si>
    <t>food.Charity</t>
  </si>
  <si>
    <t>food.Commercial</t>
  </si>
  <si>
    <t>food.England</t>
  </si>
  <si>
    <t>food.Scotland</t>
  </si>
  <si>
    <t>food.Wales</t>
  </si>
  <si>
    <t>food.NI</t>
  </si>
  <si>
    <t>management.Rendering</t>
  </si>
  <si>
    <t>management.Incineration</t>
  </si>
  <si>
    <t>primary.Paper</t>
  </si>
  <si>
    <t>primary.Cardboard</t>
  </si>
  <si>
    <t>primary.Glass</t>
  </si>
  <si>
    <t>primary.Steel</t>
  </si>
  <si>
    <t>primary.Alu</t>
  </si>
  <si>
    <t>primary.Plastics</t>
  </si>
  <si>
    <t>primary.Other</t>
  </si>
  <si>
    <t>sut.Paper</t>
  </si>
  <si>
    <t>sut.Cardboard</t>
  </si>
  <si>
    <t>sut.Glass</t>
  </si>
  <si>
    <t>sut.Steel</t>
  </si>
  <si>
    <t>sut.Alu</t>
  </si>
  <si>
    <t>sut.Plastics</t>
  </si>
  <si>
    <t>sut.Other</t>
  </si>
  <si>
    <t>edible.Parts</t>
  </si>
  <si>
    <t>comp.Meat</t>
  </si>
  <si>
    <t>comp.Dairy</t>
  </si>
  <si>
    <t>comp.Produce</t>
  </si>
  <si>
    <t>comp.Bakery</t>
  </si>
  <si>
    <t>comp.Prep</t>
  </si>
  <si>
    <t>comp.Ambient</t>
  </si>
  <si>
    <t>comp.Alcohol</t>
  </si>
  <si>
    <t>comp.Other</t>
  </si>
  <si>
    <t>Out of scope for Courtauld 2025, Data will not be captured for analysis</t>
  </si>
  <si>
    <t>unused.Management.NotHarvested</t>
  </si>
  <si>
    <t>Note: This document is a Courtauld 2025-specific version of the global Food Surplus and Waste Data Capture Sheet. See Guidance Tab for additional details.</t>
  </si>
  <si>
    <t>This document is a Courtauld 2025-specific version of the global Food Surplus and Waste Data Capture Sheet. Please complete both the main Data capture sheet and the C25 supplementary data and indicator question sheets</t>
  </si>
  <si>
    <t>atlas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</si>
</sst>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0"/>
  </numFmts>
  <fonts count="100"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0"/>
      <color rgb="FFFF0000"/>
      <name val="Arial"/>
      <family val="2"/>
    </font>
    <font>
      <b/>
      <sz val="18"/>
      <name val="Arial"/>
      <family val="2"/>
    </font>
    <font>
      <b/>
      <sz val="12"/>
      <name val="Arial"/>
      <family val="2"/>
    </font>
    <font>
      <b/>
      <sz val="10"/>
      <name val="Arial"/>
      <family val="2"/>
    </font>
    <font>
      <b/>
      <sz val="10"/>
      <color rgb="FFFF0000"/>
      <name val="Arial"/>
      <family val="2"/>
    </font>
    <font>
      <i/>
      <sz val="10"/>
      <color rgb="FFFF0000"/>
      <name val="Arial"/>
      <family val="2"/>
    </font>
    <font>
      <b/>
      <sz val="10"/>
      <color theme="1"/>
      <name val="Arial"/>
      <family val="2"/>
    </font>
    <font>
      <sz val="10"/>
      <color theme="1"/>
      <name val="Arial"/>
      <family val="2"/>
    </font>
    <font>
      <i/>
      <sz val="11"/>
      <color theme="1"/>
      <name val="Calibri"/>
      <family val="2"/>
      <scheme val="minor"/>
    </font>
    <font>
      <i/>
      <sz val="10"/>
      <name val="Arial"/>
      <family val="2"/>
    </font>
    <font>
      <sz val="10"/>
      <name val="Arial"/>
      <family val="2"/>
    </font>
    <font>
      <sz val="11"/>
      <name val="Calibri"/>
      <family val="2"/>
      <scheme val="minor"/>
    </font>
    <font>
      <sz val="10"/>
      <color theme="1"/>
      <name val="Calibri"/>
      <family val="2"/>
      <scheme val="minor"/>
    </font>
    <font>
      <b/>
      <sz val="26"/>
      <color rgb="FF489FDF"/>
      <name val="Arial"/>
      <family val="2"/>
    </font>
    <font>
      <b/>
      <sz val="11"/>
      <color rgb="FF000000"/>
      <name val="Arial"/>
      <family val="2"/>
    </font>
    <font>
      <sz val="8"/>
      <color rgb="FF000000"/>
      <name val="Arial"/>
      <family val="2"/>
    </font>
    <font>
      <b/>
      <sz val="10"/>
      <color rgb="FF489FDF"/>
      <name val="Arial"/>
      <family val="2"/>
    </font>
    <font>
      <b/>
      <sz val="10"/>
      <color rgb="FF000000"/>
      <name val="Arial"/>
      <family val="2"/>
    </font>
    <font>
      <sz val="10"/>
      <color rgb="FF000000"/>
      <name val="Arial"/>
      <family val="2"/>
    </font>
    <font>
      <b/>
      <sz val="11"/>
      <color theme="0"/>
      <name val="Calibri"/>
      <family val="2"/>
      <scheme val="minor"/>
    </font>
    <font>
      <b/>
      <sz val="24"/>
      <color rgb="FF4F9FDF"/>
      <name val="Arial"/>
      <family val="2"/>
    </font>
    <font>
      <b/>
      <sz val="16"/>
      <color rgb="FF4F9FDF"/>
      <name val="Arial Black"/>
      <family val="2"/>
    </font>
    <font>
      <b/>
      <sz val="12"/>
      <name val="Arial Black"/>
      <family val="2"/>
    </font>
    <font>
      <b/>
      <sz val="24"/>
      <color rgb="FF4F9FDF"/>
      <name val="Arial Black"/>
      <family val="2"/>
    </font>
    <font>
      <b/>
      <sz val="10"/>
      <color theme="0"/>
      <name val="Arial"/>
      <family val="2"/>
    </font>
    <font>
      <b/>
      <sz val="11"/>
      <color rgb="FF002554"/>
      <name val="Arial"/>
      <family val="2"/>
    </font>
    <font>
      <b/>
      <sz val="18"/>
      <color rgb="FF002554"/>
      <name val="Arial"/>
      <family val="2"/>
    </font>
    <font>
      <sz val="11"/>
      <color rgb="FF002554"/>
      <name val="Calibri"/>
      <family val="2"/>
      <scheme val="minor"/>
    </font>
    <font>
      <sz val="11"/>
      <color theme="1"/>
      <name val="Arial"/>
      <family val="2"/>
    </font>
    <font>
      <sz val="11"/>
      <name val="Arial"/>
      <family val="2"/>
    </font>
    <font>
      <b/>
      <sz val="14"/>
      <color rgb="FF4472C4"/>
      <name val="Arial"/>
      <family val="2"/>
    </font>
    <font>
      <sz val="7"/>
      <name val="Arial"/>
      <family val="2"/>
    </font>
    <font>
      <b/>
      <sz val="11"/>
      <name val="Arial"/>
      <family val="2"/>
    </font>
    <font>
      <b/>
      <sz val="11"/>
      <color rgb="FFFF0000"/>
      <name val="Arial"/>
      <family val="2"/>
    </font>
    <font>
      <u/>
      <sz val="11"/>
      <name val="Arial"/>
      <family val="2"/>
    </font>
    <font>
      <sz val="7"/>
      <color theme="1"/>
      <name val="Arial"/>
      <family val="2"/>
    </font>
    <font>
      <b/>
      <sz val="11"/>
      <color theme="1"/>
      <name val="Arial"/>
      <family val="2"/>
    </font>
    <font>
      <i/>
      <sz val="11"/>
      <color rgb="FF222222"/>
      <name val="Arial"/>
      <family val="2"/>
    </font>
    <font>
      <i/>
      <sz val="7"/>
      <color rgb="FF222222"/>
      <name val="Arial"/>
      <family val="2"/>
    </font>
    <font>
      <i/>
      <sz val="11"/>
      <name val="Arial"/>
      <family val="2"/>
    </font>
    <font>
      <i/>
      <sz val="7"/>
      <name val="Arial"/>
      <family val="2"/>
    </font>
    <font>
      <b/>
      <u/>
      <sz val="11"/>
      <name val="Arial"/>
      <family val="2"/>
    </font>
    <font>
      <sz val="11"/>
      <color rgb="FF222222"/>
      <name val="Arial"/>
      <family val="2"/>
    </font>
    <font>
      <b/>
      <sz val="11"/>
      <color rgb="FF5B9BD5"/>
      <name val="Arial"/>
      <family val="2"/>
    </font>
    <font>
      <b/>
      <u/>
      <sz val="14"/>
      <color rgb="FF4F9FDF"/>
      <name val="Arial"/>
      <family val="2"/>
    </font>
    <font>
      <b/>
      <i/>
      <sz val="10"/>
      <color rgb="FF000000"/>
      <name val="Arial"/>
      <family val="2"/>
    </font>
    <font>
      <i/>
      <sz val="10"/>
      <color rgb="FF000000"/>
      <name val="Arial"/>
      <family val="2"/>
    </font>
    <font>
      <i/>
      <u/>
      <sz val="10"/>
      <color rgb="FF000000"/>
      <name val="Arial"/>
      <family val="2"/>
    </font>
    <font>
      <u/>
      <sz val="10"/>
      <color rgb="FF000000"/>
      <name val="Arial"/>
      <family val="2"/>
    </font>
    <font>
      <vertAlign val="superscript"/>
      <sz val="11"/>
      <name val="Arial"/>
      <family val="2"/>
    </font>
    <font>
      <b/>
      <i/>
      <sz val="11"/>
      <color rgb="FF000000"/>
      <name val="Arial"/>
      <family val="2"/>
    </font>
    <font>
      <sz val="8"/>
      <name val="Arial"/>
      <family val="2"/>
    </font>
    <font>
      <b/>
      <sz val="14"/>
      <color rgb="FF4F9FDF"/>
      <name val="Arial Black"/>
      <family val="2"/>
    </font>
    <font>
      <u/>
      <sz val="11"/>
      <color theme="10"/>
      <name val="Calibri"/>
      <family val="2"/>
      <scheme val="minor"/>
    </font>
    <font>
      <i/>
      <sz val="10"/>
      <color theme="0" tint="-0.499984740745262"/>
      <name val="Arial"/>
      <family val="2"/>
    </font>
    <font>
      <b/>
      <sz val="11"/>
      <color theme="0"/>
      <name val="Arial"/>
      <family val="2"/>
    </font>
    <font>
      <b/>
      <u/>
      <sz val="10"/>
      <name val="Arial"/>
      <family val="2"/>
    </font>
    <font>
      <u/>
      <sz val="10"/>
      <name val="Arial"/>
      <family val="2"/>
    </font>
    <font>
      <sz val="11"/>
      <color rgb="FF006100"/>
      <name val="Calibri"/>
      <family val="2"/>
      <scheme val="minor"/>
    </font>
    <font>
      <sz val="11"/>
      <color rgb="FF9C0006"/>
      <name val="Calibri"/>
      <family val="2"/>
      <scheme val="minor"/>
    </font>
    <font>
      <sz val="11"/>
      <color rgb="FFFF0000"/>
      <name val="Calibri"/>
      <family val="2"/>
      <scheme val="minor"/>
    </font>
    <font>
      <b/>
      <sz val="11"/>
      <color rgb="FF000000"/>
      <name val="Calibri"/>
      <family val="2"/>
      <scheme val="minor"/>
    </font>
    <font>
      <sz val="11"/>
      <color rgb="FF000000"/>
      <name val="Calibri"/>
      <family val="2"/>
      <scheme val="minor"/>
    </font>
    <font>
      <sz val="11"/>
      <color theme="8" tint="-0.249977111117893"/>
      <name val="Calibri"/>
      <family val="2"/>
      <scheme val="minor"/>
    </font>
    <font>
      <i/>
      <sz val="11"/>
      <color rgb="FFFF0000"/>
      <name val="Calibri"/>
      <family val="2"/>
      <scheme val="minor"/>
    </font>
    <font>
      <b/>
      <sz val="9"/>
      <color indexed="81"/>
      <name val="Tahoma"/>
      <family val="2"/>
    </font>
    <font>
      <sz val="9"/>
      <color indexed="81"/>
      <name val="Tahoma"/>
      <family val="2"/>
    </font>
    <font>
      <sz val="14"/>
      <color theme="1" tint="4.9989318521683403E-2"/>
      <name val="Arial"/>
      <family val="2"/>
    </font>
    <font>
      <b/>
      <sz val="12"/>
      <color theme="1"/>
      <name val="Calibri"/>
      <family val="2"/>
      <scheme val="minor"/>
    </font>
    <font>
      <i/>
      <sz val="12"/>
      <color theme="1"/>
      <name val="Calibri"/>
      <family val="2"/>
      <scheme val="minor"/>
    </font>
    <font>
      <u/>
      <sz val="11"/>
      <color theme="1"/>
      <name val="Calibri"/>
      <family val="2"/>
      <scheme val="minor"/>
    </font>
    <font>
      <sz val="8"/>
      <color theme="1"/>
      <name val="Calibri"/>
      <family val="2"/>
      <scheme val="minor"/>
    </font>
    <font>
      <sz val="8"/>
      <name val="Calibri"/>
      <family val="2"/>
      <scheme val="minor"/>
    </font>
    <font>
      <sz val="10"/>
      <color theme="1" tint="4.9989318521683403E-2"/>
      <name val="Arial"/>
      <family val="2"/>
    </font>
    <font>
      <sz val="10"/>
      <name val="Helv"/>
    </font>
    <font>
      <i/>
      <sz val="12"/>
      <name val="Calibri"/>
      <family val="2"/>
      <scheme val="minor"/>
    </font>
    <font>
      <b/>
      <sz val="16"/>
      <color rgb="FFC00000"/>
      <name val="Arial"/>
      <family val="2"/>
    </font>
    <font>
      <b/>
      <i/>
      <sz val="11"/>
      <name val="Arial"/>
      <family val="2"/>
    </font>
    <font>
      <b/>
      <sz val="16"/>
      <color theme="9" tint="-0.249977111117893"/>
      <name val="Arial"/>
      <family val="2"/>
    </font>
    <font>
      <i/>
      <sz val="12"/>
      <color theme="9" tint="-0.249977111117893"/>
      <name val="Calibri"/>
      <family val="2"/>
      <scheme val="minor"/>
    </font>
    <font>
      <b/>
      <i/>
      <sz val="12"/>
      <color theme="9" tint="-0.249977111117893"/>
      <name val="Arial"/>
      <family val="2"/>
    </font>
    <font>
      <b/>
      <sz val="10"/>
      <color theme="7"/>
      <name val="Arial"/>
      <family val="2"/>
    </font>
    <font>
      <b/>
      <sz val="18"/>
      <color rgb="FFC00000"/>
      <name val="Calibri"/>
      <family val="2"/>
      <scheme val="minor"/>
    </font>
    <font>
      <b/>
      <sz val="18"/>
      <color rgb="FFC00000"/>
      <name val="Arial"/>
      <family val="2"/>
    </font>
    <font>
      <b/>
      <sz val="26"/>
      <color rgb="FF4F9FDF"/>
      <name val="Arial Black"/>
      <family val="2"/>
    </font>
    <font>
      <b/>
      <i/>
      <sz val="14"/>
      <color theme="9" tint="-0.249977111117893"/>
      <name val="Arial"/>
      <family val="2"/>
    </font>
    <font>
      <u/>
      <sz val="12"/>
      <color rgb="FF000000"/>
      <name val="Arial"/>
      <family val="2"/>
    </font>
    <font>
      <sz val="9"/>
      <color rgb="FF4F9FDF"/>
      <name val="Arial Black"/>
      <family val="2"/>
    </font>
    <font>
      <b/>
      <sz val="10"/>
      <color rgb="FF343433"/>
      <name val="Arial"/>
      <family val="2"/>
    </font>
    <font>
      <sz val="10"/>
      <color rgb="FF343433"/>
      <name val="Arial"/>
      <family val="2"/>
    </font>
    <font>
      <b/>
      <sz val="14"/>
      <color rgb="FF489FDF"/>
      <name val="Arial"/>
      <family val="2"/>
    </font>
    <font>
      <sz val="10"/>
      <color theme="1" tint="0.14999847407452621"/>
      <name val="Arial"/>
      <family val="2"/>
    </font>
    <font>
      <i/>
      <sz val="11"/>
      <color theme="1"/>
      <name val="Arial"/>
      <family val="2"/>
    </font>
    <font>
      <sz val="9"/>
      <color rgb="FFA6A6A6"/>
      <name val="Arial"/>
      <family val="2"/>
    </font>
    <font>
      <b/>
      <sz val="23"/>
      <color rgb="FF489FDF"/>
      <name val="Arial"/>
      <family val="2"/>
    </font>
    <font>
      <b/>
      <sz val="26"/>
      <color rgb="FF489FDF"/>
      <name val="Arial Black"/>
      <family val="2"/>
    </font>
  </fonts>
  <fills count="15">
    <fill>
      <patternFill patternType="none"/>
    </fill>
    <fill>
      <patternFill patternType="gray125"/>
    </fill>
    <fill>
      <patternFill patternType="solid">
        <fgColor theme="0"/>
        <bgColor indexed="64"/>
      </patternFill>
    </fill>
    <fill>
      <patternFill patternType="solid">
        <fgColor rgb="FF002554"/>
        <bgColor indexed="64"/>
      </patternFill>
    </fill>
    <fill>
      <patternFill patternType="solid">
        <fgColor rgb="FFA8CEE2"/>
        <bgColor indexed="64"/>
      </patternFill>
    </fill>
    <fill>
      <patternFill patternType="solid">
        <fgColor rgb="FFC4B796"/>
        <bgColor indexed="64"/>
      </patternFill>
    </fill>
    <fill>
      <patternFill patternType="solid">
        <fgColor rgb="FFC6EFCE"/>
      </patternFill>
    </fill>
    <fill>
      <patternFill patternType="solid">
        <fgColor rgb="FFFFC7CE"/>
      </patternFill>
    </fill>
    <fill>
      <patternFill patternType="solid">
        <fgColor rgb="FFFFFFCC"/>
      </patternFill>
    </fill>
    <fill>
      <patternFill patternType="solid">
        <fgColor rgb="FFDDDDDD"/>
        <bgColor rgb="FFCCFFCC"/>
      </patternFill>
    </fill>
    <fill>
      <patternFill patternType="solid">
        <fgColor theme="0" tint="-0.14999847407452621"/>
        <bgColor rgb="FFCCFFCC"/>
      </patternFill>
    </fill>
    <fill>
      <patternFill patternType="solid">
        <fgColor rgb="FFFFFF00"/>
        <bgColor rgb="FFCCFFCC"/>
      </patternFill>
    </fill>
    <fill>
      <patternFill patternType="solid">
        <fgColor theme="8" tint="0.79998168889431442"/>
        <bgColor indexed="64"/>
      </patternFill>
    </fill>
    <fill>
      <patternFill patternType="solid">
        <fgColor theme="7"/>
        <bgColor indexed="64"/>
      </patternFill>
    </fill>
    <fill>
      <patternFill patternType="solid">
        <fgColor rgb="FFFFFF00"/>
        <bgColor indexed="64"/>
      </patternFill>
    </fill>
  </fills>
  <borders count="49">
    <border>
      <left/>
      <right/>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rgb="FF489FDF"/>
      </top>
      <bottom style="medium">
        <color rgb="FF489FDF"/>
      </bottom>
      <diagonal/>
    </border>
    <border>
      <left/>
      <right/>
      <top/>
      <bottom style="medium">
        <color rgb="FF489FDF"/>
      </bottom>
      <diagonal/>
    </border>
    <border>
      <left/>
      <right style="medium">
        <color rgb="FF489FDF"/>
      </right>
      <top/>
      <bottom style="medium">
        <color rgb="FF489FDF"/>
      </bottom>
      <diagonal/>
    </border>
    <border>
      <left style="medium">
        <color rgb="FF489FDF"/>
      </left>
      <right style="medium">
        <color rgb="FF489FDF"/>
      </right>
      <top style="medium">
        <color rgb="FF489FDF"/>
      </top>
      <bottom style="medium">
        <color rgb="FF489FDF"/>
      </bottom>
      <diagonal/>
    </border>
    <border>
      <left style="medium">
        <color rgb="FF489FDF"/>
      </left>
      <right style="medium">
        <color rgb="FF489FDF"/>
      </right>
      <top/>
      <bottom style="medium">
        <color rgb="FF489FDF"/>
      </bottom>
      <diagonal/>
    </border>
    <border>
      <left style="thin">
        <color theme="0"/>
      </left>
      <right style="thin">
        <color theme="0"/>
      </right>
      <top style="thin">
        <color theme="0"/>
      </top>
      <bottom style="thin">
        <color theme="0"/>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theme="0"/>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theme="0"/>
      </left>
      <right/>
      <top/>
      <bottom/>
      <diagonal/>
    </border>
    <border>
      <left/>
      <right style="thin">
        <color theme="0"/>
      </right>
      <top/>
      <bottom/>
      <diagonal/>
    </border>
    <border>
      <left style="medium">
        <color rgb="FF4F9FDF"/>
      </left>
      <right style="thin">
        <color indexed="64"/>
      </right>
      <top style="medium">
        <color rgb="FF4F9FDF"/>
      </top>
      <bottom style="medium">
        <color rgb="FF4F9FDF"/>
      </bottom>
      <diagonal/>
    </border>
    <border>
      <left style="thin">
        <color indexed="64"/>
      </left>
      <right style="medium">
        <color rgb="FF4F9FDF"/>
      </right>
      <top style="medium">
        <color rgb="FF4F9FDF"/>
      </top>
      <bottom style="medium">
        <color rgb="FF4F9FDF"/>
      </bottom>
      <diagonal/>
    </border>
    <border>
      <left style="medium">
        <color rgb="FF4F9FDF"/>
      </left>
      <right/>
      <top style="medium">
        <color rgb="FF4F9FDF"/>
      </top>
      <bottom style="medium">
        <color rgb="FF4F9FDF"/>
      </bottom>
      <diagonal/>
    </border>
    <border>
      <left/>
      <right/>
      <top style="medium">
        <color rgb="FF4F9FDF"/>
      </top>
      <bottom style="medium">
        <color rgb="FF4F9FDF"/>
      </bottom>
      <diagonal/>
    </border>
    <border>
      <left/>
      <right style="medium">
        <color rgb="FF4F9FDF"/>
      </right>
      <top style="medium">
        <color rgb="FF4F9FDF"/>
      </top>
      <bottom style="medium">
        <color rgb="FF4F9FDF"/>
      </bottom>
      <diagonal/>
    </border>
    <border>
      <left style="thin">
        <color indexed="64"/>
      </left>
      <right style="thin">
        <color theme="0"/>
      </right>
      <top style="thin">
        <color indexed="64"/>
      </top>
      <bottom style="thin">
        <color indexed="64"/>
      </bottom>
      <diagonal/>
    </border>
    <border>
      <left style="medium">
        <color rgb="FF489FDF"/>
      </left>
      <right/>
      <top style="medium">
        <color rgb="FF489FDF"/>
      </top>
      <bottom style="medium">
        <color rgb="FF489FDF"/>
      </bottom>
      <diagonal/>
    </border>
    <border>
      <left/>
      <right style="medium">
        <color rgb="FF489FDF"/>
      </right>
      <top style="medium">
        <color rgb="FF489FDF"/>
      </top>
      <bottom style="medium">
        <color rgb="FF489FDF"/>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diagonal/>
    </border>
  </borders>
  <cellStyleXfs count="10">
    <xf numFmtId="0" fontId="0" fillId="0" borderId="0"/>
    <xf numFmtId="43" fontId="1" fillId="0" borderId="0" applyFont="0" applyFill="0" applyBorder="0" applyAlignment="0" applyProtection="0"/>
    <xf numFmtId="0" fontId="14" fillId="0" borderId="0"/>
    <xf numFmtId="0" fontId="57" fillId="0" borderId="0" applyNumberFormat="0" applyFill="0" applyBorder="0" applyAlignment="0" applyProtection="0"/>
    <xf numFmtId="9" fontId="1" fillId="0" borderId="0" applyFont="0" applyFill="0" applyBorder="0" applyAlignment="0" applyProtection="0"/>
    <xf numFmtId="0" fontId="62" fillId="6" borderId="0" applyNumberFormat="0" applyBorder="0" applyAlignment="0" applyProtection="0"/>
    <xf numFmtId="0" fontId="63" fillId="7" borderId="0" applyNumberFormat="0" applyBorder="0" applyAlignment="0" applyProtection="0"/>
    <xf numFmtId="0" fontId="1" fillId="8" borderId="32" applyNumberFormat="0" applyFont="0" applyAlignment="0" applyProtection="0"/>
    <xf numFmtId="0" fontId="78" fillId="0" borderId="0"/>
    <xf numFmtId="43" fontId="1" fillId="0" borderId="0" applyFont="0" applyFill="0" applyBorder="0" applyAlignment="0" applyProtection="0"/>
  </cellStyleXfs>
  <cellXfs count="352">
    <xf numFmtId="0" fontId="0" fillId="0" borderId="0" xfId="0"/>
    <xf numFmtId="0" fontId="0" fillId="2" borderId="0" xfId="0" applyFill="1"/>
    <xf numFmtId="0" fontId="0" fillId="2" borderId="0" xfId="0" applyFill="1" applyBorder="1"/>
    <xf numFmtId="0" fontId="32" fillId="0" borderId="0" xfId="0" applyFont="1"/>
    <xf numFmtId="0" fontId="14" fillId="2" borderId="0" xfId="2" applyFont="1" applyFill="1"/>
    <xf numFmtId="0" fontId="33" fillId="2" borderId="0" xfId="2" applyFont="1" applyFill="1"/>
    <xf numFmtId="0" fontId="34" fillId="2" borderId="0" xfId="2" applyFont="1" applyFill="1" applyAlignment="1">
      <alignment vertical="center"/>
    </xf>
    <xf numFmtId="0" fontId="36" fillId="2" borderId="0" xfId="2" applyFont="1" applyFill="1" applyAlignment="1">
      <alignment vertical="center"/>
    </xf>
    <xf numFmtId="0" fontId="36" fillId="2" borderId="0" xfId="2" applyFont="1" applyFill="1" applyAlignment="1">
      <alignment horizontal="left" vertical="center" indent="2"/>
    </xf>
    <xf numFmtId="0" fontId="32" fillId="2" borderId="0" xfId="0" applyFont="1" applyFill="1" applyAlignment="1">
      <alignment horizontal="left" vertical="center" indent="2"/>
    </xf>
    <xf numFmtId="0" fontId="41" fillId="2" borderId="0" xfId="2" applyFont="1" applyFill="1" applyAlignment="1">
      <alignment horizontal="left" vertical="center" indent="2"/>
    </xf>
    <xf numFmtId="0" fontId="43" fillId="2" borderId="0" xfId="2" applyFont="1" applyFill="1" applyAlignment="1">
      <alignment horizontal="left" vertical="center" indent="2"/>
    </xf>
    <xf numFmtId="0" fontId="47" fillId="2" borderId="0" xfId="2" applyFont="1" applyFill="1" applyAlignment="1">
      <alignment horizontal="left" vertical="center" indent="2"/>
    </xf>
    <xf numFmtId="0" fontId="7" fillId="2" borderId="0" xfId="2" applyFont="1" applyFill="1"/>
    <xf numFmtId="0" fontId="36" fillId="2" borderId="0" xfId="2" applyFont="1" applyFill="1"/>
    <xf numFmtId="0" fontId="33" fillId="2" borderId="0" xfId="2" applyFont="1" applyFill="1" applyAlignment="1">
      <alignment horizontal="left" vertical="center"/>
    </xf>
    <xf numFmtId="0" fontId="43" fillId="2" borderId="0" xfId="2" applyFont="1" applyFill="1"/>
    <xf numFmtId="0" fontId="33" fillId="2" borderId="0" xfId="2" applyFont="1" applyFill="1" applyAlignment="1">
      <alignment vertical="center"/>
    </xf>
    <xf numFmtId="0" fontId="43" fillId="2" borderId="0" xfId="2" applyFont="1" applyFill="1" applyAlignment="1">
      <alignment horizontal="left" vertical="center" indent="4"/>
    </xf>
    <xf numFmtId="0" fontId="54" fillId="2" borderId="0" xfId="2" applyFont="1" applyFill="1" applyAlignment="1">
      <alignment vertical="center"/>
    </xf>
    <xf numFmtId="0" fontId="55" fillId="2" borderId="0" xfId="2" applyFont="1" applyFill="1" applyAlignment="1">
      <alignment vertical="center"/>
    </xf>
    <xf numFmtId="0" fontId="25" fillId="2" borderId="0" xfId="2" applyFont="1" applyFill="1" applyAlignment="1">
      <alignment vertical="center"/>
    </xf>
    <xf numFmtId="0" fontId="56" fillId="2" borderId="8" xfId="2" applyFont="1" applyFill="1" applyBorder="1"/>
    <xf numFmtId="0" fontId="48" fillId="2" borderId="0" xfId="2" applyFont="1" applyFill="1" applyAlignment="1">
      <alignment vertical="center"/>
    </xf>
    <xf numFmtId="0" fontId="48" fillId="2" borderId="0" xfId="2" applyFont="1" applyFill="1" applyAlignment="1">
      <alignment horizontal="left" vertical="center"/>
    </xf>
    <xf numFmtId="0" fontId="57" fillId="2" borderId="0" xfId="3" applyFill="1" applyAlignment="1">
      <alignment horizontal="left" vertical="center" indent="2"/>
    </xf>
    <xf numFmtId="0" fontId="57" fillId="2" borderId="0" xfId="3" applyFill="1"/>
    <xf numFmtId="0" fontId="57" fillId="0" borderId="0" xfId="3"/>
    <xf numFmtId="0" fontId="33" fillId="4" borderId="6" xfId="2" applyFont="1" applyFill="1" applyBorder="1"/>
    <xf numFmtId="0" fontId="36" fillId="2" borderId="15" xfId="2" applyFont="1" applyFill="1" applyBorder="1" applyAlignment="1">
      <alignment vertical="center" wrapText="1"/>
    </xf>
    <xf numFmtId="0" fontId="14" fillId="2" borderId="16" xfId="2" applyFont="1" applyFill="1" applyBorder="1" applyAlignment="1">
      <alignment vertical="center" wrapText="1"/>
    </xf>
    <xf numFmtId="0" fontId="14" fillId="2" borderId="18" xfId="2" applyFont="1" applyFill="1" applyBorder="1" applyAlignment="1">
      <alignment vertical="center" wrapText="1"/>
    </xf>
    <xf numFmtId="0" fontId="14" fillId="2" borderId="21" xfId="2" applyFont="1" applyFill="1" applyBorder="1" applyAlignment="1">
      <alignment vertical="center" wrapText="1"/>
    </xf>
    <xf numFmtId="0" fontId="36" fillId="2" borderId="20" xfId="2" applyFont="1" applyFill="1" applyBorder="1" applyAlignment="1">
      <alignment vertical="center" wrapText="1"/>
    </xf>
    <xf numFmtId="0" fontId="36" fillId="2" borderId="17" xfId="2" applyFont="1" applyFill="1" applyBorder="1" applyAlignment="1">
      <alignment vertical="center" wrapText="1"/>
    </xf>
    <xf numFmtId="0" fontId="11" fillId="0" borderId="17" xfId="0" applyFont="1" applyBorder="1" applyAlignment="1">
      <alignment vertical="center" wrapText="1"/>
    </xf>
    <xf numFmtId="0" fontId="14" fillId="2" borderId="0" xfId="2" applyFont="1" applyFill="1" applyAlignment="1">
      <alignment vertical="center"/>
    </xf>
    <xf numFmtId="0" fontId="32" fillId="2" borderId="0" xfId="0" applyFont="1" applyFill="1"/>
    <xf numFmtId="0" fontId="14" fillId="0" borderId="30" xfId="0" applyFont="1" applyFill="1" applyBorder="1" applyAlignment="1" applyProtection="1">
      <alignment vertical="center" wrapText="1"/>
      <protection locked="0"/>
    </xf>
    <xf numFmtId="0" fontId="65" fillId="9" borderId="6" xfId="0" applyNumberFormat="1" applyFont="1" applyFill="1" applyBorder="1" applyAlignment="1">
      <alignment horizontal="center"/>
    </xf>
    <xf numFmtId="0" fontId="65" fillId="9" borderId="5" xfId="0" applyNumberFormat="1" applyFont="1" applyFill="1" applyBorder="1" applyAlignment="1">
      <alignment horizontal="center"/>
    </xf>
    <xf numFmtId="0" fontId="65" fillId="9" borderId="4" xfId="0" applyNumberFormat="1" applyFont="1" applyFill="1" applyBorder="1" applyAlignment="1">
      <alignment horizontal="center"/>
    </xf>
    <xf numFmtId="0" fontId="65" fillId="9" borderId="4" xfId="0" applyNumberFormat="1" applyFont="1" applyFill="1" applyBorder="1" applyAlignment="1">
      <alignment horizontal="center" vertical="center"/>
    </xf>
    <xf numFmtId="0" fontId="65" fillId="9" borderId="5" xfId="0" applyNumberFormat="1" applyFont="1" applyFill="1" applyBorder="1" applyAlignment="1">
      <alignment horizontal="center" vertical="center"/>
    </xf>
    <xf numFmtId="0" fontId="65" fillId="9" borderId="14" xfId="0" applyNumberFormat="1" applyFont="1" applyFill="1" applyBorder="1" applyAlignment="1">
      <alignment horizontal="center"/>
    </xf>
    <xf numFmtId="0" fontId="65" fillId="9" borderId="3" xfId="0" applyNumberFormat="1" applyFont="1" applyFill="1" applyBorder="1" applyAlignment="1">
      <alignment horizontal="center" vertical="center"/>
    </xf>
    <xf numFmtId="0" fontId="66" fillId="9" borderId="5" xfId="0" applyNumberFormat="1" applyFont="1" applyFill="1" applyBorder="1" applyAlignment="1">
      <alignment horizontal="center"/>
    </xf>
    <xf numFmtId="0" fontId="65" fillId="10" borderId="5" xfId="0" applyNumberFormat="1" applyFont="1" applyFill="1" applyBorder="1" applyAlignment="1">
      <alignment horizontal="center"/>
    </xf>
    <xf numFmtId="0" fontId="65" fillId="10" borderId="4" xfId="0" applyNumberFormat="1" applyFont="1" applyFill="1" applyBorder="1" applyAlignment="1">
      <alignment horizontal="center"/>
    </xf>
    <xf numFmtId="0" fontId="65" fillId="11" borderId="4" xfId="0" applyNumberFormat="1" applyFont="1" applyFill="1" applyBorder="1" applyAlignment="1">
      <alignment horizontal="center"/>
    </xf>
    <xf numFmtId="0" fontId="65" fillId="11" borderId="5" xfId="0" applyNumberFormat="1" applyFont="1" applyFill="1" applyBorder="1" applyAlignment="1">
      <alignment horizontal="center"/>
    </xf>
    <xf numFmtId="0" fontId="67" fillId="12" borderId="11" xfId="6" applyNumberFormat="1" applyFont="1" applyFill="1" applyBorder="1" applyAlignment="1">
      <alignment horizontal="center"/>
    </xf>
    <xf numFmtId="0" fontId="67" fillId="12" borderId="0" xfId="6" applyNumberFormat="1" applyFont="1" applyFill="1" applyAlignment="1">
      <alignment horizontal="center"/>
    </xf>
    <xf numFmtId="0" fontId="67" fillId="13" borderId="0" xfId="6" applyNumberFormat="1" applyFont="1" applyFill="1" applyAlignment="1">
      <alignment horizontal="center"/>
    </xf>
    <xf numFmtId="0" fontId="67" fillId="12" borderId="33" xfId="0" applyNumberFormat="1" applyFont="1" applyFill="1" applyBorder="1" applyAlignment="1">
      <alignment horizontal="center"/>
    </xf>
    <xf numFmtId="0" fontId="67" fillId="12" borderId="0" xfId="0" applyNumberFormat="1" applyFont="1" applyFill="1" applyAlignment="1">
      <alignment horizontal="center"/>
    </xf>
    <xf numFmtId="0" fontId="64" fillId="14" borderId="11" xfId="0" applyNumberFormat="1" applyFont="1" applyFill="1" applyBorder="1" applyAlignment="1">
      <alignment horizontal="center"/>
    </xf>
    <xf numFmtId="14" fontId="62" fillId="6" borderId="33" xfId="5" applyNumberFormat="1" applyBorder="1" applyAlignment="1">
      <alignment horizontal="right"/>
    </xf>
    <xf numFmtId="14" fontId="62" fillId="6" borderId="0" xfId="5" applyNumberFormat="1" applyAlignment="1">
      <alignment horizontal="right"/>
    </xf>
    <xf numFmtId="14" fontId="62" fillId="6" borderId="11" xfId="5" applyNumberFormat="1" applyBorder="1" applyAlignment="1">
      <alignment horizontal="right"/>
    </xf>
    <xf numFmtId="0" fontId="62" fillId="6" borderId="0" xfId="5" applyNumberFormat="1" applyAlignment="1">
      <alignment horizontal="right"/>
    </xf>
    <xf numFmtId="2" fontId="62" fillId="6" borderId="0" xfId="5" applyNumberFormat="1" applyAlignment="1">
      <alignment horizontal="right"/>
    </xf>
    <xf numFmtId="0" fontId="62" fillId="6" borderId="11" xfId="5" applyNumberFormat="1" applyBorder="1" applyAlignment="1">
      <alignment horizontal="right"/>
    </xf>
    <xf numFmtId="14" fontId="0" fillId="0" borderId="0" xfId="0" applyNumberFormat="1"/>
    <xf numFmtId="0" fontId="62" fillId="8" borderId="32" xfId="7" applyNumberFormat="1" applyFont="1" applyAlignment="1">
      <alignment horizontal="right"/>
    </xf>
    <xf numFmtId="49" fontId="62" fillId="6" borderId="0" xfId="5" applyNumberFormat="1" applyAlignment="1">
      <alignment horizontal="right"/>
    </xf>
    <xf numFmtId="49" fontId="0" fillId="0" borderId="0" xfId="0" applyNumberFormat="1"/>
    <xf numFmtId="0" fontId="0" fillId="2" borderId="0" xfId="0" applyFill="1" applyProtection="1">
      <protection locked="0"/>
    </xf>
    <xf numFmtId="0" fontId="3" fillId="2" borderId="0" xfId="0" applyFont="1" applyFill="1" applyAlignment="1" applyProtection="1">
      <alignment wrapText="1"/>
      <protection locked="0"/>
    </xf>
    <xf numFmtId="0" fontId="0" fillId="2" borderId="0" xfId="0" applyFont="1" applyFill="1" applyProtection="1">
      <protection locked="0"/>
    </xf>
    <xf numFmtId="0" fontId="16" fillId="2" borderId="0" xfId="0" applyFont="1" applyFill="1" applyProtection="1">
      <protection locked="0"/>
    </xf>
    <xf numFmtId="0" fontId="0" fillId="2" borderId="0" xfId="0" applyFill="1" applyProtection="1"/>
    <xf numFmtId="0" fontId="5" fillId="2" borderId="1" xfId="0" applyFont="1" applyFill="1" applyBorder="1" applyAlignment="1" applyProtection="1">
      <alignment horizontal="center"/>
    </xf>
    <xf numFmtId="0" fontId="5" fillId="2" borderId="0" xfId="0" applyFont="1" applyFill="1" applyBorder="1" applyAlignment="1" applyProtection="1">
      <alignment horizontal="center"/>
    </xf>
    <xf numFmtId="0" fontId="29" fillId="2" borderId="1" xfId="0" applyFont="1" applyFill="1" applyBorder="1" applyAlignment="1" applyProtection="1">
      <alignment horizontal="left" vertical="center"/>
    </xf>
    <xf numFmtId="0" fontId="29" fillId="2" borderId="0" xfId="0" applyFont="1" applyFill="1" applyBorder="1" applyAlignment="1" applyProtection="1">
      <alignment horizontal="left" vertical="center"/>
    </xf>
    <xf numFmtId="0" fontId="30" fillId="2" borderId="0" xfId="0" applyFont="1" applyFill="1" applyBorder="1" applyAlignment="1" applyProtection="1">
      <alignment horizontal="center"/>
    </xf>
    <xf numFmtId="0" fontId="31" fillId="2" borderId="0" xfId="0" applyFont="1" applyFill="1" applyProtection="1"/>
    <xf numFmtId="0" fontId="25" fillId="2" borderId="1" xfId="0" applyFont="1" applyFill="1" applyBorder="1" applyProtection="1"/>
    <xf numFmtId="0" fontId="25" fillId="2" borderId="0" xfId="0" applyFont="1" applyFill="1" applyBorder="1" applyProtection="1"/>
    <xf numFmtId="0" fontId="0" fillId="2" borderId="0" xfId="0" applyFill="1" applyBorder="1" applyProtection="1"/>
    <xf numFmtId="0" fontId="0" fillId="2" borderId="1" xfId="0" applyFill="1" applyBorder="1" applyProtection="1"/>
    <xf numFmtId="0" fontId="59" fillId="3" borderId="28" xfId="0" applyFont="1" applyFill="1" applyBorder="1" applyProtection="1"/>
    <xf numFmtId="0" fontId="6" fillId="2" borderId="0" xfId="0" applyFont="1" applyFill="1" applyBorder="1" applyProtection="1"/>
    <xf numFmtId="0" fontId="4" fillId="2" borderId="0" xfId="0" applyFont="1" applyFill="1" applyProtection="1"/>
    <xf numFmtId="0" fontId="58" fillId="2" borderId="0" xfId="0" applyFont="1" applyFill="1" applyBorder="1" applyProtection="1"/>
    <xf numFmtId="0" fontId="0" fillId="4" borderId="30" xfId="0" applyFill="1" applyBorder="1" applyAlignment="1" applyProtection="1">
      <alignment horizontal="left"/>
    </xf>
    <xf numFmtId="0" fontId="0" fillId="4" borderId="6" xfId="0" applyFill="1" applyBorder="1" applyAlignment="1" applyProtection="1">
      <alignment horizontal="left"/>
    </xf>
    <xf numFmtId="0" fontId="36" fillId="5" borderId="6" xfId="0" applyFont="1" applyFill="1" applyBorder="1" applyAlignment="1" applyProtection="1">
      <alignment horizontal="left"/>
    </xf>
    <xf numFmtId="0" fontId="4" fillId="2" borderId="0" xfId="0" applyFont="1" applyFill="1" applyBorder="1" applyProtection="1"/>
    <xf numFmtId="0" fontId="0" fillId="4" borderId="29" xfId="0" applyFill="1" applyBorder="1" applyProtection="1"/>
    <xf numFmtId="0" fontId="0" fillId="4" borderId="2" xfId="0" applyFill="1" applyBorder="1" applyProtection="1"/>
    <xf numFmtId="0" fontId="13" fillId="2" borderId="0" xfId="0" applyFont="1" applyFill="1" applyBorder="1" applyAlignment="1" applyProtection="1">
      <alignment horizontal="left"/>
    </xf>
    <xf numFmtId="0" fontId="25" fillId="2" borderId="0" xfId="0" applyFont="1" applyFill="1" applyProtection="1"/>
    <xf numFmtId="0" fontId="26" fillId="2" borderId="0" xfId="0" applyFont="1" applyFill="1" applyProtection="1"/>
    <xf numFmtId="0" fontId="13" fillId="2" borderId="0" xfId="0" applyFont="1" applyFill="1" applyProtection="1"/>
    <xf numFmtId="0" fontId="12" fillId="2" borderId="0" xfId="0" applyFont="1" applyFill="1" applyBorder="1" applyAlignment="1" applyProtection="1">
      <alignment wrapText="1"/>
    </xf>
    <xf numFmtId="2" fontId="0" fillId="0" borderId="0" xfId="0" applyNumberFormat="1"/>
    <xf numFmtId="1" fontId="0" fillId="0" borderId="0" xfId="0" applyNumberFormat="1"/>
    <xf numFmtId="0" fontId="71" fillId="2" borderId="0" xfId="0" applyFont="1" applyFill="1" applyBorder="1" applyProtection="1"/>
    <xf numFmtId="0" fontId="72" fillId="2" borderId="15" xfId="0" applyFont="1" applyFill="1" applyBorder="1" applyAlignment="1">
      <alignment vertical="center" wrapText="1"/>
    </xf>
    <xf numFmtId="0" fontId="72" fillId="2" borderId="16" xfId="0" applyFont="1" applyFill="1" applyBorder="1" applyAlignment="1">
      <alignment vertical="center" wrapText="1"/>
    </xf>
    <xf numFmtId="0" fontId="2" fillId="2" borderId="20" xfId="0" applyFont="1" applyFill="1" applyBorder="1" applyAlignment="1">
      <alignment vertical="center" wrapText="1"/>
    </xf>
    <xf numFmtId="0" fontId="0" fillId="2" borderId="21" xfId="0" applyFill="1" applyBorder="1" applyAlignment="1">
      <alignment vertical="center" wrapText="1"/>
    </xf>
    <xf numFmtId="0" fontId="0" fillId="2" borderId="6" xfId="0" applyFill="1" applyBorder="1" applyAlignment="1">
      <alignment horizontal="left"/>
    </xf>
    <xf numFmtId="0" fontId="0" fillId="2" borderId="0" xfId="0" applyFill="1" applyBorder="1" applyAlignment="1">
      <alignment horizontal="left"/>
    </xf>
    <xf numFmtId="0" fontId="12" fillId="2" borderId="6" xfId="0" applyFont="1" applyFill="1" applyBorder="1" applyAlignment="1">
      <alignment horizontal="left"/>
    </xf>
    <xf numFmtId="0" fontId="0" fillId="2" borderId="6" xfId="0" applyFill="1" applyBorder="1" applyAlignment="1">
      <alignment horizontal="left" vertical="center"/>
    </xf>
    <xf numFmtId="0" fontId="59" fillId="3" borderId="28" xfId="0" applyFont="1" applyFill="1" applyBorder="1" applyAlignment="1" applyProtection="1">
      <alignment horizontal="center" wrapText="1"/>
    </xf>
    <xf numFmtId="0" fontId="59" fillId="3" borderId="28" xfId="0" applyFont="1" applyFill="1" applyBorder="1" applyAlignment="1" applyProtection="1">
      <alignment horizontal="center"/>
    </xf>
    <xf numFmtId="0" fontId="0" fillId="2" borderId="0" xfId="0" applyFont="1" applyFill="1" applyProtection="1"/>
    <xf numFmtId="0" fontId="10" fillId="5" borderId="6" xfId="0" applyFont="1" applyFill="1" applyBorder="1" applyAlignment="1" applyProtection="1">
      <alignment vertical="center" wrapText="1"/>
    </xf>
    <xf numFmtId="0" fontId="73" fillId="2" borderId="0" xfId="0" applyNumberFormat="1" applyFont="1" applyFill="1" applyBorder="1" applyProtection="1"/>
    <xf numFmtId="0" fontId="16" fillId="2" borderId="0" xfId="0" applyNumberFormat="1" applyFont="1" applyFill="1" applyBorder="1" applyProtection="1"/>
    <xf numFmtId="0" fontId="14" fillId="2" borderId="0" xfId="0" applyFont="1" applyFill="1" applyBorder="1" applyAlignment="1" applyProtection="1">
      <alignment horizontal="center" vertical="center" wrapText="1"/>
    </xf>
    <xf numFmtId="0" fontId="16" fillId="2" borderId="0" xfId="0" applyFont="1" applyFill="1" applyProtection="1"/>
    <xf numFmtId="0" fontId="59" fillId="3" borderId="28" xfId="0" applyFont="1" applyFill="1" applyBorder="1" applyAlignment="1" applyProtection="1">
      <alignment horizontal="left"/>
    </xf>
    <xf numFmtId="0" fontId="11" fillId="2" borderId="0" xfId="0" applyFont="1" applyFill="1" applyBorder="1" applyAlignment="1" applyProtection="1"/>
    <xf numFmtId="0" fontId="4" fillId="2" borderId="0" xfId="0" applyFont="1" applyFill="1" applyBorder="1" applyAlignment="1" applyProtection="1"/>
    <xf numFmtId="2" fontId="0" fillId="0" borderId="0" xfId="1" applyNumberFormat="1" applyFont="1" applyFill="1" applyBorder="1" applyProtection="1"/>
    <xf numFmtId="0" fontId="3" fillId="2" borderId="0" xfId="0" applyFont="1" applyFill="1" applyProtection="1"/>
    <xf numFmtId="49" fontId="9" fillId="2" borderId="0" xfId="0" applyNumberFormat="1" applyFont="1" applyFill="1" applyBorder="1" applyAlignment="1" applyProtection="1"/>
    <xf numFmtId="0" fontId="14" fillId="0" borderId="30" xfId="0" applyFont="1" applyFill="1" applyBorder="1" applyAlignment="1" applyProtection="1">
      <alignment vertical="center" wrapText="1"/>
    </xf>
    <xf numFmtId="0" fontId="17" fillId="2" borderId="0" xfId="0" applyFont="1" applyFill="1" applyAlignment="1" applyProtection="1">
      <alignment vertical="center"/>
    </xf>
    <xf numFmtId="0" fontId="18" fillId="2" borderId="0" xfId="0" applyFont="1" applyFill="1" applyProtection="1"/>
    <xf numFmtId="0" fontId="19" fillId="2" borderId="0" xfId="0" applyFont="1" applyFill="1" applyAlignment="1" applyProtection="1">
      <alignment horizontal="left" vertical="center"/>
    </xf>
    <xf numFmtId="0" fontId="19" fillId="2" borderId="0" xfId="0" applyFont="1" applyFill="1" applyAlignment="1" applyProtection="1">
      <alignment vertical="center"/>
    </xf>
    <xf numFmtId="0" fontId="20" fillId="2" borderId="25" xfId="0" applyFont="1" applyFill="1" applyBorder="1" applyAlignment="1" applyProtection="1">
      <alignment vertical="center" wrapText="1"/>
    </xf>
    <xf numFmtId="0" fontId="21" fillId="2" borderId="26" xfId="0" applyFont="1" applyFill="1" applyBorder="1" applyAlignment="1" applyProtection="1">
      <alignment vertical="center" wrapText="1"/>
    </xf>
    <xf numFmtId="0" fontId="22" fillId="2" borderId="25" xfId="0" applyFont="1" applyFill="1" applyBorder="1" applyAlignment="1" applyProtection="1">
      <alignment vertical="center" wrapText="1"/>
    </xf>
    <xf numFmtId="0" fontId="0" fillId="2" borderId="6" xfId="0" applyFill="1" applyBorder="1" applyAlignment="1" applyProtection="1">
      <alignment wrapText="1"/>
      <protection locked="0"/>
    </xf>
    <xf numFmtId="0" fontId="57" fillId="2" borderId="0" xfId="3" applyFill="1" applyProtection="1"/>
    <xf numFmtId="49" fontId="62" fillId="6" borderId="33" xfId="5" applyNumberFormat="1" applyBorder="1" applyAlignment="1">
      <alignment horizontal="left"/>
    </xf>
    <xf numFmtId="49" fontId="62" fillId="6" borderId="0" xfId="5" applyNumberFormat="1" applyAlignment="1">
      <alignment horizontal="left"/>
    </xf>
    <xf numFmtId="0" fontId="62" fillId="6" borderId="0" xfId="5" applyNumberFormat="1" applyAlignment="1">
      <alignment horizontal="left"/>
    </xf>
    <xf numFmtId="0" fontId="0" fillId="0" borderId="0" xfId="0" applyNumberFormat="1"/>
    <xf numFmtId="0" fontId="67" fillId="12" borderId="0" xfId="6" applyNumberFormat="1" applyFont="1" applyFill="1" applyAlignment="1">
      <alignment horizontal="left"/>
    </xf>
    <xf numFmtId="0" fontId="0" fillId="0" borderId="0" xfId="0" applyAlignment="1">
      <alignment horizontal="left"/>
    </xf>
    <xf numFmtId="0" fontId="62" fillId="6" borderId="0" xfId="5"/>
    <xf numFmtId="0" fontId="68" fillId="14" borderId="33" xfId="0" applyNumberFormat="1" applyFont="1" applyFill="1" applyBorder="1" applyAlignment="1">
      <alignment horizontal="right"/>
    </xf>
    <xf numFmtId="49" fontId="0" fillId="0" borderId="6" xfId="0" applyNumberFormat="1" applyFont="1" applyFill="1" applyBorder="1" applyAlignment="1" applyProtection="1">
      <protection locked="0"/>
    </xf>
    <xf numFmtId="0" fontId="0" fillId="2" borderId="6" xfId="0" applyFont="1" applyFill="1" applyBorder="1" applyAlignment="1">
      <alignment horizontal="left"/>
    </xf>
    <xf numFmtId="0" fontId="7" fillId="0" borderId="0" xfId="8" applyFont="1" applyAlignment="1">
      <alignment horizontal="left"/>
    </xf>
    <xf numFmtId="0" fontId="7" fillId="0" borderId="0" xfId="8" applyFont="1" applyAlignment="1">
      <alignment horizontal="left" vertical="center"/>
    </xf>
    <xf numFmtId="0" fontId="14" fillId="0" borderId="0" xfId="8" applyFont="1" applyAlignment="1">
      <alignment horizontal="left"/>
    </xf>
    <xf numFmtId="0" fontId="14" fillId="0" borderId="0" xfId="8" applyFont="1" applyAlignment="1">
      <alignment horizontal="left" vertical="center"/>
    </xf>
    <xf numFmtId="0" fontId="14" fillId="0" borderId="0" xfId="8" applyFont="1"/>
    <xf numFmtId="0" fontId="2" fillId="0" borderId="0" xfId="0" applyFont="1"/>
    <xf numFmtId="165" fontId="14" fillId="0" borderId="0" xfId="8" applyNumberFormat="1" applyFont="1"/>
    <xf numFmtId="9" fontId="67" fillId="12" borderId="0" xfId="0" applyNumberFormat="1" applyFont="1" applyFill="1" applyAlignment="1">
      <alignment horizontal="center"/>
    </xf>
    <xf numFmtId="9" fontId="0" fillId="0" borderId="0" xfId="0" applyNumberFormat="1"/>
    <xf numFmtId="164" fontId="10" fillId="5" borderId="6" xfId="4" applyNumberFormat="1" applyFont="1" applyFill="1" applyBorder="1" applyAlignment="1" applyProtection="1">
      <alignment horizontal="right"/>
    </xf>
    <xf numFmtId="0" fontId="36" fillId="2" borderId="0" xfId="0" applyFont="1" applyFill="1" applyBorder="1" applyAlignment="1" applyProtection="1">
      <alignment horizontal="left"/>
    </xf>
    <xf numFmtId="2" fontId="11" fillId="2" borderId="0" xfId="0" applyNumberFormat="1" applyFont="1" applyFill="1" applyBorder="1" applyAlignment="1" applyProtection="1">
      <protection locked="0"/>
    </xf>
    <xf numFmtId="0" fontId="2" fillId="2" borderId="6" xfId="0" applyFont="1" applyFill="1" applyBorder="1" applyAlignment="1">
      <alignment horizontal="left"/>
    </xf>
    <xf numFmtId="49" fontId="2" fillId="0" borderId="6" xfId="0" applyNumberFormat="1" applyFont="1" applyFill="1" applyBorder="1" applyAlignment="1" applyProtection="1">
      <protection locked="0"/>
    </xf>
    <xf numFmtId="0" fontId="14" fillId="2" borderId="0" xfId="2" applyFill="1"/>
    <xf numFmtId="0" fontId="4" fillId="2" borderId="0" xfId="2" applyFont="1" applyFill="1"/>
    <xf numFmtId="0" fontId="14" fillId="2" borderId="7" xfId="2" applyFill="1" applyBorder="1"/>
    <xf numFmtId="0" fontId="14" fillId="2" borderId="8" xfId="2" applyFill="1" applyBorder="1"/>
    <xf numFmtId="0" fontId="14" fillId="2" borderId="9" xfId="2" applyFill="1" applyBorder="1"/>
    <xf numFmtId="0" fontId="14" fillId="2" borderId="10" xfId="2" applyFill="1" applyBorder="1"/>
    <xf numFmtId="0" fontId="22" fillId="2" borderId="0" xfId="2" applyFont="1" applyFill="1"/>
    <xf numFmtId="0" fontId="14" fillId="2" borderId="11" xfId="2" applyFill="1" applyBorder="1"/>
    <xf numFmtId="0" fontId="22" fillId="2" borderId="0" xfId="2" applyFont="1" applyFill="1" applyAlignment="1">
      <alignment horizontal="left" vertical="center" indent="1"/>
    </xf>
    <xf numFmtId="0" fontId="4" fillId="2" borderId="10" xfId="2" applyFont="1" applyFill="1" applyBorder="1"/>
    <xf numFmtId="0" fontId="22" fillId="2" borderId="0" xfId="2" applyFont="1" applyFill="1" applyAlignment="1">
      <alignment horizontal="left" vertical="center"/>
    </xf>
    <xf numFmtId="0" fontId="14" fillId="2" borderId="0" xfId="2" applyFill="1" applyAlignment="1">
      <alignment horizontal="left" vertical="center"/>
    </xf>
    <xf numFmtId="0" fontId="14" fillId="2" borderId="0" xfId="2" applyFill="1" applyAlignment="1">
      <alignment vertical="center"/>
    </xf>
    <xf numFmtId="0" fontId="56" fillId="2" borderId="0" xfId="2" applyFont="1" applyFill="1" applyAlignment="1">
      <alignment vertical="center"/>
    </xf>
    <xf numFmtId="0" fontId="14" fillId="2" borderId="12" xfId="2" applyFill="1" applyBorder="1"/>
    <xf numFmtId="0" fontId="14" fillId="2" borderId="13" xfId="2" applyFill="1" applyBorder="1" applyAlignment="1">
      <alignment horizontal="left" vertical="center" indent="8"/>
    </xf>
    <xf numFmtId="0" fontId="14" fillId="2" borderId="13" xfId="2" applyFill="1" applyBorder="1"/>
    <xf numFmtId="0" fontId="14" fillId="2" borderId="14" xfId="2" applyFill="1" applyBorder="1"/>
    <xf numFmtId="10" fontId="28" fillId="3" borderId="6" xfId="4" applyNumberFormat="1" applyFont="1" applyFill="1" applyBorder="1" applyAlignment="1" applyProtection="1">
      <alignment horizontal="right"/>
    </xf>
    <xf numFmtId="0" fontId="33" fillId="2" borderId="0" xfId="2" applyFont="1" applyFill="1" applyAlignment="1">
      <alignment horizontal="left" vertical="center" indent="2"/>
    </xf>
    <xf numFmtId="0" fontId="57" fillId="2" borderId="0" xfId="3" applyFill="1" applyAlignment="1">
      <alignment horizontal="left" vertical="center" indent="4"/>
    </xf>
    <xf numFmtId="4" fontId="22" fillId="2" borderId="27" xfId="0" applyNumberFormat="1" applyFont="1" applyFill="1" applyBorder="1" applyAlignment="1" applyProtection="1">
      <alignment vertical="center" wrapText="1"/>
    </xf>
    <xf numFmtId="0" fontId="79" fillId="2" borderId="0" xfId="0" applyFont="1" applyFill="1" applyBorder="1" applyAlignment="1" applyProtection="1">
      <alignment horizontal="left"/>
    </xf>
    <xf numFmtId="43" fontId="15" fillId="0" borderId="30" xfId="1" applyFont="1" applyFill="1" applyBorder="1" applyProtection="1">
      <protection locked="0"/>
    </xf>
    <xf numFmtId="43" fontId="15" fillId="0" borderId="6" xfId="1" applyFont="1" applyFill="1" applyBorder="1" applyProtection="1">
      <protection locked="0"/>
    </xf>
    <xf numFmtId="43" fontId="0" fillId="0" borderId="6" xfId="1" applyFont="1" applyFill="1" applyBorder="1" applyProtection="1">
      <protection locked="0"/>
    </xf>
    <xf numFmtId="0" fontId="7" fillId="5" borderId="6" xfId="0" applyFont="1" applyFill="1" applyBorder="1" applyAlignment="1" applyProtection="1">
      <alignment horizontal="left"/>
    </xf>
    <xf numFmtId="0" fontId="14" fillId="0" borderId="30" xfId="0" applyFont="1" applyFill="1" applyBorder="1" applyProtection="1"/>
    <xf numFmtId="0" fontId="14" fillId="2" borderId="0" xfId="2" applyFont="1" applyFill="1" applyAlignment="1">
      <alignment vertical="top"/>
    </xf>
    <xf numFmtId="0" fontId="14" fillId="2" borderId="21" xfId="2" applyFont="1" applyFill="1" applyBorder="1" applyAlignment="1">
      <alignment vertical="top" wrapText="1"/>
    </xf>
    <xf numFmtId="0" fontId="86" fillId="2" borderId="0" xfId="0" applyFont="1" applyFill="1" applyProtection="1"/>
    <xf numFmtId="0" fontId="87" fillId="2" borderId="0" xfId="2" applyFont="1" applyFill="1"/>
    <xf numFmtId="0" fontId="36" fillId="2" borderId="20" xfId="2" applyFont="1" applyFill="1" applyBorder="1" applyAlignment="1">
      <alignment vertical="center" wrapText="1"/>
    </xf>
    <xf numFmtId="0" fontId="14" fillId="0" borderId="30" xfId="0" applyFont="1" applyBorder="1" applyAlignment="1" applyProtection="1">
      <alignment vertical="center" wrapText="1"/>
      <protection locked="0"/>
    </xf>
    <xf numFmtId="0" fontId="57" fillId="2" borderId="0" xfId="3" applyFill="1" applyBorder="1" applyAlignment="1" applyProtection="1">
      <alignment vertical="center" wrapText="1"/>
    </xf>
    <xf numFmtId="0" fontId="33" fillId="0" borderId="0" xfId="2" applyFont="1" applyAlignment="1">
      <alignment horizontal="left" vertical="center"/>
    </xf>
    <xf numFmtId="0" fontId="90" fillId="0" borderId="0" xfId="0" applyFont="1"/>
    <xf numFmtId="0" fontId="36" fillId="0" borderId="15" xfId="2" applyFont="1" applyFill="1" applyBorder="1" applyAlignment="1">
      <alignment vertical="center" wrapText="1"/>
    </xf>
    <xf numFmtId="0" fontId="14" fillId="0" borderId="15" xfId="0" applyFont="1" applyBorder="1" applyAlignment="1">
      <alignment vertical="center" wrapText="1"/>
    </xf>
    <xf numFmtId="0" fontId="11" fillId="0" borderId="15" xfId="0" applyFont="1" applyBorder="1" applyAlignment="1">
      <alignment vertical="center"/>
    </xf>
    <xf numFmtId="0" fontId="91" fillId="2" borderId="0" xfId="0" applyFont="1" applyFill="1" applyBorder="1" applyProtection="1"/>
    <xf numFmtId="0" fontId="14" fillId="0" borderId="30" xfId="0" quotePrefix="1" applyFont="1" applyFill="1" applyBorder="1" applyProtection="1">
      <protection locked="0"/>
    </xf>
    <xf numFmtId="4" fontId="15" fillId="0" borderId="6" xfId="1" applyNumberFormat="1" applyFont="1" applyFill="1" applyBorder="1" applyProtection="1">
      <protection locked="0"/>
    </xf>
    <xf numFmtId="4" fontId="10" fillId="5" borderId="6" xfId="1" applyNumberFormat="1" applyFont="1" applyFill="1" applyBorder="1" applyAlignment="1" applyProtection="1">
      <alignment horizontal="right"/>
    </xf>
    <xf numFmtId="4" fontId="36" fillId="0" borderId="6" xfId="0" applyNumberFormat="1" applyFont="1" applyFill="1" applyBorder="1" applyAlignment="1" applyProtection="1">
      <alignment horizontal="center" vertical="center" wrapText="1"/>
      <protection locked="0"/>
    </xf>
    <xf numFmtId="0" fontId="14" fillId="0" borderId="6" xfId="0" quotePrefix="1" applyFont="1" applyFill="1" applyBorder="1" applyProtection="1">
      <protection locked="0"/>
    </xf>
    <xf numFmtId="0" fontId="4" fillId="0" borderId="6" xfId="0" quotePrefix="1" applyFont="1" applyFill="1" applyBorder="1" applyAlignment="1" applyProtection="1">
      <protection locked="0"/>
    </xf>
    <xf numFmtId="0" fontId="85" fillId="2" borderId="0" xfId="2" applyFont="1" applyFill="1"/>
    <xf numFmtId="0" fontId="33" fillId="2" borderId="0" xfId="2" applyFont="1" applyFill="1" applyAlignment="1">
      <alignment horizontal="left" vertical="center" wrapText="1"/>
    </xf>
    <xf numFmtId="0" fontId="22" fillId="2" borderId="0" xfId="0" applyFont="1" applyFill="1" applyBorder="1" applyAlignment="1" applyProtection="1">
      <alignment vertical="center" wrapText="1"/>
    </xf>
    <xf numFmtId="0" fontId="37" fillId="2" borderId="0" xfId="0" applyFont="1" applyFill="1" applyProtection="1"/>
    <xf numFmtId="0" fontId="32" fillId="2" borderId="0" xfId="0" applyFont="1" applyFill="1" applyProtection="1"/>
    <xf numFmtId="0" fontId="92" fillId="2" borderId="23" xfId="0" applyFont="1" applyFill="1" applyBorder="1" applyAlignment="1" applyProtection="1">
      <alignment vertical="center" wrapText="1"/>
    </xf>
    <xf numFmtId="0" fontId="92" fillId="2" borderId="23" xfId="0" applyNumberFormat="1" applyFont="1" applyFill="1" applyBorder="1" applyAlignment="1" applyProtection="1">
      <alignment horizontal="left" vertical="center" wrapText="1"/>
    </xf>
    <xf numFmtId="49" fontId="92" fillId="2" borderId="23" xfId="0" applyNumberFormat="1" applyFont="1" applyFill="1" applyBorder="1" applyAlignment="1" applyProtection="1">
      <alignment horizontal="left" vertical="center" wrapText="1"/>
    </xf>
    <xf numFmtId="0" fontId="92" fillId="2" borderId="24" xfId="0" applyFont="1" applyFill="1" applyBorder="1" applyAlignment="1" applyProtection="1">
      <alignment vertical="center" wrapText="1"/>
    </xf>
    <xf numFmtId="14" fontId="92" fillId="2" borderId="23" xfId="0" applyNumberFormat="1" applyFont="1" applyFill="1" applyBorder="1" applyAlignment="1" applyProtection="1">
      <alignment horizontal="left" vertical="center" wrapText="1"/>
    </xf>
    <xf numFmtId="0" fontId="92" fillId="2" borderId="23" xfId="0" applyFont="1" applyFill="1" applyBorder="1" applyAlignment="1" applyProtection="1">
      <alignment horizontal="left" vertical="center" wrapText="1"/>
    </xf>
    <xf numFmtId="0" fontId="94" fillId="2" borderId="24" xfId="0" applyFont="1" applyFill="1" applyBorder="1" applyAlignment="1" applyProtection="1">
      <alignment wrapText="1"/>
    </xf>
    <xf numFmtId="0" fontId="94" fillId="2" borderId="24" xfId="0" applyFont="1" applyFill="1" applyBorder="1" applyAlignment="1" applyProtection="1">
      <alignment vertical="center" wrapText="1"/>
    </xf>
    <xf numFmtId="0" fontId="21" fillId="2" borderId="24" xfId="0" applyFont="1" applyFill="1" applyBorder="1" applyAlignment="1" applyProtection="1">
      <alignment vertical="center" wrapText="1"/>
    </xf>
    <xf numFmtId="14" fontId="21" fillId="2" borderId="23" xfId="0" applyNumberFormat="1" applyFont="1" applyFill="1" applyBorder="1" applyAlignment="1" applyProtection="1">
      <alignment horizontal="left" vertical="center" wrapText="1"/>
    </xf>
    <xf numFmtId="0" fontId="21" fillId="2" borderId="23" xfId="0" applyFont="1" applyFill="1" applyBorder="1" applyAlignment="1" applyProtection="1">
      <alignment horizontal="left" vertical="center" wrapText="1"/>
    </xf>
    <xf numFmtId="14" fontId="32" fillId="2" borderId="0" xfId="0" applyNumberFormat="1" applyFont="1" applyFill="1" applyProtection="1"/>
    <xf numFmtId="49" fontId="32" fillId="2" borderId="0" xfId="0" applyNumberFormat="1" applyFont="1" applyFill="1" applyProtection="1"/>
    <xf numFmtId="4" fontId="21" fillId="2" borderId="24" xfId="0" applyNumberFormat="1" applyFont="1" applyFill="1" applyBorder="1" applyAlignment="1" applyProtection="1">
      <alignment horizontal="left" vertical="center" wrapText="1"/>
    </xf>
    <xf numFmtId="10" fontId="21" fillId="2" borderId="24" xfId="4" applyNumberFormat="1" applyFont="1" applyFill="1" applyBorder="1" applyAlignment="1" applyProtection="1">
      <alignment horizontal="left" vertical="center" wrapText="1"/>
    </xf>
    <xf numFmtId="10" fontId="95" fillId="2" borderId="24" xfId="0" applyNumberFormat="1" applyFont="1" applyFill="1" applyBorder="1" applyAlignment="1" applyProtection="1">
      <alignment horizontal="left" vertical="center" wrapText="1"/>
    </xf>
    <xf numFmtId="0" fontId="32" fillId="2" borderId="0" xfId="0" applyFont="1" applyFill="1" applyBorder="1" applyAlignment="1" applyProtection="1">
      <alignment horizontal="center"/>
    </xf>
    <xf numFmtId="0" fontId="40" fillId="2" borderId="0" xfId="0" applyFont="1" applyFill="1" applyBorder="1" applyProtection="1"/>
    <xf numFmtId="0" fontId="96" fillId="2" borderId="0" xfId="0" applyFont="1" applyFill="1" applyBorder="1" applyProtection="1"/>
    <xf numFmtId="0" fontId="32" fillId="2" borderId="0" xfId="0" applyFont="1" applyFill="1" applyAlignment="1" applyProtection="1">
      <alignment horizontal="center"/>
    </xf>
    <xf numFmtId="0" fontId="32" fillId="2" borderId="0" xfId="0" applyFont="1" applyFill="1" applyAlignment="1" applyProtection="1"/>
    <xf numFmtId="0" fontId="97" fillId="2" borderId="0" xfId="0" applyFont="1" applyFill="1" applyAlignment="1" applyProtection="1">
      <alignment horizontal="left" vertical="center" wrapText="1" indent="2"/>
    </xf>
    <xf numFmtId="0" fontId="94" fillId="0" borderId="0" xfId="0" applyFont="1" applyAlignment="1" applyProtection="1">
      <alignment vertical="center"/>
    </xf>
    <xf numFmtId="0" fontId="32" fillId="2" borderId="0" xfId="0" applyFont="1" applyFill="1" applyBorder="1" applyProtection="1"/>
    <xf numFmtId="0" fontId="36" fillId="2" borderId="0" xfId="0" applyFont="1" applyFill="1" applyBorder="1" applyProtection="1"/>
    <xf numFmtId="0" fontId="33" fillId="2" borderId="0" xfId="0" applyFont="1" applyFill="1" applyBorder="1" applyAlignment="1" applyProtection="1">
      <alignment horizontal="left"/>
    </xf>
    <xf numFmtId="0" fontId="32" fillId="2" borderId="0" xfId="0" applyFont="1" applyFill="1" applyAlignment="1" applyProtection="1">
      <alignment horizontal="left"/>
    </xf>
    <xf numFmtId="0" fontId="96" fillId="2" borderId="0" xfId="0" applyFont="1" applyFill="1" applyAlignment="1" applyProtection="1"/>
    <xf numFmtId="0" fontId="43" fillId="2" borderId="0" xfId="0" applyFont="1" applyFill="1" applyBorder="1" applyAlignment="1" applyProtection="1">
      <alignment horizontal="left"/>
    </xf>
    <xf numFmtId="0" fontId="32" fillId="2" borderId="0" xfId="0" applyFont="1" applyFill="1" applyAlignment="1" applyProtection="1">
      <alignment horizontal="left" vertical="top"/>
    </xf>
    <xf numFmtId="0" fontId="0" fillId="2" borderId="0" xfId="0" applyFill="1" applyBorder="1" applyAlignment="1" applyProtection="1">
      <alignment horizontal="left" vertical="top"/>
    </xf>
    <xf numFmtId="1" fontId="11" fillId="2" borderId="6" xfId="0" applyNumberFormat="1" applyFont="1" applyFill="1" applyBorder="1" applyAlignment="1" applyProtection="1">
      <alignment horizontal="center"/>
      <protection locked="0"/>
    </xf>
    <xf numFmtId="1" fontId="0" fillId="2" borderId="6" xfId="0" applyNumberFormat="1" applyFill="1" applyBorder="1" applyProtection="1">
      <protection locked="0"/>
    </xf>
    <xf numFmtId="0" fontId="0" fillId="2" borderId="6" xfId="0" applyFill="1" applyBorder="1" applyProtection="1">
      <protection locked="0"/>
    </xf>
    <xf numFmtId="49" fontId="11" fillId="2" borderId="6" xfId="0" applyNumberFormat="1" applyFont="1" applyFill="1" applyBorder="1" applyAlignment="1" applyProtection="1">
      <alignment horizontal="center"/>
      <protection locked="0"/>
    </xf>
    <xf numFmtId="0" fontId="4" fillId="0" borderId="30" xfId="0" quotePrefix="1" applyFont="1" applyFill="1" applyBorder="1" applyProtection="1">
      <protection locked="0"/>
    </xf>
    <xf numFmtId="0" fontId="14" fillId="0" borderId="30" xfId="0" applyFont="1" applyBorder="1" applyAlignment="1" applyProtection="1">
      <alignment vertical="center" wrapText="1"/>
    </xf>
    <xf numFmtId="0" fontId="83" fillId="2" borderId="0" xfId="0" applyFont="1" applyFill="1" applyProtection="1"/>
    <xf numFmtId="0" fontId="14" fillId="2" borderId="10" xfId="0" applyFont="1" applyFill="1" applyBorder="1" applyAlignment="1" applyProtection="1">
      <alignment vertical="center" wrapText="1"/>
    </xf>
    <xf numFmtId="0" fontId="14" fillId="2" borderId="0" xfId="0" applyFont="1" applyFill="1" applyBorder="1" applyAlignment="1" applyProtection="1">
      <alignment vertical="center" wrapText="1"/>
    </xf>
    <xf numFmtId="0" fontId="57" fillId="2" borderId="0" xfId="3" applyFill="1" applyAlignment="1" applyProtection="1">
      <alignment horizontal="right"/>
    </xf>
    <xf numFmtId="0" fontId="99" fillId="2" borderId="0" xfId="0" applyFont="1" applyFill="1" applyAlignment="1" applyProtection="1">
      <alignment vertical="center"/>
    </xf>
    <xf numFmtId="0" fontId="2" fillId="2" borderId="0" xfId="0" applyFont="1" applyFill="1" applyProtection="1"/>
    <xf numFmtId="0" fontId="2" fillId="2" borderId="6" xfId="0" applyFont="1" applyFill="1" applyBorder="1" applyProtection="1"/>
    <xf numFmtId="0" fontId="0" fillId="2" borderId="6" xfId="0" applyFill="1" applyBorder="1" applyProtection="1"/>
    <xf numFmtId="0" fontId="59" fillId="3" borderId="48" xfId="0" applyFont="1" applyFill="1" applyBorder="1" applyProtection="1"/>
    <xf numFmtId="0" fontId="8" fillId="5" borderId="6" xfId="0" applyFont="1" applyFill="1" applyBorder="1" applyAlignment="1" applyProtection="1">
      <alignment vertical="center" wrapText="1"/>
      <protection locked="0"/>
    </xf>
    <xf numFmtId="43" fontId="10" fillId="5" borderId="6" xfId="1" applyFont="1" applyFill="1" applyBorder="1" applyAlignment="1" applyProtection="1">
      <alignment horizontal="right"/>
      <protection locked="0"/>
    </xf>
    <xf numFmtId="10" fontId="10" fillId="5" borderId="6" xfId="4" applyNumberFormat="1" applyFont="1" applyFill="1" applyBorder="1" applyAlignment="1" applyProtection="1">
      <alignment horizontal="right"/>
      <protection locked="0"/>
    </xf>
    <xf numFmtId="0" fontId="8" fillId="5" borderId="6" xfId="0" applyFont="1" applyFill="1" applyBorder="1" applyProtection="1">
      <protection locked="0"/>
    </xf>
    <xf numFmtId="0" fontId="10" fillId="5" borderId="6" xfId="0" applyFont="1" applyFill="1" applyBorder="1" applyProtection="1">
      <protection locked="0"/>
    </xf>
    <xf numFmtId="4" fontId="36" fillId="2" borderId="41" xfId="4" applyNumberFormat="1" applyFont="1" applyFill="1" applyBorder="1" applyAlignment="1" applyProtection="1">
      <alignment horizontal="center"/>
      <protection locked="0"/>
    </xf>
    <xf numFmtId="0" fontId="27" fillId="2" borderId="0" xfId="2" applyFont="1" applyFill="1" applyAlignment="1">
      <alignment horizontal="left" vertical="center"/>
    </xf>
    <xf numFmtId="0" fontId="24" fillId="2" borderId="0" xfId="2" applyFont="1" applyFill="1" applyAlignment="1">
      <alignment horizontal="left" vertical="center"/>
    </xf>
    <xf numFmtId="0" fontId="82" fillId="2" borderId="0" xfId="2" applyFont="1" applyFill="1" applyAlignment="1">
      <alignment vertical="center" wrapText="1"/>
    </xf>
    <xf numFmtId="0" fontId="80" fillId="2" borderId="0" xfId="2" applyFont="1" applyFill="1" applyAlignment="1">
      <alignment vertical="center" wrapText="1"/>
    </xf>
    <xf numFmtId="0" fontId="43" fillId="2" borderId="0" xfId="2" applyFont="1" applyFill="1" applyAlignment="1">
      <alignment horizontal="left" vertical="center" wrapText="1"/>
    </xf>
    <xf numFmtId="0" fontId="84" fillId="2" borderId="0" xfId="2" applyFont="1" applyFill="1" applyAlignment="1">
      <alignment wrapText="1"/>
    </xf>
    <xf numFmtId="0" fontId="33" fillId="2" borderId="0" xfId="2" applyFont="1" applyFill="1" applyAlignment="1">
      <alignment horizontal="left" vertical="center" wrapText="1"/>
    </xf>
    <xf numFmtId="0" fontId="14" fillId="2" borderId="0" xfId="2" applyFill="1" applyAlignment="1">
      <alignment horizontal="left" vertical="center" wrapText="1"/>
    </xf>
    <xf numFmtId="0" fontId="14" fillId="2" borderId="11" xfId="2" applyFill="1" applyBorder="1" applyAlignment="1">
      <alignment horizontal="left" vertical="center" wrapText="1"/>
    </xf>
    <xf numFmtId="0" fontId="22" fillId="2" borderId="0" xfId="2" applyFont="1" applyFill="1" applyAlignment="1">
      <alignment horizontal="left" wrapText="1"/>
    </xf>
    <xf numFmtId="0" fontId="22" fillId="2" borderId="11" xfId="2" applyFont="1" applyFill="1" applyBorder="1" applyAlignment="1">
      <alignment horizontal="left" wrapText="1"/>
    </xf>
    <xf numFmtId="0" fontId="33" fillId="2" borderId="0" xfId="2" applyFont="1" applyFill="1" applyAlignment="1">
      <alignment horizontal="left" wrapText="1"/>
    </xf>
    <xf numFmtId="0" fontId="77" fillId="2" borderId="3" xfId="0" applyFont="1" applyFill="1" applyBorder="1" applyAlignment="1" applyProtection="1">
      <protection locked="0"/>
    </xf>
    <xf numFmtId="0" fontId="77" fillId="2" borderId="4" xfId="0" applyFont="1" applyFill="1" applyBorder="1" applyAlignment="1" applyProtection="1">
      <protection locked="0"/>
    </xf>
    <xf numFmtId="0" fontId="77" fillId="2" borderId="5" xfId="0" applyFont="1" applyFill="1" applyBorder="1" applyAlignment="1" applyProtection="1">
      <protection locked="0"/>
    </xf>
    <xf numFmtId="0" fontId="11" fillId="2" borderId="3" xfId="0" applyFont="1" applyFill="1" applyBorder="1" applyAlignment="1" applyProtection="1">
      <protection locked="0"/>
    </xf>
    <xf numFmtId="0" fontId="11" fillId="2" borderId="4" xfId="0" applyFont="1" applyFill="1" applyBorder="1" applyAlignment="1" applyProtection="1">
      <protection locked="0"/>
    </xf>
    <xf numFmtId="0" fontId="11" fillId="2" borderId="5" xfId="0" applyFont="1" applyFill="1" applyBorder="1" applyAlignment="1" applyProtection="1">
      <protection locked="0"/>
    </xf>
    <xf numFmtId="49" fontId="11" fillId="0" borderId="4" xfId="0" applyNumberFormat="1" applyFont="1" applyFill="1" applyBorder="1" applyAlignment="1" applyProtection="1">
      <alignment horizontal="left"/>
      <protection locked="0"/>
    </xf>
    <xf numFmtId="49" fontId="11" fillId="0" borderId="5" xfId="0" applyNumberFormat="1" applyFont="1" applyFill="1" applyBorder="1" applyAlignment="1" applyProtection="1">
      <alignment horizontal="left"/>
      <protection locked="0"/>
    </xf>
    <xf numFmtId="0" fontId="11" fillId="2" borderId="3" xfId="0" applyFont="1" applyFill="1" applyBorder="1" applyAlignment="1" applyProtection="1">
      <alignment horizontal="left" vertical="top"/>
      <protection locked="0"/>
    </xf>
    <xf numFmtId="0" fontId="11" fillId="2" borderId="4" xfId="0" applyFont="1" applyFill="1" applyBorder="1" applyAlignment="1" applyProtection="1">
      <alignment horizontal="left" vertical="top"/>
      <protection locked="0"/>
    </xf>
    <xf numFmtId="0" fontId="11" fillId="2" borderId="5" xfId="0" applyFont="1" applyFill="1" applyBorder="1" applyAlignment="1" applyProtection="1">
      <alignment horizontal="left" vertical="top"/>
      <protection locked="0"/>
    </xf>
    <xf numFmtId="0" fontId="89" fillId="2" borderId="1" xfId="0" applyFont="1" applyFill="1" applyBorder="1" applyAlignment="1" applyProtection="1">
      <alignment horizontal="left" wrapText="1"/>
    </xf>
    <xf numFmtId="0" fontId="89" fillId="2" borderId="0" xfId="0" applyFont="1" applyFill="1" applyBorder="1" applyAlignment="1" applyProtection="1">
      <alignment horizontal="left" wrapText="1"/>
    </xf>
    <xf numFmtId="0" fontId="59" fillId="3" borderId="34" xfId="0" applyFont="1" applyFill="1" applyBorder="1" applyAlignment="1" applyProtection="1">
      <alignment horizontal="left"/>
    </xf>
    <xf numFmtId="0" fontId="59" fillId="3" borderId="35" xfId="0" applyFont="1" applyFill="1" applyBorder="1" applyAlignment="1" applyProtection="1">
      <alignment horizontal="left"/>
    </xf>
    <xf numFmtId="49" fontId="14" fillId="2" borderId="4" xfId="0" applyNumberFormat="1" applyFont="1" applyFill="1" applyBorder="1" applyAlignment="1" applyProtection="1">
      <alignment horizontal="left"/>
      <protection locked="0"/>
    </xf>
    <xf numFmtId="49" fontId="14" fillId="2" borderId="5" xfId="0" applyNumberFormat="1" applyFont="1" applyFill="1" applyBorder="1" applyAlignment="1" applyProtection="1">
      <alignment horizontal="left"/>
      <protection locked="0"/>
    </xf>
    <xf numFmtId="1" fontId="11" fillId="2" borderId="4" xfId="0" applyNumberFormat="1" applyFont="1" applyFill="1" applyBorder="1" applyAlignment="1" applyProtection="1">
      <alignment horizontal="left"/>
      <protection locked="0"/>
    </xf>
    <xf numFmtId="1" fontId="11" fillId="2" borderId="5" xfId="0" applyNumberFormat="1" applyFont="1" applyFill="1" applyBorder="1" applyAlignment="1" applyProtection="1">
      <alignment horizontal="left"/>
      <protection locked="0"/>
    </xf>
    <xf numFmtId="0" fontId="7" fillId="2" borderId="0" xfId="0" applyFont="1" applyFill="1" applyBorder="1" applyAlignment="1" applyProtection="1">
      <alignment horizontal="left" vertical="center" wrapText="1"/>
    </xf>
    <xf numFmtId="14" fontId="11" fillId="2" borderId="4" xfId="0" applyNumberFormat="1" applyFont="1" applyFill="1" applyBorder="1" applyAlignment="1" applyProtection="1">
      <alignment horizontal="left"/>
      <protection locked="0"/>
    </xf>
    <xf numFmtId="14" fontId="11" fillId="2" borderId="5" xfId="0" applyNumberFormat="1" applyFont="1" applyFill="1" applyBorder="1" applyAlignment="1" applyProtection="1">
      <alignment horizontal="left"/>
      <protection locked="0"/>
    </xf>
    <xf numFmtId="0" fontId="0" fillId="4" borderId="3" xfId="0" applyFill="1" applyBorder="1" applyAlignment="1" applyProtection="1">
      <alignment horizontal="left"/>
    </xf>
    <xf numFmtId="0" fontId="0" fillId="4" borderId="5" xfId="0" applyFill="1" applyBorder="1" applyAlignment="1" applyProtection="1">
      <alignment horizontal="left"/>
    </xf>
    <xf numFmtId="0" fontId="88" fillId="2" borderId="1" xfId="0" applyFont="1" applyFill="1" applyBorder="1" applyAlignment="1" applyProtection="1">
      <alignment horizontal="left"/>
    </xf>
    <xf numFmtId="0" fontId="88" fillId="2" borderId="0" xfId="0" applyFont="1" applyFill="1" applyBorder="1" applyAlignment="1" applyProtection="1">
      <alignment horizontal="left"/>
    </xf>
    <xf numFmtId="49" fontId="11" fillId="2" borderId="4" xfId="0" applyNumberFormat="1" applyFont="1" applyFill="1" applyBorder="1" applyAlignment="1" applyProtection="1">
      <alignment horizontal="left"/>
      <protection locked="0"/>
    </xf>
    <xf numFmtId="49" fontId="11" fillId="2" borderId="5" xfId="0" applyNumberFormat="1" applyFont="1" applyFill="1" applyBorder="1" applyAlignment="1" applyProtection="1">
      <alignment horizontal="left"/>
      <protection locked="0"/>
    </xf>
    <xf numFmtId="49" fontId="11" fillId="2" borderId="31" xfId="0" applyNumberFormat="1" applyFont="1" applyFill="1" applyBorder="1" applyAlignment="1" applyProtection="1">
      <protection locked="0"/>
    </xf>
    <xf numFmtId="49" fontId="11" fillId="2" borderId="4" xfId="0" applyNumberFormat="1" applyFont="1" applyFill="1" applyBorder="1" applyAlignment="1" applyProtection="1">
      <protection locked="0"/>
    </xf>
    <xf numFmtId="49" fontId="11" fillId="2" borderId="5" xfId="0" applyNumberFormat="1" applyFont="1" applyFill="1" applyBorder="1" applyAlignment="1" applyProtection="1">
      <protection locked="0"/>
    </xf>
    <xf numFmtId="49" fontId="11" fillId="2" borderId="31" xfId="0" applyNumberFormat="1" applyFont="1" applyFill="1" applyBorder="1" applyAlignment="1" applyProtection="1">
      <alignment horizontal="left"/>
      <protection locked="0"/>
    </xf>
    <xf numFmtId="14" fontId="11" fillId="2" borderId="31" xfId="0" applyNumberFormat="1" applyFont="1" applyFill="1" applyBorder="1" applyAlignment="1" applyProtection="1">
      <alignment horizontal="left"/>
      <protection locked="0"/>
    </xf>
    <xf numFmtId="0" fontId="59" fillId="3" borderId="44" xfId="0" applyFont="1" applyFill="1" applyBorder="1" applyAlignment="1" applyProtection="1">
      <alignment horizontal="left"/>
    </xf>
    <xf numFmtId="0" fontId="59" fillId="3" borderId="45" xfId="0" applyFont="1" applyFill="1" applyBorder="1" applyAlignment="1" applyProtection="1">
      <alignment horizontal="left"/>
    </xf>
    <xf numFmtId="0" fontId="0" fillId="2" borderId="6" xfId="0" applyFill="1" applyBorder="1" applyAlignment="1" applyProtection="1">
      <alignment horizontal="left" vertical="top"/>
      <protection locked="0"/>
    </xf>
    <xf numFmtId="0" fontId="7" fillId="3" borderId="46" xfId="0" applyFont="1" applyFill="1" applyBorder="1" applyAlignment="1" applyProtection="1">
      <alignment horizontal="left"/>
    </xf>
    <xf numFmtId="0" fontId="7" fillId="3" borderId="47" xfId="0" applyFont="1" applyFill="1" applyBorder="1" applyAlignment="1" applyProtection="1">
      <alignment horizontal="left"/>
    </xf>
    <xf numFmtId="0" fontId="0" fillId="4" borderId="3" xfId="0" applyFont="1" applyFill="1" applyBorder="1" applyAlignment="1" applyProtection="1">
      <alignment horizontal="left"/>
    </xf>
    <xf numFmtId="0" fontId="0" fillId="4" borderId="5" xfId="0" applyFont="1" applyFill="1" applyBorder="1" applyAlignment="1" applyProtection="1">
      <alignment horizontal="left"/>
    </xf>
    <xf numFmtId="0" fontId="0" fillId="4" borderId="4" xfId="0" applyFont="1" applyFill="1" applyBorder="1" applyAlignment="1" applyProtection="1">
      <alignment horizontal="left"/>
    </xf>
    <xf numFmtId="4" fontId="11" fillId="2" borderId="4" xfId="0" applyNumberFormat="1" applyFont="1" applyFill="1" applyBorder="1" applyAlignment="1" applyProtection="1">
      <alignment horizontal="left"/>
      <protection locked="0"/>
    </xf>
    <xf numFmtId="4" fontId="11" fillId="2" borderId="5" xfId="0" applyNumberFormat="1" applyFont="1" applyFill="1" applyBorder="1" applyAlignment="1" applyProtection="1">
      <alignment horizontal="left"/>
      <protection locked="0"/>
    </xf>
    <xf numFmtId="0" fontId="36" fillId="2" borderId="17" xfId="2" applyFont="1" applyFill="1" applyBorder="1" applyAlignment="1">
      <alignment vertical="center" wrapText="1"/>
    </xf>
    <xf numFmtId="0" fontId="36" fillId="2" borderId="19" xfId="2" applyFont="1" applyFill="1" applyBorder="1" applyAlignment="1">
      <alignment vertical="center" wrapText="1"/>
    </xf>
    <xf numFmtId="0" fontId="36" fillId="2" borderId="20" xfId="2" applyFont="1" applyFill="1" applyBorder="1" applyAlignment="1">
      <alignment vertical="center" wrapText="1"/>
    </xf>
    <xf numFmtId="0" fontId="36" fillId="5" borderId="22" xfId="2" applyFont="1" applyFill="1" applyBorder="1" applyAlignment="1">
      <alignment vertical="center" wrapText="1"/>
    </xf>
    <xf numFmtId="0" fontId="36" fillId="5" borderId="16" xfId="2" applyFont="1" applyFill="1" applyBorder="1" applyAlignment="1">
      <alignment vertical="center" wrapText="1"/>
    </xf>
    <xf numFmtId="0" fontId="36" fillId="4" borderId="22" xfId="2" applyFont="1" applyFill="1" applyBorder="1" applyAlignment="1">
      <alignment vertical="center" wrapText="1"/>
    </xf>
    <xf numFmtId="0" fontId="36" fillId="4" borderId="16" xfId="2" applyFont="1" applyFill="1" applyBorder="1" applyAlignment="1">
      <alignment vertical="center" wrapText="1"/>
    </xf>
    <xf numFmtId="0" fontId="32" fillId="2" borderId="42" xfId="0" applyFont="1" applyFill="1" applyBorder="1" applyAlignment="1" applyProtection="1">
      <alignment horizontal="center"/>
    </xf>
    <xf numFmtId="0" fontId="32" fillId="2" borderId="23" xfId="0" applyFont="1" applyFill="1" applyBorder="1" applyAlignment="1" applyProtection="1">
      <alignment horizontal="center"/>
    </xf>
    <xf numFmtId="0" fontId="32" fillId="2" borderId="43" xfId="0" applyFont="1" applyFill="1" applyBorder="1" applyAlignment="1" applyProtection="1">
      <alignment horizontal="center"/>
    </xf>
    <xf numFmtId="0" fontId="10" fillId="2" borderId="36" xfId="0" applyFont="1" applyFill="1" applyBorder="1" applyAlignment="1" applyProtection="1">
      <alignment horizontal="left"/>
    </xf>
    <xf numFmtId="0" fontId="10" fillId="2" borderId="37" xfId="0" applyFont="1" applyFill="1" applyBorder="1" applyAlignment="1" applyProtection="1">
      <alignment horizontal="left"/>
    </xf>
    <xf numFmtId="1" fontId="11" fillId="2" borderId="38" xfId="0" applyNumberFormat="1" applyFont="1" applyFill="1" applyBorder="1" applyAlignment="1" applyProtection="1">
      <alignment horizontal="left"/>
      <protection locked="0"/>
    </xf>
    <xf numFmtId="1" fontId="11" fillId="2" borderId="39" xfId="0" applyNumberFormat="1" applyFont="1" applyFill="1" applyBorder="1" applyAlignment="1" applyProtection="1">
      <alignment horizontal="left"/>
      <protection locked="0"/>
    </xf>
    <xf numFmtId="1" fontId="11" fillId="2" borderId="40" xfId="0" applyNumberFormat="1" applyFont="1" applyFill="1" applyBorder="1" applyAlignment="1" applyProtection="1">
      <alignment horizontal="left"/>
      <protection locked="0"/>
    </xf>
    <xf numFmtId="2" fontId="11" fillId="2" borderId="38" xfId="0" applyNumberFormat="1" applyFont="1" applyFill="1" applyBorder="1" applyAlignment="1" applyProtection="1">
      <alignment horizontal="left"/>
      <protection locked="0"/>
    </xf>
    <xf numFmtId="2" fontId="11" fillId="2" borderId="39" xfId="0" applyNumberFormat="1" applyFont="1" applyFill="1" applyBorder="1" applyAlignment="1" applyProtection="1">
      <alignment horizontal="left"/>
      <protection locked="0"/>
    </xf>
    <xf numFmtId="2" fontId="11" fillId="2" borderId="40" xfId="0" applyNumberFormat="1" applyFont="1" applyFill="1" applyBorder="1" applyAlignment="1" applyProtection="1">
      <alignment horizontal="left"/>
      <protection locked="0"/>
    </xf>
    <xf numFmtId="0" fontId="94" fillId="2" borderId="0" xfId="0" applyFont="1" applyFill="1" applyBorder="1" applyAlignment="1" applyProtection="1">
      <alignment horizontal="left" vertical="center" wrapText="1"/>
    </xf>
    <xf numFmtId="0" fontId="21" fillId="2" borderId="36" xfId="0" applyFont="1" applyFill="1" applyBorder="1" applyAlignment="1" applyProtection="1">
      <alignment horizontal="left" vertical="center" wrapText="1"/>
    </xf>
    <xf numFmtId="0" fontId="21" fillId="2" borderId="37" xfId="0" applyFont="1" applyFill="1" applyBorder="1" applyAlignment="1" applyProtection="1">
      <alignment horizontal="left" vertical="center" wrapText="1"/>
    </xf>
    <xf numFmtId="49" fontId="14" fillId="2" borderId="38" xfId="0" applyNumberFormat="1" applyFont="1" applyFill="1" applyBorder="1" applyAlignment="1" applyProtection="1">
      <alignment horizontal="left"/>
      <protection locked="0"/>
    </xf>
    <xf numFmtId="49" fontId="14" fillId="2" borderId="39" xfId="0" applyNumberFormat="1" applyFont="1" applyFill="1" applyBorder="1" applyAlignment="1" applyProtection="1">
      <alignment horizontal="left"/>
      <protection locked="0"/>
    </xf>
    <xf numFmtId="49" fontId="14" fillId="2" borderId="40" xfId="0" applyNumberFormat="1" applyFont="1" applyFill="1" applyBorder="1" applyAlignment="1" applyProtection="1">
      <alignment horizontal="left"/>
      <protection locked="0"/>
    </xf>
    <xf numFmtId="0" fontId="40" fillId="2" borderId="42" xfId="0" applyFont="1" applyFill="1" applyBorder="1" applyAlignment="1" applyProtection="1">
      <alignment horizontal="center"/>
    </xf>
    <xf numFmtId="0" fontId="40" fillId="2" borderId="23" xfId="0" applyFont="1" applyFill="1" applyBorder="1" applyAlignment="1" applyProtection="1">
      <alignment horizontal="center"/>
    </xf>
    <xf numFmtId="0" fontId="40" fillId="2" borderId="43" xfId="0" applyFont="1" applyFill="1" applyBorder="1" applyAlignment="1" applyProtection="1">
      <alignment horizontal="center"/>
    </xf>
    <xf numFmtId="0" fontId="98" fillId="2" borderId="0" xfId="0" applyFont="1" applyFill="1" applyAlignment="1" applyProtection="1">
      <alignment horizontal="left" vertical="center" wrapText="1"/>
    </xf>
    <xf numFmtId="0" fontId="21" fillId="2" borderId="23" xfId="0" applyFont="1" applyFill="1" applyBorder="1" applyAlignment="1" applyProtection="1">
      <alignment horizontal="left" vertical="center" wrapText="1"/>
    </xf>
    <xf numFmtId="49" fontId="11" fillId="2" borderId="38" xfId="0" applyNumberFormat="1" applyFont="1" applyFill="1" applyBorder="1" applyAlignment="1" applyProtection="1">
      <alignment horizontal="left"/>
      <protection locked="0"/>
    </xf>
    <xf numFmtId="49" fontId="11" fillId="2" borderId="39" xfId="0" applyNumberFormat="1" applyFont="1" applyFill="1" applyBorder="1" applyAlignment="1" applyProtection="1">
      <alignment horizontal="left"/>
      <protection locked="0"/>
    </xf>
    <xf numFmtId="49" fontId="11" fillId="2" borderId="40" xfId="0" applyNumberFormat="1" applyFont="1" applyFill="1" applyBorder="1" applyAlignment="1" applyProtection="1">
      <alignment horizontal="left"/>
      <protection locked="0"/>
    </xf>
    <xf numFmtId="0" fontId="0" fillId="2" borderId="0" xfId="0" applyFill="1" applyBorder="1" applyAlignment="1" applyProtection="1">
      <alignment horizontal="left" vertical="top"/>
    </xf>
    <xf numFmtId="0" fontId="43" fillId="2" borderId="0" xfId="0" applyFont="1" applyFill="1" applyBorder="1" applyAlignment="1" applyProtection="1">
      <alignment horizontal="left"/>
    </xf>
    <xf numFmtId="0" fontId="32" fillId="2" borderId="0" xfId="0" applyFont="1" applyFill="1" applyAlignment="1" applyProtection="1">
      <alignment horizontal="center"/>
    </xf>
    <xf numFmtId="0" fontId="96" fillId="2" borderId="0" xfId="0" applyFont="1" applyFill="1" applyAlignment="1" applyProtection="1">
      <alignment horizontal="left"/>
    </xf>
    <xf numFmtId="0" fontId="32" fillId="2" borderId="0" xfId="0" applyFont="1" applyFill="1" applyAlignment="1" applyProtection="1">
      <alignment horizontal="left"/>
    </xf>
  </cellXfs>
  <cellStyles count="10">
    <cellStyle name="Bad" xfId="6" builtinId="27"/>
    <cellStyle name="Comma" xfId="1" builtinId="3"/>
    <cellStyle name="Comma 2" xfId="9" xr:uid="{CDA2B964-7C52-42C7-A468-B4F38BFBEF99}"/>
    <cellStyle name="Good" xfId="5" builtinId="26"/>
    <cellStyle name="Hyperlink" xfId="3" builtinId="8"/>
    <cellStyle name="Normal" xfId="0" builtinId="0"/>
    <cellStyle name="Normal 2" xfId="2" xr:uid="{00000000-0005-0000-0000-000005000000}"/>
    <cellStyle name="Normal 3" xfId="8" xr:uid="{A0D9642A-FA1F-457F-9BDD-CC50FA76CFAD}"/>
    <cellStyle name="Note" xfId="7" builtinId="10"/>
    <cellStyle name="Percent" xfId="4" builtinId="5"/>
  </cellStyles>
  <dxfs count="16">
    <dxf>
      <font>
        <strike val="0"/>
        <color rgb="FF7030A0"/>
      </font>
      <fill>
        <patternFill patternType="solid">
          <bgColor theme="5"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5050"/>
      <color rgb="FF4F9FDF"/>
      <color rgb="FF002554"/>
      <color rgb="FFFFEEB9"/>
      <color rgb="FFA8CEE2"/>
      <color rgb="FFC4B7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image" Target="../media/image3.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2</xdr:col>
      <xdr:colOff>66675</xdr:colOff>
      <xdr:row>58</xdr:row>
      <xdr:rowOff>76200</xdr:rowOff>
    </xdr:from>
    <xdr:to>
      <xdr:col>14</xdr:col>
      <xdr:colOff>47625</xdr:colOff>
      <xdr:row>58</xdr:row>
      <xdr:rowOff>990600</xdr:rowOff>
    </xdr:to>
    <xdr:sp macro="" textlink="">
      <xdr:nvSpPr>
        <xdr:cNvPr id="2" name="Text Box 2">
          <a:extLst>
            <a:ext uri="{FF2B5EF4-FFF2-40B4-BE49-F238E27FC236}">
              <a16:creationId xmlns:a16="http://schemas.microsoft.com/office/drawing/2014/main" id="{B236F878-D373-4269-A8E2-1544BBB16483}"/>
            </a:ext>
          </a:extLst>
        </xdr:cNvPr>
        <xdr:cNvSpPr txBox="1">
          <a:spLocks noChangeArrowheads="1"/>
        </xdr:cNvSpPr>
      </xdr:nvSpPr>
      <xdr:spPr bwMode="auto">
        <a:xfrm>
          <a:off x="1285875" y="11315700"/>
          <a:ext cx="7296150" cy="114300"/>
        </a:xfrm>
        <a:prstGeom prst="rect">
          <a:avLst/>
        </a:prstGeom>
        <a:noFill/>
        <a:ln w="635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en-GB" sz="1100" b="1" i="0" u="none" strike="noStrike" baseline="0">
              <a:solidFill>
                <a:sysClr val="windowText" lastClr="000000"/>
              </a:solidFill>
              <a:latin typeface="Calibri"/>
            </a:rPr>
            <a:t>Related resources online at </a:t>
          </a:r>
          <a:r>
            <a:rPr lang="en-GB" sz="1100" b="1" i="0" u="none" strike="noStrike" baseline="0">
              <a:solidFill>
                <a:srgbClr val="000000"/>
              </a:solidFill>
              <a:latin typeface="Calibri"/>
            </a:rPr>
            <a:t>www.FLWProtocol.org</a:t>
          </a:r>
          <a:endParaRPr lang="en-GB" sz="1100" b="0" i="0" u="none" strike="noStrike" baseline="0">
            <a:solidFill>
              <a:srgbClr val="000000"/>
            </a:solidFill>
            <a:latin typeface="Calibri"/>
          </a:endParaRPr>
        </a:p>
        <a:p>
          <a:pPr algn="l" rtl="0">
            <a:defRPr sz="1000"/>
          </a:pPr>
          <a:r>
            <a:rPr lang="en-GB" sz="1000" b="0" i="0" u="none" strike="noStrike" baseline="0">
              <a:solidFill>
                <a:srgbClr val="000000"/>
              </a:solidFill>
              <a:latin typeface="Courier New"/>
              <a:cs typeface="Courier New"/>
            </a:rPr>
            <a:t>o</a:t>
          </a:r>
          <a:r>
            <a:rPr lang="en-GB" sz="700" b="0" i="0" u="none" strike="noStrike" baseline="0">
              <a:solidFill>
                <a:srgbClr val="000000"/>
              </a:solidFill>
              <a:latin typeface="Times New Roman"/>
              <a:cs typeface="Times New Roman"/>
            </a:rPr>
            <a:t>    </a:t>
          </a:r>
          <a:r>
            <a:rPr lang="en-GB" sz="1000" b="0" i="0" u="none" strike="noStrike" baseline="0">
              <a:solidFill>
                <a:srgbClr val="000000"/>
              </a:solidFill>
              <a:latin typeface="Calibri"/>
              <a:cs typeface="Times New Roman"/>
            </a:rPr>
            <a:t>Chapter 6 in the </a:t>
          </a:r>
          <a:r>
            <a:rPr lang="en-GB" sz="1000" b="0" i="1" u="none" strike="noStrike" baseline="0">
              <a:solidFill>
                <a:srgbClr val="000000"/>
              </a:solidFill>
              <a:latin typeface="Calibri"/>
              <a:cs typeface="Times New Roman"/>
            </a:rPr>
            <a:t>FLW Standard </a:t>
          </a:r>
          <a:r>
            <a:rPr lang="en-GB" sz="1000" b="0" i="0" u="none" strike="noStrike" baseline="0">
              <a:solidFill>
                <a:srgbClr val="000000"/>
              </a:solidFill>
              <a:latin typeface="Calibri"/>
              <a:cs typeface="Times New Roman"/>
            </a:rPr>
            <a:t>provides additional guidance on establishing scope.</a:t>
          </a:r>
          <a:endParaRPr lang="en-GB" sz="1100" b="0" i="0" u="none" strike="noStrike" baseline="0">
            <a:solidFill>
              <a:srgbClr val="000000"/>
            </a:solidFill>
            <a:latin typeface="Calibri"/>
            <a:cs typeface="Times New Roman"/>
          </a:endParaRPr>
        </a:p>
        <a:p>
          <a:pPr algn="l" rtl="0">
            <a:defRPr sz="1000"/>
          </a:pPr>
          <a:r>
            <a:rPr lang="en-GB" sz="1000" b="0" i="0" u="none" strike="noStrike" baseline="0">
              <a:solidFill>
                <a:srgbClr val="000000"/>
              </a:solidFill>
              <a:latin typeface="Courier New"/>
              <a:cs typeface="Courier New"/>
            </a:rPr>
            <a:t>o</a:t>
          </a:r>
          <a:r>
            <a:rPr lang="en-GB" sz="700" b="0" i="0" u="none" strike="noStrike" baseline="0">
              <a:solidFill>
                <a:srgbClr val="000000"/>
              </a:solidFill>
              <a:latin typeface="Times New Roman"/>
              <a:cs typeface="Times New Roman"/>
            </a:rPr>
            <a:t>    </a:t>
          </a:r>
          <a:r>
            <a:rPr lang="en-GB" sz="1000" b="0" i="0" u="none" strike="noStrike" baseline="0">
              <a:solidFill>
                <a:srgbClr val="000000"/>
              </a:solidFill>
              <a:latin typeface="Calibri"/>
              <a:cs typeface="Times New Roman"/>
            </a:rPr>
            <a:t>Case studies highlight how various types of companies are using the </a:t>
          </a:r>
          <a:r>
            <a:rPr lang="en-GB" sz="1000" b="0" i="1" u="none" strike="noStrike" baseline="0">
              <a:solidFill>
                <a:srgbClr val="000000"/>
              </a:solidFill>
              <a:latin typeface="Calibri"/>
              <a:cs typeface="Times New Roman"/>
            </a:rPr>
            <a:t>FLW Standard, </a:t>
          </a:r>
          <a:r>
            <a:rPr lang="en-GB" sz="1000" b="0" i="0" u="none" strike="noStrike" baseline="0">
              <a:solidFill>
                <a:srgbClr val="000000"/>
              </a:solidFill>
              <a:latin typeface="Calibri"/>
              <a:cs typeface="Times New Roman"/>
            </a:rPr>
            <a:t>showcasing</a:t>
          </a:r>
          <a:r>
            <a:rPr lang="en-GB" sz="1000" b="0" i="1" u="none" strike="noStrike" baseline="0">
              <a:solidFill>
                <a:srgbClr val="000000"/>
              </a:solidFill>
              <a:latin typeface="Calibri"/>
              <a:cs typeface="Times New Roman"/>
            </a:rPr>
            <a:t> ho</a:t>
          </a:r>
          <a:r>
            <a:rPr lang="en-GB" sz="1000" b="0" i="0" u="none" strike="noStrike" baseline="0">
              <a:solidFill>
                <a:srgbClr val="000000"/>
              </a:solidFill>
              <a:latin typeface="Calibri"/>
              <a:cs typeface="Times New Roman"/>
            </a:rPr>
            <a:t>w companies select and describe the scope of their FLW inventory and challenges faced and overcome</a:t>
          </a:r>
          <a:endParaRPr lang="en-GB" sz="1100" b="0" i="0" u="none" strike="noStrike" baseline="0">
            <a:solidFill>
              <a:srgbClr val="000000"/>
            </a:solidFill>
            <a:latin typeface="Calibri"/>
            <a:cs typeface="Times New Roman"/>
          </a:endParaRPr>
        </a:p>
        <a:p>
          <a:pPr algn="l" rtl="0">
            <a:defRPr sz="1000"/>
          </a:pPr>
          <a:r>
            <a:rPr lang="en-GB" sz="1000" b="0" i="0" u="none" strike="noStrike" baseline="0">
              <a:solidFill>
                <a:srgbClr val="000000"/>
              </a:solidFill>
              <a:latin typeface="Courier New"/>
              <a:cs typeface="Courier New"/>
            </a:rPr>
            <a:t>o</a:t>
          </a:r>
          <a:r>
            <a:rPr lang="en-GB" sz="700" b="0" i="0" u="none" strike="noStrike" baseline="0">
              <a:solidFill>
                <a:srgbClr val="000000"/>
              </a:solidFill>
              <a:latin typeface="Times New Roman"/>
              <a:cs typeface="Times New Roman"/>
            </a:rPr>
            <a:t>   </a:t>
          </a:r>
          <a:r>
            <a:rPr lang="en-GB" sz="1000" b="0" i="0" u="none" strike="noStrike" baseline="0">
              <a:solidFill>
                <a:srgbClr val="000000"/>
              </a:solidFill>
              <a:latin typeface="Calibri"/>
              <a:cs typeface="Times New Roman"/>
            </a:rPr>
            <a:t>Short 3- to 5-minute video clips walk you through the definition of material types, destinations, and scope under the Trainings section</a:t>
          </a:r>
          <a:endParaRPr lang="en-GB" sz="1100" b="0" i="0" u="none" strike="noStrike" baseline="0">
            <a:solidFill>
              <a:srgbClr val="000000"/>
            </a:solidFill>
            <a:latin typeface="Calibri"/>
            <a:cs typeface="Times New Roman"/>
          </a:endParaRPr>
        </a:p>
        <a:p>
          <a:pPr algn="l" rtl="0">
            <a:defRPr sz="1000"/>
          </a:pPr>
          <a:r>
            <a:rPr lang="en-GB" sz="1000" b="0" i="0" u="none" strike="noStrike" baseline="0">
              <a:solidFill>
                <a:srgbClr val="000000"/>
              </a:solidFill>
              <a:latin typeface="Courier New"/>
              <a:cs typeface="Courier New"/>
            </a:rPr>
            <a:t>o</a:t>
          </a:r>
          <a:r>
            <a:rPr lang="en-GB" sz="700" b="0" i="0" u="none" strike="noStrike" baseline="0">
              <a:solidFill>
                <a:srgbClr val="000000"/>
              </a:solidFill>
              <a:latin typeface="Times New Roman"/>
              <a:cs typeface="Times New Roman"/>
            </a:rPr>
            <a:t>    </a:t>
          </a:r>
          <a:r>
            <a:rPr lang="en-GB" sz="1000" b="0" i="0" u="none" strike="noStrike" baseline="0">
              <a:solidFill>
                <a:srgbClr val="000000"/>
              </a:solidFill>
              <a:latin typeface="Calibri"/>
              <a:cs typeface="Times New Roman"/>
            </a:rPr>
            <a:t>Review the definitions for material types, destinations, and boundary in the Tools &amp; Resources section</a:t>
          </a:r>
          <a:endParaRPr lang="en-GB" sz="1000" b="0" i="0" u="none" strike="noStrike" baseline="0">
            <a:solidFill>
              <a:srgbClr val="000000"/>
            </a:solidFill>
            <a:latin typeface="Calibri"/>
          </a:endParaRPr>
        </a:p>
      </xdr:txBody>
    </xdr:sp>
    <xdr:clientData/>
  </xdr:twoCellAnchor>
  <xdr:oneCellAnchor>
    <xdr:from>
      <xdr:col>17</xdr:col>
      <xdr:colOff>198967</xdr:colOff>
      <xdr:row>0</xdr:row>
      <xdr:rowOff>271090</xdr:rowOff>
    </xdr:from>
    <xdr:ext cx="1418541" cy="636321"/>
    <xdr:pic>
      <xdr:nvPicPr>
        <xdr:cNvPr id="3" name="Picture 2">
          <a:extLst>
            <a:ext uri="{FF2B5EF4-FFF2-40B4-BE49-F238E27FC236}">
              <a16:creationId xmlns:a16="http://schemas.microsoft.com/office/drawing/2014/main" id="{6E34DC3D-F899-4940-8DE7-57BE47B686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29217" y="271090"/>
          <a:ext cx="1418541" cy="63632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5106458</xdr:colOff>
      <xdr:row>0</xdr:row>
      <xdr:rowOff>284552</xdr:rowOff>
    </xdr:from>
    <xdr:to>
      <xdr:col>5</xdr:col>
      <xdr:colOff>370416</xdr:colOff>
      <xdr:row>1</xdr:row>
      <xdr:rowOff>296776</xdr:rowOff>
    </xdr:to>
    <xdr:pic>
      <xdr:nvPicPr>
        <xdr:cNvPr id="4" name="Picture 3">
          <a:extLst>
            <a:ext uri="{FF2B5EF4-FFF2-40B4-BE49-F238E27FC236}">
              <a16:creationId xmlns:a16="http://schemas.microsoft.com/office/drawing/2014/main" id="{44D8D2BB-DF40-4C11-B12D-82EB44F07709}"/>
            </a:ext>
          </a:extLst>
        </xdr:cNvPr>
        <xdr:cNvPicPr>
          <a:picLocks noChangeAspect="1"/>
        </xdr:cNvPicPr>
      </xdr:nvPicPr>
      <xdr:blipFill>
        <a:blip xmlns:r="http://schemas.openxmlformats.org/officeDocument/2006/relationships" r:embed="rId1"/>
        <a:stretch>
          <a:fillRect/>
        </a:stretch>
      </xdr:blipFill>
      <xdr:spPr>
        <a:xfrm>
          <a:off x="16758708" y="284552"/>
          <a:ext cx="1661583" cy="7583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544123</xdr:colOff>
      <xdr:row>1</xdr:row>
      <xdr:rowOff>209551</xdr:rowOff>
    </xdr:from>
    <xdr:to>
      <xdr:col>13</xdr:col>
      <xdr:colOff>47627</xdr:colOff>
      <xdr:row>3</xdr:row>
      <xdr:rowOff>200026</xdr:rowOff>
    </xdr:to>
    <xdr:grpSp>
      <xdr:nvGrpSpPr>
        <xdr:cNvPr id="6" name="Group 5">
          <a:extLst>
            <a:ext uri="{FF2B5EF4-FFF2-40B4-BE49-F238E27FC236}">
              <a16:creationId xmlns:a16="http://schemas.microsoft.com/office/drawing/2014/main" id="{DFD6D533-5FFA-4E18-86F6-C8338646C967}"/>
            </a:ext>
          </a:extLst>
        </xdr:cNvPr>
        <xdr:cNvGrpSpPr/>
      </xdr:nvGrpSpPr>
      <xdr:grpSpPr>
        <a:xfrm>
          <a:off x="4649398" y="400051"/>
          <a:ext cx="8647504" cy="685800"/>
          <a:chOff x="4649398" y="485776"/>
          <a:chExt cx="8647504" cy="685800"/>
        </a:xfrm>
      </xdr:grpSpPr>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56803" y="504824"/>
            <a:ext cx="1106780" cy="644116"/>
          </a:xfrm>
          <a:prstGeom prst="rect">
            <a:avLst/>
          </a:prstGeom>
        </xdr:spPr>
      </xdr:pic>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49398" y="619125"/>
            <a:ext cx="1191875" cy="530678"/>
          </a:xfrm>
          <a:prstGeom prst="rect">
            <a:avLst/>
          </a:prstGeom>
        </xdr:spPr>
      </xdr:pic>
      <xdr:pic>
        <xdr:nvPicPr>
          <xdr:cNvPr id="7" name="Picture 6">
            <a:extLst>
              <a:ext uri="{FF2B5EF4-FFF2-40B4-BE49-F238E27FC236}">
                <a16:creationId xmlns:a16="http://schemas.microsoft.com/office/drawing/2014/main" id="{666E20B9-A670-46FB-9F3D-1A9786DA9EA8}"/>
              </a:ext>
            </a:extLst>
          </xdr:cNvPr>
          <xdr:cNvPicPr>
            <a:picLocks noChangeAspect="1"/>
          </xdr:cNvPicPr>
        </xdr:nvPicPr>
        <xdr:blipFill>
          <a:blip xmlns:r="http://schemas.openxmlformats.org/officeDocument/2006/relationships" r:embed="rId3"/>
          <a:stretch>
            <a:fillRect/>
          </a:stretch>
        </xdr:blipFill>
        <xdr:spPr>
          <a:xfrm>
            <a:off x="6021967" y="485776"/>
            <a:ext cx="1637731" cy="685800"/>
          </a:xfrm>
          <a:prstGeom prst="rect">
            <a:avLst/>
          </a:prstGeom>
        </xdr:spPr>
      </xdr:pic>
      <xdr:pic>
        <xdr:nvPicPr>
          <xdr:cNvPr id="8" name="Picture 7">
            <a:extLst>
              <a:ext uri="{FF2B5EF4-FFF2-40B4-BE49-F238E27FC236}">
                <a16:creationId xmlns:a16="http://schemas.microsoft.com/office/drawing/2014/main" id="{B5A358D6-D0B9-4C2A-BBC6-502033ECA31F}"/>
              </a:ext>
            </a:extLst>
          </xdr:cNvPr>
          <xdr:cNvPicPr>
            <a:picLocks noChangeAspect="1"/>
          </xdr:cNvPicPr>
        </xdr:nvPicPr>
        <xdr:blipFill>
          <a:blip xmlns:r="http://schemas.openxmlformats.org/officeDocument/2006/relationships" r:embed="rId4"/>
          <a:stretch>
            <a:fillRect/>
          </a:stretch>
        </xdr:blipFill>
        <xdr:spPr>
          <a:xfrm>
            <a:off x="7840392" y="533401"/>
            <a:ext cx="2035717" cy="590550"/>
          </a:xfrm>
          <a:prstGeom prst="rect">
            <a:avLst/>
          </a:prstGeom>
        </xdr:spPr>
      </xdr:pic>
      <xdr:pic>
        <xdr:nvPicPr>
          <xdr:cNvPr id="2" name="Picture 1">
            <a:extLst>
              <a:ext uri="{FF2B5EF4-FFF2-40B4-BE49-F238E27FC236}">
                <a16:creationId xmlns:a16="http://schemas.microsoft.com/office/drawing/2014/main" id="{BE04236F-F8D0-474D-B1CA-B86F03B4823E}"/>
              </a:ext>
            </a:extLst>
          </xdr:cNvPr>
          <xdr:cNvPicPr>
            <a:picLocks noChangeAspect="1"/>
          </xdr:cNvPicPr>
        </xdr:nvPicPr>
        <xdr:blipFill>
          <a:blip xmlns:r="http://schemas.openxmlformats.org/officeDocument/2006/relationships" r:embed="rId5"/>
          <a:stretch>
            <a:fillRect/>
          </a:stretch>
        </xdr:blipFill>
        <xdr:spPr>
          <a:xfrm>
            <a:off x="11344276" y="609600"/>
            <a:ext cx="1952626" cy="371475"/>
          </a:xfrm>
          <a:prstGeom prst="rect">
            <a:avLst/>
          </a:prstGeom>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wrap.org.uk/food-drink/business-food-waste/guide/food-surplus-and-waste-measurement-and-reporting-guidelines-food-retail-operations" TargetMode="External"/><Relationship Id="rId13" Type="http://schemas.openxmlformats.org/officeDocument/2006/relationships/hyperlink" Target="https://www.wrap.org.uk/roadmap-grower-guidance" TargetMode="External"/><Relationship Id="rId18" Type="http://schemas.openxmlformats.org/officeDocument/2006/relationships/hyperlink" Target="https://wrap.org.uk/resources/guide/hospitality-and-food-service-guidelines" TargetMode="External"/><Relationship Id="rId3" Type="http://schemas.openxmlformats.org/officeDocument/2006/relationships/hyperlink" Target="https://wrap.org.uk/resources/tool/food-waste-reduction-roadmap-toolkit" TargetMode="External"/><Relationship Id="rId21" Type="http://schemas.openxmlformats.org/officeDocument/2006/relationships/drawing" Target="../drawings/drawing1.xml"/><Relationship Id="rId7" Type="http://schemas.openxmlformats.org/officeDocument/2006/relationships/hyperlink" Target="https://wrap.org.uk/resources/guide/dairy-processing" TargetMode="External"/><Relationship Id="rId12" Type="http://schemas.openxmlformats.org/officeDocument/2006/relationships/hyperlink" Target="https://wrap.org.uk/resources/guide/hospitality-and-food-service-guidelines" TargetMode="External"/><Relationship Id="rId17" Type="http://schemas.openxmlformats.org/officeDocument/2006/relationships/hyperlink" Target="https://www.wrap.org.uk/food-drink/business-food-waste/guide/food-surplus-and-waste-measurement-and-reporting-guidelines-food-retail-operations" TargetMode="External"/><Relationship Id="rId2" Type="http://schemas.openxmlformats.org/officeDocument/2006/relationships/hyperlink" Target="http://www.wrap.org.uk/food-waste-reduction-roadmap" TargetMode="External"/><Relationship Id="rId16" Type="http://schemas.openxmlformats.org/officeDocument/2006/relationships/hyperlink" Target="https://wrap.org.uk/resources/guide/dairy-processing" TargetMode="External"/><Relationship Id="rId20" Type="http://schemas.openxmlformats.org/officeDocument/2006/relationships/printerSettings" Target="../printerSettings/printerSettings1.bin"/><Relationship Id="rId1" Type="http://schemas.openxmlformats.org/officeDocument/2006/relationships/hyperlink" Target="http://www.wrap.org.uk/food-waste-reduction-roadmap" TargetMode="External"/><Relationship Id="rId6" Type="http://schemas.openxmlformats.org/officeDocument/2006/relationships/hyperlink" Target="https://wrap.org.uk/resources/guide/meat-processing" TargetMode="External"/><Relationship Id="rId11" Type="http://schemas.openxmlformats.org/officeDocument/2006/relationships/hyperlink" Target="https://wrap.org.uk/sites/files/wrap/Food-surplus-and-waste-measurement-reporting%20guidelines-hospitality-food-service.pdf" TargetMode="External"/><Relationship Id="rId5" Type="http://schemas.openxmlformats.org/officeDocument/2006/relationships/hyperlink" Target="https://wrap.org.uk/resources/guide/fresh-produce" TargetMode="External"/><Relationship Id="rId15" Type="http://schemas.openxmlformats.org/officeDocument/2006/relationships/hyperlink" Target="https://wrap.org.uk/resources/guide/meat-processing" TargetMode="External"/><Relationship Id="rId10" Type="http://schemas.openxmlformats.org/officeDocument/2006/relationships/hyperlink" Target="https://wrap.org.uk/resources/guide/quantifying-food-waste-effluent" TargetMode="External"/><Relationship Id="rId19" Type="http://schemas.openxmlformats.org/officeDocument/2006/relationships/hyperlink" Target="https://wrap.org.uk/resources/guide/quantifying-food-waste-effluent" TargetMode="External"/><Relationship Id="rId4" Type="http://schemas.openxmlformats.org/officeDocument/2006/relationships/hyperlink" Target="https://www.wrap.org.uk/roadmap-grower-guidance" TargetMode="External"/><Relationship Id="rId9" Type="http://schemas.openxmlformats.org/officeDocument/2006/relationships/hyperlink" Target="https://wrap.org.uk/sites/files/wrap/Food-surplus-and-waste-measurement-reporting%20guidelines-hospitality-food-service.pdf" TargetMode="External"/><Relationship Id="rId14" Type="http://schemas.openxmlformats.org/officeDocument/2006/relationships/hyperlink" Target="https://wrap.org.uk/resources/guide/fresh-produce"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thefoodwasteatlas.org/" TargetMode="External"/><Relationship Id="rId1" Type="http://schemas.openxmlformats.org/officeDocument/2006/relationships/hyperlink" Target="https://wrap.org.uk/food-waste-reduction-roadmap"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hyperlink" Target="https://wrap.org.uk/resources/tool/scope-food-waste-inventory-templat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
  <sheetViews>
    <sheetView workbookViewId="0"/>
  </sheetViews>
  <sheetFormatPr defaultRowHeight="15" x14ac:dyDescent="0.25"/>
  <cols>
    <col min="2" max="2" width="10.7109375" bestFit="1" customWidth="1"/>
    <col min="3" max="3" width="18.28515625" bestFit="1" customWidth="1"/>
    <col min="4" max="4" width="63.28515625" bestFit="1" customWidth="1"/>
  </cols>
  <sheetData>
    <row r="1" spans="1:4" x14ac:dyDescent="0.25">
      <c r="A1" t="s">
        <v>210</v>
      </c>
      <c r="B1" s="63">
        <v>43448</v>
      </c>
      <c r="C1" s="63" t="s">
        <v>212</v>
      </c>
      <c r="D1" t="s">
        <v>211</v>
      </c>
    </row>
    <row r="2" spans="1:4" x14ac:dyDescent="0.25">
      <c r="A2" t="s">
        <v>210</v>
      </c>
      <c r="B2" s="63">
        <v>43448</v>
      </c>
      <c r="C2" s="63" t="s">
        <v>213</v>
      </c>
      <c r="D2" t="s">
        <v>214</v>
      </c>
    </row>
    <row r="3" spans="1:4" x14ac:dyDescent="0.25">
      <c r="A3" t="s">
        <v>210</v>
      </c>
      <c r="B3" s="63">
        <v>43448</v>
      </c>
      <c r="C3" s="63" t="s">
        <v>213</v>
      </c>
      <c r="D3" t="s">
        <v>220</v>
      </c>
    </row>
    <row r="4" spans="1:4" x14ac:dyDescent="0.25">
      <c r="A4" t="s">
        <v>210</v>
      </c>
      <c r="B4" s="63">
        <v>43451</v>
      </c>
      <c r="C4" s="63" t="s">
        <v>213</v>
      </c>
      <c r="D4" t="s">
        <v>221</v>
      </c>
    </row>
    <row r="5" spans="1:4" x14ac:dyDescent="0.25">
      <c r="A5" t="s">
        <v>210</v>
      </c>
      <c r="B5" s="63">
        <v>43451</v>
      </c>
      <c r="C5" s="63" t="s">
        <v>213</v>
      </c>
      <c r="D5" t="s">
        <v>222</v>
      </c>
    </row>
    <row r="6" spans="1:4" x14ac:dyDescent="0.25">
      <c r="A6" t="s">
        <v>210</v>
      </c>
      <c r="B6" s="63">
        <v>43451</v>
      </c>
      <c r="C6" t="s">
        <v>213</v>
      </c>
      <c r="D6" t="s">
        <v>219</v>
      </c>
    </row>
    <row r="7" spans="1:4" x14ac:dyDescent="0.25">
      <c r="A7" t="s">
        <v>210</v>
      </c>
      <c r="B7" s="63">
        <v>43476</v>
      </c>
      <c r="C7" s="63" t="s">
        <v>239</v>
      </c>
      <c r="D7" t="s">
        <v>238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H19"/>
  <sheetViews>
    <sheetView workbookViewId="0">
      <selection activeCell="I34" sqref="I34"/>
    </sheetView>
  </sheetViews>
  <sheetFormatPr defaultRowHeight="15" x14ac:dyDescent="0.25"/>
  <cols>
    <col min="1" max="1" width="14.42578125" bestFit="1" customWidth="1"/>
    <col min="2" max="2" width="14" bestFit="1" customWidth="1"/>
    <col min="3" max="3" width="16.28515625" bestFit="1" customWidth="1"/>
    <col min="4" max="4" width="15.42578125" bestFit="1" customWidth="1"/>
    <col min="5" max="5" width="32.85546875" bestFit="1" customWidth="1"/>
    <col min="7" max="7" width="14.7109375" customWidth="1"/>
    <col min="8" max="8" width="11.7109375" customWidth="1"/>
    <col min="15" max="15" width="31.28515625" bestFit="1" customWidth="1"/>
    <col min="16" max="16" width="17.85546875" customWidth="1"/>
    <col min="17" max="17" width="19.5703125" customWidth="1"/>
    <col min="18" max="18" width="16" bestFit="1" customWidth="1"/>
    <col min="19" max="19" width="12.5703125" bestFit="1" customWidth="1"/>
    <col min="21" max="21" width="34" customWidth="1"/>
    <col min="22" max="23" width="18.140625" bestFit="1" customWidth="1"/>
    <col min="24" max="24" width="25.140625" customWidth="1"/>
    <col min="29" max="29" width="20.85546875" bestFit="1" customWidth="1"/>
    <col min="31" max="31" width="28.7109375" customWidth="1"/>
    <col min="32" max="32" width="35.42578125" customWidth="1"/>
    <col min="33" max="33" width="11.140625" bestFit="1" customWidth="1"/>
    <col min="34" max="34" width="15.140625" customWidth="1"/>
    <col min="38" max="38" width="38.42578125" customWidth="1"/>
    <col min="39" max="39" width="12.85546875" customWidth="1"/>
    <col min="40" max="40" width="14" customWidth="1"/>
    <col min="41" max="41" width="17.7109375" customWidth="1"/>
    <col min="57" max="57" width="37.85546875" bestFit="1" customWidth="1"/>
    <col min="58" max="58" width="40.42578125" bestFit="1" customWidth="1"/>
  </cols>
  <sheetData>
    <row r="1" spans="1:60" x14ac:dyDescent="0.25">
      <c r="A1" s="39"/>
      <c r="B1" s="40"/>
      <c r="C1" s="41"/>
      <c r="D1" s="40"/>
      <c r="E1" s="40"/>
      <c r="F1" s="40"/>
      <c r="G1" s="41"/>
      <c r="H1" s="41"/>
      <c r="I1" s="41"/>
      <c r="J1" s="40"/>
      <c r="K1" s="41"/>
      <c r="L1" s="41"/>
      <c r="M1" s="41"/>
      <c r="N1" s="40"/>
      <c r="O1" s="41"/>
      <c r="P1" s="41"/>
      <c r="Q1" s="41"/>
      <c r="R1" s="41"/>
      <c r="S1" s="41"/>
      <c r="T1" s="40"/>
      <c r="U1" s="41"/>
      <c r="V1" s="41"/>
      <c r="W1" s="41"/>
      <c r="X1" s="41"/>
      <c r="Y1" s="41"/>
      <c r="Z1" s="41"/>
      <c r="AA1" s="41"/>
      <c r="AB1" s="40"/>
      <c r="AC1" s="42" t="s">
        <v>128</v>
      </c>
      <c r="AD1" s="42"/>
      <c r="AE1" s="42"/>
      <c r="AF1" s="42"/>
      <c r="AG1" s="42"/>
      <c r="AH1" s="42"/>
      <c r="AI1" s="42"/>
      <c r="AJ1" s="42"/>
      <c r="AK1" s="42"/>
      <c r="AL1" s="42"/>
      <c r="AM1" s="42"/>
      <c r="AN1" s="42"/>
      <c r="AO1" s="42"/>
      <c r="AP1" s="42"/>
      <c r="AQ1" s="42"/>
      <c r="AR1" s="42"/>
      <c r="AS1" s="42"/>
      <c r="AT1" s="42"/>
      <c r="AU1" s="43"/>
      <c r="AV1" s="42" t="s">
        <v>129</v>
      </c>
      <c r="AW1" s="42"/>
      <c r="AX1" s="42"/>
      <c r="AY1" s="42"/>
      <c r="AZ1" s="42"/>
      <c r="BA1" s="42"/>
      <c r="BB1" s="42" t="s">
        <v>130</v>
      </c>
      <c r="BC1" s="42"/>
      <c r="BD1" s="43"/>
      <c r="BE1" s="39"/>
      <c r="BF1" s="41"/>
      <c r="BG1" s="41"/>
      <c r="BH1" s="41"/>
    </row>
    <row r="2" spans="1:60" x14ac:dyDescent="0.25">
      <c r="A2" s="39"/>
      <c r="B2" s="40"/>
      <c r="C2" s="41"/>
      <c r="D2" s="40"/>
      <c r="E2" s="40"/>
      <c r="F2" s="40"/>
      <c r="G2" s="41"/>
      <c r="H2" s="41"/>
      <c r="I2" s="41"/>
      <c r="J2" s="40"/>
      <c r="K2" s="41"/>
      <c r="L2" s="41"/>
      <c r="M2" s="41"/>
      <c r="N2" s="40"/>
      <c r="O2" s="41"/>
      <c r="P2" s="41"/>
      <c r="Q2" s="41"/>
      <c r="R2" s="41"/>
      <c r="S2" s="41"/>
      <c r="T2" s="40"/>
      <c r="U2" s="41"/>
      <c r="V2" s="41"/>
      <c r="W2" s="41"/>
      <c r="X2" s="41"/>
      <c r="Y2" s="41"/>
      <c r="Z2" s="41"/>
      <c r="AA2" s="41"/>
      <c r="AB2" s="44"/>
      <c r="AC2" s="45" t="s">
        <v>131</v>
      </c>
      <c r="AD2" s="42"/>
      <c r="AE2" s="42"/>
      <c r="AF2" s="42"/>
      <c r="AG2" s="42"/>
      <c r="AH2" s="42"/>
      <c r="AI2" s="42"/>
      <c r="AJ2" s="42"/>
      <c r="AK2" s="43"/>
      <c r="AL2" s="45" t="s">
        <v>132</v>
      </c>
      <c r="AM2" s="42"/>
      <c r="AN2" s="42"/>
      <c r="AO2" s="42"/>
      <c r="AP2" s="42"/>
      <c r="AQ2" s="42"/>
      <c r="AR2" s="42"/>
      <c r="AS2" s="42"/>
      <c r="AT2" s="42"/>
      <c r="AU2" s="43"/>
      <c r="AV2" s="41"/>
      <c r="AW2" s="41"/>
      <c r="AX2" s="41"/>
      <c r="AY2" s="41"/>
      <c r="AZ2" s="41"/>
      <c r="BA2" s="40"/>
      <c r="BB2" s="41"/>
      <c r="BC2" s="41"/>
      <c r="BD2" s="40"/>
      <c r="BE2" s="39"/>
      <c r="BF2" s="41"/>
      <c r="BG2" s="41"/>
      <c r="BH2" s="41"/>
    </row>
    <row r="3" spans="1:60" x14ac:dyDescent="0.25">
      <c r="A3" s="39"/>
      <c r="B3" s="40"/>
      <c r="C3" s="41"/>
      <c r="D3" s="40"/>
      <c r="E3" s="40"/>
      <c r="F3" s="40"/>
      <c r="G3" s="42" t="s">
        <v>133</v>
      </c>
      <c r="H3" s="42"/>
      <c r="I3" s="42"/>
      <c r="J3" s="42"/>
      <c r="K3" s="42" t="s">
        <v>134</v>
      </c>
      <c r="L3" s="42"/>
      <c r="M3" s="42"/>
      <c r="N3" s="43"/>
      <c r="O3" s="45" t="s">
        <v>135</v>
      </c>
      <c r="P3" s="42"/>
      <c r="Q3" s="42"/>
      <c r="R3" s="42"/>
      <c r="S3" s="42"/>
      <c r="T3" s="43"/>
      <c r="U3" s="42" t="s">
        <v>136</v>
      </c>
      <c r="V3" s="42"/>
      <c r="W3" s="42"/>
      <c r="X3" s="42"/>
      <c r="Y3" s="42"/>
      <c r="Z3" s="42"/>
      <c r="AA3" s="42"/>
      <c r="AB3" s="43"/>
      <c r="AC3" s="41"/>
      <c r="AD3" s="41"/>
      <c r="AE3" s="41"/>
      <c r="AF3" s="41"/>
      <c r="AG3" s="42" t="s">
        <v>137</v>
      </c>
      <c r="AH3" s="42"/>
      <c r="AI3" s="42"/>
      <c r="AJ3" s="42"/>
      <c r="AK3" s="46"/>
      <c r="AL3" s="41"/>
      <c r="AM3" s="41"/>
      <c r="AN3" s="41"/>
      <c r="AO3" s="41"/>
      <c r="AP3" s="41"/>
      <c r="AQ3" s="41"/>
      <c r="AR3" s="41"/>
      <c r="AS3" s="41"/>
      <c r="AT3" s="41"/>
      <c r="AU3" s="40"/>
      <c r="AV3" s="41"/>
      <c r="AW3" s="41"/>
      <c r="AX3" s="41"/>
      <c r="AY3" s="41"/>
      <c r="AZ3" s="41"/>
      <c r="BA3" s="40"/>
      <c r="BB3" s="41"/>
      <c r="BC3" s="41"/>
      <c r="BD3" s="40"/>
      <c r="BE3" s="39"/>
      <c r="BF3" s="41"/>
      <c r="BG3" s="41"/>
      <c r="BH3" s="41"/>
    </row>
    <row r="4" spans="1:60" x14ac:dyDescent="0.25">
      <c r="A4" s="39" t="s">
        <v>138</v>
      </c>
      <c r="B4" s="40" t="s">
        <v>139</v>
      </c>
      <c r="C4" s="41" t="s">
        <v>140</v>
      </c>
      <c r="D4" s="40" t="s">
        <v>141</v>
      </c>
      <c r="E4" s="40" t="s">
        <v>142</v>
      </c>
      <c r="F4" s="47" t="s">
        <v>143</v>
      </c>
      <c r="G4" s="41" t="s">
        <v>144</v>
      </c>
      <c r="H4" s="41" t="s">
        <v>145</v>
      </c>
      <c r="I4" s="41" t="s">
        <v>146</v>
      </c>
      <c r="J4" s="40" t="s">
        <v>147</v>
      </c>
      <c r="K4" s="41" t="s">
        <v>144</v>
      </c>
      <c r="L4" s="41" t="s">
        <v>145</v>
      </c>
      <c r="M4" s="41" t="s">
        <v>146</v>
      </c>
      <c r="N4" s="40" t="s">
        <v>147</v>
      </c>
      <c r="O4" s="48" t="s">
        <v>148</v>
      </c>
      <c r="P4" s="41" t="s">
        <v>149</v>
      </c>
      <c r="Q4" s="41" t="s">
        <v>150</v>
      </c>
      <c r="R4" s="41" t="s">
        <v>151</v>
      </c>
      <c r="S4" s="41" t="s">
        <v>152</v>
      </c>
      <c r="T4" s="40" t="s">
        <v>153</v>
      </c>
      <c r="U4" s="41" t="s">
        <v>148</v>
      </c>
      <c r="V4" s="41" t="s">
        <v>149</v>
      </c>
      <c r="W4" s="41" t="s">
        <v>150</v>
      </c>
      <c r="X4" s="41" t="s">
        <v>151</v>
      </c>
      <c r="Y4" s="41" t="s">
        <v>152</v>
      </c>
      <c r="Z4" s="41" t="s">
        <v>153</v>
      </c>
      <c r="AA4" s="41" t="s">
        <v>154</v>
      </c>
      <c r="AB4" s="40" t="s">
        <v>155</v>
      </c>
      <c r="AC4" s="41" t="s">
        <v>156</v>
      </c>
      <c r="AD4" s="41" t="s">
        <v>157</v>
      </c>
      <c r="AE4" s="41" t="s">
        <v>158</v>
      </c>
      <c r="AF4" s="41" t="s">
        <v>159</v>
      </c>
      <c r="AG4" s="41" t="s">
        <v>160</v>
      </c>
      <c r="AH4" s="41" t="s">
        <v>161</v>
      </c>
      <c r="AI4" s="41" t="s">
        <v>162</v>
      </c>
      <c r="AJ4" s="41" t="s">
        <v>163</v>
      </c>
      <c r="AK4" s="40" t="s">
        <v>164</v>
      </c>
      <c r="AL4" s="41" t="s">
        <v>165</v>
      </c>
      <c r="AM4" s="41" t="s">
        <v>166</v>
      </c>
      <c r="AN4" s="41" t="s">
        <v>167</v>
      </c>
      <c r="AO4" s="41" t="s">
        <v>151</v>
      </c>
      <c r="AP4" s="41" t="s">
        <v>168</v>
      </c>
      <c r="AQ4" s="41" t="s">
        <v>169</v>
      </c>
      <c r="AR4" s="41" t="s">
        <v>170</v>
      </c>
      <c r="AS4" s="41" t="s">
        <v>171</v>
      </c>
      <c r="AT4" s="41" t="s">
        <v>172</v>
      </c>
      <c r="AU4" s="40" t="s">
        <v>173</v>
      </c>
      <c r="AV4" s="49" t="s">
        <v>159</v>
      </c>
      <c r="AW4" s="49" t="s">
        <v>174</v>
      </c>
      <c r="AX4" s="49" t="s">
        <v>175</v>
      </c>
      <c r="AY4" s="49" t="s">
        <v>176</v>
      </c>
      <c r="AZ4" s="49" t="s">
        <v>152</v>
      </c>
      <c r="BA4" s="50" t="s">
        <v>153</v>
      </c>
      <c r="BB4" s="41" t="s">
        <v>177</v>
      </c>
      <c r="BC4" s="41" t="s">
        <v>178</v>
      </c>
      <c r="BD4" s="40" t="s">
        <v>179</v>
      </c>
      <c r="BE4" s="39" t="s">
        <v>180</v>
      </c>
      <c r="BF4" s="41" t="str">
        <f>'Data capture sheet'!A46</f>
        <v>FLW as a proportion of food handled</v>
      </c>
      <c r="BG4" s="41"/>
      <c r="BH4" s="41"/>
    </row>
    <row r="5" spans="1:60" x14ac:dyDescent="0.25">
      <c r="A5" s="51" t="s">
        <v>181</v>
      </c>
      <c r="B5" s="51" t="s">
        <v>182</v>
      </c>
      <c r="C5" s="52" t="s">
        <v>183</v>
      </c>
      <c r="D5" s="51" t="s">
        <v>184</v>
      </c>
      <c r="E5" s="51" t="s">
        <v>185</v>
      </c>
      <c r="F5" s="51" t="s">
        <v>186</v>
      </c>
      <c r="G5" s="52" t="s">
        <v>187</v>
      </c>
      <c r="H5" s="52" t="s">
        <v>188</v>
      </c>
      <c r="I5" s="52" t="s">
        <v>189</v>
      </c>
      <c r="J5" s="51" t="s">
        <v>190</v>
      </c>
      <c r="K5" s="52" t="s">
        <v>187</v>
      </c>
      <c r="L5" s="52" t="s">
        <v>188</v>
      </c>
      <c r="M5" s="52" t="s">
        <v>189</v>
      </c>
      <c r="N5" s="51" t="s">
        <v>191</v>
      </c>
      <c r="O5" s="53" t="s">
        <v>192</v>
      </c>
      <c r="P5" s="53" t="s">
        <v>193</v>
      </c>
      <c r="Q5" s="53" t="s">
        <v>193</v>
      </c>
      <c r="R5" s="52" t="s">
        <v>194</v>
      </c>
      <c r="S5" s="52" t="s">
        <v>195</v>
      </c>
      <c r="T5" s="51" t="s">
        <v>196</v>
      </c>
      <c r="U5" s="52" t="s">
        <v>192</v>
      </c>
      <c r="V5" s="52" t="s">
        <v>192</v>
      </c>
      <c r="W5" s="52" t="s">
        <v>192</v>
      </c>
      <c r="X5" s="52" t="s">
        <v>194</v>
      </c>
      <c r="Y5" s="52" t="s">
        <v>195</v>
      </c>
      <c r="Z5" s="52" t="s">
        <v>197</v>
      </c>
      <c r="AA5" s="52" t="s">
        <v>198</v>
      </c>
      <c r="AB5" s="51" t="s">
        <v>199</v>
      </c>
      <c r="AC5" s="52" t="s">
        <v>200</v>
      </c>
      <c r="AD5" s="52" t="s">
        <v>147</v>
      </c>
      <c r="AE5" s="52" t="s">
        <v>201</v>
      </c>
      <c r="AF5" s="52" t="s">
        <v>202</v>
      </c>
      <c r="AG5" s="52"/>
      <c r="AH5" s="52"/>
      <c r="AI5" s="52" t="s">
        <v>203</v>
      </c>
      <c r="AJ5" s="52"/>
      <c r="AK5" s="51" t="s">
        <v>204</v>
      </c>
      <c r="AL5" s="52" t="s">
        <v>216</v>
      </c>
      <c r="AM5" s="52" t="b">
        <v>1</v>
      </c>
      <c r="AN5" s="52" t="s">
        <v>167</v>
      </c>
      <c r="AO5" s="52" t="s">
        <v>194</v>
      </c>
      <c r="AP5" s="52" t="b">
        <v>1</v>
      </c>
      <c r="AQ5" s="52" t="s">
        <v>167</v>
      </c>
      <c r="AR5" s="52" t="s">
        <v>167</v>
      </c>
      <c r="AS5" s="52" t="b">
        <v>1</v>
      </c>
      <c r="AT5" s="52" t="b">
        <v>1</v>
      </c>
      <c r="AU5" s="51" t="b">
        <v>1</v>
      </c>
      <c r="AV5" s="52"/>
      <c r="AW5" s="52"/>
      <c r="AX5" s="52"/>
      <c r="AY5" s="52"/>
      <c r="AZ5" s="52"/>
      <c r="BA5" s="51"/>
      <c r="BB5" s="52" t="b">
        <v>1</v>
      </c>
      <c r="BC5" s="52" t="b">
        <v>1</v>
      </c>
      <c r="BD5" s="51" t="b">
        <v>1</v>
      </c>
      <c r="BE5" s="54"/>
      <c r="BF5" s="149"/>
      <c r="BG5" s="55"/>
      <c r="BH5" s="55"/>
    </row>
    <row r="6" spans="1:60" ht="15" customHeight="1" x14ac:dyDescent="0.25">
      <c r="A6" s="56" t="s">
        <v>205</v>
      </c>
      <c r="B6" s="57">
        <f>'Data capture sheet'!C11</f>
        <v>0</v>
      </c>
      <c r="C6" s="58">
        <f>'Data capture sheet'!C15</f>
        <v>0</v>
      </c>
      <c r="D6" s="59">
        <f>'Data capture sheet'!C16</f>
        <v>0</v>
      </c>
      <c r="E6" s="132" t="s">
        <v>215</v>
      </c>
      <c r="F6" s="132"/>
      <c r="G6" s="65">
        <f>'Data capture sheet'!C8</f>
        <v>0</v>
      </c>
      <c r="H6" s="65">
        <f>'Data capture sheet'!C9</f>
        <v>0</v>
      </c>
      <c r="I6" s="65">
        <f>'Data capture sheet'!C10</f>
        <v>0</v>
      </c>
      <c r="K6" s="65">
        <f>G6</f>
        <v>0</v>
      </c>
      <c r="L6" s="65">
        <f>H6</f>
        <v>0</v>
      </c>
      <c r="M6" s="65">
        <f>I6</f>
        <v>0</v>
      </c>
      <c r="O6" s="60">
        <f>'Data capture sheet'!C45</f>
        <v>0</v>
      </c>
      <c r="P6" s="60">
        <f>O6-Q6</f>
        <v>0</v>
      </c>
      <c r="Q6" s="64">
        <f>'Data capture sheet'!B51</f>
        <v>0</v>
      </c>
      <c r="R6" s="133" t="s">
        <v>209</v>
      </c>
      <c r="U6" s="64">
        <f>SUM('Data capture sheet'!C26,'Data capture sheet'!C45,'Data capture sheet'!C59)</f>
        <v>0</v>
      </c>
      <c r="V6" s="135"/>
      <c r="W6" s="135"/>
      <c r="X6" s="134" t="s">
        <v>209</v>
      </c>
      <c r="Y6" s="135"/>
      <c r="Z6" s="135"/>
      <c r="AA6" s="135"/>
      <c r="AB6" s="135"/>
      <c r="AE6" s="133" t="str">
        <f>'Data capture sheet'!C17</f>
        <v>Both food and associated inedible parts included in the inventory</v>
      </c>
      <c r="AF6" s="60">
        <f>'Data capture sheet'!C22</f>
        <v>0</v>
      </c>
      <c r="AG6" s="60">
        <f>INDEX(List_holder!F:F,MATCH('Data capture sheet'!C19,List_holder!G:G,0))</f>
        <v>150</v>
      </c>
      <c r="AH6" s="60" t="str">
        <f>INDEX(List_holder!C:C,MATCH('Data capture sheet'!C20,List_holder!D:D,0))</f>
        <v>GB</v>
      </c>
      <c r="AI6" s="60"/>
      <c r="AJ6" s="60"/>
      <c r="AK6" s="60"/>
      <c r="AL6" s="136" t="s">
        <v>11</v>
      </c>
      <c r="AM6" s="52" t="str">
        <f>IF('Data capture sheet'!B35="Yes", "=TRUE", "=FALSE")</f>
        <v>=FALSE</v>
      </c>
      <c r="AN6" s="61">
        <f>'Data capture sheet'!C35</f>
        <v>0</v>
      </c>
      <c r="AO6" s="134" t="str">
        <f>'Data capture sheet'!D35</f>
        <v>TONNES</v>
      </c>
      <c r="BB6" s="60" t="str">
        <f>IF('Data capture sheet'!C28="Yes","=TRUE",IF('Data capture sheet'!C28="No","=FALSE",""))</f>
        <v/>
      </c>
      <c r="BC6" s="60" t="str">
        <f>IF('Data capture sheet'!C29="Yes","=TRUE",IF('Data capture sheet'!C29="No","=FALSE",""))</f>
        <v/>
      </c>
      <c r="BD6" s="62" t="s">
        <v>240</v>
      </c>
      <c r="BE6" s="139" t="s">
        <v>206</v>
      </c>
      <c r="BF6" s="150" t="str">
        <f>'Data capture sheet'!C46</f>
        <v>No PoM data</v>
      </c>
    </row>
    <row r="7" spans="1:60" x14ac:dyDescent="0.25">
      <c r="C7" s="63"/>
      <c r="D7" s="63"/>
      <c r="AL7" s="136" t="s">
        <v>12</v>
      </c>
      <c r="AM7" s="52" t="str">
        <f>IF('Data capture sheet'!B36="Yes", "=TRUE", "=FALSE")</f>
        <v>=FALSE</v>
      </c>
      <c r="AN7" s="61">
        <f>'Data capture sheet'!C36</f>
        <v>0</v>
      </c>
      <c r="AO7" s="134" t="str">
        <f>'Data capture sheet'!D36</f>
        <v>TONNES</v>
      </c>
    </row>
    <row r="8" spans="1:60" x14ac:dyDescent="0.25">
      <c r="AL8" s="136" t="s">
        <v>244</v>
      </c>
      <c r="AM8" s="52" t="str">
        <f>IF('Data capture sheet'!B37="Yes", "=TRUE", "=FALSE")</f>
        <v>=FALSE</v>
      </c>
      <c r="AN8" s="61">
        <f>'Data capture sheet'!C37</f>
        <v>0</v>
      </c>
      <c r="AO8" s="134" t="str">
        <f>'Data capture sheet'!D37</f>
        <v>TONNES</v>
      </c>
    </row>
    <row r="9" spans="1:60" x14ac:dyDescent="0.25">
      <c r="AL9" s="136" t="s">
        <v>14</v>
      </c>
      <c r="AM9" s="52" t="str">
        <f>IF('Data capture sheet'!B38="Yes", "=TRUE", "=FALSE")</f>
        <v>=FALSE</v>
      </c>
      <c r="AN9" s="61">
        <f>'Data capture sheet'!C38</f>
        <v>0</v>
      </c>
      <c r="AO9" s="134" t="str">
        <f>'Data capture sheet'!D38</f>
        <v>TONNES</v>
      </c>
    </row>
    <row r="10" spans="1:60" x14ac:dyDescent="0.25">
      <c r="AL10" s="136" t="s">
        <v>15</v>
      </c>
      <c r="AM10" s="52" t="str">
        <f>IF('Data capture sheet'!B39="Yes", "=TRUE", "=FALSE")</f>
        <v>=FALSE</v>
      </c>
      <c r="AN10" s="61">
        <f>'Data capture sheet'!C39</f>
        <v>0</v>
      </c>
      <c r="AO10" s="134" t="str">
        <f>'Data capture sheet'!D39</f>
        <v>TONNES</v>
      </c>
    </row>
    <row r="11" spans="1:60" x14ac:dyDescent="0.25">
      <c r="AL11" s="136" t="s">
        <v>16</v>
      </c>
      <c r="AM11" s="52" t="str">
        <f>IF('Data capture sheet'!B40="Yes", "=TRUE", "=FALSE")</f>
        <v>=FALSE</v>
      </c>
      <c r="AN11" s="61">
        <f>'Data capture sheet'!C40</f>
        <v>0</v>
      </c>
      <c r="AO11" s="134" t="str">
        <f>'Data capture sheet'!D40</f>
        <v>TONNES</v>
      </c>
    </row>
    <row r="12" spans="1:60" x14ac:dyDescent="0.25">
      <c r="AL12" s="136" t="s">
        <v>17</v>
      </c>
      <c r="AM12" s="52" t="str">
        <f>IF('Data capture sheet'!B41="Yes", "=TRUE", "=FALSE")</f>
        <v>=FALSE</v>
      </c>
      <c r="AN12" s="61">
        <f>'Data capture sheet'!C41</f>
        <v>0</v>
      </c>
      <c r="AO12" s="134" t="str">
        <f>'Data capture sheet'!D41</f>
        <v>TONNES</v>
      </c>
    </row>
    <row r="13" spans="1:60" x14ac:dyDescent="0.25">
      <c r="AE13" s="66"/>
      <c r="AL13" s="137" t="s">
        <v>919</v>
      </c>
      <c r="AM13" s="52" t="str">
        <f>IF('Data capture sheet'!B42="Yes", "=TRUE", "=FALSE")</f>
        <v>=FALSE</v>
      </c>
      <c r="AN13" s="61">
        <f>'Data capture sheet'!C42</f>
        <v>0</v>
      </c>
      <c r="AO13" s="134" t="str">
        <f>'Data capture sheet'!D42</f>
        <v>TONNES</v>
      </c>
    </row>
    <row r="14" spans="1:60" x14ac:dyDescent="0.25">
      <c r="AE14" s="66"/>
      <c r="AL14" s="137" t="s">
        <v>904</v>
      </c>
      <c r="AM14" s="52" t="str">
        <f>IF('Data capture sheet'!B43="Yes", "=TRUE", "=FALSE")</f>
        <v>=FALSE</v>
      </c>
      <c r="AN14" s="61">
        <f>'Data capture sheet'!C43</f>
        <v>0</v>
      </c>
      <c r="AO14" s="134" t="str">
        <f>'Data capture sheet'!D43</f>
        <v>TONNES</v>
      </c>
    </row>
    <row r="15" spans="1:60" x14ac:dyDescent="0.25">
      <c r="AL15" t="s">
        <v>223</v>
      </c>
      <c r="AM15" s="52" t="str">
        <f>IF('Data capture sheet'!B44="Yes", "=TRUE", "=FALSE")</f>
        <v>=FALSE</v>
      </c>
      <c r="AN15" s="61">
        <f>'Data capture sheet'!C44</f>
        <v>0</v>
      </c>
      <c r="AO15" s="134" t="str">
        <f>'Data capture sheet'!D44</f>
        <v>TONNES</v>
      </c>
    </row>
    <row r="16" spans="1:60" x14ac:dyDescent="0.25">
      <c r="AL16" t="s">
        <v>208</v>
      </c>
      <c r="AM16" s="52" t="str">
        <f>IF('Data capture sheet'!B55="Yes", "=TRUE", "=FALSE")</f>
        <v>=FALSE</v>
      </c>
      <c r="AN16" s="61">
        <f>'Data capture sheet'!C55</f>
        <v>0</v>
      </c>
      <c r="AO16" s="138" t="str">
        <f>'Data capture sheet'!D55</f>
        <v>TONNES</v>
      </c>
    </row>
    <row r="17" spans="38:41" x14ac:dyDescent="0.25">
      <c r="AL17" t="s">
        <v>82</v>
      </c>
      <c r="AM17" s="52" t="str">
        <f>IF('Data capture sheet'!B56="Yes", "=TRUE", "=FALSE")</f>
        <v>=FALSE</v>
      </c>
      <c r="AN17" s="61">
        <f>'Data capture sheet'!C56</f>
        <v>0</v>
      </c>
      <c r="AO17" s="138" t="str">
        <f>'Data capture sheet'!D56</f>
        <v>TONNES</v>
      </c>
    </row>
    <row r="18" spans="38:41" x14ac:dyDescent="0.25">
      <c r="AL18" t="s">
        <v>83</v>
      </c>
      <c r="AM18" s="52" t="str">
        <f>IF('Data capture sheet'!B57="Yes", "=TRUE", "=FALSE")</f>
        <v>=FALSE</v>
      </c>
      <c r="AN18" s="61">
        <f>'Data capture sheet'!C57</f>
        <v>0</v>
      </c>
      <c r="AO18" s="138" t="str">
        <f>'Data capture sheet'!D57</f>
        <v>TONNES</v>
      </c>
    </row>
    <row r="19" spans="38:41" x14ac:dyDescent="0.25">
      <c r="AL19" t="s">
        <v>224</v>
      </c>
      <c r="AM19" s="52" t="str">
        <f>IF('Data capture sheet'!B58="Yes", "=TRUE", "=FALSE")</f>
        <v>=FALSE</v>
      </c>
      <c r="AN19" s="61">
        <f>'Data capture sheet'!C58</f>
        <v>0</v>
      </c>
      <c r="AO19" s="138" t="str">
        <f>'Data capture sheet'!D58</f>
        <v>TONNES</v>
      </c>
    </row>
  </sheetData>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C14"/>
  <sheetViews>
    <sheetView workbookViewId="0"/>
  </sheetViews>
  <sheetFormatPr defaultColWidth="9.140625" defaultRowHeight="15" x14ac:dyDescent="0.25"/>
  <cols>
    <col min="1" max="1" width="12.140625" style="97" customWidth="1"/>
    <col min="2" max="2" width="34" style="97" bestFit="1" customWidth="1"/>
    <col min="3" max="29" width="12.140625" style="97" customWidth="1"/>
    <col min="30" max="30" width="19.140625" style="97" bestFit="1" customWidth="1"/>
    <col min="31" max="31" width="11" style="97" customWidth="1"/>
    <col min="32" max="46" width="12.140625" style="97" customWidth="1"/>
    <col min="47" max="16384" width="9.140625" style="97"/>
  </cols>
  <sheetData>
    <row r="1" spans="1:55" s="98" customFormat="1" x14ac:dyDescent="0.25">
      <c r="A1" s="97" t="s">
        <v>225</v>
      </c>
      <c r="B1" s="97" t="s">
        <v>226</v>
      </c>
      <c r="C1" s="97" t="s">
        <v>227</v>
      </c>
      <c r="D1" s="97" t="s">
        <v>985</v>
      </c>
      <c r="E1" s="97" t="s">
        <v>986</v>
      </c>
      <c r="F1" s="97" t="s">
        <v>228</v>
      </c>
      <c r="G1" s="97" t="s">
        <v>987</v>
      </c>
      <c r="H1" s="97" t="s">
        <v>988</v>
      </c>
      <c r="I1" s="97" t="s">
        <v>989</v>
      </c>
      <c r="J1" s="97" t="s">
        <v>990</v>
      </c>
      <c r="K1" s="97" t="s">
        <v>229</v>
      </c>
      <c r="L1" s="97" t="s">
        <v>991</v>
      </c>
      <c r="M1" s="97" t="s">
        <v>992</v>
      </c>
      <c r="N1" s="97" t="s">
        <v>230</v>
      </c>
      <c r="O1" s="97" t="s">
        <v>277</v>
      </c>
      <c r="P1" s="97" t="s">
        <v>278</v>
      </c>
      <c r="Q1" s="97" t="s">
        <v>231</v>
      </c>
      <c r="R1" s="97" t="s">
        <v>993</v>
      </c>
      <c r="S1" s="97" t="s">
        <v>994</v>
      </c>
      <c r="T1" s="97" t="s">
        <v>995</v>
      </c>
      <c r="U1" s="97" t="s">
        <v>996</v>
      </c>
      <c r="V1" s="97" t="s">
        <v>232</v>
      </c>
      <c r="W1" s="97" t="s">
        <v>233</v>
      </c>
      <c r="X1" s="97" t="s">
        <v>234</v>
      </c>
      <c r="Y1" s="97" t="s">
        <v>997</v>
      </c>
      <c r="Z1" s="97" t="s">
        <v>235</v>
      </c>
      <c r="AA1" s="97" t="s">
        <v>998</v>
      </c>
      <c r="AB1" s="97" t="s">
        <v>236</v>
      </c>
      <c r="AC1" s="97" t="s">
        <v>237</v>
      </c>
      <c r="AD1" s="97" t="s">
        <v>242</v>
      </c>
      <c r="AE1" s="97" t="s">
        <v>999</v>
      </c>
      <c r="AF1" s="97" t="s">
        <v>1000</v>
      </c>
      <c r="AG1" s="97" t="s">
        <v>1001</v>
      </c>
      <c r="AH1" s="97" t="s">
        <v>1002</v>
      </c>
      <c r="AI1" s="97" t="s">
        <v>1003</v>
      </c>
      <c r="AJ1" s="97" t="s">
        <v>1004</v>
      </c>
      <c r="AK1" s="97" t="s">
        <v>1005</v>
      </c>
      <c r="AL1" s="97" t="s">
        <v>1006</v>
      </c>
      <c r="AM1" s="97" t="s">
        <v>1007</v>
      </c>
      <c r="AN1" s="97" t="s">
        <v>1008</v>
      </c>
      <c r="AO1" s="97" t="s">
        <v>1009</v>
      </c>
      <c r="AP1" s="97" t="s">
        <v>1010</v>
      </c>
      <c r="AQ1" s="97" t="s">
        <v>1011</v>
      </c>
      <c r="AR1" s="97" t="s">
        <v>1012</v>
      </c>
      <c r="AS1" s="97" t="s">
        <v>1013</v>
      </c>
      <c r="AT1" s="98" t="s">
        <v>1014</v>
      </c>
      <c r="AU1" s="98" t="s">
        <v>1015</v>
      </c>
      <c r="AV1" s="98" t="s">
        <v>1016</v>
      </c>
      <c r="AW1" s="98" t="s">
        <v>1017</v>
      </c>
      <c r="AX1" s="98" t="s">
        <v>1018</v>
      </c>
      <c r="AY1" s="98" t="s">
        <v>1019</v>
      </c>
      <c r="AZ1" s="98" t="s">
        <v>1020</v>
      </c>
      <c r="BA1" s="98" t="s">
        <v>1021</v>
      </c>
      <c r="BB1" s="97" t="s">
        <v>1023</v>
      </c>
      <c r="BC1" s="98" t="s">
        <v>1026</v>
      </c>
    </row>
    <row r="2" spans="1:55" s="98" customFormat="1" x14ac:dyDescent="0.25">
      <c r="A2" s="98">
        <f>'Data capture sheet'!C8</f>
        <v>0</v>
      </c>
      <c r="B2" s="98" t="str">
        <f>'Data capture sheet'!C21</f>
        <v>Please select from drop-down menu</v>
      </c>
      <c r="C2" s="98">
        <f>'Data capture sheet'!C11</f>
        <v>0</v>
      </c>
      <c r="D2" s="98">
        <f>'C25_supplementary_data'!B10</f>
        <v>2020</v>
      </c>
      <c r="E2" s="98">
        <f>'C25_supplementary_data'!C13</f>
        <v>0</v>
      </c>
      <c r="F2" s="98">
        <f>SUM('Data capture sheet'!C26,'Data capture sheet'!C45,'Data capture sheet'!C59)</f>
        <v>0</v>
      </c>
      <c r="G2" s="98">
        <f>'C25_supplementary_data'!C16</f>
        <v>0</v>
      </c>
      <c r="H2" s="98">
        <f>'C25_supplementary_data'!C17</f>
        <v>0</v>
      </c>
      <c r="I2" s="98">
        <f>'C25_supplementary_data'!C19</f>
        <v>0</v>
      </c>
      <c r="J2" s="98">
        <f>'C25_supplementary_data'!C18</f>
        <v>0</v>
      </c>
      <c r="K2" s="98">
        <f>'Data capture sheet'!C45</f>
        <v>0</v>
      </c>
      <c r="L2" s="98">
        <f>'C25_supplementary_data'!C22</f>
        <v>0</v>
      </c>
      <c r="M2" s="98">
        <f>'C25_supplementary_data'!C23</f>
        <v>0</v>
      </c>
      <c r="N2" s="98">
        <f>'Data capture sheet'!C56</f>
        <v>0</v>
      </c>
      <c r="O2" s="98">
        <f>'Data capture sheet'!C57</f>
        <v>0</v>
      </c>
      <c r="P2" s="98">
        <f>'Data capture sheet'!B58</f>
        <v>0</v>
      </c>
      <c r="Q2" s="98">
        <f>'Data capture sheet'!B59</f>
        <v>0</v>
      </c>
      <c r="R2" s="98">
        <f>'C25_supplementary_data'!C57</f>
        <v>0</v>
      </c>
      <c r="S2" s="98">
        <f>'C25_supplementary_data'!C58</f>
        <v>0</v>
      </c>
      <c r="T2" s="98">
        <f>'C25_supplementary_data'!C59</f>
        <v>0</v>
      </c>
      <c r="U2" s="98">
        <f>'C25_supplementary_data'!C60</f>
        <v>0</v>
      </c>
      <c r="V2" s="98">
        <f>'Data capture sheet'!C35</f>
        <v>0</v>
      </c>
      <c r="W2" s="98">
        <f>'Data capture sheet'!C36</f>
        <v>0</v>
      </c>
      <c r="X2" s="98">
        <f>'Data capture sheet'!C38</f>
        <v>0</v>
      </c>
      <c r="Z2" s="98">
        <f>'Data capture sheet'!C37</f>
        <v>0</v>
      </c>
      <c r="AB2" s="98">
        <f>'Data capture sheet'!C39</f>
        <v>0</v>
      </c>
      <c r="AC2" s="98">
        <f>SUM('Data capture sheet'!C42:C44)</f>
        <v>0</v>
      </c>
      <c r="AD2" s="98">
        <f>'Data capture sheet'!C40</f>
        <v>0</v>
      </c>
      <c r="AE2" s="98">
        <f>'C25_supplementary_data'!C39</f>
        <v>0</v>
      </c>
      <c r="AF2" s="98">
        <f>'C25_supplementary_data'!C40</f>
        <v>0</v>
      </c>
      <c r="AG2" s="98">
        <f>'C25_supplementary_data'!C41</f>
        <v>0</v>
      </c>
      <c r="AH2" s="98">
        <f>'C25_supplementary_data'!C42</f>
        <v>0</v>
      </c>
      <c r="AI2" s="98">
        <f>'C25_supplementary_data'!C43</f>
        <v>0</v>
      </c>
      <c r="AJ2" s="98">
        <f>'C25_supplementary_data'!C44</f>
        <v>0</v>
      </c>
      <c r="AK2" s="98">
        <f>'C25_supplementary_data'!C45</f>
        <v>0</v>
      </c>
      <c r="AL2" s="98">
        <f>'C25_supplementary_data'!C48</f>
        <v>0</v>
      </c>
      <c r="AM2" s="98">
        <f>'C25_supplementary_data'!C49</f>
        <v>0</v>
      </c>
      <c r="AN2" s="98">
        <f>'C25_supplementary_data'!C50</f>
        <v>0</v>
      </c>
      <c r="AO2" s="98">
        <f>'C25_supplementary_data'!C51</f>
        <v>0</v>
      </c>
      <c r="AP2" s="98">
        <f>'C25_supplementary_data'!C52</f>
        <v>0</v>
      </c>
      <c r="AQ2" s="98">
        <f>'C25_supplementary_data'!C53</f>
        <v>0</v>
      </c>
      <c r="AR2" s="98">
        <f>'C25_supplementary_data'!C54</f>
        <v>0</v>
      </c>
      <c r="AS2" s="98">
        <f>'Data capture sheet'!B52</f>
        <v>0</v>
      </c>
      <c r="AT2" s="98">
        <f>'C25_supplementary_data'!C26</f>
        <v>0</v>
      </c>
      <c r="AU2" s="98">
        <f>'C25_supplementary_data'!C27</f>
        <v>0</v>
      </c>
      <c r="AV2" s="98">
        <f>'C25_supplementary_data'!C28</f>
        <v>0</v>
      </c>
      <c r="AW2" s="98">
        <f>'C25_supplementary_data'!C29</f>
        <v>0</v>
      </c>
      <c r="AX2" s="98">
        <f>'C25_supplementary_data'!C30</f>
        <v>0</v>
      </c>
      <c r="AY2" s="98">
        <f>'C25_supplementary_data'!C31</f>
        <v>0</v>
      </c>
      <c r="AZ2" s="98">
        <f>'C25_supplementary_data'!C32</f>
        <v>0</v>
      </c>
      <c r="BA2" s="98">
        <f>'C25_supplementary_data'!C33</f>
        <v>0</v>
      </c>
      <c r="BB2" s="98">
        <f>'Data capture sheet'!C41</f>
        <v>0</v>
      </c>
      <c r="BC2" s="98">
        <f>'Data capture sheet'!A72</f>
        <v>0</v>
      </c>
    </row>
    <row r="3" spans="1:55" s="98" customFormat="1" x14ac:dyDescent="0.25"/>
    <row r="4" spans="1:55" s="98" customFormat="1" x14ac:dyDescent="0.25"/>
    <row r="5" spans="1:55" s="98" customFormat="1" x14ac:dyDescent="0.25"/>
    <row r="6" spans="1:55" s="98" customFormat="1" x14ac:dyDescent="0.25"/>
    <row r="7" spans="1:55" s="98" customFormat="1" x14ac:dyDescent="0.25"/>
    <row r="8" spans="1:55" s="98" customFormat="1" x14ac:dyDescent="0.25"/>
    <row r="9" spans="1:55" s="98" customFormat="1" x14ac:dyDescent="0.25"/>
    <row r="10" spans="1:55" s="98" customFormat="1" x14ac:dyDescent="0.25"/>
    <row r="11" spans="1:55" s="98" customFormat="1" x14ac:dyDescent="0.25"/>
    <row r="12" spans="1:55" s="98" customFormat="1" x14ac:dyDescent="0.25"/>
    <row r="13" spans="1:55" s="98" customFormat="1" x14ac:dyDescent="0.25"/>
    <row r="14" spans="1:55" s="98" customFormat="1" x14ac:dyDescent="0.25"/>
  </sheetData>
  <phoneticPr fontId="76" type="noConversion"/>
  <conditionalFormatting sqref="A2:BC2">
    <cfRule type="expression" dxfId="0" priority="1">
      <formula>ISERROR(A2)</formula>
    </cfRule>
  </conditionalFormatting>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FB19E-0E5A-49CA-A6A6-872B3EE31A29}">
  <sheetPr>
    <tabColor rgb="FFFFC000"/>
  </sheetPr>
  <dimension ref="A1:U139"/>
  <sheetViews>
    <sheetView workbookViewId="0">
      <selection activeCell="C1" sqref="C1"/>
    </sheetView>
  </sheetViews>
  <sheetFormatPr defaultColWidth="9.140625" defaultRowHeight="14.25" x14ac:dyDescent="0.2"/>
  <cols>
    <col min="1" max="1" width="2.5703125" style="3" customWidth="1"/>
    <col min="2" max="2" width="2" style="156" customWidth="1"/>
    <col min="3" max="3" width="76.5703125" style="156" customWidth="1"/>
    <col min="4" max="4" width="1.42578125" style="156" customWidth="1"/>
    <col min="5" max="16384" width="9.140625" style="156"/>
  </cols>
  <sheetData>
    <row r="1" spans="1:20" ht="30" customHeight="1" x14ac:dyDescent="0.2">
      <c r="C1" s="191" t="s">
        <v>903</v>
      </c>
    </row>
    <row r="2" spans="1:20" ht="42.75" customHeight="1" x14ac:dyDescent="0.35">
      <c r="A2" s="156"/>
      <c r="C2" s="260" t="s">
        <v>72</v>
      </c>
      <c r="D2" s="261"/>
      <c r="E2" s="261"/>
      <c r="F2" s="261"/>
      <c r="G2" s="261"/>
      <c r="H2" s="261"/>
      <c r="I2" s="261"/>
      <c r="J2" s="261"/>
      <c r="K2" s="261"/>
      <c r="L2" s="261"/>
      <c r="M2" s="261"/>
      <c r="N2" s="261"/>
      <c r="O2" s="261"/>
      <c r="P2" s="187"/>
    </row>
    <row r="3" spans="1:20" ht="48" customHeight="1" x14ac:dyDescent="0.2">
      <c r="A3" s="156"/>
      <c r="C3" s="262" t="s">
        <v>1025</v>
      </c>
      <c r="D3" s="263"/>
      <c r="E3" s="263"/>
      <c r="F3" s="263"/>
      <c r="G3" s="263"/>
      <c r="H3" s="263"/>
      <c r="I3" s="263"/>
      <c r="J3" s="263"/>
      <c r="K3" s="263"/>
      <c r="L3" s="263"/>
      <c r="M3" s="263"/>
      <c r="N3" s="263"/>
      <c r="O3" s="263"/>
      <c r="P3" s="263"/>
      <c r="Q3" s="263"/>
      <c r="R3" s="263"/>
      <c r="S3" s="263"/>
      <c r="T3" s="263"/>
    </row>
    <row r="4" spans="1:20" ht="21.75" customHeight="1" x14ac:dyDescent="0.2">
      <c r="A4" s="156"/>
      <c r="C4" s="264" t="s">
        <v>947</v>
      </c>
      <c r="D4" s="264"/>
      <c r="E4" s="264"/>
      <c r="F4" s="264"/>
      <c r="G4" s="264"/>
      <c r="H4" s="264"/>
      <c r="I4" s="264"/>
      <c r="J4" s="264"/>
      <c r="K4" s="264"/>
      <c r="L4" s="264"/>
      <c r="M4" s="264"/>
      <c r="N4" s="264"/>
      <c r="O4" s="264"/>
      <c r="P4" s="264"/>
      <c r="Q4" s="264"/>
      <c r="R4" s="264"/>
      <c r="S4" s="264"/>
      <c r="T4" s="264"/>
    </row>
    <row r="5" spans="1:20" ht="18" customHeight="1" x14ac:dyDescent="0.2">
      <c r="A5" s="156"/>
      <c r="C5" s="264"/>
      <c r="D5" s="264"/>
      <c r="E5" s="264"/>
      <c r="F5" s="264"/>
      <c r="G5" s="264"/>
      <c r="H5" s="264"/>
      <c r="I5" s="264"/>
      <c r="J5" s="264"/>
      <c r="K5" s="264"/>
      <c r="L5" s="264"/>
      <c r="M5" s="264"/>
      <c r="N5" s="264"/>
      <c r="O5" s="264"/>
      <c r="P5" s="264"/>
      <c r="Q5" s="264"/>
      <c r="R5" s="264"/>
      <c r="S5" s="264"/>
      <c r="T5" s="264"/>
    </row>
    <row r="6" spans="1:20" ht="18" customHeight="1" x14ac:dyDescent="0.2">
      <c r="A6" s="156"/>
      <c r="C6" s="264"/>
      <c r="D6" s="264"/>
      <c r="E6" s="264"/>
      <c r="F6" s="264"/>
      <c r="G6" s="264"/>
      <c r="H6" s="264"/>
      <c r="I6" s="264"/>
      <c r="J6" s="264"/>
      <c r="K6" s="264"/>
      <c r="L6" s="264"/>
      <c r="M6" s="264"/>
      <c r="N6" s="264"/>
      <c r="O6" s="264"/>
      <c r="P6" s="264"/>
      <c r="Q6" s="264"/>
      <c r="R6" s="264"/>
      <c r="S6" s="264"/>
      <c r="T6" s="264"/>
    </row>
    <row r="7" spans="1:20" ht="20.25" customHeight="1" x14ac:dyDescent="0.2">
      <c r="C7" s="264"/>
      <c r="D7" s="264"/>
      <c r="E7" s="264"/>
      <c r="F7" s="264"/>
      <c r="G7" s="264"/>
      <c r="H7" s="264"/>
      <c r="I7" s="264"/>
      <c r="J7" s="264"/>
      <c r="K7" s="264"/>
      <c r="L7" s="264"/>
      <c r="M7" s="264"/>
      <c r="N7" s="264"/>
      <c r="O7" s="264"/>
      <c r="P7" s="264"/>
      <c r="Q7" s="264"/>
      <c r="R7" s="264"/>
      <c r="S7" s="264"/>
      <c r="T7" s="264"/>
    </row>
    <row r="8" spans="1:20" ht="24.75" x14ac:dyDescent="0.2">
      <c r="A8" s="156"/>
      <c r="C8" s="21" t="s">
        <v>33</v>
      </c>
    </row>
    <row r="9" spans="1:20" x14ac:dyDescent="0.2">
      <c r="A9" s="156"/>
      <c r="C9" s="5" t="s">
        <v>68</v>
      </c>
    </row>
    <row r="11" spans="1:20" ht="34.5" customHeight="1" x14ac:dyDescent="0.2">
      <c r="A11" s="156"/>
      <c r="C11" s="21" t="s">
        <v>896</v>
      </c>
      <c r="E11" s="265" t="s">
        <v>899</v>
      </c>
      <c r="F11" s="265"/>
      <c r="G11" s="265"/>
      <c r="H11" s="265"/>
      <c r="I11" s="265"/>
      <c r="J11" s="265"/>
      <c r="K11" s="265"/>
      <c r="L11" s="265"/>
      <c r="M11" s="265"/>
      <c r="N11" s="265"/>
      <c r="O11" s="265"/>
      <c r="P11" s="265"/>
      <c r="Q11" s="265"/>
      <c r="R11" s="265"/>
      <c r="S11" s="265"/>
      <c r="T11" s="265"/>
    </row>
    <row r="12" spans="1:20" ht="8.25" customHeight="1" x14ac:dyDescent="0.2">
      <c r="A12" s="156"/>
      <c r="C12" s="6"/>
    </row>
    <row r="13" spans="1:20" ht="18" x14ac:dyDescent="0.2">
      <c r="A13" s="156"/>
      <c r="C13" s="23" t="s">
        <v>34</v>
      </c>
    </row>
    <row r="14" spans="1:20" ht="18.75" customHeight="1" x14ac:dyDescent="0.2">
      <c r="A14" s="156"/>
      <c r="C14" s="175" t="s">
        <v>97</v>
      </c>
    </row>
    <row r="15" spans="1:20" ht="15" x14ac:dyDescent="0.2">
      <c r="A15" s="156"/>
      <c r="C15" s="175" t="s">
        <v>98</v>
      </c>
    </row>
    <row r="16" spans="1:20" ht="15" x14ac:dyDescent="0.2">
      <c r="A16" s="156"/>
      <c r="C16" s="175" t="s">
        <v>99</v>
      </c>
    </row>
    <row r="17" spans="1:20" ht="15" x14ac:dyDescent="0.2">
      <c r="A17" s="156"/>
      <c r="C17" s="7"/>
    </row>
    <row r="18" spans="1:20" ht="18" x14ac:dyDescent="0.2">
      <c r="A18" s="156"/>
      <c r="C18" s="23" t="s">
        <v>35</v>
      </c>
    </row>
    <row r="19" spans="1:20" ht="18.75" customHeight="1" x14ac:dyDescent="0.2">
      <c r="A19" s="156"/>
      <c r="C19" s="175" t="s">
        <v>100</v>
      </c>
    </row>
    <row r="20" spans="1:20" ht="15" x14ac:dyDescent="0.2">
      <c r="A20" s="156"/>
      <c r="C20" s="175" t="s">
        <v>850</v>
      </c>
    </row>
    <row r="21" spans="1:20" ht="57.75" customHeight="1" x14ac:dyDescent="0.2">
      <c r="A21" s="156"/>
      <c r="C21" s="266" t="s">
        <v>917</v>
      </c>
      <c r="D21" s="266"/>
      <c r="E21" s="266"/>
      <c r="F21" s="266"/>
      <c r="G21" s="266"/>
      <c r="H21" s="266"/>
      <c r="I21" s="266"/>
      <c r="J21" s="266"/>
      <c r="K21" s="266"/>
      <c r="L21" s="266"/>
      <c r="M21" s="266"/>
      <c r="N21" s="266"/>
      <c r="O21" s="266"/>
      <c r="P21" s="266"/>
      <c r="Q21" s="266"/>
      <c r="R21" s="266"/>
      <c r="S21" s="266"/>
      <c r="T21" s="266"/>
    </row>
    <row r="22" spans="1:20" ht="15" x14ac:dyDescent="0.2">
      <c r="A22" s="156"/>
      <c r="C22" s="176" t="s">
        <v>834</v>
      </c>
      <c r="D22" s="204"/>
      <c r="E22" s="204"/>
      <c r="F22" s="204"/>
      <c r="G22" s="204"/>
      <c r="H22" s="204"/>
      <c r="I22" s="204"/>
      <c r="J22" s="204"/>
      <c r="K22" s="204"/>
      <c r="L22" s="204"/>
      <c r="M22" s="204"/>
      <c r="N22" s="204"/>
      <c r="O22" s="204"/>
      <c r="P22" s="204"/>
      <c r="Q22" s="204"/>
      <c r="R22" s="204"/>
      <c r="S22" s="204"/>
      <c r="T22" s="204"/>
    </row>
    <row r="23" spans="1:20" ht="15" x14ac:dyDescent="0.2">
      <c r="A23" s="156"/>
      <c r="C23" s="176" t="s">
        <v>832</v>
      </c>
    </row>
    <row r="24" spans="1:20" ht="15" x14ac:dyDescent="0.2">
      <c r="A24" s="156"/>
      <c r="C24" s="176" t="s">
        <v>835</v>
      </c>
    </row>
    <row r="25" spans="1:20" ht="15" x14ac:dyDescent="0.2">
      <c r="A25" s="156"/>
      <c r="C25" s="176" t="s">
        <v>833</v>
      </c>
    </row>
    <row r="26" spans="1:20" ht="15" x14ac:dyDescent="0.2">
      <c r="A26" s="156"/>
      <c r="C26" s="176" t="s">
        <v>836</v>
      </c>
    </row>
    <row r="27" spans="1:20" s="26" customFormat="1" ht="15" x14ac:dyDescent="0.25">
      <c r="C27" s="176" t="s">
        <v>837</v>
      </c>
    </row>
    <row r="28" spans="1:20" s="26" customFormat="1" ht="15" x14ac:dyDescent="0.25">
      <c r="C28" s="176" t="s">
        <v>838</v>
      </c>
    </row>
    <row r="29" spans="1:20" x14ac:dyDescent="0.2">
      <c r="A29" s="156"/>
      <c r="C29" s="175"/>
    </row>
    <row r="30" spans="1:20" ht="18" x14ac:dyDescent="0.2">
      <c r="A30" s="156"/>
      <c r="C30" s="23" t="s">
        <v>912</v>
      </c>
    </row>
    <row r="31" spans="1:20" x14ac:dyDescent="0.2">
      <c r="A31" s="156"/>
      <c r="C31" s="175" t="s">
        <v>948</v>
      </c>
    </row>
    <row r="32" spans="1:20" ht="15" x14ac:dyDescent="0.2">
      <c r="A32" s="156"/>
      <c r="C32" s="8"/>
    </row>
    <row r="33" spans="1:20" ht="18" x14ac:dyDescent="0.2">
      <c r="A33" s="156"/>
      <c r="C33" s="24" t="s">
        <v>69</v>
      </c>
    </row>
    <row r="34" spans="1:20" ht="15" x14ac:dyDescent="0.2">
      <c r="A34" s="156"/>
      <c r="C34" s="9" t="s">
        <v>101</v>
      </c>
    </row>
    <row r="35" spans="1:20" x14ac:dyDescent="0.2">
      <c r="A35" s="156"/>
      <c r="C35" s="9" t="s">
        <v>102</v>
      </c>
    </row>
    <row r="36" spans="1:20" x14ac:dyDescent="0.2">
      <c r="A36" s="156"/>
      <c r="C36" s="9" t="s">
        <v>103</v>
      </c>
    </row>
    <row r="37" spans="1:20" x14ac:dyDescent="0.2">
      <c r="A37" s="156"/>
      <c r="C37" s="175"/>
    </row>
    <row r="38" spans="1:20" ht="18" x14ac:dyDescent="0.2">
      <c r="A38" s="156"/>
      <c r="C38" s="23" t="s">
        <v>6</v>
      </c>
    </row>
    <row r="39" spans="1:20" ht="15" x14ac:dyDescent="0.2">
      <c r="A39" s="156"/>
      <c r="C39" s="175" t="s">
        <v>104</v>
      </c>
    </row>
    <row r="40" spans="1:20" ht="15" x14ac:dyDescent="0.2">
      <c r="A40" s="156"/>
      <c r="C40" s="25" t="s">
        <v>113</v>
      </c>
    </row>
    <row r="41" spans="1:20" ht="30" customHeight="1" x14ac:dyDescent="0.2">
      <c r="A41" s="156"/>
      <c r="C41" s="266" t="s">
        <v>828</v>
      </c>
      <c r="D41" s="266"/>
      <c r="E41" s="266"/>
      <c r="F41" s="266"/>
      <c r="G41" s="266"/>
      <c r="H41" s="266"/>
      <c r="I41" s="266"/>
      <c r="J41" s="266"/>
      <c r="K41" s="266"/>
      <c r="L41" s="266"/>
      <c r="M41" s="266"/>
      <c r="N41" s="266"/>
      <c r="O41" s="266"/>
      <c r="P41" s="266"/>
      <c r="Q41" s="266"/>
      <c r="R41" s="266"/>
      <c r="S41" s="266"/>
      <c r="T41" s="266"/>
    </row>
    <row r="42" spans="1:20" x14ac:dyDescent="0.2">
      <c r="A42" s="156"/>
      <c r="C42" s="175" t="s">
        <v>105</v>
      </c>
    </row>
    <row r="43" spans="1:20" x14ac:dyDescent="0.2">
      <c r="A43" s="156"/>
      <c r="C43" s="10" t="s">
        <v>106</v>
      </c>
    </row>
    <row r="44" spans="1:20" x14ac:dyDescent="0.2">
      <c r="A44" s="156"/>
      <c r="C44" s="11" t="s">
        <v>107</v>
      </c>
    </row>
    <row r="45" spans="1:20" ht="15" x14ac:dyDescent="0.2">
      <c r="A45" s="156"/>
      <c r="C45" s="8"/>
    </row>
    <row r="46" spans="1:20" ht="18" x14ac:dyDescent="0.2">
      <c r="A46" s="156"/>
      <c r="C46" s="23" t="s">
        <v>36</v>
      </c>
    </row>
    <row r="47" spans="1:20" ht="15" x14ac:dyDescent="0.2">
      <c r="A47" s="156"/>
      <c r="C47" s="175" t="s">
        <v>851</v>
      </c>
    </row>
    <row r="48" spans="1:20" ht="27" customHeight="1" x14ac:dyDescent="0.2">
      <c r="A48" s="156"/>
      <c r="C48" s="266" t="s">
        <v>916</v>
      </c>
      <c r="D48" s="266"/>
      <c r="E48" s="266"/>
      <c r="F48" s="266"/>
      <c r="G48" s="266"/>
      <c r="H48" s="266"/>
      <c r="I48" s="266"/>
      <c r="J48" s="266"/>
      <c r="K48" s="266"/>
      <c r="L48" s="266"/>
      <c r="M48" s="266"/>
      <c r="N48" s="266"/>
      <c r="O48" s="266"/>
      <c r="P48" s="266"/>
      <c r="Q48" s="266"/>
      <c r="R48" s="266"/>
      <c r="S48" s="266"/>
      <c r="T48" s="266"/>
    </row>
    <row r="49" spans="1:21" ht="28.5" customHeight="1" x14ac:dyDescent="0.2">
      <c r="A49" s="156"/>
      <c r="C49" s="266" t="s">
        <v>915</v>
      </c>
      <c r="D49" s="266"/>
      <c r="E49" s="266"/>
      <c r="F49" s="266"/>
      <c r="G49" s="266"/>
      <c r="H49" s="266"/>
      <c r="I49" s="266"/>
      <c r="J49" s="266"/>
      <c r="K49" s="266"/>
      <c r="L49" s="266"/>
      <c r="M49" s="266"/>
      <c r="N49" s="266"/>
      <c r="O49" s="266"/>
      <c r="P49" s="266"/>
      <c r="Q49" s="266"/>
      <c r="R49" s="266"/>
      <c r="S49" s="266"/>
      <c r="T49" s="266"/>
    </row>
    <row r="50" spans="1:21" ht="29.25" customHeight="1" x14ac:dyDescent="0.2">
      <c r="A50" s="156"/>
      <c r="C50" s="266" t="s">
        <v>873</v>
      </c>
      <c r="D50" s="266"/>
      <c r="E50" s="266"/>
      <c r="F50" s="266"/>
      <c r="G50" s="266"/>
      <c r="H50" s="266"/>
      <c r="I50" s="266"/>
      <c r="J50" s="266"/>
      <c r="K50" s="266"/>
      <c r="L50" s="266"/>
      <c r="M50" s="266"/>
      <c r="N50" s="266"/>
      <c r="O50" s="266"/>
      <c r="P50" s="266"/>
      <c r="Q50" s="266"/>
      <c r="R50" s="266"/>
      <c r="S50" s="266"/>
      <c r="T50" s="266"/>
    </row>
    <row r="51" spans="1:21" ht="32.25" customHeight="1" x14ac:dyDescent="0.2">
      <c r="A51" s="156"/>
      <c r="C51" s="266" t="s">
        <v>852</v>
      </c>
      <c r="D51" s="266"/>
      <c r="E51" s="266"/>
      <c r="F51" s="266"/>
      <c r="G51" s="266"/>
      <c r="H51" s="266"/>
      <c r="I51" s="266"/>
      <c r="J51" s="266"/>
      <c r="K51" s="266"/>
      <c r="L51" s="266"/>
      <c r="M51" s="266"/>
      <c r="N51" s="266"/>
      <c r="O51" s="266"/>
      <c r="P51" s="266"/>
      <c r="Q51" s="266"/>
      <c r="R51" s="266"/>
      <c r="S51" s="266"/>
      <c r="T51" s="266"/>
      <c r="U51" s="266"/>
    </row>
    <row r="52" spans="1:21" x14ac:dyDescent="0.2">
      <c r="A52" s="156"/>
      <c r="C52" s="175"/>
    </row>
    <row r="53" spans="1:21" ht="18" x14ac:dyDescent="0.2">
      <c r="A53" s="156"/>
      <c r="C53" s="23" t="s">
        <v>70</v>
      </c>
    </row>
    <row r="54" spans="1:21" ht="18" x14ac:dyDescent="0.2">
      <c r="A54" s="156"/>
      <c r="C54" s="23"/>
    </row>
    <row r="55" spans="1:21" ht="29.25" customHeight="1" x14ac:dyDescent="0.2">
      <c r="A55" s="156"/>
      <c r="C55" s="266" t="s">
        <v>940</v>
      </c>
      <c r="D55" s="266"/>
      <c r="E55" s="266"/>
      <c r="F55" s="266"/>
      <c r="G55" s="266"/>
      <c r="H55" s="266"/>
      <c r="I55" s="266"/>
      <c r="J55" s="266"/>
      <c r="K55" s="266"/>
      <c r="L55" s="266"/>
      <c r="M55" s="266"/>
      <c r="N55" s="266"/>
      <c r="O55" s="266"/>
      <c r="P55" s="266"/>
      <c r="Q55" s="266"/>
      <c r="R55" s="266"/>
      <c r="S55" s="266"/>
      <c r="T55" s="266"/>
    </row>
    <row r="56" spans="1:21" ht="15" x14ac:dyDescent="0.2">
      <c r="A56" s="156"/>
      <c r="C56" s="175" t="s">
        <v>108</v>
      </c>
    </row>
    <row r="57" spans="1:21" x14ac:dyDescent="0.2">
      <c r="A57" s="156"/>
      <c r="C57" s="175" t="s">
        <v>853</v>
      </c>
    </row>
    <row r="58" spans="1:21" ht="15" x14ac:dyDescent="0.2">
      <c r="A58" s="156"/>
      <c r="C58" s="12"/>
    </row>
    <row r="59" spans="1:21" ht="87" customHeight="1" x14ac:dyDescent="0.2">
      <c r="A59" s="156"/>
      <c r="C59" s="6"/>
    </row>
    <row r="61" spans="1:21" ht="24.75" x14ac:dyDescent="0.2">
      <c r="A61" s="156"/>
      <c r="C61" s="21" t="s">
        <v>7</v>
      </c>
    </row>
    <row r="62" spans="1:21" ht="9.75" customHeight="1" x14ac:dyDescent="0.2">
      <c r="A62" s="156"/>
      <c r="C62" s="6"/>
    </row>
    <row r="63" spans="1:21" ht="19.5" customHeight="1" x14ac:dyDescent="0.2">
      <c r="A63" s="156"/>
      <c r="C63" s="5" t="s">
        <v>71</v>
      </c>
    </row>
    <row r="64" spans="1:21" s="13" customFormat="1" ht="19.5" customHeight="1" x14ac:dyDescent="0.25">
      <c r="C64" s="14" t="s">
        <v>37</v>
      </c>
    </row>
    <row r="65" spans="1:20" ht="33" customHeight="1" x14ac:dyDescent="0.2">
      <c r="A65" s="156"/>
      <c r="C65" s="271" t="s">
        <v>854</v>
      </c>
      <c r="D65" s="271"/>
      <c r="E65" s="271"/>
      <c r="F65" s="271"/>
      <c r="G65" s="271"/>
      <c r="H65" s="271"/>
      <c r="I65" s="271"/>
      <c r="J65" s="271"/>
      <c r="K65" s="271"/>
      <c r="L65" s="271"/>
      <c r="M65" s="271"/>
      <c r="N65" s="271"/>
      <c r="O65" s="271"/>
      <c r="P65" s="271"/>
      <c r="Q65" s="271"/>
      <c r="R65" s="271"/>
      <c r="S65" s="271"/>
      <c r="T65" s="271"/>
    </row>
    <row r="66" spans="1:20" ht="19.5" customHeight="1" x14ac:dyDescent="0.2">
      <c r="A66" s="156"/>
      <c r="C66" s="5" t="s">
        <v>872</v>
      </c>
    </row>
    <row r="67" spans="1:20" ht="38.25" customHeight="1" x14ac:dyDescent="0.2">
      <c r="A67" s="156"/>
      <c r="C67" s="266" t="s">
        <v>855</v>
      </c>
      <c r="D67" s="266"/>
      <c r="E67" s="266"/>
      <c r="F67" s="266"/>
      <c r="G67" s="266"/>
      <c r="H67" s="266"/>
      <c r="I67" s="266"/>
      <c r="J67" s="266"/>
      <c r="K67" s="266"/>
      <c r="L67" s="266"/>
      <c r="M67" s="266"/>
      <c r="N67" s="266"/>
      <c r="O67" s="266"/>
      <c r="P67" s="266"/>
      <c r="Q67" s="266"/>
      <c r="R67" s="266"/>
      <c r="S67" s="266"/>
      <c r="T67" s="266"/>
    </row>
    <row r="68" spans="1:20" ht="25.5" customHeight="1" x14ac:dyDescent="0.2">
      <c r="A68" s="156"/>
      <c r="C68" s="15" t="s">
        <v>827</v>
      </c>
    </row>
    <row r="69" spans="1:20" ht="15" x14ac:dyDescent="0.2">
      <c r="A69" s="156"/>
      <c r="C69" s="176" t="s">
        <v>834</v>
      </c>
      <c r="D69" s="204"/>
      <c r="E69" s="204"/>
      <c r="F69" s="204"/>
      <c r="G69" s="204"/>
      <c r="H69" s="204"/>
      <c r="I69" s="204"/>
      <c r="J69" s="204"/>
      <c r="K69" s="204"/>
      <c r="L69" s="204"/>
      <c r="M69" s="204"/>
      <c r="N69" s="204"/>
      <c r="O69" s="204"/>
      <c r="P69" s="204"/>
      <c r="Q69" s="204"/>
      <c r="R69" s="204"/>
      <c r="S69" s="204"/>
      <c r="T69" s="204"/>
    </row>
    <row r="70" spans="1:20" ht="15" x14ac:dyDescent="0.2">
      <c r="A70" s="156"/>
      <c r="C70" s="176" t="s">
        <v>832</v>
      </c>
    </row>
    <row r="71" spans="1:20" ht="15" x14ac:dyDescent="0.2">
      <c r="A71" s="156"/>
      <c r="C71" s="176" t="s">
        <v>835</v>
      </c>
    </row>
    <row r="72" spans="1:20" ht="15" x14ac:dyDescent="0.2">
      <c r="A72" s="156"/>
      <c r="C72" s="176" t="s">
        <v>833</v>
      </c>
    </row>
    <row r="73" spans="1:20" ht="15" x14ac:dyDescent="0.2">
      <c r="A73" s="156"/>
      <c r="C73" s="176" t="s">
        <v>836</v>
      </c>
    </row>
    <row r="74" spans="1:20" s="26" customFormat="1" ht="15" x14ac:dyDescent="0.25">
      <c r="C74" s="176" t="s">
        <v>837</v>
      </c>
    </row>
    <row r="75" spans="1:20" s="26" customFormat="1" ht="15" x14ac:dyDescent="0.25">
      <c r="C75" s="176" t="str">
        <f>$C$28</f>
        <v>UK Food waste to sewer guidance</v>
      </c>
    </row>
    <row r="76" spans="1:20" ht="19.5" customHeight="1" x14ac:dyDescent="0.25">
      <c r="A76" s="156"/>
      <c r="C76" s="14" t="s">
        <v>38</v>
      </c>
    </row>
    <row r="77" spans="1:20" ht="27.75" customHeight="1" x14ac:dyDescent="0.2">
      <c r="A77" s="156"/>
      <c r="C77" s="19"/>
    </row>
    <row r="78" spans="1:20" ht="24.75" x14ac:dyDescent="0.2">
      <c r="A78" s="156"/>
      <c r="C78" s="21" t="s">
        <v>22</v>
      </c>
    </row>
    <row r="79" spans="1:20" ht="9.75" customHeight="1" x14ac:dyDescent="0.2">
      <c r="A79" s="156"/>
      <c r="C79" s="6"/>
    </row>
    <row r="80" spans="1:20" s="5" customFormat="1" ht="15" x14ac:dyDescent="0.25">
      <c r="C80" s="5" t="s">
        <v>900</v>
      </c>
    </row>
    <row r="81" spans="3:14" s="5" customFormat="1" ht="17.25" customHeight="1" x14ac:dyDescent="0.25">
      <c r="C81" s="14" t="s">
        <v>39</v>
      </c>
    </row>
    <row r="82" spans="3:14" s="5" customFormat="1" ht="7.5" customHeight="1" x14ac:dyDescent="0.2"/>
    <row r="83" spans="3:14" s="5" customFormat="1" ht="15" x14ac:dyDescent="0.25">
      <c r="C83" s="5" t="s">
        <v>23</v>
      </c>
      <c r="G83" s="26" t="s">
        <v>114</v>
      </c>
      <c r="H83" s="26"/>
      <c r="I83" s="26"/>
      <c r="J83" s="26"/>
      <c r="K83" s="26"/>
      <c r="L83" s="26"/>
      <c r="M83" s="26"/>
      <c r="N83" s="26"/>
    </row>
    <row r="84" spans="3:14" s="5" customFormat="1" x14ac:dyDescent="0.2">
      <c r="E84" s="16"/>
    </row>
    <row r="85" spans="3:14" s="5" customFormat="1" x14ac:dyDescent="0.2">
      <c r="C85" s="28" t="s">
        <v>24</v>
      </c>
      <c r="E85" s="16" t="s">
        <v>856</v>
      </c>
    </row>
    <row r="86" spans="3:14" s="5" customFormat="1" x14ac:dyDescent="0.2"/>
    <row r="87" spans="3:14" s="5" customFormat="1" x14ac:dyDescent="0.2">
      <c r="C87" s="28" t="s">
        <v>25</v>
      </c>
      <c r="E87" s="16" t="s">
        <v>40</v>
      </c>
    </row>
    <row r="88" spans="3:14" s="5" customFormat="1" x14ac:dyDescent="0.2"/>
    <row r="89" spans="3:14" s="5" customFormat="1" x14ac:dyDescent="0.2">
      <c r="C89" s="28" t="s">
        <v>26</v>
      </c>
      <c r="E89" s="16" t="s">
        <v>41</v>
      </c>
    </row>
    <row r="90" spans="3:14" s="5" customFormat="1" x14ac:dyDescent="0.2"/>
    <row r="91" spans="3:14" s="5" customFormat="1" x14ac:dyDescent="0.2">
      <c r="C91" s="28" t="s">
        <v>27</v>
      </c>
      <c r="E91" s="16" t="s">
        <v>241</v>
      </c>
    </row>
    <row r="92" spans="3:14" s="5" customFormat="1" x14ac:dyDescent="0.2"/>
    <row r="93" spans="3:14" s="5" customFormat="1" x14ac:dyDescent="0.2">
      <c r="C93" s="28" t="s">
        <v>29</v>
      </c>
      <c r="E93" s="16" t="s">
        <v>857</v>
      </c>
    </row>
    <row r="94" spans="3:14" s="5" customFormat="1" x14ac:dyDescent="0.2"/>
    <row r="95" spans="3:14" s="5" customFormat="1" ht="15" x14ac:dyDescent="0.25">
      <c r="C95" s="5" t="s">
        <v>858</v>
      </c>
    </row>
    <row r="96" spans="3:14" s="5" customFormat="1" ht="11.25" customHeight="1" x14ac:dyDescent="0.2"/>
    <row r="98" spans="1:14" ht="22.5" x14ac:dyDescent="0.45">
      <c r="A98" s="156"/>
      <c r="B98" s="158"/>
      <c r="C98" s="22" t="s">
        <v>42</v>
      </c>
      <c r="D98" s="159"/>
      <c r="E98" s="159"/>
      <c r="F98" s="159"/>
      <c r="G98" s="159"/>
      <c r="H98" s="159"/>
      <c r="I98" s="159"/>
      <c r="J98" s="159"/>
      <c r="K98" s="159"/>
      <c r="L98" s="159"/>
      <c r="M98" s="159"/>
      <c r="N98" s="160"/>
    </row>
    <row r="99" spans="1:14" ht="19.5" customHeight="1" x14ac:dyDescent="0.2">
      <c r="A99" s="156"/>
      <c r="B99" s="161"/>
      <c r="C99" s="162" t="s">
        <v>43</v>
      </c>
      <c r="N99" s="163"/>
    </row>
    <row r="100" spans="1:14" ht="6.75" customHeight="1" x14ac:dyDescent="0.2">
      <c r="A100" s="156"/>
      <c r="B100" s="161"/>
      <c r="N100" s="163"/>
    </row>
    <row r="101" spans="1:14" ht="12.75" x14ac:dyDescent="0.2">
      <c r="A101" s="156"/>
      <c r="B101" s="161"/>
      <c r="C101" s="164" t="s">
        <v>44</v>
      </c>
      <c r="N101" s="163"/>
    </row>
    <row r="102" spans="1:14" ht="12.75" x14ac:dyDescent="0.2">
      <c r="A102" s="156"/>
      <c r="B102" s="161"/>
      <c r="C102" s="164" t="s">
        <v>45</v>
      </c>
      <c r="N102" s="163"/>
    </row>
    <row r="103" spans="1:14" ht="7.5" customHeight="1" x14ac:dyDescent="0.2">
      <c r="A103" s="156"/>
      <c r="B103" s="161"/>
      <c r="N103" s="163"/>
    </row>
    <row r="104" spans="1:14" ht="12.75" x14ac:dyDescent="0.2">
      <c r="A104" s="156"/>
      <c r="B104" s="161"/>
      <c r="C104" s="162" t="s">
        <v>46</v>
      </c>
      <c r="N104" s="163"/>
    </row>
    <row r="105" spans="1:14" ht="4.5" customHeight="1" x14ac:dyDescent="0.2">
      <c r="A105" s="156"/>
      <c r="B105" s="161"/>
      <c r="N105" s="163"/>
    </row>
    <row r="106" spans="1:14" s="157" customFormat="1" ht="39" customHeight="1" x14ac:dyDescent="0.2">
      <c r="B106" s="165"/>
      <c r="C106" s="267" t="s">
        <v>943</v>
      </c>
      <c r="D106" s="267"/>
      <c r="E106" s="267"/>
      <c r="F106" s="267"/>
      <c r="G106" s="267"/>
      <c r="H106" s="267"/>
      <c r="I106" s="267"/>
      <c r="J106" s="267"/>
      <c r="K106" s="267"/>
      <c r="L106" s="267"/>
      <c r="M106" s="267"/>
      <c r="N106" s="268"/>
    </row>
    <row r="107" spans="1:14" ht="12.75" x14ac:dyDescent="0.2">
      <c r="A107" s="156"/>
      <c r="B107" s="161"/>
      <c r="C107" s="166" t="s">
        <v>47</v>
      </c>
      <c r="N107" s="163"/>
    </row>
    <row r="108" spans="1:14" ht="12.75" x14ac:dyDescent="0.2">
      <c r="A108" s="156"/>
      <c r="B108" s="161"/>
      <c r="C108" s="167" t="s">
        <v>109</v>
      </c>
      <c r="N108" s="163"/>
    </row>
    <row r="109" spans="1:14" ht="12.75" x14ac:dyDescent="0.2">
      <c r="A109" s="156"/>
      <c r="B109" s="161"/>
      <c r="C109" s="167" t="s">
        <v>110</v>
      </c>
      <c r="N109" s="163"/>
    </row>
    <row r="110" spans="1:14" ht="42.75" customHeight="1" x14ac:dyDescent="0.2">
      <c r="A110" s="156"/>
      <c r="B110" s="161"/>
      <c r="C110" s="267" t="s">
        <v>859</v>
      </c>
      <c r="D110" s="267"/>
      <c r="E110" s="267"/>
      <c r="F110" s="267"/>
      <c r="G110" s="267"/>
      <c r="H110" s="267"/>
      <c r="I110" s="267"/>
      <c r="J110" s="267"/>
      <c r="K110" s="267"/>
      <c r="L110" s="267"/>
      <c r="M110" s="267"/>
      <c r="N110" s="268"/>
    </row>
    <row r="111" spans="1:14" ht="9" customHeight="1" x14ac:dyDescent="0.2">
      <c r="A111" s="156"/>
      <c r="B111" s="161"/>
      <c r="C111" s="168"/>
      <c r="N111" s="163"/>
    </row>
    <row r="112" spans="1:14" ht="33.75" customHeight="1" x14ac:dyDescent="0.2">
      <c r="A112" s="156"/>
      <c r="B112" s="161"/>
      <c r="C112" s="269" t="s">
        <v>860</v>
      </c>
      <c r="D112" s="269"/>
      <c r="E112" s="269"/>
      <c r="F112" s="269"/>
      <c r="G112" s="269"/>
      <c r="H112" s="269"/>
      <c r="I112" s="269"/>
      <c r="J112" s="269"/>
      <c r="K112" s="269"/>
      <c r="L112" s="269"/>
      <c r="M112" s="269"/>
      <c r="N112" s="270"/>
    </row>
    <row r="113" spans="1:14" ht="8.25" customHeight="1" x14ac:dyDescent="0.2">
      <c r="A113" s="156"/>
      <c r="B113" s="161"/>
      <c r="C113" s="168"/>
      <c r="N113" s="163"/>
    </row>
    <row r="114" spans="1:14" ht="22.5" x14ac:dyDescent="0.2">
      <c r="A114" s="156"/>
      <c r="B114" s="161"/>
      <c r="C114" s="169" t="s">
        <v>48</v>
      </c>
      <c r="N114" s="163"/>
    </row>
    <row r="115" spans="1:14" ht="12.75" x14ac:dyDescent="0.2">
      <c r="A115" s="156"/>
      <c r="B115" s="161"/>
      <c r="C115" s="167" t="s">
        <v>111</v>
      </c>
      <c r="N115" s="163"/>
    </row>
    <row r="116" spans="1:14" ht="12.75" x14ac:dyDescent="0.2">
      <c r="A116" s="156"/>
      <c r="B116" s="161"/>
      <c r="C116" s="167" t="s">
        <v>861</v>
      </c>
      <c r="N116" s="163"/>
    </row>
    <row r="117" spans="1:14" ht="12.75" x14ac:dyDescent="0.2">
      <c r="A117" s="156"/>
      <c r="B117" s="170"/>
      <c r="C117" s="171"/>
      <c r="D117" s="172"/>
      <c r="E117" s="172"/>
      <c r="F117" s="172"/>
      <c r="G117" s="172"/>
      <c r="H117" s="172"/>
      <c r="I117" s="172"/>
      <c r="J117" s="172"/>
      <c r="K117" s="172"/>
      <c r="L117" s="172"/>
      <c r="M117" s="172"/>
      <c r="N117" s="173"/>
    </row>
    <row r="118" spans="1:14" ht="15" x14ac:dyDescent="0.2">
      <c r="A118" s="156"/>
      <c r="C118" s="7"/>
    </row>
    <row r="119" spans="1:14" ht="15.75" customHeight="1" x14ac:dyDescent="0.2">
      <c r="A119" s="156"/>
    </row>
    <row r="120" spans="1:14" ht="24.75" x14ac:dyDescent="0.2">
      <c r="A120" s="156"/>
      <c r="C120" s="21" t="s">
        <v>902</v>
      </c>
    </row>
    <row r="121" spans="1:14" ht="21.75" customHeight="1" x14ac:dyDescent="0.2">
      <c r="A121" s="156"/>
      <c r="C121" s="17" t="s">
        <v>910</v>
      </c>
    </row>
    <row r="122" spans="1:14" ht="17.25" customHeight="1" x14ac:dyDescent="0.2">
      <c r="A122" s="156"/>
      <c r="C122" s="18" t="s">
        <v>862</v>
      </c>
    </row>
    <row r="123" spans="1:14" x14ac:dyDescent="0.2">
      <c r="A123" s="156"/>
      <c r="C123" s="18" t="s">
        <v>863</v>
      </c>
    </row>
    <row r="124" spans="1:14" x14ac:dyDescent="0.2">
      <c r="A124" s="156"/>
      <c r="C124" s="18" t="s">
        <v>864</v>
      </c>
    </row>
    <row r="125" spans="1:14" x14ac:dyDescent="0.2">
      <c r="A125" s="156"/>
      <c r="C125" s="18" t="s">
        <v>865</v>
      </c>
    </row>
    <row r="126" spans="1:14" x14ac:dyDescent="0.2">
      <c r="A126" s="156"/>
      <c r="C126" s="18" t="s">
        <v>866</v>
      </c>
    </row>
    <row r="128" spans="1:14" ht="15" x14ac:dyDescent="0.25">
      <c r="A128" s="156"/>
      <c r="C128" s="27" t="s">
        <v>115</v>
      </c>
    </row>
    <row r="129" spans="1:3" ht="18" x14ac:dyDescent="0.2">
      <c r="A129" s="156"/>
      <c r="C129" s="6"/>
    </row>
    <row r="130" spans="1:3" ht="24.75" x14ac:dyDescent="0.2">
      <c r="A130" s="156"/>
      <c r="C130" s="21" t="s">
        <v>30</v>
      </c>
    </row>
    <row r="131" spans="1:3" ht="9" customHeight="1" x14ac:dyDescent="0.2">
      <c r="A131" s="156"/>
      <c r="C131" s="6"/>
    </row>
    <row r="132" spans="1:3" ht="15" x14ac:dyDescent="0.2">
      <c r="A132" s="156"/>
      <c r="C132" s="17" t="s">
        <v>867</v>
      </c>
    </row>
    <row r="133" spans="1:3" ht="18" customHeight="1" x14ac:dyDescent="0.2">
      <c r="A133" s="156"/>
      <c r="C133" s="17" t="s">
        <v>112</v>
      </c>
    </row>
    <row r="134" spans="1:3" ht="18.75" customHeight="1" x14ac:dyDescent="0.2">
      <c r="A134" s="156"/>
      <c r="C134" s="17" t="s">
        <v>868</v>
      </c>
    </row>
    <row r="135" spans="1:3" ht="18.75" customHeight="1" x14ac:dyDescent="0.2">
      <c r="A135" s="156"/>
      <c r="C135" s="7" t="s">
        <v>869</v>
      </c>
    </row>
    <row r="136" spans="1:3" ht="18" customHeight="1" x14ac:dyDescent="0.2">
      <c r="A136" s="156"/>
      <c r="C136" s="17" t="s">
        <v>871</v>
      </c>
    </row>
    <row r="137" spans="1:3" ht="18" x14ac:dyDescent="0.2">
      <c r="A137" s="156"/>
      <c r="C137" s="6"/>
    </row>
    <row r="138" spans="1:3" x14ac:dyDescent="0.2">
      <c r="A138" s="156"/>
      <c r="C138" s="19"/>
    </row>
    <row r="139" spans="1:3" ht="12.75" x14ac:dyDescent="0.2">
      <c r="A139" s="156"/>
      <c r="C139" s="20"/>
    </row>
  </sheetData>
  <mergeCells count="16">
    <mergeCell ref="C41:T41"/>
    <mergeCell ref="C67:T67"/>
    <mergeCell ref="C106:N106"/>
    <mergeCell ref="C110:N110"/>
    <mergeCell ref="C112:N112"/>
    <mergeCell ref="C48:T48"/>
    <mergeCell ref="C49:T49"/>
    <mergeCell ref="C50:T50"/>
    <mergeCell ref="C51:U51"/>
    <mergeCell ref="C55:T55"/>
    <mergeCell ref="C65:T65"/>
    <mergeCell ref="C2:O2"/>
    <mergeCell ref="C3:T3"/>
    <mergeCell ref="C4:T7"/>
    <mergeCell ref="E11:T11"/>
    <mergeCell ref="C21:T21"/>
  </mergeCells>
  <dataValidations count="1">
    <dataValidation allowBlank="1" showErrorMessage="1" promptTitle="Definition" prompt="Geographic borders on which measurement is focused" sqref="C83 C85" xr:uid="{DA7F677A-6DE2-47F0-805E-FDEB38F8FE37}"/>
  </dataValidations>
  <hyperlinks>
    <hyperlink ref="C40" r:id="rId1" xr:uid="{5F993EDF-BCE0-4420-B10D-D37E0237601E}"/>
    <hyperlink ref="G83:N83" r:id="rId2" display="For example - this could include WRAP's Sector Guidance, which outlines key method choices" xr:uid="{FD43B680-874A-45B0-B553-B7AB67C03287}"/>
    <hyperlink ref="C128" r:id="rId3" xr:uid="{5D2BBF8A-6ABA-4938-B744-9801C2CEB8CA}"/>
    <hyperlink ref="C22" r:id="rId4" xr:uid="{FCCEAB23-689C-487C-A61F-20D2BEC07E40}"/>
    <hyperlink ref="C25" r:id="rId5" xr:uid="{762653E2-904B-4599-8475-C54FD63A123E}"/>
    <hyperlink ref="C23" r:id="rId6" xr:uid="{83DBE54D-4828-4E10-8E1E-E118056926A4}"/>
    <hyperlink ref="C24" r:id="rId7" xr:uid="{0AF3288D-3CE4-4CE7-AE8C-A753EE4C7136}"/>
    <hyperlink ref="C26" r:id="rId8" xr:uid="{5C7A6F80-F672-4B78-9643-F4CBF7E3057D}"/>
    <hyperlink ref="A27:XFD27" r:id="rId9" display="UK HaFS guidance" xr:uid="{3F226E11-DCE3-4193-B823-3531981ADF8F}"/>
    <hyperlink ref="C28" r:id="rId10" xr:uid="{359675CF-FDAC-4BB4-8ED2-2C03EF7B69CF}"/>
    <hyperlink ref="A74:XFD74" r:id="rId11" display="UK HaFS guidance" xr:uid="{1112B6A8-D30F-4F20-93B5-F75D40F94C1E}"/>
    <hyperlink ref="C27" r:id="rId12" xr:uid="{F2ED0626-4142-4616-B912-DED3BA19E819}"/>
    <hyperlink ref="C69" r:id="rId13" xr:uid="{F20C07D8-4A6F-4C48-A882-83CA9693F016}"/>
    <hyperlink ref="C72" r:id="rId14" xr:uid="{A090CDAD-A8B5-46EC-8ED3-A95819877B44}"/>
    <hyperlink ref="C70" r:id="rId15" xr:uid="{2E45E83C-4533-4DC4-B4C5-66BCE88A18DA}"/>
    <hyperlink ref="C71" r:id="rId16" xr:uid="{5ABDF66E-68EC-41AD-A89C-0DF4CA082A0E}"/>
    <hyperlink ref="C73" r:id="rId17" xr:uid="{B222893F-EC24-4BF1-B070-01B41E62D9ED}"/>
    <hyperlink ref="C74" r:id="rId18" xr:uid="{8A331B7E-D94E-46E6-BCEF-819AC555BD38}"/>
    <hyperlink ref="C75" r:id="rId19" display="https://wrap.org.uk/resources/guide/quantifying-food-waste-effluent" xr:uid="{F1185BE6-997F-4F06-B5D6-4C4FC9284C3E}"/>
  </hyperlinks>
  <pageMargins left="0.70866141732283472" right="0.70866141732283472" top="0.74803149606299213" bottom="0.74803149606299213" header="0.31496062992125984" footer="0.31496062992125984"/>
  <pageSetup paperSize="9" scale="40" orientation="landscape" r:id="rId20"/>
  <drawing r:id="rId2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554"/>
  </sheetPr>
  <dimension ref="A1:J121"/>
  <sheetViews>
    <sheetView zoomScale="95" zoomScaleNormal="95" workbookViewId="0">
      <selection sqref="A1:E1"/>
    </sheetView>
  </sheetViews>
  <sheetFormatPr defaultColWidth="9.140625" defaultRowHeight="15" x14ac:dyDescent="0.25"/>
  <cols>
    <col min="1" max="1" width="107.42578125" style="67" customWidth="1"/>
    <col min="2" max="2" width="34.5703125" style="67" customWidth="1"/>
    <col min="3" max="3" width="19.28515625" style="67" customWidth="1"/>
    <col min="4" max="4" width="13.5703125" style="67" customWidth="1"/>
    <col min="5" max="5" width="96" style="67" customWidth="1"/>
    <col min="6" max="6" width="13.28515625" style="67" customWidth="1"/>
    <col min="7" max="16384" width="9.140625" style="67"/>
  </cols>
  <sheetData>
    <row r="1" spans="1:7" ht="58.5" customHeight="1" x14ac:dyDescent="0.8">
      <c r="A1" s="296" t="s">
        <v>901</v>
      </c>
      <c r="B1" s="297"/>
      <c r="C1" s="297"/>
      <c r="D1" s="297"/>
      <c r="E1" s="297"/>
      <c r="F1" s="71"/>
      <c r="G1" s="71"/>
    </row>
    <row r="2" spans="1:7" ht="68.25" customHeight="1" x14ac:dyDescent="0.3">
      <c r="A2" s="283" t="s">
        <v>1024</v>
      </c>
      <c r="B2" s="284"/>
      <c r="C2" s="284"/>
      <c r="D2" s="284"/>
      <c r="E2" s="71"/>
      <c r="F2" s="71"/>
      <c r="G2" s="71"/>
    </row>
    <row r="3" spans="1:7" ht="34.5" customHeight="1" x14ac:dyDescent="0.35">
      <c r="A3" s="74" t="s">
        <v>0</v>
      </c>
      <c r="B3" s="75"/>
      <c r="C3" s="73"/>
      <c r="D3" s="73"/>
      <c r="E3" s="186"/>
      <c r="F3" s="71"/>
      <c r="G3" s="71"/>
    </row>
    <row r="4" spans="1:7" ht="18.75" customHeight="1" x14ac:dyDescent="0.35">
      <c r="A4" s="74" t="s">
        <v>1</v>
      </c>
      <c r="B4" s="75"/>
      <c r="C4" s="76"/>
      <c r="D4" s="76"/>
      <c r="E4" s="77"/>
      <c r="F4" s="71"/>
      <c r="G4" s="71"/>
    </row>
    <row r="5" spans="1:7" ht="11.25" customHeight="1" x14ac:dyDescent="0.35">
      <c r="A5" s="72"/>
      <c r="B5" s="73"/>
      <c r="C5" s="73"/>
      <c r="D5" s="73"/>
      <c r="E5" s="71"/>
      <c r="F5" s="71"/>
      <c r="G5" s="71"/>
    </row>
    <row r="6" spans="1:7" ht="24.75" x14ac:dyDescent="0.5">
      <c r="A6" s="78" t="s">
        <v>2</v>
      </c>
      <c r="B6" s="79"/>
      <c r="C6" s="80"/>
      <c r="D6" s="71"/>
      <c r="E6" s="71"/>
      <c r="F6" s="71"/>
      <c r="G6" s="71"/>
    </row>
    <row r="7" spans="1:7" x14ac:dyDescent="0.25">
      <c r="A7" s="81"/>
      <c r="B7" s="80"/>
      <c r="C7" s="80"/>
      <c r="D7" s="80"/>
      <c r="E7" s="80"/>
      <c r="F7" s="71"/>
      <c r="G7" s="71"/>
    </row>
    <row r="8" spans="1:7" ht="15.75" customHeight="1" x14ac:dyDescent="0.25">
      <c r="A8" s="285" t="s">
        <v>3</v>
      </c>
      <c r="B8" s="286"/>
      <c r="C8" s="300"/>
      <c r="D8" s="301"/>
      <c r="E8" s="302"/>
    </row>
    <row r="9" spans="1:7" ht="18" customHeight="1" x14ac:dyDescent="0.25">
      <c r="A9" s="285" t="s">
        <v>73</v>
      </c>
      <c r="B9" s="286"/>
      <c r="C9" s="300"/>
      <c r="D9" s="301"/>
      <c r="E9" s="302"/>
    </row>
    <row r="10" spans="1:7" ht="18" customHeight="1" x14ac:dyDescent="0.25">
      <c r="A10" s="285" t="s">
        <v>218</v>
      </c>
      <c r="B10" s="286"/>
      <c r="C10" s="303"/>
      <c r="D10" s="298"/>
      <c r="E10" s="299"/>
    </row>
    <row r="11" spans="1:7" ht="15.75" customHeight="1" x14ac:dyDescent="0.25">
      <c r="A11" s="285" t="s">
        <v>4</v>
      </c>
      <c r="B11" s="286"/>
      <c r="C11" s="304"/>
      <c r="D11" s="292"/>
      <c r="E11" s="293"/>
    </row>
    <row r="12" spans="1:7" x14ac:dyDescent="0.25">
      <c r="A12" s="81"/>
      <c r="B12" s="80"/>
      <c r="C12" s="80"/>
      <c r="D12" s="80"/>
      <c r="E12" s="71"/>
      <c r="F12" s="71"/>
      <c r="G12" s="71"/>
    </row>
    <row r="13" spans="1:7" ht="24.75" x14ac:dyDescent="0.5">
      <c r="A13" s="79" t="s">
        <v>849</v>
      </c>
      <c r="B13" s="196"/>
      <c r="C13" s="80"/>
      <c r="D13" s="80"/>
      <c r="E13" s="71"/>
      <c r="F13" s="71"/>
      <c r="G13" s="71"/>
    </row>
    <row r="14" spans="1:7" ht="10.5" customHeight="1" x14ac:dyDescent="0.25">
      <c r="A14" s="83"/>
      <c r="B14" s="83"/>
      <c r="C14" s="80"/>
      <c r="D14" s="80"/>
      <c r="E14" s="71"/>
      <c r="F14" s="71"/>
      <c r="G14" s="71"/>
    </row>
    <row r="15" spans="1:7" ht="17.25" customHeight="1" x14ac:dyDescent="0.25">
      <c r="A15" s="305" t="s">
        <v>116</v>
      </c>
      <c r="B15" s="306"/>
      <c r="C15" s="292"/>
      <c r="D15" s="292"/>
      <c r="E15" s="293"/>
      <c r="F15" s="71"/>
    </row>
    <row r="16" spans="1:7" ht="17.25" customHeight="1" x14ac:dyDescent="0.25">
      <c r="A16" s="285" t="s">
        <v>117</v>
      </c>
      <c r="B16" s="286"/>
      <c r="C16" s="292"/>
      <c r="D16" s="292"/>
      <c r="E16" s="293"/>
      <c r="F16" s="71"/>
    </row>
    <row r="17" spans="1:7" ht="17.25" customHeight="1" x14ac:dyDescent="0.25">
      <c r="A17" s="285" t="s">
        <v>317</v>
      </c>
      <c r="B17" s="286"/>
      <c r="C17" s="287" t="s">
        <v>300</v>
      </c>
      <c r="D17" s="287"/>
      <c r="E17" s="288"/>
      <c r="F17" s="71"/>
    </row>
    <row r="18" spans="1:7" ht="17.25" customHeight="1" x14ac:dyDescent="0.25">
      <c r="A18" s="285" t="s">
        <v>840</v>
      </c>
      <c r="B18" s="286"/>
      <c r="C18" s="287" t="s">
        <v>75</v>
      </c>
      <c r="D18" s="287"/>
      <c r="E18" s="288"/>
      <c r="F18" s="71"/>
    </row>
    <row r="19" spans="1:7" ht="17.25" customHeight="1" x14ac:dyDescent="0.25">
      <c r="A19" s="285" t="s">
        <v>160</v>
      </c>
      <c r="B19" s="286"/>
      <c r="C19" s="287" t="s">
        <v>799</v>
      </c>
      <c r="D19" s="287"/>
      <c r="E19" s="288"/>
      <c r="F19" s="71"/>
    </row>
    <row r="20" spans="1:7" ht="17.25" customHeight="1" x14ac:dyDescent="0.25">
      <c r="A20" s="285" t="s">
        <v>161</v>
      </c>
      <c r="B20" s="286"/>
      <c r="C20" s="287" t="s">
        <v>768</v>
      </c>
      <c r="D20" s="287"/>
      <c r="E20" s="288"/>
      <c r="F20" s="71"/>
    </row>
    <row r="21" spans="1:7" ht="17.25" customHeight="1" x14ac:dyDescent="0.25">
      <c r="A21" s="285" t="s">
        <v>839</v>
      </c>
      <c r="B21" s="286"/>
      <c r="C21" s="298" t="s">
        <v>75</v>
      </c>
      <c r="D21" s="298"/>
      <c r="E21" s="299"/>
    </row>
    <row r="22" spans="1:7" ht="17.25" customHeight="1" x14ac:dyDescent="0.25">
      <c r="A22" s="285" t="s">
        <v>909</v>
      </c>
      <c r="B22" s="286"/>
      <c r="C22" s="298"/>
      <c r="D22" s="298"/>
      <c r="E22" s="299"/>
      <c r="F22" s="68"/>
    </row>
    <row r="23" spans="1:7" ht="17.25" customHeight="1" x14ac:dyDescent="0.25">
      <c r="A23" s="285" t="s">
        <v>243</v>
      </c>
      <c r="B23" s="286"/>
      <c r="C23" s="289"/>
      <c r="D23" s="289"/>
      <c r="E23" s="290"/>
      <c r="F23" s="68"/>
    </row>
    <row r="24" spans="1:7" ht="17.25" customHeight="1" x14ac:dyDescent="0.25">
      <c r="A24" s="285" t="s">
        <v>285</v>
      </c>
      <c r="B24" s="286"/>
      <c r="C24" s="289"/>
      <c r="D24" s="289"/>
      <c r="E24" s="290"/>
      <c r="F24" s="68"/>
    </row>
    <row r="25" spans="1:7" ht="17.25" customHeight="1" x14ac:dyDescent="0.25">
      <c r="A25" s="285" t="s">
        <v>292</v>
      </c>
      <c r="B25" s="286"/>
      <c r="C25" s="289"/>
      <c r="D25" s="289"/>
      <c r="E25" s="290"/>
      <c r="F25" s="68"/>
    </row>
    <row r="26" spans="1:7" ht="17.25" customHeight="1" x14ac:dyDescent="0.25">
      <c r="A26" s="285" t="s">
        <v>941</v>
      </c>
      <c r="B26" s="286"/>
      <c r="C26" s="313"/>
      <c r="D26" s="313"/>
      <c r="E26" s="314"/>
      <c r="F26" s="68"/>
    </row>
    <row r="27" spans="1:7" ht="17.25" customHeight="1" x14ac:dyDescent="0.25">
      <c r="A27" s="285" t="s">
        <v>841</v>
      </c>
      <c r="B27" s="286"/>
      <c r="C27" s="298" t="s">
        <v>830</v>
      </c>
      <c r="D27" s="298"/>
      <c r="E27" s="299"/>
      <c r="F27" s="68"/>
    </row>
    <row r="28" spans="1:7" ht="17.25" customHeight="1" x14ac:dyDescent="0.25">
      <c r="A28" s="285" t="s">
        <v>296</v>
      </c>
      <c r="B28" s="286"/>
      <c r="C28" s="278"/>
      <c r="D28" s="278"/>
      <c r="E28" s="279"/>
      <c r="F28" s="68"/>
    </row>
    <row r="29" spans="1:7" ht="17.25" customHeight="1" x14ac:dyDescent="0.25">
      <c r="A29" s="308" t="s">
        <v>96</v>
      </c>
      <c r="B29" s="309"/>
      <c r="C29" s="278"/>
      <c r="D29" s="278"/>
      <c r="E29" s="279"/>
      <c r="F29" s="68"/>
    </row>
    <row r="30" spans="1:7" x14ac:dyDescent="0.25">
      <c r="A30" s="81"/>
      <c r="B30" s="80"/>
      <c r="C30" s="80"/>
      <c r="D30" s="80"/>
      <c r="E30" s="71"/>
      <c r="F30" s="71"/>
      <c r="G30" s="71"/>
    </row>
    <row r="31" spans="1:7" x14ac:dyDescent="0.25">
      <c r="A31" s="80"/>
      <c r="B31" s="80"/>
      <c r="C31" s="80"/>
      <c r="D31" s="80"/>
      <c r="E31" s="71"/>
      <c r="F31" s="71"/>
      <c r="G31" s="71"/>
    </row>
    <row r="32" spans="1:7" ht="24.75" x14ac:dyDescent="0.5">
      <c r="A32" s="78" t="s">
        <v>7</v>
      </c>
      <c r="B32" s="99"/>
      <c r="C32" s="99"/>
      <c r="D32" s="80"/>
      <c r="E32" s="84"/>
      <c r="F32" s="71"/>
      <c r="G32" s="71"/>
    </row>
    <row r="33" spans="1:10" x14ac:dyDescent="0.25">
      <c r="A33" s="81"/>
      <c r="B33" s="80"/>
      <c r="C33" s="80"/>
      <c r="D33" s="85"/>
      <c r="E33" s="71"/>
      <c r="F33" s="71"/>
      <c r="G33" s="71"/>
    </row>
    <row r="34" spans="1:10" s="69" customFormat="1" ht="45" customHeight="1" x14ac:dyDescent="0.25">
      <c r="A34" s="82" t="s">
        <v>891</v>
      </c>
      <c r="B34" s="108" t="s">
        <v>874</v>
      </c>
      <c r="C34" s="108" t="s">
        <v>8</v>
      </c>
      <c r="D34" s="108" t="s">
        <v>892</v>
      </c>
      <c r="E34" s="109" t="s">
        <v>831</v>
      </c>
      <c r="F34" s="110"/>
      <c r="G34" s="110"/>
    </row>
    <row r="35" spans="1:10" ht="12.75" customHeight="1" x14ac:dyDescent="0.25">
      <c r="A35" s="86" t="s">
        <v>11</v>
      </c>
      <c r="B35" s="38"/>
      <c r="C35" s="179"/>
      <c r="D35" s="122" t="s">
        <v>209</v>
      </c>
      <c r="E35" s="197" t="s">
        <v>240</v>
      </c>
    </row>
    <row r="36" spans="1:10" x14ac:dyDescent="0.25">
      <c r="A36" s="87" t="s">
        <v>12</v>
      </c>
      <c r="B36" s="38"/>
      <c r="C36" s="180"/>
      <c r="D36" s="122" t="s">
        <v>209</v>
      </c>
      <c r="E36" s="197" t="s">
        <v>240</v>
      </c>
    </row>
    <row r="37" spans="1:10" x14ac:dyDescent="0.25">
      <c r="A37" s="87" t="s">
        <v>244</v>
      </c>
      <c r="B37" s="38"/>
      <c r="C37" s="180"/>
      <c r="D37" s="122" t="s">
        <v>209</v>
      </c>
      <c r="E37" s="197" t="s">
        <v>240</v>
      </c>
    </row>
    <row r="38" spans="1:10" x14ac:dyDescent="0.25">
      <c r="A38" s="87" t="s">
        <v>14</v>
      </c>
      <c r="B38" s="38"/>
      <c r="C38" s="180"/>
      <c r="D38" s="122" t="s">
        <v>209</v>
      </c>
      <c r="E38" s="197" t="s">
        <v>240</v>
      </c>
    </row>
    <row r="39" spans="1:10" x14ac:dyDescent="0.25">
      <c r="A39" s="87" t="s">
        <v>15</v>
      </c>
      <c r="B39" s="38"/>
      <c r="C39" s="180"/>
      <c r="D39" s="122" t="s">
        <v>209</v>
      </c>
      <c r="E39" s="197" t="s">
        <v>240</v>
      </c>
    </row>
    <row r="40" spans="1:10" x14ac:dyDescent="0.25">
      <c r="A40" s="87" t="s">
        <v>16</v>
      </c>
      <c r="B40" s="38"/>
      <c r="C40" s="180"/>
      <c r="D40" s="122" t="s">
        <v>209</v>
      </c>
      <c r="E40" s="197" t="s">
        <v>240</v>
      </c>
    </row>
    <row r="41" spans="1:10" x14ac:dyDescent="0.25">
      <c r="A41" s="87" t="s">
        <v>17</v>
      </c>
      <c r="B41" s="38"/>
      <c r="C41" s="180"/>
      <c r="D41" s="122" t="s">
        <v>209</v>
      </c>
      <c r="E41" s="243" t="s">
        <v>1022</v>
      </c>
    </row>
    <row r="42" spans="1:10" x14ac:dyDescent="0.25">
      <c r="A42" s="87" t="s">
        <v>919</v>
      </c>
      <c r="B42" s="189"/>
      <c r="C42" s="180"/>
      <c r="D42" s="244" t="s">
        <v>209</v>
      </c>
      <c r="E42" s="197" t="s">
        <v>240</v>
      </c>
    </row>
    <row r="43" spans="1:10" x14ac:dyDescent="0.25">
      <c r="A43" s="87" t="s">
        <v>904</v>
      </c>
      <c r="B43" s="189"/>
      <c r="C43" s="180"/>
      <c r="D43" s="244" t="s">
        <v>209</v>
      </c>
      <c r="E43" s="197" t="s">
        <v>240</v>
      </c>
    </row>
    <row r="44" spans="1:10" x14ac:dyDescent="0.25">
      <c r="A44" s="87" t="s">
        <v>18</v>
      </c>
      <c r="B44" s="38"/>
      <c r="C44" s="181"/>
      <c r="D44" s="122" t="s">
        <v>209</v>
      </c>
      <c r="E44" s="197" t="s">
        <v>240</v>
      </c>
    </row>
    <row r="45" spans="1:10" x14ac:dyDescent="0.25">
      <c r="A45" s="88" t="s">
        <v>875</v>
      </c>
      <c r="B45" s="254"/>
      <c r="C45" s="255">
        <f>SUM(C35:C44)</f>
        <v>0</v>
      </c>
      <c r="D45" s="111" t="s">
        <v>209</v>
      </c>
      <c r="E45" s="257"/>
    </row>
    <row r="46" spans="1:10" x14ac:dyDescent="0.25">
      <c r="A46" s="88" t="s">
        <v>876</v>
      </c>
      <c r="B46" s="254"/>
      <c r="C46" s="256" t="str">
        <f>IF(OR(ISBLANK($C$26),$C$26=0),"No PoM data",($C$45/SUM($C$26,$C$45,$C$59)))</f>
        <v>No PoM data</v>
      </c>
      <c r="D46" s="111" t="s">
        <v>259</v>
      </c>
      <c r="E46" s="258" t="s">
        <v>878</v>
      </c>
      <c r="F46" s="71"/>
      <c r="G46" s="71"/>
    </row>
    <row r="47" spans="1:10" s="70" customFormat="1" ht="15.75" customHeight="1" x14ac:dyDescent="0.25">
      <c r="A47" s="245" t="s">
        <v>897</v>
      </c>
      <c r="B47" s="112"/>
      <c r="C47" s="113"/>
      <c r="D47" s="114"/>
      <c r="E47" s="85"/>
      <c r="F47" s="115"/>
      <c r="G47" s="115"/>
      <c r="H47" s="67"/>
      <c r="I47" s="67"/>
      <c r="J47" s="67"/>
    </row>
    <row r="48" spans="1:10" s="70" customFormat="1" ht="15.75" customHeight="1" x14ac:dyDescent="0.25">
      <c r="A48" s="112" t="s">
        <v>933</v>
      </c>
      <c r="B48" s="112"/>
      <c r="C48" s="113"/>
      <c r="D48" s="114"/>
      <c r="E48" s="114"/>
      <c r="F48" s="115"/>
      <c r="G48" s="115"/>
      <c r="H48" s="67"/>
      <c r="I48" s="67"/>
      <c r="J48" s="67"/>
    </row>
    <row r="49" spans="1:10" s="70" customFormat="1" ht="15.75" customHeight="1" x14ac:dyDescent="0.25">
      <c r="A49" s="112"/>
      <c r="B49" s="112"/>
      <c r="C49" s="113"/>
      <c r="D49" s="114"/>
      <c r="E49" s="114"/>
      <c r="F49" s="115"/>
      <c r="G49" s="115"/>
      <c r="H49" s="67"/>
      <c r="I49" s="67"/>
      <c r="J49" s="67"/>
    </row>
    <row r="50" spans="1:10" s="70" customFormat="1" ht="15.75" customHeight="1" x14ac:dyDescent="0.25">
      <c r="A50" s="116" t="s">
        <v>877</v>
      </c>
      <c r="B50" s="109" t="s">
        <v>258</v>
      </c>
      <c r="C50" s="109" t="s">
        <v>293</v>
      </c>
      <c r="D50" s="115"/>
      <c r="E50" s="114"/>
      <c r="F50" s="115"/>
      <c r="G50" s="115"/>
      <c r="H50" s="67"/>
      <c r="I50" s="67"/>
      <c r="J50" s="67"/>
    </row>
    <row r="51" spans="1:10" s="70" customFormat="1" ht="15.75" customHeight="1" x14ac:dyDescent="0.25">
      <c r="A51" s="87" t="s">
        <v>879</v>
      </c>
      <c r="B51" s="180"/>
      <c r="C51" s="174" t="str">
        <f>IF(OR(ISBLANK($C$26),$C$26=0),"No PoM data",($B$51/SUM($C$26,$C$45,$C$59)))</f>
        <v>No PoM data</v>
      </c>
      <c r="D51" s="115"/>
      <c r="E51" s="291" t="str">
        <f>IF(C17="Only food included in the inventory (inedible parts are excluded)","You do not need to complete this section since you have indicated above that inedible parts are excluded from your inventory",IF(SUM(B51:B52)=C45,"Estimate equals total FLW","Warning: estimate of food and inedible parts does not equal total FLW;  please amend;
If you do not know the split of food and inedible parts ignore this warning"))</f>
        <v>Estimate equals total FLW</v>
      </c>
      <c r="H51" s="67"/>
      <c r="I51" s="67"/>
      <c r="J51" s="67"/>
    </row>
    <row r="52" spans="1:10" s="70" customFormat="1" ht="15.75" customHeight="1" x14ac:dyDescent="0.25">
      <c r="A52" s="87" t="s">
        <v>880</v>
      </c>
      <c r="B52" s="180"/>
      <c r="C52" s="174" t="str">
        <f>IF(OR(ISBLANK($C$26),$C$26=0),"No PoM data",($B$52/SUM($C$26,$C$45,$C$59)))</f>
        <v>No PoM data</v>
      </c>
      <c r="D52" s="246"/>
      <c r="E52" s="291"/>
      <c r="H52" s="67"/>
      <c r="I52" s="67"/>
      <c r="J52" s="67"/>
    </row>
    <row r="53" spans="1:10" x14ac:dyDescent="0.25">
      <c r="A53" s="89"/>
      <c r="B53" s="89"/>
      <c r="C53" s="80"/>
      <c r="D53" s="80"/>
      <c r="E53" s="71"/>
      <c r="F53" s="71"/>
      <c r="G53" s="71"/>
    </row>
    <row r="54" spans="1:10" s="69" customFormat="1" ht="30" x14ac:dyDescent="0.25">
      <c r="A54" s="82" t="s">
        <v>893</v>
      </c>
      <c r="B54" s="108" t="s">
        <v>217</v>
      </c>
      <c r="C54" s="108" t="s">
        <v>8</v>
      </c>
      <c r="D54" s="108" t="s">
        <v>9</v>
      </c>
      <c r="E54" s="109" t="s">
        <v>10</v>
      </c>
      <c r="F54" s="110"/>
      <c r="G54" s="110"/>
    </row>
    <row r="55" spans="1:10" x14ac:dyDescent="0.25">
      <c r="A55" s="90" t="s">
        <v>894</v>
      </c>
      <c r="B55" s="38"/>
      <c r="C55" s="198"/>
      <c r="D55" s="183" t="s">
        <v>209</v>
      </c>
      <c r="E55" s="197" t="s">
        <v>240</v>
      </c>
    </row>
    <row r="56" spans="1:10" x14ac:dyDescent="0.25">
      <c r="A56" s="91" t="s">
        <v>20</v>
      </c>
      <c r="B56" s="38"/>
      <c r="C56" s="198"/>
      <c r="D56" s="183" t="s">
        <v>209</v>
      </c>
      <c r="E56" s="201" t="s">
        <v>240</v>
      </c>
    </row>
    <row r="57" spans="1:10" x14ac:dyDescent="0.25">
      <c r="A57" s="91" t="s">
        <v>842</v>
      </c>
      <c r="B57" s="38"/>
      <c r="C57" s="198"/>
      <c r="D57" s="183" t="s">
        <v>209</v>
      </c>
      <c r="E57" s="201" t="s">
        <v>240</v>
      </c>
    </row>
    <row r="58" spans="1:10" x14ac:dyDescent="0.25">
      <c r="A58" s="87" t="s">
        <v>18</v>
      </c>
      <c r="B58" s="38"/>
      <c r="C58" s="198"/>
      <c r="D58" s="183" t="s">
        <v>209</v>
      </c>
      <c r="E58" s="202" t="s">
        <v>240</v>
      </c>
    </row>
    <row r="59" spans="1:10" ht="17.25" customHeight="1" x14ac:dyDescent="0.25">
      <c r="A59" s="88" t="s">
        <v>295</v>
      </c>
      <c r="B59" s="182"/>
      <c r="C59" s="199">
        <f>SUM($C$55:$C$58)</f>
        <v>0</v>
      </c>
      <c r="D59" s="182" t="s">
        <v>209</v>
      </c>
      <c r="E59" s="88"/>
      <c r="F59" s="71"/>
      <c r="G59" s="71"/>
    </row>
    <row r="60" spans="1:10" ht="17.25" customHeight="1" x14ac:dyDescent="0.25">
      <c r="A60" s="88" t="s">
        <v>294</v>
      </c>
      <c r="B60" s="182"/>
      <c r="C60" s="151" t="str">
        <f>IF(OR(ISBLANK($C$26),$C$26=0),"No POM data",($C$59/SUM($C$26,$C$45,$C$59)))</f>
        <v>No POM data</v>
      </c>
      <c r="D60" s="182" t="s">
        <v>259</v>
      </c>
      <c r="E60" s="182" t="s">
        <v>881</v>
      </c>
      <c r="F60" s="71"/>
      <c r="G60" s="71"/>
    </row>
    <row r="61" spans="1:10" ht="17.25" customHeight="1" x14ac:dyDescent="0.25">
      <c r="A61" s="245" t="s">
        <v>898</v>
      </c>
      <c r="B61" s="92"/>
      <c r="C61" s="117"/>
      <c r="D61" s="118"/>
      <c r="E61" s="119"/>
      <c r="F61" s="71"/>
      <c r="G61" s="71"/>
    </row>
    <row r="62" spans="1:10" ht="17.25" customHeight="1" x14ac:dyDescent="0.25">
      <c r="A62" s="178" t="s">
        <v>895</v>
      </c>
      <c r="B62" s="92"/>
      <c r="C62" s="117"/>
      <c r="D62" s="118"/>
      <c r="E62" s="118"/>
      <c r="F62" s="71"/>
      <c r="G62" s="71"/>
    </row>
    <row r="63" spans="1:10" ht="15" customHeight="1" x14ac:dyDescent="0.25">
      <c r="A63" s="178"/>
      <c r="B63" s="92"/>
      <c r="C63" s="117"/>
      <c r="D63" s="118"/>
      <c r="E63" s="118"/>
      <c r="F63" s="71"/>
      <c r="G63" s="71"/>
    </row>
    <row r="64" spans="1:10" ht="17.25" customHeight="1" x14ac:dyDescent="0.25">
      <c r="A64" s="116" t="s">
        <v>826</v>
      </c>
      <c r="B64" s="109" t="s">
        <v>258</v>
      </c>
      <c r="C64" s="109" t="s">
        <v>293</v>
      </c>
      <c r="D64" s="118"/>
      <c r="E64" s="118"/>
      <c r="F64" s="71"/>
      <c r="G64" s="71"/>
    </row>
    <row r="65" spans="1:7" ht="17.25" customHeight="1" x14ac:dyDescent="0.25">
      <c r="A65" s="87" t="s">
        <v>298</v>
      </c>
      <c r="B65" s="200"/>
      <c r="C65" s="174" t="str">
        <f>IF(OR(ISBLANK($C$26),$C$26=0),"No PoM data",($B$65/SUM($C$26,$C$45,$C$59)))</f>
        <v>No PoM data</v>
      </c>
      <c r="D65" s="118"/>
      <c r="E65" s="291" t="str">
        <f>IF(C30="Only food included in the inventory (inedible parts are excluded)","You do not need to complete this section since you have indicated above that inedible parts are excluded from your inventory",IF(SUM(B65:B66)=C59,"Estimate equals total FLW","Warning: estimate of food and inedible parts does not equal total FLW;  please amend"))</f>
        <v>Estimate equals total FLW</v>
      </c>
    </row>
    <row r="66" spans="1:7" ht="17.25" customHeight="1" x14ac:dyDescent="0.25">
      <c r="A66" s="87" t="s">
        <v>299</v>
      </c>
      <c r="B66" s="259"/>
      <c r="C66" s="174" t="str">
        <f>IF(OR(ISBLANK($C$26),$C$26=0),"No PoM data",($B$66/SUM($C$26,$C$45,$C$59)))</f>
        <v>No PoM data</v>
      </c>
      <c r="D66" s="118"/>
      <c r="E66" s="291"/>
    </row>
    <row r="67" spans="1:7" ht="15" customHeight="1" x14ac:dyDescent="0.25">
      <c r="A67" s="92"/>
      <c r="B67" s="92"/>
      <c r="C67" s="117"/>
      <c r="D67" s="118"/>
      <c r="E67" s="71"/>
      <c r="F67" s="71"/>
      <c r="G67" s="71"/>
    </row>
    <row r="68" spans="1:7" ht="15" customHeight="1" x14ac:dyDescent="0.25">
      <c r="A68" s="92"/>
      <c r="B68" s="92"/>
      <c r="C68" s="117"/>
      <c r="D68" s="118"/>
      <c r="E68" s="71"/>
      <c r="F68" s="71"/>
      <c r="G68" s="71"/>
    </row>
    <row r="69" spans="1:7" ht="24.75" x14ac:dyDescent="0.5">
      <c r="A69" s="93" t="s">
        <v>288</v>
      </c>
      <c r="B69" s="93"/>
      <c r="C69" s="71"/>
      <c r="D69" s="71"/>
      <c r="E69" s="71"/>
      <c r="F69" s="71"/>
      <c r="G69" s="71"/>
    </row>
    <row r="70" spans="1:7" x14ac:dyDescent="0.25">
      <c r="A70" s="71" t="s">
        <v>289</v>
      </c>
      <c r="B70" s="71"/>
      <c r="C70" s="71"/>
      <c r="D70" s="71"/>
      <c r="E70" s="71"/>
      <c r="F70" s="71"/>
      <c r="G70" s="71"/>
    </row>
    <row r="71" spans="1:7" ht="3" customHeight="1" x14ac:dyDescent="0.25">
      <c r="A71" s="80"/>
      <c r="B71" s="80"/>
      <c r="C71" s="80"/>
      <c r="D71" s="71"/>
      <c r="E71" s="71"/>
      <c r="F71" s="71"/>
      <c r="G71" s="71"/>
    </row>
    <row r="72" spans="1:7" ht="30" customHeight="1" x14ac:dyDescent="0.25">
      <c r="A72" s="130"/>
      <c r="B72" s="80"/>
      <c r="C72" s="80"/>
      <c r="D72" s="71"/>
      <c r="E72" s="71"/>
      <c r="F72" s="71"/>
      <c r="G72" s="71"/>
    </row>
    <row r="73" spans="1:7" ht="20.25" customHeight="1" x14ac:dyDescent="0.25">
      <c r="A73" s="190" t="s">
        <v>121</v>
      </c>
      <c r="B73" s="80"/>
      <c r="C73" s="80"/>
      <c r="D73" s="71"/>
      <c r="E73" s="71"/>
      <c r="F73" s="71"/>
      <c r="G73" s="71"/>
    </row>
    <row r="74" spans="1:7" ht="17.25" customHeight="1" x14ac:dyDescent="0.25">
      <c r="A74" s="92"/>
      <c r="B74" s="92"/>
      <c r="C74" s="117"/>
      <c r="D74" s="118"/>
      <c r="E74" s="247"/>
      <c r="F74" s="71"/>
      <c r="G74" s="71"/>
    </row>
    <row r="75" spans="1:7" ht="15" customHeight="1" x14ac:dyDescent="0.25">
      <c r="A75" s="131"/>
      <c r="B75" s="71"/>
      <c r="C75" s="71"/>
      <c r="D75" s="71"/>
      <c r="E75" s="71"/>
      <c r="F75" s="71"/>
      <c r="G75" s="71"/>
    </row>
    <row r="76" spans="1:7" ht="24.75" x14ac:dyDescent="0.5">
      <c r="A76" s="93" t="s">
        <v>22</v>
      </c>
      <c r="B76" s="93"/>
      <c r="C76" s="120"/>
      <c r="D76" s="120"/>
      <c r="E76" s="120"/>
      <c r="F76" s="71"/>
      <c r="G76" s="71"/>
    </row>
    <row r="77" spans="1:7" x14ac:dyDescent="0.25">
      <c r="A77" s="71"/>
      <c r="B77" s="71"/>
      <c r="C77" s="71"/>
      <c r="D77" s="71"/>
      <c r="E77" s="71"/>
      <c r="F77" s="71"/>
      <c r="G77" s="71"/>
    </row>
    <row r="78" spans="1:7" x14ac:dyDescent="0.25">
      <c r="A78" s="310" t="s">
        <v>245</v>
      </c>
      <c r="B78" s="311"/>
      <c r="C78" s="275" t="s">
        <v>843</v>
      </c>
      <c r="D78" s="276"/>
      <c r="E78" s="277"/>
    </row>
    <row r="79" spans="1:7" x14ac:dyDescent="0.25">
      <c r="A79" s="310" t="s">
        <v>23</v>
      </c>
      <c r="B79" s="311"/>
      <c r="C79" s="275" t="s">
        <v>118</v>
      </c>
      <c r="D79" s="276"/>
      <c r="E79" s="277"/>
    </row>
    <row r="80" spans="1:7" x14ac:dyDescent="0.25">
      <c r="A80" s="312" t="s">
        <v>74</v>
      </c>
      <c r="B80" s="311"/>
      <c r="C80" s="275" t="s">
        <v>119</v>
      </c>
      <c r="D80" s="276"/>
      <c r="E80" s="277"/>
    </row>
    <row r="81" spans="1:7" x14ac:dyDescent="0.25">
      <c r="A81" s="310" t="s">
        <v>25</v>
      </c>
      <c r="B81" s="311"/>
      <c r="C81" s="275" t="s">
        <v>120</v>
      </c>
      <c r="D81" s="276"/>
      <c r="E81" s="277"/>
    </row>
    <row r="82" spans="1:7" x14ac:dyDescent="0.25">
      <c r="A82" s="310" t="s">
        <v>26</v>
      </c>
      <c r="B82" s="311"/>
      <c r="C82" s="275" t="s">
        <v>848</v>
      </c>
      <c r="D82" s="276"/>
      <c r="E82" s="277"/>
    </row>
    <row r="83" spans="1:7" x14ac:dyDescent="0.25">
      <c r="A83" s="310" t="s">
        <v>27</v>
      </c>
      <c r="B83" s="311"/>
      <c r="C83" s="275" t="s">
        <v>844</v>
      </c>
      <c r="D83" s="276"/>
      <c r="E83" s="277"/>
    </row>
    <row r="84" spans="1:7" x14ac:dyDescent="0.25">
      <c r="A84" s="310" t="s">
        <v>29</v>
      </c>
      <c r="B84" s="311"/>
      <c r="C84" s="275" t="s">
        <v>845</v>
      </c>
      <c r="D84" s="276"/>
      <c r="E84" s="277"/>
    </row>
    <row r="85" spans="1:7" x14ac:dyDescent="0.25">
      <c r="A85" s="71"/>
      <c r="B85" s="71"/>
      <c r="C85" s="71"/>
      <c r="D85" s="71"/>
      <c r="E85" s="71"/>
      <c r="F85" s="71"/>
      <c r="G85" s="71"/>
    </row>
    <row r="86" spans="1:7" ht="15" customHeight="1" x14ac:dyDescent="0.25">
      <c r="A86" s="131"/>
      <c r="B86" s="71"/>
      <c r="C86" s="71"/>
      <c r="D86" s="71"/>
      <c r="E86" s="71"/>
      <c r="F86" s="71"/>
      <c r="G86" s="71"/>
    </row>
    <row r="87" spans="1:7" ht="24.75" x14ac:dyDescent="0.5">
      <c r="A87" s="93" t="s">
        <v>902</v>
      </c>
      <c r="B87" s="94"/>
      <c r="C87" s="71"/>
      <c r="D87" s="71"/>
      <c r="E87" s="71"/>
      <c r="F87" s="71"/>
      <c r="G87" s="71"/>
    </row>
    <row r="88" spans="1:7" ht="15" customHeight="1" x14ac:dyDescent="0.5">
      <c r="A88" s="93"/>
      <c r="B88" s="94"/>
      <c r="C88" s="71"/>
      <c r="D88" s="71"/>
      <c r="E88" s="71"/>
      <c r="F88" s="71"/>
      <c r="G88" s="71"/>
    </row>
    <row r="89" spans="1:7" ht="15" customHeight="1" x14ac:dyDescent="0.25">
      <c r="A89" s="95" t="s">
        <v>32</v>
      </c>
      <c r="B89" s="95"/>
      <c r="C89" s="71"/>
      <c r="D89" s="71"/>
      <c r="E89" s="71"/>
      <c r="F89" s="71"/>
      <c r="G89" s="71"/>
    </row>
    <row r="90" spans="1:7" x14ac:dyDescent="0.25">
      <c r="A90" s="294" t="s">
        <v>882</v>
      </c>
      <c r="B90" s="295"/>
      <c r="C90" s="275" t="s">
        <v>28</v>
      </c>
      <c r="D90" s="276"/>
      <c r="E90" s="277"/>
    </row>
    <row r="91" spans="1:7" x14ac:dyDescent="0.25">
      <c r="A91" s="294" t="s">
        <v>921</v>
      </c>
      <c r="B91" s="295"/>
      <c r="C91" s="280" t="s">
        <v>28</v>
      </c>
      <c r="D91" s="281"/>
      <c r="E91" s="282"/>
    </row>
    <row r="92" spans="1:7" x14ac:dyDescent="0.25">
      <c r="A92" s="294" t="s">
        <v>922</v>
      </c>
      <c r="B92" s="295"/>
      <c r="C92" s="280" t="s">
        <v>28</v>
      </c>
      <c r="D92" s="281"/>
      <c r="E92" s="282"/>
    </row>
    <row r="93" spans="1:7" x14ac:dyDescent="0.25">
      <c r="A93" s="294" t="s">
        <v>923</v>
      </c>
      <c r="B93" s="295"/>
      <c r="C93" s="280" t="s">
        <v>28</v>
      </c>
      <c r="D93" s="281"/>
      <c r="E93" s="282"/>
    </row>
    <row r="94" spans="1:7" x14ac:dyDescent="0.25">
      <c r="A94" s="294" t="s">
        <v>883</v>
      </c>
      <c r="B94" s="295"/>
      <c r="C94" s="275" t="s">
        <v>28</v>
      </c>
      <c r="D94" s="276"/>
      <c r="E94" s="277"/>
    </row>
    <row r="95" spans="1:7" x14ac:dyDescent="0.25">
      <c r="A95" s="294" t="s">
        <v>884</v>
      </c>
      <c r="B95" s="295"/>
      <c r="C95" s="275" t="s">
        <v>28</v>
      </c>
      <c r="D95" s="276"/>
      <c r="E95" s="277"/>
    </row>
    <row r="96" spans="1:7" x14ac:dyDescent="0.25">
      <c r="A96" s="294" t="s">
        <v>885</v>
      </c>
      <c r="B96" s="295"/>
      <c r="C96" s="275" t="s">
        <v>127</v>
      </c>
      <c r="D96" s="276"/>
      <c r="E96" s="277"/>
    </row>
    <row r="97" spans="1:7" x14ac:dyDescent="0.25">
      <c r="A97" s="294" t="s">
        <v>920</v>
      </c>
      <c r="B97" s="295"/>
      <c r="C97" s="275" t="s">
        <v>946</v>
      </c>
      <c r="D97" s="276"/>
      <c r="E97" s="277"/>
    </row>
    <row r="98" spans="1:7" ht="20.25" customHeight="1" x14ac:dyDescent="0.25">
      <c r="A98" s="131" t="s">
        <v>846</v>
      </c>
      <c r="B98" s="71"/>
      <c r="C98" s="71"/>
      <c r="D98" s="71"/>
      <c r="E98" s="71"/>
      <c r="F98" s="71"/>
      <c r="G98" s="71"/>
    </row>
    <row r="99" spans="1:7" x14ac:dyDescent="0.25">
      <c r="A99" s="71"/>
      <c r="B99" s="71"/>
      <c r="C99" s="71"/>
      <c r="D99" s="71"/>
      <c r="E99" s="71"/>
      <c r="F99" s="71"/>
      <c r="G99" s="71"/>
    </row>
    <row r="100" spans="1:7" x14ac:dyDescent="0.25">
      <c r="A100" s="71"/>
      <c r="B100" s="71"/>
      <c r="C100" s="71"/>
      <c r="D100" s="71"/>
      <c r="E100" s="71"/>
      <c r="F100" s="71"/>
      <c r="G100" s="71"/>
    </row>
    <row r="101" spans="1:7" ht="24.75" x14ac:dyDescent="0.5">
      <c r="A101" s="93" t="s">
        <v>30</v>
      </c>
      <c r="B101" s="93"/>
      <c r="C101" s="120"/>
      <c r="D101" s="71"/>
      <c r="E101" s="71"/>
      <c r="F101" s="71"/>
      <c r="G101" s="71"/>
    </row>
    <row r="102" spans="1:7" x14ac:dyDescent="0.25">
      <c r="A102" s="71"/>
      <c r="B102" s="71"/>
      <c r="C102" s="71"/>
      <c r="D102" s="71"/>
      <c r="E102" s="71"/>
      <c r="F102" s="71"/>
      <c r="G102" s="71"/>
    </row>
    <row r="103" spans="1:7" x14ac:dyDescent="0.25">
      <c r="A103" s="294" t="s">
        <v>297</v>
      </c>
      <c r="B103" s="295"/>
      <c r="C103" s="272" t="s">
        <v>75</v>
      </c>
      <c r="D103" s="273"/>
      <c r="E103" s="274"/>
    </row>
    <row r="104" spans="1:7" x14ac:dyDescent="0.25">
      <c r="A104" s="294" t="s">
        <v>286</v>
      </c>
      <c r="B104" s="295"/>
      <c r="C104" s="275" t="s">
        <v>126</v>
      </c>
      <c r="D104" s="276"/>
      <c r="E104" s="277"/>
    </row>
    <row r="105" spans="1:7" x14ac:dyDescent="0.25">
      <c r="A105" s="310" t="s">
        <v>847</v>
      </c>
      <c r="B105" s="311"/>
      <c r="C105" s="272" t="s">
        <v>75</v>
      </c>
      <c r="D105" s="273"/>
      <c r="E105" s="274"/>
    </row>
    <row r="106" spans="1:7" x14ac:dyDescent="0.25">
      <c r="A106" s="71"/>
      <c r="B106" s="96"/>
      <c r="C106" s="121"/>
      <c r="D106" s="121"/>
      <c r="E106" s="248" t="s">
        <v>287</v>
      </c>
      <c r="F106" s="71"/>
      <c r="G106" s="71"/>
    </row>
    <row r="107" spans="1:7" x14ac:dyDescent="0.25">
      <c r="A107" s="71"/>
      <c r="B107" s="96"/>
      <c r="C107" s="121"/>
      <c r="D107" s="121"/>
      <c r="E107" s="248"/>
      <c r="F107" s="71"/>
      <c r="G107" s="71"/>
    </row>
    <row r="108" spans="1:7" x14ac:dyDescent="0.25">
      <c r="A108" s="71"/>
      <c r="B108" s="71"/>
      <c r="C108" s="71"/>
      <c r="D108" s="71"/>
      <c r="E108" s="71"/>
      <c r="F108" s="71"/>
      <c r="G108" s="71"/>
    </row>
    <row r="109" spans="1:7" ht="24.75" x14ac:dyDescent="0.5">
      <c r="A109" s="93" t="s">
        <v>829</v>
      </c>
      <c r="B109" s="93"/>
      <c r="C109" s="120"/>
      <c r="D109" s="71"/>
      <c r="E109" s="71"/>
      <c r="F109" s="71"/>
      <c r="G109" s="71"/>
    </row>
    <row r="110" spans="1:7" x14ac:dyDescent="0.25">
      <c r="A110" s="71"/>
      <c r="B110" s="71"/>
      <c r="C110" s="71"/>
      <c r="D110" s="71"/>
      <c r="E110" s="71"/>
      <c r="F110" s="71"/>
      <c r="G110" s="71"/>
    </row>
    <row r="111" spans="1:7" x14ac:dyDescent="0.25">
      <c r="A111" s="307" t="s">
        <v>28</v>
      </c>
      <c r="B111" s="307"/>
      <c r="C111" s="307"/>
      <c r="D111" s="307"/>
      <c r="E111" s="307"/>
      <c r="F111" s="71"/>
      <c r="G111" s="71"/>
    </row>
    <row r="112" spans="1:7" x14ac:dyDescent="0.25">
      <c r="A112" s="307"/>
      <c r="B112" s="307"/>
      <c r="C112" s="307"/>
      <c r="D112" s="307"/>
      <c r="E112" s="307"/>
      <c r="F112" s="71"/>
      <c r="G112" s="71"/>
    </row>
    <row r="113" spans="1:7" x14ac:dyDescent="0.25">
      <c r="A113" s="307"/>
      <c r="B113" s="307"/>
      <c r="C113" s="307"/>
      <c r="D113" s="307"/>
      <c r="E113" s="307"/>
      <c r="F113" s="71"/>
      <c r="G113" s="71"/>
    </row>
    <row r="114" spans="1:7" x14ac:dyDescent="0.25">
      <c r="A114" s="307"/>
      <c r="B114" s="307"/>
      <c r="C114" s="307"/>
      <c r="D114" s="307"/>
      <c r="E114" s="307"/>
      <c r="F114" s="71"/>
      <c r="G114" s="71"/>
    </row>
    <row r="115" spans="1:7" x14ac:dyDescent="0.25">
      <c r="A115" s="307"/>
      <c r="B115" s="307"/>
      <c r="C115" s="307"/>
      <c r="D115" s="307"/>
      <c r="E115" s="307"/>
    </row>
    <row r="116" spans="1:7" x14ac:dyDescent="0.25">
      <c r="A116" s="307"/>
      <c r="B116" s="307"/>
      <c r="C116" s="307"/>
      <c r="D116" s="307"/>
      <c r="E116" s="307"/>
    </row>
    <row r="117" spans="1:7" x14ac:dyDescent="0.25">
      <c r="A117" s="307"/>
      <c r="B117" s="307"/>
      <c r="C117" s="307"/>
      <c r="D117" s="307"/>
      <c r="E117" s="307"/>
    </row>
    <row r="118" spans="1:7" x14ac:dyDescent="0.25">
      <c r="A118" s="307"/>
      <c r="B118" s="307"/>
      <c r="C118" s="307"/>
      <c r="D118" s="307"/>
      <c r="E118" s="307"/>
    </row>
    <row r="119" spans="1:7" x14ac:dyDescent="0.25">
      <c r="A119" s="307"/>
      <c r="B119" s="307"/>
      <c r="C119" s="307"/>
      <c r="D119" s="307"/>
      <c r="E119" s="307"/>
    </row>
    <row r="120" spans="1:7" x14ac:dyDescent="0.25">
      <c r="A120" s="307"/>
      <c r="B120" s="307"/>
      <c r="C120" s="307"/>
      <c r="D120" s="307"/>
      <c r="E120" s="307"/>
    </row>
    <row r="121" spans="1:7" x14ac:dyDescent="0.25">
      <c r="A121" s="307"/>
      <c r="B121" s="307"/>
      <c r="C121" s="307"/>
      <c r="D121" s="307"/>
      <c r="E121" s="307"/>
    </row>
  </sheetData>
  <sheetProtection algorithmName="SHA-512" hashValue="Za71K6rWAHqkScyEnpW/wYPkEW6qCK19TZl80fvbOKYp6GOiv4oABCJqi/ijtEo8h2+K1HoYGhe+53t0OUMKGw==" saltValue="9for9737xHGBL/Vx9+WhBQ==" spinCount="100000" sheet="1" objects="1" scenarios="1"/>
  <dataConsolidate/>
  <mergeCells count="79">
    <mergeCell ref="A22:B22"/>
    <mergeCell ref="A23:B23"/>
    <mergeCell ref="A25:B25"/>
    <mergeCell ref="C24:E24"/>
    <mergeCell ref="C28:E28"/>
    <mergeCell ref="C25:E25"/>
    <mergeCell ref="C26:E26"/>
    <mergeCell ref="C27:E27"/>
    <mergeCell ref="A105:B105"/>
    <mergeCell ref="A103:B103"/>
    <mergeCell ref="A104:B104"/>
    <mergeCell ref="A91:B91"/>
    <mergeCell ref="A94:B94"/>
    <mergeCell ref="A95:B95"/>
    <mergeCell ref="A96:B96"/>
    <mergeCell ref="A97:B97"/>
    <mergeCell ref="A92:B92"/>
    <mergeCell ref="A93:B93"/>
    <mergeCell ref="A84:B84"/>
    <mergeCell ref="A82:B82"/>
    <mergeCell ref="A83:B83"/>
    <mergeCell ref="A26:B26"/>
    <mergeCell ref="A28:B28"/>
    <mergeCell ref="A27:B27"/>
    <mergeCell ref="A19:B19"/>
    <mergeCell ref="A10:B10"/>
    <mergeCell ref="A11:B11"/>
    <mergeCell ref="A111:E121"/>
    <mergeCell ref="A18:B18"/>
    <mergeCell ref="C20:E20"/>
    <mergeCell ref="A29:B29"/>
    <mergeCell ref="A78:B78"/>
    <mergeCell ref="A79:B79"/>
    <mergeCell ref="A80:B80"/>
    <mergeCell ref="A81:B81"/>
    <mergeCell ref="C79:E79"/>
    <mergeCell ref="C80:E80"/>
    <mergeCell ref="C81:E81"/>
    <mergeCell ref="A24:B24"/>
    <mergeCell ref="A21:B21"/>
    <mergeCell ref="C15:E15"/>
    <mergeCell ref="A90:B90"/>
    <mergeCell ref="A20:B20"/>
    <mergeCell ref="A1:E1"/>
    <mergeCell ref="C17:E17"/>
    <mergeCell ref="C19:E19"/>
    <mergeCell ref="C21:E21"/>
    <mergeCell ref="C22:E22"/>
    <mergeCell ref="C8:E8"/>
    <mergeCell ref="C9:E9"/>
    <mergeCell ref="C10:E10"/>
    <mergeCell ref="C11:E11"/>
    <mergeCell ref="C16:E16"/>
    <mergeCell ref="A15:B15"/>
    <mergeCell ref="A16:B16"/>
    <mergeCell ref="A17:B17"/>
    <mergeCell ref="C29:E29"/>
    <mergeCell ref="C92:E92"/>
    <mergeCell ref="C93:E93"/>
    <mergeCell ref="A2:D2"/>
    <mergeCell ref="C104:E104"/>
    <mergeCell ref="A8:B8"/>
    <mergeCell ref="A9:B9"/>
    <mergeCell ref="C18:E18"/>
    <mergeCell ref="C82:E82"/>
    <mergeCell ref="C23:E23"/>
    <mergeCell ref="C90:E90"/>
    <mergeCell ref="C91:E91"/>
    <mergeCell ref="C84:E84"/>
    <mergeCell ref="E51:E52"/>
    <mergeCell ref="E65:E66"/>
    <mergeCell ref="C78:E78"/>
    <mergeCell ref="C105:E105"/>
    <mergeCell ref="C83:E83"/>
    <mergeCell ref="C96:E96"/>
    <mergeCell ref="C94:E94"/>
    <mergeCell ref="C95:E95"/>
    <mergeCell ref="C103:E103"/>
    <mergeCell ref="C97:E97"/>
  </mergeCells>
  <conditionalFormatting sqref="C55:C58 C35:C44">
    <cfRule type="containsBlanks" priority="30">
      <formula>LEN(TRIM(C35))=0</formula>
    </cfRule>
  </conditionalFormatting>
  <conditionalFormatting sqref="E61">
    <cfRule type="containsBlanks" priority="29">
      <formula>LEN(TRIM(E61))=0</formula>
    </cfRule>
  </conditionalFormatting>
  <conditionalFormatting sqref="E51">
    <cfRule type="cellIs" dxfId="15" priority="27" operator="equal">
      <formula>"Warning: estimate does nnot equal total food waste; please amend"</formula>
    </cfRule>
    <cfRule type="cellIs" dxfId="14" priority="28" operator="equal">
      <formula>"""Warning: estimate does nnot equal total food waste; please amend"""</formula>
    </cfRule>
  </conditionalFormatting>
  <conditionalFormatting sqref="E51:E52 E74">
    <cfRule type="cellIs" dxfId="13" priority="24" operator="equal">
      <formula>"Warning: estimate does not equal total food waste; please amend"</formula>
    </cfRule>
  </conditionalFormatting>
  <conditionalFormatting sqref="E51:E52 E74">
    <cfRule type="cellIs" dxfId="12" priority="19" operator="equal">
      <formula>"Warning: estimate does not equal total food waste; if submitting data please amend,otherwise ignore this warning"</formula>
    </cfRule>
    <cfRule type="cellIs" dxfId="11" priority="20" operator="equal">
      <formula>"Warning: estimate does not equal total food waste; if submitting data please amend,otherwise ignore this warnin"</formula>
    </cfRule>
  </conditionalFormatting>
  <conditionalFormatting sqref="E51:E52">
    <cfRule type="cellIs" dxfId="10" priority="11" operator="equal">
      <formula>"Warning: estimate does not equal total food waste; if submitting food and inedible parts data please amend, otherwise ignore this warning"</formula>
    </cfRule>
    <cfRule type="cellIs" dxfId="9" priority="13" operator="equal">
      <formula>"Warning: estimate does not equal total food waste; if submitting food and inedible data please amend, otherwise ignore this warning"</formula>
    </cfRule>
  </conditionalFormatting>
  <conditionalFormatting sqref="E53">
    <cfRule type="cellIs" dxfId="8" priority="12" operator="equal">
      <formula>"Warning: estimate does not equal total food waste; if submitting food and inedible parts data please amend, otherwise ignore this warning"</formula>
    </cfRule>
  </conditionalFormatting>
  <conditionalFormatting sqref="E65">
    <cfRule type="cellIs" dxfId="7" priority="7" operator="equal">
      <formula>"Warning: estimate does nnot equal total food waste; please amend"</formula>
    </cfRule>
    <cfRule type="cellIs" dxfId="6" priority="8" operator="equal">
      <formula>"""Warning: estimate does nnot equal total food waste; please amend"""</formula>
    </cfRule>
  </conditionalFormatting>
  <conditionalFormatting sqref="E65:E66">
    <cfRule type="cellIs" dxfId="5" priority="6" operator="equal">
      <formula>"Warning: estimate does not equal total food waste; please amend"</formula>
    </cfRule>
  </conditionalFormatting>
  <conditionalFormatting sqref="E65:E66">
    <cfRule type="cellIs" dxfId="4" priority="4" operator="equal">
      <formula>"Warning: estimate does not equal total food waste; if submitting data please amend,otherwise ignore this warning"</formula>
    </cfRule>
    <cfRule type="cellIs" dxfId="3" priority="5" operator="equal">
      <formula>"Warning: estimate does not equal total food waste; if submitting data please amend,otherwise ignore this warnin"</formula>
    </cfRule>
  </conditionalFormatting>
  <conditionalFormatting sqref="E65:E66">
    <cfRule type="cellIs" dxfId="2" priority="2" operator="equal">
      <formula>"Warning: estimate does not equal total food waste; if submitting food and inedible parts data please amend, otherwise ignore this warning"</formula>
    </cfRule>
    <cfRule type="cellIs" dxfId="1" priority="3" operator="equal">
      <formula>"Warning: estimate does not equal total food waste; if submitting food and inedible data please amend, otherwise ignore this warning"</formula>
    </cfRule>
  </conditionalFormatting>
  <conditionalFormatting sqref="B51:B52">
    <cfRule type="containsBlanks" priority="1">
      <formula>LEN(TRIM(B51))=0</formula>
    </cfRule>
  </conditionalFormatting>
  <dataValidations count="10">
    <dataValidation allowBlank="1" showErrorMessage="1" promptTitle="Definition" prompt="Geographic borders on which measurement is focused" sqref="A28:A29 A78:A80 A19:A20" xr:uid="{00000000-0002-0000-0100-000000000000}"/>
    <dataValidation allowBlank="1" showErrorMessage="1" promptTitle="Definition" prompt="How many and which industry or life-cycle stage  segments are being measured" sqref="A22:A27" xr:uid="{00000000-0002-0000-0100-000001000000}"/>
    <dataValidation type="list" allowBlank="1" showInputMessage="1" showErrorMessage="1" sqref="C103:E103 C28" xr:uid="{00000000-0002-0000-0100-000002000000}">
      <formula1>"Yes, No"</formula1>
    </dataValidation>
    <dataValidation type="list" allowBlank="1" showInputMessage="1" showErrorMessage="1" sqref="C105:E105 B55:B58 B35:B44" xr:uid="{00000000-0002-0000-0100-000003000000}">
      <formula1>"Yes, No, Unsure"</formula1>
    </dataValidation>
    <dataValidation type="whole" allowBlank="1" showInputMessage="1" showErrorMessage="1" errorTitle="Whole number required" error="Please enter a whole number" promptTitle="Whole number" prompt="Please enter a whole number" sqref="C23:C25" xr:uid="{00000000-0002-0000-0100-000004000000}">
      <formula1>0</formula1>
      <formula2>100000000</formula2>
    </dataValidation>
    <dataValidation type="decimal" allowBlank="1" showInputMessage="1" showErrorMessage="1" errorTitle="Number required" error="Please enter a number" promptTitle="Number" prompt="Please enter a number" sqref="C26:E26" xr:uid="{00000000-0002-0000-0100-000005000000}">
      <formula1>0</formula1>
      <formula2>1000000000000</formula2>
    </dataValidation>
    <dataValidation type="decimal" allowBlank="1" showInputMessage="1" showErrorMessage="1" errorTitle="Incorrect format" error="Please enter the number of tonnes" promptTitle="Number" prompt="Please enter number of tonnes" sqref="C55:C59 B51:B52 C35:C44" xr:uid="{00000000-0002-0000-0100-000006000000}">
      <formula1>0</formula1>
      <formula2>100000000</formula2>
    </dataValidation>
    <dataValidation allowBlank="1" showInputMessage="1" showErrorMessage="1" errorTitle="Incorrect format" error="Please enter the number of tonnes" promptTitle="Number" prompt="Please enter number of tonnes" sqref="C60" xr:uid="{00000000-0002-0000-0100-000007000000}"/>
    <dataValidation type="date" allowBlank="1" showInputMessage="1" showErrorMessage="1" sqref="C11:E11 C15:C16 D16:E16" xr:uid="{00000000-0002-0000-0100-000008000000}">
      <formula1>1</formula1>
      <formula2>73415</formula2>
    </dataValidation>
    <dataValidation type="list" allowBlank="1" showInputMessage="1" showErrorMessage="1" sqref="C29:E29" xr:uid="{2BF093ED-0E4D-40F3-9633-18635F7E27F2}">
      <formula1>"Yes, No, N/A"</formula1>
    </dataValidation>
  </dataValidations>
  <hyperlinks>
    <hyperlink ref="E106" location="FLWS_principles!A1" display="See here for the FLWS principles" xr:uid="{00000000-0004-0000-0100-000000000000}"/>
    <hyperlink ref="A98" r:id="rId1" display="* See the Food Waste Reduction Roadmap Toolkit for a checklist of what should be included in a good Whole Chain Food Waste Reduction plan and a checklist of key actions for businesses to help reduce consumer food waste" xr:uid="{00000000-0004-0000-0100-000001000000}"/>
    <hyperlink ref="A73" r:id="rId2" xr:uid="{EF63F1A7-9A12-4728-90DF-FE6AE2267B07}"/>
  </hyperlinks>
  <pageMargins left="0.70866141732283472" right="0.70866141732283472" top="0.74803149606299213" bottom="0.74803149606299213" header="0.31496062992125984" footer="0.31496062992125984"/>
  <pageSetup paperSize="9" scale="40" orientation="landscape" verticalDpi="4294967293" r:id="rId3"/>
  <drawing r:id="rId4"/>
  <legacyDrawing r:id="rId5"/>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A000000}">
          <x14:formula1>
            <xm:f>List_holder!$A$2:$A$4</xm:f>
          </x14:formula1>
          <xm:sqref>A72</xm:sqref>
        </x14:dataValidation>
        <x14:dataValidation type="list" allowBlank="1" showInputMessage="1" showErrorMessage="1" xr:uid="{E1120FAE-CCD4-49C4-96C1-332067BCF603}">
          <x14:formula1>
            <xm:f>MultiChoiceAnswers!$A$68:$A$70</xm:f>
          </x14:formula1>
          <xm:sqref>C17:E17</xm:sqref>
        </x14:dataValidation>
        <x14:dataValidation type="list" allowBlank="1" showInputMessage="1" showErrorMessage="1" xr:uid="{AD887650-950D-4F90-BF8D-23EFACF72E29}">
          <x14:formula1>
            <xm:f>List_holder!$D$1:$D$242</xm:f>
          </x14:formula1>
          <xm:sqref>C20</xm:sqref>
        </x14:dataValidation>
        <x14:dataValidation type="list" allowBlank="1" showInputMessage="1" showErrorMessage="1" xr:uid="{70800B6C-4944-4E7C-B104-A79FE71314A4}">
          <x14:formula1>
            <xm:f>List_holder!$G$1:$G$11</xm:f>
          </x14:formula1>
          <xm:sqref>C19</xm:sqref>
        </x14:dataValidation>
        <x14:dataValidation type="list" allowBlank="1" showInputMessage="1" showErrorMessage="1" xr:uid="{AE8BB782-CC13-45EA-B8D6-4ED37FDEA25E}">
          <x14:formula1>
            <xm:f>MultiChoiceAnswers!$A$74:$A$93</xm:f>
          </x14:formula1>
          <xm:sqref>C18:C19</xm:sqref>
        </x14:dataValidation>
        <x14:dataValidation type="list" allowBlank="1" showInputMessage="1" showErrorMessage="1" xr:uid="{E19BF797-469F-411A-8DF7-C0951B6FCD6A}">
          <x14:formula1>
            <xm:f>MultiChoiceAnswers!$A$96:$A$101</xm:f>
          </x14:formula1>
          <xm:sqref>C21:E21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42"/>
  <sheetViews>
    <sheetView workbookViewId="0"/>
  </sheetViews>
  <sheetFormatPr defaultRowHeight="15" x14ac:dyDescent="0.25"/>
  <cols>
    <col min="1" max="1" width="153.28515625" bestFit="1" customWidth="1"/>
  </cols>
  <sheetData>
    <row r="1" spans="1:7" x14ac:dyDescent="0.25">
      <c r="A1" s="147" t="s">
        <v>290</v>
      </c>
      <c r="C1" s="142" t="s">
        <v>318</v>
      </c>
      <c r="D1" s="143" t="s">
        <v>75</v>
      </c>
      <c r="F1" s="147" t="s">
        <v>318</v>
      </c>
      <c r="G1" s="143" t="s">
        <v>75</v>
      </c>
    </row>
    <row r="2" spans="1:7" x14ac:dyDescent="0.25">
      <c r="A2" t="s">
        <v>914</v>
      </c>
      <c r="C2" s="144" t="e">
        <v>#N/A</v>
      </c>
      <c r="D2" s="145" t="s">
        <v>319</v>
      </c>
      <c r="F2" s="146" t="e">
        <v>#N/A</v>
      </c>
      <c r="G2" s="146" t="s">
        <v>319</v>
      </c>
    </row>
    <row r="3" spans="1:7" x14ac:dyDescent="0.25">
      <c r="A3" t="s">
        <v>913</v>
      </c>
      <c r="C3" s="144" t="s">
        <v>320</v>
      </c>
      <c r="D3" s="146" t="s">
        <v>321</v>
      </c>
      <c r="F3" s="146" t="s">
        <v>320</v>
      </c>
      <c r="G3" s="146" t="s">
        <v>321</v>
      </c>
    </row>
    <row r="4" spans="1:7" x14ac:dyDescent="0.25">
      <c r="A4" t="s">
        <v>291</v>
      </c>
      <c r="C4" s="144" t="s">
        <v>322</v>
      </c>
      <c r="D4" s="146" t="s">
        <v>323</v>
      </c>
      <c r="F4" s="148">
        <v>2</v>
      </c>
      <c r="G4" s="146" t="s">
        <v>797</v>
      </c>
    </row>
    <row r="5" spans="1:7" x14ac:dyDescent="0.25">
      <c r="C5" s="144" t="s">
        <v>324</v>
      </c>
      <c r="D5" s="146" t="s">
        <v>325</v>
      </c>
      <c r="F5" s="148">
        <v>142</v>
      </c>
      <c r="G5" s="146" t="s">
        <v>798</v>
      </c>
    </row>
    <row r="6" spans="1:7" x14ac:dyDescent="0.25">
      <c r="C6" s="144" t="s">
        <v>326</v>
      </c>
      <c r="D6" s="146" t="s">
        <v>327</v>
      </c>
      <c r="F6" s="148">
        <v>9</v>
      </c>
      <c r="G6" s="146" t="s">
        <v>802</v>
      </c>
    </row>
    <row r="7" spans="1:7" x14ac:dyDescent="0.25">
      <c r="C7" s="144" t="s">
        <v>328</v>
      </c>
      <c r="D7" s="146" t="s">
        <v>329</v>
      </c>
      <c r="F7" s="148">
        <v>150</v>
      </c>
      <c r="G7" s="146" t="s">
        <v>799</v>
      </c>
    </row>
    <row r="8" spans="1:7" x14ac:dyDescent="0.25">
      <c r="C8" s="144" t="s">
        <v>330</v>
      </c>
      <c r="D8" s="146" t="s">
        <v>331</v>
      </c>
      <c r="F8" s="148">
        <v>21</v>
      </c>
      <c r="G8" s="146" t="s">
        <v>800</v>
      </c>
    </row>
    <row r="9" spans="1:7" x14ac:dyDescent="0.25">
      <c r="C9" s="144" t="s">
        <v>332</v>
      </c>
      <c r="D9" s="146" t="s">
        <v>333</v>
      </c>
      <c r="F9" s="148">
        <v>5</v>
      </c>
      <c r="G9" s="146" t="s">
        <v>801</v>
      </c>
    </row>
    <row r="10" spans="1:7" x14ac:dyDescent="0.25">
      <c r="C10" s="144" t="s">
        <v>334</v>
      </c>
      <c r="D10" s="146" t="s">
        <v>335</v>
      </c>
      <c r="F10" s="148">
        <v>13</v>
      </c>
      <c r="G10" s="146" t="s">
        <v>803</v>
      </c>
    </row>
    <row r="11" spans="1:7" x14ac:dyDescent="0.25">
      <c r="C11" s="144" t="s">
        <v>336</v>
      </c>
      <c r="D11" s="146" t="s">
        <v>337</v>
      </c>
      <c r="F11" s="148">
        <v>29</v>
      </c>
      <c r="G11" s="146" t="s">
        <v>804</v>
      </c>
    </row>
    <row r="12" spans="1:7" x14ac:dyDescent="0.25">
      <c r="C12" s="144" t="s">
        <v>338</v>
      </c>
      <c r="D12" s="146" t="s">
        <v>339</v>
      </c>
    </row>
    <row r="13" spans="1:7" x14ac:dyDescent="0.25">
      <c r="C13" s="144" t="s">
        <v>340</v>
      </c>
      <c r="D13" s="146" t="s">
        <v>341</v>
      </c>
    </row>
    <row r="14" spans="1:7" x14ac:dyDescent="0.25">
      <c r="C14" s="144" t="s">
        <v>342</v>
      </c>
      <c r="D14" s="146" t="s">
        <v>343</v>
      </c>
    </row>
    <row r="15" spans="1:7" x14ac:dyDescent="0.25">
      <c r="C15" s="144" t="s">
        <v>344</v>
      </c>
      <c r="D15" s="146" t="s">
        <v>345</v>
      </c>
    </row>
    <row r="16" spans="1:7" x14ac:dyDescent="0.25">
      <c r="C16" s="144" t="s">
        <v>346</v>
      </c>
      <c r="D16" s="146" t="s">
        <v>347</v>
      </c>
    </row>
    <row r="17" spans="3:4" x14ac:dyDescent="0.25">
      <c r="C17" s="144" t="s">
        <v>348</v>
      </c>
      <c r="D17" s="146" t="s">
        <v>349</v>
      </c>
    </row>
    <row r="18" spans="3:4" x14ac:dyDescent="0.25">
      <c r="C18" s="144" t="s">
        <v>350</v>
      </c>
      <c r="D18" s="146" t="s">
        <v>351</v>
      </c>
    </row>
    <row r="19" spans="3:4" x14ac:dyDescent="0.25">
      <c r="C19" s="144" t="s">
        <v>352</v>
      </c>
      <c r="D19" s="146" t="s">
        <v>353</v>
      </c>
    </row>
    <row r="20" spans="3:4" x14ac:dyDescent="0.25">
      <c r="C20" s="144" t="s">
        <v>354</v>
      </c>
      <c r="D20" s="146" t="s">
        <v>355</v>
      </c>
    </row>
    <row r="21" spans="3:4" x14ac:dyDescent="0.25">
      <c r="C21" s="144" t="s">
        <v>210</v>
      </c>
      <c r="D21" s="146" t="s">
        <v>356</v>
      </c>
    </row>
    <row r="22" spans="3:4" x14ac:dyDescent="0.25">
      <c r="C22" s="144" t="s">
        <v>357</v>
      </c>
      <c r="D22" s="146" t="s">
        <v>358</v>
      </c>
    </row>
    <row r="23" spans="3:4" x14ac:dyDescent="0.25">
      <c r="C23" s="144" t="s">
        <v>359</v>
      </c>
      <c r="D23" s="146" t="s">
        <v>360</v>
      </c>
    </row>
    <row r="24" spans="3:4" x14ac:dyDescent="0.25">
      <c r="C24" s="144" t="s">
        <v>361</v>
      </c>
      <c r="D24" s="146" t="s">
        <v>362</v>
      </c>
    </row>
    <row r="25" spans="3:4" x14ac:dyDescent="0.25">
      <c r="C25" s="144" t="s">
        <v>363</v>
      </c>
      <c r="D25" s="146" t="s">
        <v>364</v>
      </c>
    </row>
    <row r="26" spans="3:4" x14ac:dyDescent="0.25">
      <c r="C26" s="144" t="s">
        <v>365</v>
      </c>
      <c r="D26" s="146" t="s">
        <v>366</v>
      </c>
    </row>
    <row r="27" spans="3:4" x14ac:dyDescent="0.25">
      <c r="C27" s="144" t="s">
        <v>367</v>
      </c>
      <c r="D27" s="146" t="s">
        <v>368</v>
      </c>
    </row>
    <row r="28" spans="3:4" x14ac:dyDescent="0.25">
      <c r="C28" s="144" t="s">
        <v>369</v>
      </c>
      <c r="D28" s="146" t="s">
        <v>370</v>
      </c>
    </row>
    <row r="29" spans="3:4" x14ac:dyDescent="0.25">
      <c r="C29" s="144" t="s">
        <v>371</v>
      </c>
      <c r="D29" s="146" t="s">
        <v>372</v>
      </c>
    </row>
    <row r="30" spans="3:4" x14ac:dyDescent="0.25">
      <c r="C30" s="144" t="s">
        <v>373</v>
      </c>
      <c r="D30" s="146" t="s">
        <v>374</v>
      </c>
    </row>
    <row r="31" spans="3:4" x14ac:dyDescent="0.25">
      <c r="C31" s="144" t="s">
        <v>375</v>
      </c>
      <c r="D31" s="146" t="s">
        <v>376</v>
      </c>
    </row>
    <row r="32" spans="3:4" x14ac:dyDescent="0.25">
      <c r="C32" s="144" t="s">
        <v>377</v>
      </c>
      <c r="D32" s="146" t="s">
        <v>378</v>
      </c>
    </row>
    <row r="33" spans="3:4" x14ac:dyDescent="0.25">
      <c r="C33" s="144" t="s">
        <v>379</v>
      </c>
      <c r="D33" s="146" t="s">
        <v>380</v>
      </c>
    </row>
    <row r="34" spans="3:4" x14ac:dyDescent="0.25">
      <c r="C34" s="144" t="s">
        <v>381</v>
      </c>
      <c r="D34" s="146" t="s">
        <v>382</v>
      </c>
    </row>
    <row r="35" spans="3:4" x14ac:dyDescent="0.25">
      <c r="C35" s="144" t="s">
        <v>383</v>
      </c>
      <c r="D35" s="146" t="s">
        <v>384</v>
      </c>
    </row>
    <row r="36" spans="3:4" x14ac:dyDescent="0.25">
      <c r="C36" s="144" t="s">
        <v>385</v>
      </c>
      <c r="D36" s="146" t="s">
        <v>386</v>
      </c>
    </row>
    <row r="37" spans="3:4" x14ac:dyDescent="0.25">
      <c r="C37" s="144" t="s">
        <v>387</v>
      </c>
      <c r="D37" s="146" t="s">
        <v>388</v>
      </c>
    </row>
    <row r="38" spans="3:4" x14ac:dyDescent="0.25">
      <c r="C38" s="144" t="s">
        <v>389</v>
      </c>
      <c r="D38" s="146" t="s">
        <v>390</v>
      </c>
    </row>
    <row r="39" spans="3:4" x14ac:dyDescent="0.25">
      <c r="C39" s="144" t="s">
        <v>391</v>
      </c>
      <c r="D39" s="146" t="s">
        <v>392</v>
      </c>
    </row>
    <row r="40" spans="3:4" x14ac:dyDescent="0.25">
      <c r="C40" s="144" t="s">
        <v>393</v>
      </c>
      <c r="D40" s="146" t="s">
        <v>394</v>
      </c>
    </row>
    <row r="41" spans="3:4" x14ac:dyDescent="0.25">
      <c r="C41" s="144" t="s">
        <v>395</v>
      </c>
      <c r="D41" s="146" t="s">
        <v>396</v>
      </c>
    </row>
    <row r="42" spans="3:4" x14ac:dyDescent="0.25">
      <c r="C42" s="144" t="s">
        <v>397</v>
      </c>
      <c r="D42" s="146" t="s">
        <v>398</v>
      </c>
    </row>
    <row r="43" spans="3:4" x14ac:dyDescent="0.25">
      <c r="C43" s="144" t="s">
        <v>399</v>
      </c>
      <c r="D43" s="146" t="s">
        <v>400</v>
      </c>
    </row>
    <row r="44" spans="3:4" x14ac:dyDescent="0.25">
      <c r="C44" s="144" t="s">
        <v>401</v>
      </c>
      <c r="D44" s="146" t="s">
        <v>402</v>
      </c>
    </row>
    <row r="45" spans="3:4" x14ac:dyDescent="0.25">
      <c r="C45" s="144" t="s">
        <v>403</v>
      </c>
      <c r="D45" s="146" t="s">
        <v>404</v>
      </c>
    </row>
    <row r="46" spans="3:4" x14ac:dyDescent="0.25">
      <c r="C46" s="144" t="s">
        <v>405</v>
      </c>
      <c r="D46" s="146" t="s">
        <v>406</v>
      </c>
    </row>
    <row r="47" spans="3:4" x14ac:dyDescent="0.25">
      <c r="C47" s="144" t="s">
        <v>407</v>
      </c>
      <c r="D47" s="146" t="s">
        <v>408</v>
      </c>
    </row>
    <row r="48" spans="3:4" x14ac:dyDescent="0.25">
      <c r="C48" s="144" t="s">
        <v>409</v>
      </c>
      <c r="D48" s="146" t="s">
        <v>410</v>
      </c>
    </row>
    <row r="49" spans="3:4" x14ac:dyDescent="0.25">
      <c r="C49" s="144" t="s">
        <v>411</v>
      </c>
      <c r="D49" s="146" t="s">
        <v>412</v>
      </c>
    </row>
    <row r="50" spans="3:4" x14ac:dyDescent="0.25">
      <c r="C50" s="144" t="s">
        <v>413</v>
      </c>
      <c r="D50" s="146" t="s">
        <v>414</v>
      </c>
    </row>
    <row r="51" spans="3:4" x14ac:dyDescent="0.25">
      <c r="C51" s="144" t="s">
        <v>415</v>
      </c>
      <c r="D51" s="146" t="s">
        <v>416</v>
      </c>
    </row>
    <row r="52" spans="3:4" x14ac:dyDescent="0.25">
      <c r="C52" s="144" t="s">
        <v>417</v>
      </c>
      <c r="D52" s="146" t="s">
        <v>418</v>
      </c>
    </row>
    <row r="53" spans="3:4" x14ac:dyDescent="0.25">
      <c r="C53" s="144" t="s">
        <v>419</v>
      </c>
      <c r="D53" s="146" t="s">
        <v>420</v>
      </c>
    </row>
    <row r="54" spans="3:4" x14ac:dyDescent="0.25">
      <c r="C54" s="144" t="s">
        <v>421</v>
      </c>
      <c r="D54" s="146" t="s">
        <v>422</v>
      </c>
    </row>
    <row r="55" spans="3:4" x14ac:dyDescent="0.25">
      <c r="C55" s="144" t="s">
        <v>423</v>
      </c>
      <c r="D55" s="146" t="s">
        <v>424</v>
      </c>
    </row>
    <row r="56" spans="3:4" x14ac:dyDescent="0.25">
      <c r="C56" s="144" t="s">
        <v>425</v>
      </c>
      <c r="D56" s="146" t="s">
        <v>426</v>
      </c>
    </row>
    <row r="57" spans="3:4" x14ac:dyDescent="0.25">
      <c r="C57" s="144" t="s">
        <v>427</v>
      </c>
      <c r="D57" s="146" t="s">
        <v>428</v>
      </c>
    </row>
    <row r="58" spans="3:4" x14ac:dyDescent="0.25">
      <c r="C58" s="144" t="s">
        <v>429</v>
      </c>
      <c r="D58" s="146" t="s">
        <v>430</v>
      </c>
    </row>
    <row r="59" spans="3:4" x14ac:dyDescent="0.25">
      <c r="C59" s="144" t="s">
        <v>431</v>
      </c>
      <c r="D59" s="146" t="s">
        <v>432</v>
      </c>
    </row>
    <row r="60" spans="3:4" x14ac:dyDescent="0.25">
      <c r="C60" s="144" t="s">
        <v>433</v>
      </c>
      <c r="D60" s="146" t="s">
        <v>434</v>
      </c>
    </row>
    <row r="61" spans="3:4" x14ac:dyDescent="0.25">
      <c r="C61" s="144" t="s">
        <v>435</v>
      </c>
      <c r="D61" s="146" t="s">
        <v>436</v>
      </c>
    </row>
    <row r="62" spans="3:4" x14ac:dyDescent="0.25">
      <c r="C62" s="144" t="s">
        <v>437</v>
      </c>
      <c r="D62" s="146" t="s">
        <v>438</v>
      </c>
    </row>
    <row r="63" spans="3:4" x14ac:dyDescent="0.25">
      <c r="C63" s="144" t="s">
        <v>439</v>
      </c>
      <c r="D63" s="146" t="s">
        <v>440</v>
      </c>
    </row>
    <row r="64" spans="3:4" x14ac:dyDescent="0.25">
      <c r="C64" s="144" t="s">
        <v>441</v>
      </c>
      <c r="D64" s="146" t="s">
        <v>442</v>
      </c>
    </row>
    <row r="65" spans="3:4" x14ac:dyDescent="0.25">
      <c r="C65" s="144" t="s">
        <v>443</v>
      </c>
      <c r="D65" s="146" t="s">
        <v>444</v>
      </c>
    </row>
    <row r="66" spans="3:4" x14ac:dyDescent="0.25">
      <c r="C66" s="144" t="s">
        <v>445</v>
      </c>
      <c r="D66" s="146" t="s">
        <v>446</v>
      </c>
    </row>
    <row r="67" spans="3:4" x14ac:dyDescent="0.25">
      <c r="C67" s="144" t="s">
        <v>447</v>
      </c>
      <c r="D67" s="146" t="s">
        <v>448</v>
      </c>
    </row>
    <row r="68" spans="3:4" x14ac:dyDescent="0.25">
      <c r="C68" s="144" t="s">
        <v>449</v>
      </c>
      <c r="D68" s="146" t="s">
        <v>450</v>
      </c>
    </row>
    <row r="69" spans="3:4" x14ac:dyDescent="0.25">
      <c r="C69" s="144" t="s">
        <v>451</v>
      </c>
      <c r="D69" s="146" t="s">
        <v>452</v>
      </c>
    </row>
    <row r="70" spans="3:4" x14ac:dyDescent="0.25">
      <c r="C70" s="144" t="s">
        <v>453</v>
      </c>
      <c r="D70" s="146" t="s">
        <v>454</v>
      </c>
    </row>
    <row r="71" spans="3:4" x14ac:dyDescent="0.25">
      <c r="C71" s="144" t="s">
        <v>455</v>
      </c>
      <c r="D71" s="146" t="s">
        <v>456</v>
      </c>
    </row>
    <row r="72" spans="3:4" x14ac:dyDescent="0.25">
      <c r="C72" s="144" t="s">
        <v>457</v>
      </c>
      <c r="D72" s="146" t="s">
        <v>458</v>
      </c>
    </row>
    <row r="73" spans="3:4" x14ac:dyDescent="0.25">
      <c r="C73" s="144" t="s">
        <v>459</v>
      </c>
      <c r="D73" s="146" t="s">
        <v>460</v>
      </c>
    </row>
    <row r="74" spans="3:4" x14ac:dyDescent="0.25">
      <c r="C74" s="144" t="s">
        <v>461</v>
      </c>
      <c r="D74" s="146" t="s">
        <v>462</v>
      </c>
    </row>
    <row r="75" spans="3:4" x14ac:dyDescent="0.25">
      <c r="C75" s="144" t="s">
        <v>463</v>
      </c>
      <c r="D75" s="146" t="s">
        <v>464</v>
      </c>
    </row>
    <row r="76" spans="3:4" x14ac:dyDescent="0.25">
      <c r="C76" s="144" t="s">
        <v>465</v>
      </c>
      <c r="D76" s="146" t="s">
        <v>466</v>
      </c>
    </row>
    <row r="77" spans="3:4" x14ac:dyDescent="0.25">
      <c r="C77" s="144" t="s">
        <v>467</v>
      </c>
      <c r="D77" s="146" t="s">
        <v>468</v>
      </c>
    </row>
    <row r="78" spans="3:4" x14ac:dyDescent="0.25">
      <c r="C78" s="144" t="s">
        <v>469</v>
      </c>
      <c r="D78" s="146" t="s">
        <v>470</v>
      </c>
    </row>
    <row r="79" spans="3:4" x14ac:dyDescent="0.25">
      <c r="C79" s="144" t="s">
        <v>471</v>
      </c>
      <c r="D79" s="146" t="s">
        <v>472</v>
      </c>
    </row>
    <row r="80" spans="3:4" x14ac:dyDescent="0.25">
      <c r="C80" s="144" t="s">
        <v>473</v>
      </c>
      <c r="D80" s="146" t="s">
        <v>474</v>
      </c>
    </row>
    <row r="81" spans="3:4" x14ac:dyDescent="0.25">
      <c r="C81" s="144" t="s">
        <v>475</v>
      </c>
      <c r="D81" s="146" t="s">
        <v>476</v>
      </c>
    </row>
    <row r="82" spans="3:4" x14ac:dyDescent="0.25">
      <c r="C82" s="144" t="s">
        <v>477</v>
      </c>
      <c r="D82" s="146" t="s">
        <v>478</v>
      </c>
    </row>
    <row r="83" spans="3:4" x14ac:dyDescent="0.25">
      <c r="C83" s="144" t="s">
        <v>479</v>
      </c>
      <c r="D83" s="146" t="s">
        <v>480</v>
      </c>
    </row>
    <row r="84" spans="3:4" x14ac:dyDescent="0.25">
      <c r="C84" s="144" t="s">
        <v>481</v>
      </c>
      <c r="D84" s="146" t="s">
        <v>482</v>
      </c>
    </row>
    <row r="85" spans="3:4" x14ac:dyDescent="0.25">
      <c r="C85" s="144" t="s">
        <v>483</v>
      </c>
      <c r="D85" s="146" t="s">
        <v>484</v>
      </c>
    </row>
    <row r="86" spans="3:4" x14ac:dyDescent="0.25">
      <c r="C86" s="144" t="s">
        <v>485</v>
      </c>
      <c r="D86" s="146" t="s">
        <v>486</v>
      </c>
    </row>
    <row r="87" spans="3:4" x14ac:dyDescent="0.25">
      <c r="C87" s="144" t="s">
        <v>487</v>
      </c>
      <c r="D87" s="146" t="s">
        <v>488</v>
      </c>
    </row>
    <row r="88" spans="3:4" x14ac:dyDescent="0.25">
      <c r="C88" s="144" t="s">
        <v>489</v>
      </c>
      <c r="D88" s="146" t="s">
        <v>490</v>
      </c>
    </row>
    <row r="89" spans="3:4" x14ac:dyDescent="0.25">
      <c r="C89" s="144" t="s">
        <v>491</v>
      </c>
      <c r="D89" s="146" t="s">
        <v>492</v>
      </c>
    </row>
    <row r="90" spans="3:4" x14ac:dyDescent="0.25">
      <c r="C90" s="144" t="s">
        <v>493</v>
      </c>
      <c r="D90" s="146" t="s">
        <v>494</v>
      </c>
    </row>
    <row r="91" spans="3:4" x14ac:dyDescent="0.25">
      <c r="C91" s="144" t="s">
        <v>495</v>
      </c>
      <c r="D91" s="146" t="s">
        <v>496</v>
      </c>
    </row>
    <row r="92" spans="3:4" x14ac:dyDescent="0.25">
      <c r="C92" s="144" t="s">
        <v>497</v>
      </c>
      <c r="D92" s="146" t="s">
        <v>498</v>
      </c>
    </row>
    <row r="93" spans="3:4" x14ac:dyDescent="0.25">
      <c r="C93" s="144" t="s">
        <v>499</v>
      </c>
      <c r="D93" s="146" t="s">
        <v>500</v>
      </c>
    </row>
    <row r="94" spans="3:4" x14ac:dyDescent="0.25">
      <c r="C94" s="144" t="s">
        <v>501</v>
      </c>
      <c r="D94" s="146" t="s">
        <v>502</v>
      </c>
    </row>
    <row r="95" spans="3:4" x14ac:dyDescent="0.25">
      <c r="C95" s="144" t="s">
        <v>503</v>
      </c>
      <c r="D95" s="146" t="s">
        <v>504</v>
      </c>
    </row>
    <row r="96" spans="3:4" x14ac:dyDescent="0.25">
      <c r="C96" s="144" t="s">
        <v>505</v>
      </c>
      <c r="D96" s="146" t="s">
        <v>506</v>
      </c>
    </row>
    <row r="97" spans="3:4" x14ac:dyDescent="0.25">
      <c r="C97" s="144" t="s">
        <v>507</v>
      </c>
      <c r="D97" s="146" t="s">
        <v>508</v>
      </c>
    </row>
    <row r="98" spans="3:4" x14ac:dyDescent="0.25">
      <c r="C98" s="144" t="s">
        <v>509</v>
      </c>
      <c r="D98" s="146" t="s">
        <v>510</v>
      </c>
    </row>
    <row r="99" spans="3:4" x14ac:dyDescent="0.25">
      <c r="C99" s="144" t="s">
        <v>511</v>
      </c>
      <c r="D99" s="146" t="s">
        <v>512</v>
      </c>
    </row>
    <row r="100" spans="3:4" x14ac:dyDescent="0.25">
      <c r="C100" s="144" t="s">
        <v>513</v>
      </c>
      <c r="D100" s="146" t="s">
        <v>514</v>
      </c>
    </row>
    <row r="101" spans="3:4" x14ac:dyDescent="0.25">
      <c r="C101" s="144" t="s">
        <v>515</v>
      </c>
      <c r="D101" s="146" t="s">
        <v>516</v>
      </c>
    </row>
    <row r="102" spans="3:4" x14ac:dyDescent="0.25">
      <c r="C102" s="144" t="s">
        <v>517</v>
      </c>
      <c r="D102" s="146" t="s">
        <v>518</v>
      </c>
    </row>
    <row r="103" spans="3:4" x14ac:dyDescent="0.25">
      <c r="C103" s="144" t="s">
        <v>519</v>
      </c>
      <c r="D103" s="146" t="s">
        <v>520</v>
      </c>
    </row>
    <row r="104" spans="3:4" x14ac:dyDescent="0.25">
      <c r="C104" s="144" t="s">
        <v>521</v>
      </c>
      <c r="D104" s="146" t="s">
        <v>522</v>
      </c>
    </row>
    <row r="105" spans="3:4" x14ac:dyDescent="0.25">
      <c r="C105" s="144" t="s">
        <v>138</v>
      </c>
      <c r="D105" s="146" t="s">
        <v>523</v>
      </c>
    </row>
    <row r="106" spans="3:4" x14ac:dyDescent="0.25">
      <c r="C106" s="144" t="s">
        <v>524</v>
      </c>
      <c r="D106" s="146" t="s">
        <v>525</v>
      </c>
    </row>
    <row r="107" spans="3:4" x14ac:dyDescent="0.25">
      <c r="C107" s="144" t="s">
        <v>526</v>
      </c>
      <c r="D107" s="146" t="s">
        <v>527</v>
      </c>
    </row>
    <row r="108" spans="3:4" x14ac:dyDescent="0.25">
      <c r="C108" s="144" t="s">
        <v>528</v>
      </c>
      <c r="D108" s="146" t="s">
        <v>529</v>
      </c>
    </row>
    <row r="109" spans="3:4" x14ac:dyDescent="0.25">
      <c r="C109" s="144" t="s">
        <v>530</v>
      </c>
      <c r="D109" s="146" t="s">
        <v>531</v>
      </c>
    </row>
    <row r="110" spans="3:4" x14ac:dyDescent="0.25">
      <c r="C110" s="144" t="s">
        <v>532</v>
      </c>
      <c r="D110" s="146" t="s">
        <v>533</v>
      </c>
    </row>
    <row r="111" spans="3:4" x14ac:dyDescent="0.25">
      <c r="C111" s="144" t="s">
        <v>534</v>
      </c>
      <c r="D111" s="146" t="s">
        <v>535</v>
      </c>
    </row>
    <row r="112" spans="3:4" x14ac:dyDescent="0.25">
      <c r="C112" s="144" t="s">
        <v>536</v>
      </c>
      <c r="D112" s="146" t="s">
        <v>537</v>
      </c>
    </row>
    <row r="113" spans="3:4" x14ac:dyDescent="0.25">
      <c r="C113" s="144" t="s">
        <v>538</v>
      </c>
      <c r="D113" s="146" t="s">
        <v>539</v>
      </c>
    </row>
    <row r="114" spans="3:4" x14ac:dyDescent="0.25">
      <c r="C114" s="144" t="s">
        <v>540</v>
      </c>
      <c r="D114" s="146" t="s">
        <v>541</v>
      </c>
    </row>
    <row r="115" spans="3:4" x14ac:dyDescent="0.25">
      <c r="C115" s="144" t="s">
        <v>542</v>
      </c>
      <c r="D115" s="146" t="s">
        <v>543</v>
      </c>
    </row>
    <row r="116" spans="3:4" x14ac:dyDescent="0.25">
      <c r="C116" s="144" t="s">
        <v>544</v>
      </c>
      <c r="D116" s="146" t="s">
        <v>545</v>
      </c>
    </row>
    <row r="117" spans="3:4" x14ac:dyDescent="0.25">
      <c r="C117" s="144" t="s">
        <v>546</v>
      </c>
      <c r="D117" s="146" t="s">
        <v>547</v>
      </c>
    </row>
    <row r="118" spans="3:4" x14ac:dyDescent="0.25">
      <c r="C118" s="144" t="s">
        <v>548</v>
      </c>
      <c r="D118" s="146" t="s">
        <v>549</v>
      </c>
    </row>
    <row r="119" spans="3:4" x14ac:dyDescent="0.25">
      <c r="C119" s="144" t="s">
        <v>550</v>
      </c>
      <c r="D119" s="146" t="s">
        <v>551</v>
      </c>
    </row>
    <row r="120" spans="3:4" x14ac:dyDescent="0.25">
      <c r="C120" s="144" t="s">
        <v>552</v>
      </c>
      <c r="D120" s="146" t="s">
        <v>553</v>
      </c>
    </row>
    <row r="121" spans="3:4" x14ac:dyDescent="0.25">
      <c r="C121" s="144" t="s">
        <v>554</v>
      </c>
      <c r="D121" s="146" t="s">
        <v>555</v>
      </c>
    </row>
    <row r="122" spans="3:4" x14ac:dyDescent="0.25">
      <c r="C122" s="144" t="s">
        <v>556</v>
      </c>
      <c r="D122" s="146" t="s">
        <v>557</v>
      </c>
    </row>
    <row r="123" spans="3:4" x14ac:dyDescent="0.25">
      <c r="C123" s="144" t="s">
        <v>558</v>
      </c>
      <c r="D123" s="146" t="s">
        <v>559</v>
      </c>
    </row>
    <row r="124" spans="3:4" x14ac:dyDescent="0.25">
      <c r="C124" s="144" t="s">
        <v>560</v>
      </c>
      <c r="D124" s="146" t="s">
        <v>561</v>
      </c>
    </row>
    <row r="125" spans="3:4" x14ac:dyDescent="0.25">
      <c r="C125" s="144" t="s">
        <v>562</v>
      </c>
      <c r="D125" s="146" t="s">
        <v>563</v>
      </c>
    </row>
    <row r="126" spans="3:4" x14ac:dyDescent="0.25">
      <c r="C126" s="144" t="s">
        <v>564</v>
      </c>
      <c r="D126" s="146" t="s">
        <v>565</v>
      </c>
    </row>
    <row r="127" spans="3:4" x14ac:dyDescent="0.25">
      <c r="C127" s="144" t="s">
        <v>566</v>
      </c>
      <c r="D127" s="146" t="s">
        <v>567</v>
      </c>
    </row>
    <row r="128" spans="3:4" x14ac:dyDescent="0.25">
      <c r="C128" s="144" t="s">
        <v>568</v>
      </c>
      <c r="D128" s="146" t="s">
        <v>569</v>
      </c>
    </row>
    <row r="129" spans="3:4" x14ac:dyDescent="0.25">
      <c r="C129" s="144" t="s">
        <v>570</v>
      </c>
      <c r="D129" s="146" t="s">
        <v>571</v>
      </c>
    </row>
    <row r="130" spans="3:4" x14ac:dyDescent="0.25">
      <c r="C130" s="144" t="s">
        <v>572</v>
      </c>
      <c r="D130" s="146" t="s">
        <v>573</v>
      </c>
    </row>
    <row r="131" spans="3:4" x14ac:dyDescent="0.25">
      <c r="C131" s="144" t="s">
        <v>574</v>
      </c>
      <c r="D131" s="146" t="s">
        <v>575</v>
      </c>
    </row>
    <row r="132" spans="3:4" x14ac:dyDescent="0.25">
      <c r="C132" s="144" t="s">
        <v>576</v>
      </c>
      <c r="D132" s="146" t="s">
        <v>577</v>
      </c>
    </row>
    <row r="133" spans="3:4" x14ac:dyDescent="0.25">
      <c r="C133" s="144" t="s">
        <v>578</v>
      </c>
      <c r="D133" s="146" t="s">
        <v>579</v>
      </c>
    </row>
    <row r="134" spans="3:4" x14ac:dyDescent="0.25">
      <c r="C134" s="144" t="s">
        <v>580</v>
      </c>
      <c r="D134" s="146" t="s">
        <v>581</v>
      </c>
    </row>
    <row r="135" spans="3:4" x14ac:dyDescent="0.25">
      <c r="C135" s="144" t="s">
        <v>582</v>
      </c>
      <c r="D135" s="146" t="s">
        <v>583</v>
      </c>
    </row>
    <row r="136" spans="3:4" x14ac:dyDescent="0.25">
      <c r="C136" s="144" t="s">
        <v>584</v>
      </c>
      <c r="D136" s="146" t="s">
        <v>585</v>
      </c>
    </row>
    <row r="137" spans="3:4" x14ac:dyDescent="0.25">
      <c r="C137" s="144" t="s">
        <v>586</v>
      </c>
      <c r="D137" s="146" t="s">
        <v>587</v>
      </c>
    </row>
    <row r="138" spans="3:4" x14ac:dyDescent="0.25">
      <c r="C138" s="144" t="s">
        <v>588</v>
      </c>
      <c r="D138" s="146" t="s">
        <v>589</v>
      </c>
    </row>
    <row r="139" spans="3:4" x14ac:dyDescent="0.25">
      <c r="C139" s="144" t="s">
        <v>590</v>
      </c>
      <c r="D139" s="146" t="s">
        <v>591</v>
      </c>
    </row>
    <row r="140" spans="3:4" x14ac:dyDescent="0.25">
      <c r="C140" s="144" t="s">
        <v>592</v>
      </c>
      <c r="D140" s="146" t="s">
        <v>593</v>
      </c>
    </row>
    <row r="141" spans="3:4" x14ac:dyDescent="0.25">
      <c r="C141" s="144" t="s">
        <v>594</v>
      </c>
      <c r="D141" s="146" t="s">
        <v>595</v>
      </c>
    </row>
    <row r="142" spans="3:4" x14ac:dyDescent="0.25">
      <c r="C142" s="144" t="s">
        <v>596</v>
      </c>
      <c r="D142" s="146" t="s">
        <v>597</v>
      </c>
    </row>
    <row r="143" spans="3:4" x14ac:dyDescent="0.25">
      <c r="C143" s="144" t="s">
        <v>598</v>
      </c>
      <c r="D143" s="146" t="s">
        <v>599</v>
      </c>
    </row>
    <row r="144" spans="3:4" x14ac:dyDescent="0.25">
      <c r="C144" s="144" t="s">
        <v>600</v>
      </c>
      <c r="D144" s="146" t="s">
        <v>601</v>
      </c>
    </row>
    <row r="145" spans="3:4" x14ac:dyDescent="0.25">
      <c r="C145" s="144" t="s">
        <v>602</v>
      </c>
      <c r="D145" s="146" t="s">
        <v>603</v>
      </c>
    </row>
    <row r="146" spans="3:4" x14ac:dyDescent="0.25">
      <c r="C146" s="144" t="s">
        <v>604</v>
      </c>
      <c r="D146" s="146" t="s">
        <v>605</v>
      </c>
    </row>
    <row r="147" spans="3:4" x14ac:dyDescent="0.25">
      <c r="C147" s="144" t="s">
        <v>606</v>
      </c>
      <c r="D147" s="146" t="s">
        <v>607</v>
      </c>
    </row>
    <row r="148" spans="3:4" x14ac:dyDescent="0.25">
      <c r="C148" s="144" t="s">
        <v>608</v>
      </c>
      <c r="D148" s="146" t="s">
        <v>609</v>
      </c>
    </row>
    <row r="149" spans="3:4" x14ac:dyDescent="0.25">
      <c r="C149" s="144" t="s">
        <v>610</v>
      </c>
      <c r="D149" s="146" t="s">
        <v>611</v>
      </c>
    </row>
    <row r="150" spans="3:4" x14ac:dyDescent="0.25">
      <c r="C150" s="144" t="s">
        <v>612</v>
      </c>
      <c r="D150" s="146" t="s">
        <v>613</v>
      </c>
    </row>
    <row r="151" spans="3:4" x14ac:dyDescent="0.25">
      <c r="C151" s="144" t="s">
        <v>614</v>
      </c>
      <c r="D151" s="146" t="s">
        <v>615</v>
      </c>
    </row>
    <row r="152" spans="3:4" x14ac:dyDescent="0.25">
      <c r="C152" s="144" t="s">
        <v>616</v>
      </c>
      <c r="D152" s="146" t="s">
        <v>617</v>
      </c>
    </row>
    <row r="153" spans="3:4" x14ac:dyDescent="0.25">
      <c r="C153" s="144" t="s">
        <v>618</v>
      </c>
      <c r="D153" s="146" t="s">
        <v>619</v>
      </c>
    </row>
    <row r="154" spans="3:4" x14ac:dyDescent="0.25">
      <c r="C154" s="144" t="s">
        <v>620</v>
      </c>
      <c r="D154" s="146" t="s">
        <v>621</v>
      </c>
    </row>
    <row r="155" spans="3:4" x14ac:dyDescent="0.25">
      <c r="C155" s="144" t="s">
        <v>622</v>
      </c>
      <c r="D155" s="146" t="s">
        <v>623</v>
      </c>
    </row>
    <row r="156" spans="3:4" x14ac:dyDescent="0.25">
      <c r="C156" s="144" t="s">
        <v>624</v>
      </c>
      <c r="D156" s="146" t="s">
        <v>625</v>
      </c>
    </row>
    <row r="157" spans="3:4" x14ac:dyDescent="0.25">
      <c r="C157" s="144" t="s">
        <v>626</v>
      </c>
      <c r="D157" s="146" t="s">
        <v>627</v>
      </c>
    </row>
    <row r="158" spans="3:4" x14ac:dyDescent="0.25">
      <c r="C158" s="144" t="s">
        <v>628</v>
      </c>
      <c r="D158" s="146" t="s">
        <v>629</v>
      </c>
    </row>
    <row r="159" spans="3:4" x14ac:dyDescent="0.25">
      <c r="C159" s="144" t="s">
        <v>630</v>
      </c>
      <c r="D159" s="146" t="s">
        <v>631</v>
      </c>
    </row>
    <row r="160" spans="3:4" x14ac:dyDescent="0.25">
      <c r="C160" s="144" t="s">
        <v>632</v>
      </c>
      <c r="D160" s="146" t="s">
        <v>633</v>
      </c>
    </row>
    <row r="161" spans="3:4" x14ac:dyDescent="0.25">
      <c r="C161" s="144" t="s">
        <v>634</v>
      </c>
      <c r="D161" s="146" t="s">
        <v>635</v>
      </c>
    </row>
    <row r="162" spans="3:4" x14ac:dyDescent="0.25">
      <c r="C162" s="144" t="s">
        <v>636</v>
      </c>
      <c r="D162" s="146" t="s">
        <v>637</v>
      </c>
    </row>
    <row r="163" spans="3:4" x14ac:dyDescent="0.25">
      <c r="C163" s="144" t="s">
        <v>638</v>
      </c>
      <c r="D163" s="146" t="s">
        <v>639</v>
      </c>
    </row>
    <row r="164" spans="3:4" x14ac:dyDescent="0.25">
      <c r="C164" s="144" t="s">
        <v>640</v>
      </c>
      <c r="D164" s="146" t="s">
        <v>641</v>
      </c>
    </row>
    <row r="165" spans="3:4" x14ac:dyDescent="0.25">
      <c r="C165" s="144" t="s">
        <v>642</v>
      </c>
      <c r="D165" s="146" t="s">
        <v>643</v>
      </c>
    </row>
    <row r="166" spans="3:4" x14ac:dyDescent="0.25">
      <c r="C166" s="144" t="s">
        <v>644</v>
      </c>
      <c r="D166" s="146" t="s">
        <v>645</v>
      </c>
    </row>
    <row r="167" spans="3:4" x14ac:dyDescent="0.25">
      <c r="C167" s="144" t="s">
        <v>646</v>
      </c>
      <c r="D167" s="146" t="s">
        <v>647</v>
      </c>
    </row>
    <row r="168" spans="3:4" x14ac:dyDescent="0.25">
      <c r="C168" s="144" t="s">
        <v>648</v>
      </c>
      <c r="D168" s="146" t="s">
        <v>649</v>
      </c>
    </row>
    <row r="169" spans="3:4" x14ac:dyDescent="0.25">
      <c r="C169" s="144" t="s">
        <v>650</v>
      </c>
      <c r="D169" s="146" t="s">
        <v>651</v>
      </c>
    </row>
    <row r="170" spans="3:4" x14ac:dyDescent="0.25">
      <c r="C170" s="144" t="s">
        <v>652</v>
      </c>
      <c r="D170" s="146" t="s">
        <v>653</v>
      </c>
    </row>
    <row r="171" spans="3:4" x14ac:dyDescent="0.25">
      <c r="C171" s="144" t="s">
        <v>654</v>
      </c>
      <c r="D171" s="146" t="s">
        <v>655</v>
      </c>
    </row>
    <row r="172" spans="3:4" x14ac:dyDescent="0.25">
      <c r="C172" s="144" t="s">
        <v>656</v>
      </c>
      <c r="D172" s="146" t="s">
        <v>657</v>
      </c>
    </row>
    <row r="173" spans="3:4" x14ac:dyDescent="0.25">
      <c r="C173" s="144" t="s">
        <v>658</v>
      </c>
      <c r="D173" s="146" t="s">
        <v>659</v>
      </c>
    </row>
    <row r="174" spans="3:4" x14ac:dyDescent="0.25">
      <c r="C174" s="144" t="s">
        <v>660</v>
      </c>
      <c r="D174" s="146" t="s">
        <v>661</v>
      </c>
    </row>
    <row r="175" spans="3:4" x14ac:dyDescent="0.25">
      <c r="C175" s="144" t="s">
        <v>662</v>
      </c>
      <c r="D175" s="146" t="s">
        <v>663</v>
      </c>
    </row>
    <row r="176" spans="3:4" x14ac:dyDescent="0.25">
      <c r="C176" s="144" t="s">
        <v>664</v>
      </c>
      <c r="D176" s="146" t="s">
        <v>665</v>
      </c>
    </row>
    <row r="177" spans="3:4" x14ac:dyDescent="0.25">
      <c r="C177" s="144" t="s">
        <v>666</v>
      </c>
      <c r="D177" s="146" t="s">
        <v>667</v>
      </c>
    </row>
    <row r="178" spans="3:4" x14ac:dyDescent="0.25">
      <c r="C178" s="144" t="s">
        <v>668</v>
      </c>
      <c r="D178" s="146" t="s">
        <v>669</v>
      </c>
    </row>
    <row r="179" spans="3:4" x14ac:dyDescent="0.25">
      <c r="C179" s="144" t="s">
        <v>670</v>
      </c>
      <c r="D179" s="146" t="s">
        <v>671</v>
      </c>
    </row>
    <row r="180" spans="3:4" x14ac:dyDescent="0.25">
      <c r="C180" s="144" t="s">
        <v>672</v>
      </c>
      <c r="D180" s="146" t="s">
        <v>673</v>
      </c>
    </row>
    <row r="181" spans="3:4" x14ac:dyDescent="0.25">
      <c r="C181" s="144" t="s">
        <v>674</v>
      </c>
      <c r="D181" s="146" t="s">
        <v>675</v>
      </c>
    </row>
    <row r="182" spans="3:4" x14ac:dyDescent="0.25">
      <c r="C182" s="144" t="s">
        <v>676</v>
      </c>
      <c r="D182" s="146" t="s">
        <v>677</v>
      </c>
    </row>
    <row r="183" spans="3:4" x14ac:dyDescent="0.25">
      <c r="C183" s="144" t="s">
        <v>678</v>
      </c>
      <c r="D183" s="146" t="s">
        <v>679</v>
      </c>
    </row>
    <row r="184" spans="3:4" x14ac:dyDescent="0.25">
      <c r="C184" s="144" t="s">
        <v>680</v>
      </c>
      <c r="D184" s="146" t="s">
        <v>681</v>
      </c>
    </row>
    <row r="185" spans="3:4" x14ac:dyDescent="0.25">
      <c r="C185" s="144" t="s">
        <v>682</v>
      </c>
      <c r="D185" s="146" t="s">
        <v>683</v>
      </c>
    </row>
    <row r="186" spans="3:4" x14ac:dyDescent="0.25">
      <c r="C186" s="144" t="s">
        <v>684</v>
      </c>
      <c r="D186" s="146" t="s">
        <v>685</v>
      </c>
    </row>
    <row r="187" spans="3:4" x14ac:dyDescent="0.25">
      <c r="C187" s="144" t="s">
        <v>686</v>
      </c>
      <c r="D187" s="146" t="s">
        <v>687</v>
      </c>
    </row>
    <row r="188" spans="3:4" x14ac:dyDescent="0.25">
      <c r="C188" s="144" t="s">
        <v>688</v>
      </c>
      <c r="D188" s="146" t="s">
        <v>689</v>
      </c>
    </row>
    <row r="189" spans="3:4" x14ac:dyDescent="0.25">
      <c r="C189" s="144" t="s">
        <v>690</v>
      </c>
      <c r="D189" s="146" t="s">
        <v>691</v>
      </c>
    </row>
    <row r="190" spans="3:4" x14ac:dyDescent="0.25">
      <c r="C190" s="144" t="s">
        <v>692</v>
      </c>
      <c r="D190" s="146" t="s">
        <v>693</v>
      </c>
    </row>
    <row r="191" spans="3:4" x14ac:dyDescent="0.25">
      <c r="C191" s="144" t="s">
        <v>694</v>
      </c>
      <c r="D191" s="146" t="s">
        <v>695</v>
      </c>
    </row>
    <row r="192" spans="3:4" x14ac:dyDescent="0.25">
      <c r="C192" s="144" t="s">
        <v>696</v>
      </c>
      <c r="D192" s="146" t="s">
        <v>697</v>
      </c>
    </row>
    <row r="193" spans="3:4" x14ac:dyDescent="0.25">
      <c r="C193" s="144" t="s">
        <v>698</v>
      </c>
      <c r="D193" s="146" t="s">
        <v>699</v>
      </c>
    </row>
    <row r="194" spans="3:4" x14ac:dyDescent="0.25">
      <c r="C194" s="144" t="s">
        <v>700</v>
      </c>
      <c r="D194" s="146" t="s">
        <v>701</v>
      </c>
    </row>
    <row r="195" spans="3:4" x14ac:dyDescent="0.25">
      <c r="C195" s="144" t="s">
        <v>702</v>
      </c>
      <c r="D195" s="146" t="s">
        <v>703</v>
      </c>
    </row>
    <row r="196" spans="3:4" x14ac:dyDescent="0.25">
      <c r="C196" s="144" t="s">
        <v>704</v>
      </c>
      <c r="D196" s="146" t="s">
        <v>705</v>
      </c>
    </row>
    <row r="197" spans="3:4" x14ac:dyDescent="0.25">
      <c r="C197" s="144" t="s">
        <v>706</v>
      </c>
      <c r="D197" s="146" t="s">
        <v>707</v>
      </c>
    </row>
    <row r="198" spans="3:4" x14ac:dyDescent="0.25">
      <c r="C198" s="144" t="s">
        <v>708</v>
      </c>
      <c r="D198" s="146" t="s">
        <v>709</v>
      </c>
    </row>
    <row r="199" spans="3:4" x14ac:dyDescent="0.25">
      <c r="C199" s="144" t="s">
        <v>710</v>
      </c>
      <c r="D199" s="146" t="s">
        <v>711</v>
      </c>
    </row>
    <row r="200" spans="3:4" x14ac:dyDescent="0.25">
      <c r="C200" s="144" t="s">
        <v>712</v>
      </c>
      <c r="D200" s="146" t="s">
        <v>713</v>
      </c>
    </row>
    <row r="201" spans="3:4" x14ac:dyDescent="0.25">
      <c r="C201" s="144" t="s">
        <v>714</v>
      </c>
      <c r="D201" s="146" t="s">
        <v>715</v>
      </c>
    </row>
    <row r="202" spans="3:4" x14ac:dyDescent="0.25">
      <c r="C202" s="144" t="s">
        <v>716</v>
      </c>
      <c r="D202" s="146" t="s">
        <v>717</v>
      </c>
    </row>
    <row r="203" spans="3:4" x14ac:dyDescent="0.25">
      <c r="C203" s="144" t="s">
        <v>718</v>
      </c>
      <c r="D203" s="146" t="s">
        <v>719</v>
      </c>
    </row>
    <row r="204" spans="3:4" x14ac:dyDescent="0.25">
      <c r="C204" s="144" t="s">
        <v>720</v>
      </c>
      <c r="D204" s="146" t="s">
        <v>721</v>
      </c>
    </row>
    <row r="205" spans="3:4" x14ac:dyDescent="0.25">
      <c r="C205" s="144" t="s">
        <v>722</v>
      </c>
      <c r="D205" s="146" t="s">
        <v>723</v>
      </c>
    </row>
    <row r="206" spans="3:4" x14ac:dyDescent="0.25">
      <c r="C206" s="144" t="s">
        <v>724</v>
      </c>
      <c r="D206" s="146" t="s">
        <v>725</v>
      </c>
    </row>
    <row r="207" spans="3:4" x14ac:dyDescent="0.25">
      <c r="C207" s="144" t="s">
        <v>726</v>
      </c>
      <c r="D207" s="146" t="s">
        <v>727</v>
      </c>
    </row>
    <row r="208" spans="3:4" x14ac:dyDescent="0.25">
      <c r="C208" s="144" t="s">
        <v>728</v>
      </c>
      <c r="D208" s="146" t="s">
        <v>729</v>
      </c>
    </row>
    <row r="209" spans="3:4" x14ac:dyDescent="0.25">
      <c r="C209" s="144" t="s">
        <v>730</v>
      </c>
      <c r="D209" s="146" t="s">
        <v>731</v>
      </c>
    </row>
    <row r="210" spans="3:4" x14ac:dyDescent="0.25">
      <c r="C210" s="144" t="s">
        <v>732</v>
      </c>
      <c r="D210" s="146" t="s">
        <v>733</v>
      </c>
    </row>
    <row r="211" spans="3:4" x14ac:dyDescent="0.25">
      <c r="C211" s="144" t="s">
        <v>734</v>
      </c>
      <c r="D211" s="146" t="s">
        <v>735</v>
      </c>
    </row>
    <row r="212" spans="3:4" x14ac:dyDescent="0.25">
      <c r="C212" s="144" t="s">
        <v>736</v>
      </c>
      <c r="D212" s="146" t="s">
        <v>737</v>
      </c>
    </row>
    <row r="213" spans="3:4" x14ac:dyDescent="0.25">
      <c r="C213" s="144" t="s">
        <v>738</v>
      </c>
      <c r="D213" s="146" t="s">
        <v>739</v>
      </c>
    </row>
    <row r="214" spans="3:4" x14ac:dyDescent="0.25">
      <c r="C214" s="144" t="s">
        <v>740</v>
      </c>
      <c r="D214" s="146" t="s">
        <v>741</v>
      </c>
    </row>
    <row r="215" spans="3:4" x14ac:dyDescent="0.25">
      <c r="C215" s="144" t="s">
        <v>742</v>
      </c>
      <c r="D215" s="146" t="s">
        <v>743</v>
      </c>
    </row>
    <row r="216" spans="3:4" x14ac:dyDescent="0.25">
      <c r="C216" s="144" t="s">
        <v>744</v>
      </c>
      <c r="D216" s="146" t="s">
        <v>745</v>
      </c>
    </row>
    <row r="217" spans="3:4" x14ac:dyDescent="0.25">
      <c r="C217" s="144" t="s">
        <v>746</v>
      </c>
      <c r="D217" s="146" t="s">
        <v>747</v>
      </c>
    </row>
    <row r="218" spans="3:4" x14ac:dyDescent="0.25">
      <c r="C218" s="144" t="s">
        <v>748</v>
      </c>
      <c r="D218" s="146" t="s">
        <v>749</v>
      </c>
    </row>
    <row r="219" spans="3:4" x14ac:dyDescent="0.25">
      <c r="C219" s="144" t="s">
        <v>750</v>
      </c>
      <c r="D219" s="146" t="s">
        <v>751</v>
      </c>
    </row>
    <row r="220" spans="3:4" x14ac:dyDescent="0.25">
      <c r="C220" s="144" t="s">
        <v>752</v>
      </c>
      <c r="D220" s="146" t="s">
        <v>753</v>
      </c>
    </row>
    <row r="221" spans="3:4" x14ac:dyDescent="0.25">
      <c r="C221" s="144" t="s">
        <v>754</v>
      </c>
      <c r="D221" s="146" t="s">
        <v>755</v>
      </c>
    </row>
    <row r="222" spans="3:4" x14ac:dyDescent="0.25">
      <c r="C222" s="144" t="s">
        <v>756</v>
      </c>
      <c r="D222" s="146" t="s">
        <v>757</v>
      </c>
    </row>
    <row r="223" spans="3:4" x14ac:dyDescent="0.25">
      <c r="C223" s="144" t="s">
        <v>758</v>
      </c>
      <c r="D223" s="146" t="s">
        <v>759</v>
      </c>
    </row>
    <row r="224" spans="3:4" x14ac:dyDescent="0.25">
      <c r="C224" s="144" t="s">
        <v>760</v>
      </c>
      <c r="D224" s="146" t="s">
        <v>761</v>
      </c>
    </row>
    <row r="225" spans="3:4" x14ac:dyDescent="0.25">
      <c r="C225" s="144" t="s">
        <v>762</v>
      </c>
      <c r="D225" s="146" t="s">
        <v>763</v>
      </c>
    </row>
    <row r="226" spans="3:4" x14ac:dyDescent="0.25">
      <c r="C226" s="144" t="s">
        <v>764</v>
      </c>
      <c r="D226" s="146" t="s">
        <v>765</v>
      </c>
    </row>
    <row r="227" spans="3:4" x14ac:dyDescent="0.25">
      <c r="C227" s="144" t="s">
        <v>766</v>
      </c>
      <c r="D227" s="146" t="s">
        <v>767</v>
      </c>
    </row>
    <row r="228" spans="3:4" x14ac:dyDescent="0.25">
      <c r="C228" s="144" t="s">
        <v>207</v>
      </c>
      <c r="D228" s="146" t="s">
        <v>768</v>
      </c>
    </row>
    <row r="229" spans="3:4" x14ac:dyDescent="0.25">
      <c r="C229" s="144" t="s">
        <v>769</v>
      </c>
      <c r="D229" s="146" t="s">
        <v>770</v>
      </c>
    </row>
    <row r="230" spans="3:4" x14ac:dyDescent="0.25">
      <c r="C230" s="144" t="s">
        <v>771</v>
      </c>
      <c r="D230" s="146" t="s">
        <v>772</v>
      </c>
    </row>
    <row r="231" spans="3:4" x14ac:dyDescent="0.25">
      <c r="C231" s="144" t="s">
        <v>773</v>
      </c>
      <c r="D231" s="146" t="s">
        <v>774</v>
      </c>
    </row>
    <row r="232" spans="3:4" x14ac:dyDescent="0.25">
      <c r="C232" s="144" t="s">
        <v>775</v>
      </c>
      <c r="D232" s="146" t="s">
        <v>776</v>
      </c>
    </row>
    <row r="233" spans="3:4" x14ac:dyDescent="0.25">
      <c r="C233" s="144" t="s">
        <v>777</v>
      </c>
      <c r="D233" s="146" t="s">
        <v>778</v>
      </c>
    </row>
    <row r="234" spans="3:4" x14ac:dyDescent="0.25">
      <c r="C234" s="144" t="s">
        <v>779</v>
      </c>
      <c r="D234" s="146" t="s">
        <v>780</v>
      </c>
    </row>
    <row r="235" spans="3:4" x14ac:dyDescent="0.25">
      <c r="C235" s="144" t="s">
        <v>781</v>
      </c>
      <c r="D235" s="146" t="s">
        <v>782</v>
      </c>
    </row>
    <row r="236" spans="3:4" x14ac:dyDescent="0.25">
      <c r="C236" s="144" t="s">
        <v>783</v>
      </c>
      <c r="D236" s="146" t="s">
        <v>784</v>
      </c>
    </row>
    <row r="237" spans="3:4" x14ac:dyDescent="0.25">
      <c r="C237" s="144" t="s">
        <v>785</v>
      </c>
      <c r="D237" s="146" t="s">
        <v>786</v>
      </c>
    </row>
    <row r="238" spans="3:4" x14ac:dyDescent="0.25">
      <c r="C238" s="144" t="s">
        <v>787</v>
      </c>
      <c r="D238" s="146" t="s">
        <v>788</v>
      </c>
    </row>
    <row r="239" spans="3:4" x14ac:dyDescent="0.25">
      <c r="C239" s="144" t="s">
        <v>789</v>
      </c>
      <c r="D239" s="146" t="s">
        <v>790</v>
      </c>
    </row>
    <row r="240" spans="3:4" x14ac:dyDescent="0.25">
      <c r="C240" s="144" t="s">
        <v>791</v>
      </c>
      <c r="D240" s="146" t="s">
        <v>792</v>
      </c>
    </row>
    <row r="241" spans="3:4" x14ac:dyDescent="0.25">
      <c r="C241" s="144" t="s">
        <v>793</v>
      </c>
      <c r="D241" s="146" t="s">
        <v>794</v>
      </c>
    </row>
    <row r="242" spans="3:4" x14ac:dyDescent="0.25">
      <c r="C242" s="144" t="s">
        <v>795</v>
      </c>
      <c r="D242" s="146" t="s">
        <v>796</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8"/>
  <sheetViews>
    <sheetView workbookViewId="0"/>
  </sheetViews>
  <sheetFormatPr defaultColWidth="8.85546875" defaultRowHeight="15" x14ac:dyDescent="0.25"/>
  <cols>
    <col min="1" max="1" width="201.28515625" style="105" bestFit="1" customWidth="1"/>
    <col min="2" max="16384" width="8.85546875" style="1"/>
  </cols>
  <sheetData>
    <row r="1" spans="1:1" ht="15" customHeight="1" x14ac:dyDescent="0.25">
      <c r="A1" s="104" t="s">
        <v>262</v>
      </c>
    </row>
    <row r="2" spans="1:1" s="2" customFormat="1" ht="15" customHeight="1" x14ac:dyDescent="0.25">
      <c r="A2" s="106" t="s">
        <v>263</v>
      </c>
    </row>
    <row r="3" spans="1:1" s="2" customFormat="1" ht="15" customHeight="1" x14ac:dyDescent="0.25">
      <c r="A3" s="106" t="s">
        <v>264</v>
      </c>
    </row>
    <row r="4" spans="1:1" s="2" customFormat="1" ht="15" customHeight="1" x14ac:dyDescent="0.25">
      <c r="A4" s="106" t="s">
        <v>265</v>
      </c>
    </row>
    <row r="5" spans="1:1" s="2" customFormat="1" ht="15" customHeight="1" x14ac:dyDescent="0.25">
      <c r="A5" s="106" t="s">
        <v>279</v>
      </c>
    </row>
    <row r="6" spans="1:1" s="2" customFormat="1" ht="15" customHeight="1" x14ac:dyDescent="0.25">
      <c r="A6" s="105"/>
    </row>
    <row r="7" spans="1:1" s="2" customFormat="1" ht="15" customHeight="1" x14ac:dyDescent="0.25">
      <c r="A7" s="105"/>
    </row>
    <row r="8" spans="1:1" ht="15" customHeight="1" x14ac:dyDescent="0.25">
      <c r="A8" s="104" t="s">
        <v>261</v>
      </c>
    </row>
    <row r="9" spans="1:1" ht="15" customHeight="1" x14ac:dyDescent="0.25">
      <c r="A9" s="106" t="s">
        <v>266</v>
      </c>
    </row>
    <row r="10" spans="1:1" ht="15" customHeight="1" x14ac:dyDescent="0.25">
      <c r="A10" s="106" t="s">
        <v>267</v>
      </c>
    </row>
    <row r="11" spans="1:1" ht="15" customHeight="1" x14ac:dyDescent="0.25">
      <c r="A11" s="106" t="s">
        <v>268</v>
      </c>
    </row>
    <row r="12" spans="1:1" ht="15" customHeight="1" x14ac:dyDescent="0.25"/>
    <row r="13" spans="1:1" ht="15" customHeight="1" x14ac:dyDescent="0.25"/>
    <row r="14" spans="1:1" ht="15" customHeight="1" x14ac:dyDescent="0.25">
      <c r="A14" s="104" t="s">
        <v>271</v>
      </c>
    </row>
    <row r="15" spans="1:1" ht="15" customHeight="1" x14ac:dyDescent="0.25">
      <c r="A15" s="106" t="s">
        <v>269</v>
      </c>
    </row>
    <row r="16" spans="1:1" ht="15" customHeight="1" x14ac:dyDescent="0.25">
      <c r="A16" s="106" t="s">
        <v>270</v>
      </c>
    </row>
    <row r="17" spans="1:1" ht="15" customHeight="1" x14ac:dyDescent="0.25">
      <c r="A17" s="106" t="s">
        <v>280</v>
      </c>
    </row>
    <row r="18" spans="1:1" ht="15" customHeight="1" x14ac:dyDescent="0.25"/>
    <row r="19" spans="1:1" ht="15" customHeight="1" x14ac:dyDescent="0.25"/>
    <row r="20" spans="1:1" ht="15" customHeight="1" x14ac:dyDescent="0.25">
      <c r="A20" s="104" t="s">
        <v>272</v>
      </c>
    </row>
    <row r="21" spans="1:1" ht="15" customHeight="1" x14ac:dyDescent="0.25">
      <c r="A21" s="106" t="s">
        <v>269</v>
      </c>
    </row>
    <row r="22" spans="1:1" ht="15" customHeight="1" x14ac:dyDescent="0.25">
      <c r="A22" s="106" t="s">
        <v>270</v>
      </c>
    </row>
    <row r="23" spans="1:1" ht="15" customHeight="1" x14ac:dyDescent="0.25">
      <c r="A23" s="106" t="s">
        <v>280</v>
      </c>
    </row>
    <row r="24" spans="1:1" ht="15" customHeight="1" x14ac:dyDescent="0.25"/>
    <row r="25" spans="1:1" ht="15" customHeight="1" x14ac:dyDescent="0.25"/>
    <row r="26" spans="1:1" ht="15" customHeight="1" x14ac:dyDescent="0.25">
      <c r="A26" s="104" t="s">
        <v>273</v>
      </c>
    </row>
    <row r="27" spans="1:1" ht="15" customHeight="1" x14ac:dyDescent="0.25">
      <c r="A27" s="106" t="s">
        <v>269</v>
      </c>
    </row>
    <row r="28" spans="1:1" ht="15" customHeight="1" x14ac:dyDescent="0.25">
      <c r="A28" s="106" t="s">
        <v>270</v>
      </c>
    </row>
    <row r="29" spans="1:1" ht="15" customHeight="1" x14ac:dyDescent="0.25">
      <c r="A29" s="106" t="s">
        <v>280</v>
      </c>
    </row>
    <row r="30" spans="1:1" ht="15" customHeight="1" x14ac:dyDescent="0.25"/>
    <row r="31" spans="1:1" ht="15" customHeight="1" x14ac:dyDescent="0.25"/>
    <row r="32" spans="1:1" ht="15" customHeight="1" x14ac:dyDescent="0.25">
      <c r="A32" s="104" t="s">
        <v>274</v>
      </c>
    </row>
    <row r="33" spans="1:1" ht="15" customHeight="1" x14ac:dyDescent="0.25">
      <c r="A33" s="106" t="s">
        <v>269</v>
      </c>
    </row>
    <row r="34" spans="1:1" ht="15" customHeight="1" x14ac:dyDescent="0.25">
      <c r="A34" s="106" t="s">
        <v>270</v>
      </c>
    </row>
    <row r="35" spans="1:1" ht="15" customHeight="1" x14ac:dyDescent="0.25">
      <c r="A35" s="106" t="s">
        <v>280</v>
      </c>
    </row>
    <row r="36" spans="1:1" ht="15" customHeight="1" x14ac:dyDescent="0.25"/>
    <row r="37" spans="1:1" ht="15" customHeight="1" x14ac:dyDescent="0.25"/>
    <row r="38" spans="1:1" ht="15" customHeight="1" x14ac:dyDescent="0.25">
      <c r="A38" s="104" t="s">
        <v>275</v>
      </c>
    </row>
    <row r="39" spans="1:1" ht="15" customHeight="1" x14ac:dyDescent="0.25">
      <c r="A39" s="106" t="s">
        <v>269</v>
      </c>
    </row>
    <row r="40" spans="1:1" ht="15" customHeight="1" x14ac:dyDescent="0.25">
      <c r="A40" s="106" t="s">
        <v>270</v>
      </c>
    </row>
    <row r="41" spans="1:1" ht="15" customHeight="1" x14ac:dyDescent="0.25">
      <c r="A41" s="106" t="s">
        <v>280</v>
      </c>
    </row>
    <row r="42" spans="1:1" ht="15" customHeight="1" x14ac:dyDescent="0.25"/>
    <row r="43" spans="1:1" ht="15" customHeight="1" x14ac:dyDescent="0.25"/>
    <row r="44" spans="1:1" ht="15" customHeight="1" x14ac:dyDescent="0.25">
      <c r="A44" s="107" t="s">
        <v>276</v>
      </c>
    </row>
    <row r="45" spans="1:1" ht="15" customHeight="1" x14ac:dyDescent="0.25">
      <c r="A45" s="106" t="s">
        <v>269</v>
      </c>
    </row>
    <row r="46" spans="1:1" x14ac:dyDescent="0.25">
      <c r="A46" s="106" t="s">
        <v>270</v>
      </c>
    </row>
    <row r="47" spans="1:1" x14ac:dyDescent="0.25">
      <c r="A47" s="106" t="s">
        <v>280</v>
      </c>
    </row>
    <row r="50" spans="1:1" x14ac:dyDescent="0.25">
      <c r="A50" s="107" t="s">
        <v>281</v>
      </c>
    </row>
    <row r="51" spans="1:1" x14ac:dyDescent="0.25">
      <c r="A51" s="106" t="s">
        <v>269</v>
      </c>
    </row>
    <row r="52" spans="1:1" x14ac:dyDescent="0.25">
      <c r="A52" s="106" t="s">
        <v>270</v>
      </c>
    </row>
    <row r="53" spans="1:1" x14ac:dyDescent="0.25">
      <c r="A53" s="106" t="s">
        <v>282</v>
      </c>
    </row>
    <row r="56" spans="1:1" x14ac:dyDescent="0.25">
      <c r="A56" s="107" t="s">
        <v>283</v>
      </c>
    </row>
    <row r="57" spans="1:1" x14ac:dyDescent="0.25">
      <c r="A57" s="106" t="s">
        <v>269</v>
      </c>
    </row>
    <row r="58" spans="1:1" x14ac:dyDescent="0.25">
      <c r="A58" s="106" t="s">
        <v>270</v>
      </c>
    </row>
    <row r="59" spans="1:1" x14ac:dyDescent="0.25">
      <c r="A59" s="106" t="s">
        <v>282</v>
      </c>
    </row>
    <row r="62" spans="1:1" x14ac:dyDescent="0.25">
      <c r="A62" s="107" t="s">
        <v>284</v>
      </c>
    </row>
    <row r="63" spans="1:1" x14ac:dyDescent="0.25">
      <c r="A63" s="106" t="s">
        <v>269</v>
      </c>
    </row>
    <row r="64" spans="1:1" x14ac:dyDescent="0.25">
      <c r="A64" s="106" t="s">
        <v>270</v>
      </c>
    </row>
    <row r="65" spans="1:1" x14ac:dyDescent="0.25">
      <c r="A65" s="106" t="s">
        <v>282</v>
      </c>
    </row>
    <row r="67" spans="1:1" x14ac:dyDescent="0.25">
      <c r="A67" s="155" t="s">
        <v>5</v>
      </c>
    </row>
    <row r="68" spans="1:1" x14ac:dyDescent="0.25">
      <c r="A68" s="140" t="s">
        <v>75</v>
      </c>
    </row>
    <row r="69" spans="1:1" x14ac:dyDescent="0.25">
      <c r="A69" s="141" t="s">
        <v>300</v>
      </c>
    </row>
    <row r="70" spans="1:1" x14ac:dyDescent="0.25">
      <c r="A70" s="141" t="s">
        <v>301</v>
      </c>
    </row>
    <row r="73" spans="1:1" x14ac:dyDescent="0.25">
      <c r="A73" s="155" t="s">
        <v>304</v>
      </c>
    </row>
    <row r="74" spans="1:1" x14ac:dyDescent="0.25">
      <c r="A74" s="140" t="s">
        <v>75</v>
      </c>
    </row>
    <row r="75" spans="1:1" x14ac:dyDescent="0.25">
      <c r="A75" s="140" t="s">
        <v>908</v>
      </c>
    </row>
    <row r="76" spans="1:1" x14ac:dyDescent="0.25">
      <c r="A76" s="104" t="s">
        <v>307</v>
      </c>
    </row>
    <row r="77" spans="1:1" x14ac:dyDescent="0.25">
      <c r="A77" s="104" t="s">
        <v>314</v>
      </c>
    </row>
    <row r="78" spans="1:1" x14ac:dyDescent="0.25">
      <c r="A78" s="104" t="s">
        <v>316</v>
      </c>
    </row>
    <row r="79" spans="1:1" x14ac:dyDescent="0.25">
      <c r="A79" s="104" t="s">
        <v>306</v>
      </c>
    </row>
    <row r="80" spans="1:1" x14ac:dyDescent="0.25">
      <c r="A80" s="104" t="s">
        <v>302</v>
      </c>
    </row>
    <row r="81" spans="1:1" x14ac:dyDescent="0.25">
      <c r="A81" s="104" t="s">
        <v>305</v>
      </c>
    </row>
    <row r="82" spans="1:1" x14ac:dyDescent="0.25">
      <c r="A82" s="104" t="s">
        <v>308</v>
      </c>
    </row>
    <row r="83" spans="1:1" x14ac:dyDescent="0.25">
      <c r="A83" s="104" t="s">
        <v>303</v>
      </c>
    </row>
    <row r="84" spans="1:1" x14ac:dyDescent="0.25">
      <c r="A84" s="104" t="s">
        <v>808</v>
      </c>
    </row>
    <row r="85" spans="1:1" x14ac:dyDescent="0.25">
      <c r="A85" s="104" t="s">
        <v>309</v>
      </c>
    </row>
    <row r="86" spans="1:1" x14ac:dyDescent="0.25">
      <c r="A86" s="104" t="s">
        <v>807</v>
      </c>
    </row>
    <row r="87" spans="1:1" x14ac:dyDescent="0.25">
      <c r="A87" s="104" t="s">
        <v>310</v>
      </c>
    </row>
    <row r="88" spans="1:1" x14ac:dyDescent="0.25">
      <c r="A88" s="104" t="s">
        <v>315</v>
      </c>
    </row>
    <row r="89" spans="1:1" x14ac:dyDescent="0.25">
      <c r="A89" s="104" t="s">
        <v>805</v>
      </c>
    </row>
    <row r="90" spans="1:1" x14ac:dyDescent="0.25">
      <c r="A90" s="104" t="s">
        <v>313</v>
      </c>
    </row>
    <row r="91" spans="1:1" x14ac:dyDescent="0.25">
      <c r="A91" s="104" t="s">
        <v>312</v>
      </c>
    </row>
    <row r="92" spans="1:1" x14ac:dyDescent="0.25">
      <c r="A92" s="104" t="s">
        <v>806</v>
      </c>
    </row>
    <row r="93" spans="1:1" x14ac:dyDescent="0.25">
      <c r="A93" s="104" t="s">
        <v>311</v>
      </c>
    </row>
    <row r="95" spans="1:1" x14ac:dyDescent="0.25">
      <c r="A95" s="154" t="s">
        <v>816</v>
      </c>
    </row>
    <row r="96" spans="1:1" x14ac:dyDescent="0.25">
      <c r="A96" s="104" t="s">
        <v>75</v>
      </c>
    </row>
    <row r="97" spans="1:1" x14ac:dyDescent="0.25">
      <c r="A97" s="104" t="s">
        <v>820</v>
      </c>
    </row>
    <row r="98" spans="1:1" x14ac:dyDescent="0.25">
      <c r="A98" s="104" t="s">
        <v>819</v>
      </c>
    </row>
    <row r="99" spans="1:1" x14ac:dyDescent="0.25">
      <c r="A99" s="104" t="s">
        <v>818</v>
      </c>
    </row>
    <row r="100" spans="1:1" x14ac:dyDescent="0.25">
      <c r="A100" s="104" t="s">
        <v>817</v>
      </c>
    </row>
    <row r="101" spans="1:1" x14ac:dyDescent="0.25">
      <c r="A101" s="105" t="s">
        <v>918</v>
      </c>
    </row>
    <row r="103" spans="1:1" x14ac:dyDescent="0.25">
      <c r="A103" s="154" t="s">
        <v>815</v>
      </c>
    </row>
    <row r="104" spans="1:1" x14ac:dyDescent="0.25">
      <c r="A104" s="104" t="s">
        <v>821</v>
      </c>
    </row>
    <row r="105" spans="1:1" x14ac:dyDescent="0.25">
      <c r="A105" s="104" t="s">
        <v>822</v>
      </c>
    </row>
    <row r="106" spans="1:1" x14ac:dyDescent="0.25">
      <c r="A106" s="104" t="s">
        <v>824</v>
      </c>
    </row>
    <row r="107" spans="1:1" x14ac:dyDescent="0.25">
      <c r="A107" s="104" t="s">
        <v>823</v>
      </c>
    </row>
    <row r="108" spans="1:1" x14ac:dyDescent="0.25">
      <c r="A108" s="104" t="s">
        <v>825</v>
      </c>
    </row>
  </sheetData>
  <sortState xmlns:xlrd2="http://schemas.microsoft.com/office/spreadsheetml/2017/richdata2" ref="A105:A108">
    <sortCondition ref="A105"/>
  </sortState>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37B68-DCF3-4272-91CD-26AC892A821D}">
  <sheetPr>
    <tabColor rgb="FF002554"/>
  </sheetPr>
  <dimension ref="A1:E61"/>
  <sheetViews>
    <sheetView tabSelected="1" workbookViewId="0">
      <selection activeCell="B70" sqref="B70"/>
    </sheetView>
  </sheetViews>
  <sheetFormatPr defaultColWidth="9.140625" defaultRowHeight="15" x14ac:dyDescent="0.25"/>
  <cols>
    <col min="1" max="1" width="108.42578125" style="67" customWidth="1"/>
    <col min="2" max="2" width="16.85546875" style="67" customWidth="1"/>
    <col min="3" max="3" width="20.28515625" style="67" bestFit="1" customWidth="1"/>
    <col min="4" max="4" width="63.140625" style="67" customWidth="1"/>
    <col min="5" max="16384" width="9.140625" style="67"/>
  </cols>
  <sheetData>
    <row r="1" spans="1:5" ht="41.25" x14ac:dyDescent="0.25">
      <c r="A1" s="249" t="s">
        <v>949</v>
      </c>
      <c r="B1" s="71"/>
      <c r="C1" s="71"/>
      <c r="D1" s="71"/>
      <c r="E1" s="1"/>
    </row>
    <row r="2" spans="1:5" x14ac:dyDescent="0.25">
      <c r="A2" s="71"/>
      <c r="B2" s="71"/>
      <c r="C2" s="71"/>
      <c r="D2" s="71"/>
      <c r="E2" s="1"/>
    </row>
    <row r="3" spans="1:5" x14ac:dyDescent="0.25">
      <c r="A3" s="250" t="s">
        <v>950</v>
      </c>
      <c r="B3" s="71"/>
      <c r="C3" s="71"/>
      <c r="D3" s="71"/>
      <c r="E3" s="1"/>
    </row>
    <row r="4" spans="1:5" x14ac:dyDescent="0.25">
      <c r="A4" s="71"/>
      <c r="B4" s="71"/>
      <c r="C4" s="71"/>
      <c r="D4" s="71"/>
      <c r="E4" s="1"/>
    </row>
    <row r="5" spans="1:5" x14ac:dyDescent="0.25">
      <c r="A5" s="250" t="s">
        <v>951</v>
      </c>
      <c r="B5" s="71"/>
      <c r="C5" s="71"/>
      <c r="D5" s="71"/>
      <c r="E5" s="1"/>
    </row>
    <row r="6" spans="1:5" x14ac:dyDescent="0.25">
      <c r="A6" s="71"/>
      <c r="B6" s="71"/>
      <c r="C6" s="71"/>
      <c r="D6" s="71"/>
      <c r="E6" s="1"/>
    </row>
    <row r="7" spans="1:5" x14ac:dyDescent="0.25">
      <c r="A7" s="251" t="s">
        <v>952</v>
      </c>
      <c r="B7" s="242">
        <f>'Data capture sheet'!C8</f>
        <v>0</v>
      </c>
      <c r="C7" s="71"/>
      <c r="D7" s="71"/>
      <c r="E7" s="1"/>
    </row>
    <row r="8" spans="1:5" x14ac:dyDescent="0.25">
      <c r="A8" s="251" t="s">
        <v>953</v>
      </c>
      <c r="B8" s="242">
        <f>'Data capture sheet'!C9</f>
        <v>0</v>
      </c>
      <c r="C8" s="71"/>
      <c r="D8" s="71"/>
      <c r="E8" s="1"/>
    </row>
    <row r="9" spans="1:5" x14ac:dyDescent="0.25">
      <c r="A9" s="251" t="s">
        <v>4</v>
      </c>
      <c r="B9" s="242">
        <f>'Data capture sheet'!C10</f>
        <v>0</v>
      </c>
      <c r="C9" s="71"/>
      <c r="D9" s="71"/>
      <c r="E9" s="1"/>
    </row>
    <row r="10" spans="1:5" x14ac:dyDescent="0.25">
      <c r="A10" s="251" t="s">
        <v>954</v>
      </c>
      <c r="B10" s="239">
        <v>2020</v>
      </c>
      <c r="C10" s="71"/>
      <c r="D10" s="71"/>
      <c r="E10" s="1"/>
    </row>
    <row r="11" spans="1:5" x14ac:dyDescent="0.25">
      <c r="A11" s="71"/>
      <c r="B11" s="71"/>
      <c r="C11" s="71"/>
      <c r="D11" s="71"/>
      <c r="E11" s="1"/>
    </row>
    <row r="12" spans="1:5" x14ac:dyDescent="0.25">
      <c r="A12" s="82" t="s">
        <v>955</v>
      </c>
      <c r="B12" s="82" t="s">
        <v>79</v>
      </c>
      <c r="C12" s="82" t="s">
        <v>152</v>
      </c>
      <c r="D12" s="82" t="s">
        <v>831</v>
      </c>
      <c r="E12" s="1"/>
    </row>
    <row r="13" spans="1:5" x14ac:dyDescent="0.25">
      <c r="A13" s="251" t="s">
        <v>956</v>
      </c>
      <c r="B13" s="252" t="s">
        <v>957</v>
      </c>
      <c r="C13" s="240"/>
      <c r="D13" s="241"/>
      <c r="E13" s="1"/>
    </row>
    <row r="14" spans="1:5" x14ac:dyDescent="0.25">
      <c r="A14" s="71"/>
      <c r="B14" s="71"/>
      <c r="C14" s="71"/>
      <c r="D14" s="71"/>
      <c r="E14" s="1"/>
    </row>
    <row r="15" spans="1:5" x14ac:dyDescent="0.25">
      <c r="A15" s="82" t="s">
        <v>958</v>
      </c>
      <c r="B15" s="82" t="s">
        <v>79</v>
      </c>
      <c r="C15" s="82" t="s">
        <v>152</v>
      </c>
      <c r="D15" s="82" t="s">
        <v>831</v>
      </c>
      <c r="E15" s="1"/>
    </row>
    <row r="16" spans="1:5" x14ac:dyDescent="0.25">
      <c r="A16" s="252" t="s">
        <v>959</v>
      </c>
      <c r="B16" s="252" t="s">
        <v>191</v>
      </c>
      <c r="C16" s="240"/>
      <c r="D16" s="241"/>
      <c r="E16" s="1"/>
    </row>
    <row r="17" spans="1:5" x14ac:dyDescent="0.25">
      <c r="A17" s="252" t="s">
        <v>960</v>
      </c>
      <c r="B17" s="252" t="s">
        <v>191</v>
      </c>
      <c r="C17" s="240"/>
      <c r="D17" s="241"/>
      <c r="E17" s="1"/>
    </row>
    <row r="18" spans="1:5" x14ac:dyDescent="0.25">
      <c r="A18" s="252" t="s">
        <v>961</v>
      </c>
      <c r="B18" s="252" t="s">
        <v>191</v>
      </c>
      <c r="C18" s="240"/>
      <c r="D18" s="241"/>
      <c r="E18" s="1"/>
    </row>
    <row r="19" spans="1:5" x14ac:dyDescent="0.25">
      <c r="A19" s="252" t="s">
        <v>962</v>
      </c>
      <c r="B19" s="252" t="s">
        <v>191</v>
      </c>
      <c r="C19" s="240"/>
      <c r="D19" s="241"/>
      <c r="E19" s="1"/>
    </row>
    <row r="20" spans="1:5" x14ac:dyDescent="0.25">
      <c r="A20" s="71"/>
      <c r="B20" s="71"/>
      <c r="C20" s="71"/>
      <c r="D20" s="71"/>
      <c r="E20" s="1"/>
    </row>
    <row r="21" spans="1:5" x14ac:dyDescent="0.25">
      <c r="A21" s="82" t="s">
        <v>963</v>
      </c>
      <c r="B21" s="82" t="s">
        <v>79</v>
      </c>
      <c r="C21" s="82" t="s">
        <v>152</v>
      </c>
      <c r="D21" s="82" t="s">
        <v>831</v>
      </c>
      <c r="E21" s="1"/>
    </row>
    <row r="22" spans="1:5" x14ac:dyDescent="0.25">
      <c r="A22" s="252" t="s">
        <v>964</v>
      </c>
      <c r="B22" s="252" t="s">
        <v>965</v>
      </c>
      <c r="C22" s="240"/>
      <c r="D22" s="241"/>
      <c r="E22" s="1"/>
    </row>
    <row r="23" spans="1:5" x14ac:dyDescent="0.25">
      <c r="A23" s="252" t="s">
        <v>966</v>
      </c>
      <c r="B23" s="252" t="s">
        <v>965</v>
      </c>
      <c r="C23" s="240"/>
      <c r="D23" s="241"/>
      <c r="E23" s="1"/>
    </row>
    <row r="24" spans="1:5" x14ac:dyDescent="0.25">
      <c r="A24" s="71"/>
      <c r="B24" s="71"/>
      <c r="C24" s="71"/>
      <c r="D24" s="71"/>
      <c r="E24" s="1"/>
    </row>
    <row r="25" spans="1:5" x14ac:dyDescent="0.25">
      <c r="A25" s="253" t="s">
        <v>967</v>
      </c>
      <c r="B25" s="253" t="s">
        <v>79</v>
      </c>
      <c r="C25" s="253" t="s">
        <v>152</v>
      </c>
      <c r="D25" s="253" t="s">
        <v>831</v>
      </c>
      <c r="E25" s="1"/>
    </row>
    <row r="26" spans="1:5" x14ac:dyDescent="0.25">
      <c r="A26" s="252" t="s">
        <v>968</v>
      </c>
      <c r="B26" s="252" t="s">
        <v>259</v>
      </c>
      <c r="C26" s="241"/>
      <c r="D26" s="241"/>
      <c r="E26" s="1"/>
    </row>
    <row r="27" spans="1:5" x14ac:dyDescent="0.25">
      <c r="A27" s="252" t="s">
        <v>969</v>
      </c>
      <c r="B27" s="252" t="s">
        <v>259</v>
      </c>
      <c r="C27" s="241"/>
      <c r="D27" s="241"/>
      <c r="E27" s="1"/>
    </row>
    <row r="28" spans="1:5" x14ac:dyDescent="0.25">
      <c r="A28" s="252" t="s">
        <v>970</v>
      </c>
      <c r="B28" s="252" t="s">
        <v>259</v>
      </c>
      <c r="C28" s="241"/>
      <c r="D28" s="241"/>
      <c r="E28" s="1"/>
    </row>
    <row r="29" spans="1:5" x14ac:dyDescent="0.25">
      <c r="A29" s="252" t="s">
        <v>307</v>
      </c>
      <c r="B29" s="252" t="s">
        <v>259</v>
      </c>
      <c r="C29" s="241"/>
      <c r="D29" s="241"/>
      <c r="E29" s="1"/>
    </row>
    <row r="30" spans="1:5" x14ac:dyDescent="0.25">
      <c r="A30" s="252" t="s">
        <v>971</v>
      </c>
      <c r="B30" s="252" t="s">
        <v>259</v>
      </c>
      <c r="C30" s="241"/>
      <c r="D30" s="241"/>
      <c r="E30" s="1"/>
    </row>
    <row r="31" spans="1:5" x14ac:dyDescent="0.25">
      <c r="A31" s="252" t="s">
        <v>972</v>
      </c>
      <c r="B31" s="252" t="s">
        <v>259</v>
      </c>
      <c r="C31" s="241"/>
      <c r="D31" s="241"/>
      <c r="E31" s="1"/>
    </row>
    <row r="32" spans="1:5" x14ac:dyDescent="0.25">
      <c r="A32" s="252" t="s">
        <v>973</v>
      </c>
      <c r="B32" s="252" t="s">
        <v>259</v>
      </c>
      <c r="C32" s="241"/>
      <c r="D32" s="241"/>
      <c r="E32" s="1"/>
    </row>
    <row r="33" spans="1:5" x14ac:dyDescent="0.25">
      <c r="A33" s="252" t="s">
        <v>70</v>
      </c>
      <c r="B33" s="252" t="s">
        <v>259</v>
      </c>
      <c r="C33" s="241"/>
      <c r="D33" s="241"/>
      <c r="E33" s="1"/>
    </row>
    <row r="34" spans="1:5" x14ac:dyDescent="0.25">
      <c r="A34" s="71"/>
      <c r="B34" s="71"/>
      <c r="C34" s="71"/>
      <c r="D34" s="71"/>
      <c r="E34" s="1"/>
    </row>
    <row r="35" spans="1:5" x14ac:dyDescent="0.25">
      <c r="A35" s="250" t="s">
        <v>974</v>
      </c>
      <c r="B35" s="71"/>
      <c r="C35" s="71"/>
      <c r="D35" s="71"/>
      <c r="E35" s="1"/>
    </row>
    <row r="36" spans="1:5" x14ac:dyDescent="0.25">
      <c r="A36" s="71" t="s">
        <v>975</v>
      </c>
      <c r="B36" s="71"/>
      <c r="C36" s="71"/>
      <c r="D36" s="71"/>
      <c r="E36" s="1"/>
    </row>
    <row r="37" spans="1:5" x14ac:dyDescent="0.25">
      <c r="A37" s="71"/>
      <c r="B37" s="71"/>
      <c r="C37" s="71"/>
      <c r="D37" s="71"/>
      <c r="E37" s="1"/>
    </row>
    <row r="38" spans="1:5" x14ac:dyDescent="0.25">
      <c r="A38" s="82" t="s">
        <v>976</v>
      </c>
      <c r="B38" s="82" t="s">
        <v>79</v>
      </c>
      <c r="C38" s="82" t="s">
        <v>152</v>
      </c>
      <c r="D38" s="82" t="s">
        <v>831</v>
      </c>
      <c r="E38" s="1"/>
    </row>
    <row r="39" spans="1:5" x14ac:dyDescent="0.25">
      <c r="A39" s="252" t="s">
        <v>977</v>
      </c>
      <c r="B39" s="252" t="s">
        <v>965</v>
      </c>
      <c r="C39" s="240"/>
      <c r="D39" s="241"/>
      <c r="E39" s="1"/>
    </row>
    <row r="40" spans="1:5" x14ac:dyDescent="0.25">
      <c r="A40" s="252" t="s">
        <v>978</v>
      </c>
      <c r="B40" s="252" t="s">
        <v>965</v>
      </c>
      <c r="C40" s="240"/>
      <c r="D40" s="241"/>
      <c r="E40" s="1"/>
    </row>
    <row r="41" spans="1:5" x14ac:dyDescent="0.25">
      <c r="A41" s="252" t="s">
        <v>979</v>
      </c>
      <c r="B41" s="252" t="s">
        <v>965</v>
      </c>
      <c r="C41" s="240"/>
      <c r="D41" s="241"/>
      <c r="E41" s="1"/>
    </row>
    <row r="42" spans="1:5" x14ac:dyDescent="0.25">
      <c r="A42" s="252" t="s">
        <v>980</v>
      </c>
      <c r="B42" s="252" t="s">
        <v>965</v>
      </c>
      <c r="C42" s="240"/>
      <c r="D42" s="241"/>
      <c r="E42" s="1"/>
    </row>
    <row r="43" spans="1:5" x14ac:dyDescent="0.25">
      <c r="A43" s="252" t="s">
        <v>981</v>
      </c>
      <c r="B43" s="252" t="s">
        <v>965</v>
      </c>
      <c r="C43" s="240"/>
      <c r="D43" s="241"/>
      <c r="E43" s="1"/>
    </row>
    <row r="44" spans="1:5" x14ac:dyDescent="0.25">
      <c r="A44" s="252" t="s">
        <v>982</v>
      </c>
      <c r="B44" s="252" t="s">
        <v>965</v>
      </c>
      <c r="C44" s="240"/>
      <c r="D44" s="241"/>
      <c r="E44" s="1"/>
    </row>
    <row r="45" spans="1:5" x14ac:dyDescent="0.25">
      <c r="A45" s="252" t="s">
        <v>70</v>
      </c>
      <c r="B45" s="252" t="s">
        <v>965</v>
      </c>
      <c r="C45" s="240"/>
      <c r="D45" s="241"/>
      <c r="E45" s="1"/>
    </row>
    <row r="46" spans="1:5" x14ac:dyDescent="0.25">
      <c r="A46" s="71"/>
      <c r="B46" s="71"/>
      <c r="C46" s="71"/>
      <c r="D46" s="71"/>
      <c r="E46" s="1"/>
    </row>
    <row r="47" spans="1:5" x14ac:dyDescent="0.25">
      <c r="A47" s="82" t="s">
        <v>983</v>
      </c>
      <c r="B47" s="82" t="s">
        <v>79</v>
      </c>
      <c r="C47" s="82" t="s">
        <v>152</v>
      </c>
      <c r="D47" s="82" t="s">
        <v>831</v>
      </c>
      <c r="E47" s="1"/>
    </row>
    <row r="48" spans="1:5" x14ac:dyDescent="0.25">
      <c r="A48" s="252" t="s">
        <v>977</v>
      </c>
      <c r="B48" s="252" t="s">
        <v>965</v>
      </c>
      <c r="C48" s="240"/>
      <c r="D48" s="241"/>
      <c r="E48" s="1"/>
    </row>
    <row r="49" spans="1:5" x14ac:dyDescent="0.25">
      <c r="A49" s="252" t="s">
        <v>978</v>
      </c>
      <c r="B49" s="252" t="s">
        <v>965</v>
      </c>
      <c r="C49" s="240"/>
      <c r="D49" s="241"/>
      <c r="E49" s="1"/>
    </row>
    <row r="50" spans="1:5" x14ac:dyDescent="0.25">
      <c r="A50" s="252" t="s">
        <v>979</v>
      </c>
      <c r="B50" s="252" t="s">
        <v>965</v>
      </c>
      <c r="C50" s="240"/>
      <c r="D50" s="241"/>
      <c r="E50" s="1"/>
    </row>
    <row r="51" spans="1:5" x14ac:dyDescent="0.25">
      <c r="A51" s="252" t="s">
        <v>980</v>
      </c>
      <c r="B51" s="252" t="s">
        <v>965</v>
      </c>
      <c r="C51" s="240"/>
      <c r="D51" s="241"/>
      <c r="E51" s="1"/>
    </row>
    <row r="52" spans="1:5" x14ac:dyDescent="0.25">
      <c r="A52" s="252" t="s">
        <v>981</v>
      </c>
      <c r="B52" s="252" t="s">
        <v>965</v>
      </c>
      <c r="C52" s="240"/>
      <c r="D52" s="241"/>
      <c r="E52" s="1"/>
    </row>
    <row r="53" spans="1:5" x14ac:dyDescent="0.25">
      <c r="A53" s="252" t="s">
        <v>982</v>
      </c>
      <c r="B53" s="252" t="s">
        <v>965</v>
      </c>
      <c r="C53" s="240"/>
      <c r="D53" s="241"/>
      <c r="E53" s="1"/>
    </row>
    <row r="54" spans="1:5" x14ac:dyDescent="0.25">
      <c r="A54" s="252" t="s">
        <v>70</v>
      </c>
      <c r="B54" s="252" t="s">
        <v>965</v>
      </c>
      <c r="C54" s="240"/>
      <c r="D54" s="241"/>
      <c r="E54" s="1"/>
    </row>
    <row r="55" spans="1:5" x14ac:dyDescent="0.25">
      <c r="A55" s="71"/>
      <c r="B55" s="71"/>
      <c r="C55" s="71"/>
      <c r="D55" s="71"/>
      <c r="E55" s="1"/>
    </row>
    <row r="56" spans="1:5" x14ac:dyDescent="0.25">
      <c r="A56" s="82" t="s">
        <v>984</v>
      </c>
      <c r="B56" s="82" t="s">
        <v>79</v>
      </c>
      <c r="C56" s="82" t="s">
        <v>152</v>
      </c>
      <c r="D56" s="82" t="s">
        <v>831</v>
      </c>
      <c r="E56" s="1"/>
    </row>
    <row r="57" spans="1:5" x14ac:dyDescent="0.25">
      <c r="A57" s="252" t="s">
        <v>959</v>
      </c>
      <c r="B57" s="252" t="s">
        <v>965</v>
      </c>
      <c r="C57" s="240"/>
      <c r="D57" s="241"/>
      <c r="E57" s="1"/>
    </row>
    <row r="58" spans="1:5" x14ac:dyDescent="0.25">
      <c r="A58" s="252" t="s">
        <v>960</v>
      </c>
      <c r="B58" s="252" t="s">
        <v>965</v>
      </c>
      <c r="C58" s="240"/>
      <c r="D58" s="241"/>
      <c r="E58" s="1"/>
    </row>
    <row r="59" spans="1:5" x14ac:dyDescent="0.25">
      <c r="A59" s="252" t="s">
        <v>961</v>
      </c>
      <c r="B59" s="252" t="s">
        <v>965</v>
      </c>
      <c r="C59" s="240"/>
      <c r="D59" s="241"/>
      <c r="E59" s="1"/>
    </row>
    <row r="60" spans="1:5" x14ac:dyDescent="0.25">
      <c r="A60" s="252" t="s">
        <v>962</v>
      </c>
      <c r="B60" s="252" t="s">
        <v>965</v>
      </c>
      <c r="C60" s="240"/>
      <c r="D60" s="241"/>
      <c r="E60" s="1"/>
    </row>
    <row r="61" spans="1:5" x14ac:dyDescent="0.25">
      <c r="A61" s="1"/>
      <c r="B61" s="1"/>
      <c r="C61" s="1"/>
      <c r="D61" s="1"/>
      <c r="E61" s="1"/>
    </row>
  </sheetData>
  <sheetProtection algorithmName="SHA-512" hashValue="Wa740MaW7Kbj4lShqQy2Rsu86X+FZpEiYhL0MKJMfxCJmwxHy+cZ5dy4JAFeFell/oQk72kOlegG0XKI5WJVhA==" saltValue="eZ66UJ9AnDb2AejTmxcpeQ==" spinCount="100000" sheet="1" objects="1" scenarios="1"/>
  <dataValidations count="1">
    <dataValidation type="decimal" allowBlank="1" showInputMessage="1" showErrorMessage="1" errorTitle="Incorrect format" error="Please enter a number" promptTitle="Please enter a number" sqref="B10 C13 C16:C19 C22:C23 C39:C45 C48:C54 C57:C60" xr:uid="{A462EF79-62FE-410A-9D2D-DDFC9A18FFD9}">
      <formula1>0</formula1>
      <formula2>100000000000000</formula2>
    </dataValidation>
  </dataValidation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M8"/>
  <sheetViews>
    <sheetView workbookViewId="0">
      <selection activeCell="C16" sqref="C16"/>
    </sheetView>
  </sheetViews>
  <sheetFormatPr defaultColWidth="8.85546875" defaultRowHeight="20.100000000000001" customHeight="1" x14ac:dyDescent="0.25"/>
  <cols>
    <col min="1" max="1" width="33.28515625" style="1" customWidth="1"/>
    <col min="2" max="2" width="73.42578125" style="1" customWidth="1"/>
    <col min="3" max="16384" width="8.85546875" style="1"/>
  </cols>
  <sheetData>
    <row r="1" spans="1:13" ht="34.15" customHeight="1" x14ac:dyDescent="0.25">
      <c r="A1" s="260" t="s">
        <v>260</v>
      </c>
      <c r="B1" s="261"/>
      <c r="C1" s="261"/>
      <c r="D1" s="261"/>
      <c r="E1" s="261"/>
      <c r="F1" s="261"/>
      <c r="G1" s="261"/>
      <c r="H1" s="261"/>
      <c r="I1" s="261"/>
      <c r="J1" s="261"/>
      <c r="K1" s="261"/>
      <c r="L1" s="261"/>
      <c r="M1" s="261"/>
    </row>
    <row r="2" spans="1:13" ht="15.75" thickBot="1" x14ac:dyDescent="0.3">
      <c r="A2" s="1" t="s">
        <v>870</v>
      </c>
    </row>
    <row r="3" spans="1:13" ht="16.5" thickBot="1" x14ac:dyDescent="0.3">
      <c r="A3" s="100" t="s">
        <v>246</v>
      </c>
      <c r="B3" s="101" t="s">
        <v>247</v>
      </c>
    </row>
    <row r="4" spans="1:13" ht="60.75" thickBot="1" x14ac:dyDescent="0.3">
      <c r="A4" s="102" t="s">
        <v>248</v>
      </c>
      <c r="B4" s="103" t="s">
        <v>249</v>
      </c>
    </row>
    <row r="5" spans="1:13" ht="55.15" customHeight="1" thickBot="1" x14ac:dyDescent="0.3">
      <c r="A5" s="102" t="s">
        <v>250</v>
      </c>
      <c r="B5" s="103" t="s">
        <v>251</v>
      </c>
    </row>
    <row r="6" spans="1:13" ht="60.75" thickBot="1" x14ac:dyDescent="0.3">
      <c r="A6" s="102" t="s">
        <v>252</v>
      </c>
      <c r="B6" s="103" t="s">
        <v>253</v>
      </c>
    </row>
    <row r="7" spans="1:13" ht="76.150000000000006" customHeight="1" thickBot="1" x14ac:dyDescent="0.3">
      <c r="A7" s="102" t="s">
        <v>254</v>
      </c>
      <c r="B7" s="103" t="s">
        <v>255</v>
      </c>
    </row>
    <row r="8" spans="1:13" ht="75.75" customHeight="1" thickBot="1" x14ac:dyDescent="0.3">
      <c r="A8" s="102" t="s">
        <v>256</v>
      </c>
      <c r="B8" s="103" t="s">
        <v>257</v>
      </c>
    </row>
  </sheetData>
  <mergeCells count="1">
    <mergeCell ref="A1:M1"/>
  </mergeCells>
  <pageMargins left="0.70866141732283472" right="0.70866141732283472" top="0.74803149606299213" bottom="0.74803149606299213" header="0.31496062992125984" footer="0.31496062992125984"/>
  <pageSetup paperSize="9" scale="75" orientation="landscape" horizontalDpi="4294967293" vertic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EEB9"/>
  </sheetPr>
  <dimension ref="A1:D36"/>
  <sheetViews>
    <sheetView workbookViewId="0"/>
  </sheetViews>
  <sheetFormatPr defaultColWidth="3" defaultRowHeight="14.25" x14ac:dyDescent="0.2"/>
  <cols>
    <col min="1" max="1" width="3" style="3"/>
    <col min="2" max="2" width="38.7109375" style="4" customWidth="1"/>
    <col min="3" max="3" width="145.5703125" style="4" customWidth="1"/>
    <col min="4" max="16384" width="3" style="4"/>
  </cols>
  <sheetData>
    <row r="1" spans="1:3" ht="16.5" customHeight="1" x14ac:dyDescent="0.2">
      <c r="A1" s="37"/>
    </row>
    <row r="2" spans="1:3" ht="16.5" customHeight="1" x14ac:dyDescent="0.2">
      <c r="A2" s="37"/>
      <c r="B2" s="21" t="s">
        <v>125</v>
      </c>
      <c r="C2" s="203"/>
    </row>
    <row r="3" spans="1:3" ht="13.5" thickBot="1" x14ac:dyDescent="0.25">
      <c r="A3" s="4"/>
    </row>
    <row r="4" spans="1:3" ht="85.5" customHeight="1" thickBot="1" x14ac:dyDescent="0.25">
      <c r="A4" s="4"/>
      <c r="B4" s="29" t="s">
        <v>49</v>
      </c>
      <c r="C4" s="30" t="s">
        <v>122</v>
      </c>
    </row>
    <row r="5" spans="1:3" ht="25.5" x14ac:dyDescent="0.2">
      <c r="A5" s="4"/>
      <c r="B5" s="315" t="s">
        <v>50</v>
      </c>
      <c r="C5" s="31" t="s">
        <v>123</v>
      </c>
    </row>
    <row r="6" spans="1:3" ht="34.5" customHeight="1" x14ac:dyDescent="0.2">
      <c r="A6" s="4"/>
      <c r="B6" s="316"/>
      <c r="C6" s="31" t="s">
        <v>51</v>
      </c>
    </row>
    <row r="7" spans="1:3" s="184" customFormat="1" ht="47.25" customHeight="1" thickBot="1" x14ac:dyDescent="0.3">
      <c r="B7" s="317"/>
      <c r="C7" s="185" t="s">
        <v>124</v>
      </c>
    </row>
    <row r="8" spans="1:3" ht="120.75" customHeight="1" thickBot="1" x14ac:dyDescent="0.25">
      <c r="A8" s="4"/>
      <c r="B8" s="33" t="s">
        <v>886</v>
      </c>
      <c r="C8" s="32" t="s">
        <v>911</v>
      </c>
    </row>
    <row r="9" spans="1:3" ht="15.75" thickBot="1" x14ac:dyDescent="0.25">
      <c r="A9" s="4"/>
      <c r="B9" s="318" t="s">
        <v>887</v>
      </c>
      <c r="C9" s="319"/>
    </row>
    <row r="10" spans="1:3" ht="73.5" customHeight="1" thickBot="1" x14ac:dyDescent="0.25">
      <c r="A10" s="4"/>
      <c r="B10" s="33" t="s">
        <v>52</v>
      </c>
      <c r="C10" s="32" t="s">
        <v>53</v>
      </c>
    </row>
    <row r="11" spans="1:3" ht="34.5" customHeight="1" thickBot="1" x14ac:dyDescent="0.25">
      <c r="A11" s="4"/>
      <c r="B11" s="33" t="s">
        <v>54</v>
      </c>
      <c r="C11" s="32" t="s">
        <v>55</v>
      </c>
    </row>
    <row r="12" spans="1:3" ht="23.25" customHeight="1" thickBot="1" x14ac:dyDescent="0.25">
      <c r="A12" s="4"/>
      <c r="B12" s="33" t="s">
        <v>56</v>
      </c>
      <c r="C12" s="32" t="s">
        <v>57</v>
      </c>
    </row>
    <row r="13" spans="1:3" ht="23.25" customHeight="1" thickBot="1" x14ac:dyDescent="0.25">
      <c r="A13" s="4"/>
      <c r="B13" s="33" t="s">
        <v>14</v>
      </c>
      <c r="C13" s="32" t="s">
        <v>58</v>
      </c>
    </row>
    <row r="14" spans="1:3" ht="23.25" customHeight="1" thickBot="1" x14ac:dyDescent="0.25">
      <c r="A14" s="4"/>
      <c r="B14" s="33" t="s">
        <v>15</v>
      </c>
      <c r="C14" s="32" t="s">
        <v>59</v>
      </c>
    </row>
    <row r="15" spans="1:3" ht="23.25" customHeight="1" thickBot="1" x14ac:dyDescent="0.25">
      <c r="A15" s="4"/>
      <c r="B15" s="33" t="s">
        <v>60</v>
      </c>
      <c r="C15" s="32" t="s">
        <v>61</v>
      </c>
    </row>
    <row r="16" spans="1:3" ht="23.25" customHeight="1" thickBot="1" x14ac:dyDescent="0.25">
      <c r="A16" s="4"/>
      <c r="B16" s="33" t="s">
        <v>62</v>
      </c>
      <c r="C16" s="32" t="s">
        <v>63</v>
      </c>
    </row>
    <row r="17" spans="1:4" ht="58.5" customHeight="1" thickBot="1" x14ac:dyDescent="0.25">
      <c r="A17" s="4"/>
      <c r="B17" s="193" t="s">
        <v>70</v>
      </c>
      <c r="C17" s="32" t="s">
        <v>906</v>
      </c>
    </row>
    <row r="18" spans="1:4" ht="58.5" customHeight="1" thickBot="1" x14ac:dyDescent="0.25">
      <c r="A18" s="4"/>
      <c r="B18" s="188" t="s">
        <v>890</v>
      </c>
      <c r="C18" s="32" t="s">
        <v>905</v>
      </c>
      <c r="D18" s="192"/>
    </row>
    <row r="19" spans="1:4" ht="15.75" thickBot="1" x14ac:dyDescent="0.25">
      <c r="A19" s="4"/>
      <c r="B19" s="320" t="s">
        <v>64</v>
      </c>
      <c r="C19" s="321"/>
    </row>
    <row r="20" spans="1:4" ht="57.75" customHeight="1" thickBot="1" x14ac:dyDescent="0.25">
      <c r="A20" s="4"/>
      <c r="B20" s="34" t="s">
        <v>65</v>
      </c>
      <c r="C20" s="35" t="s">
        <v>888</v>
      </c>
    </row>
    <row r="21" spans="1:4" ht="21.75" customHeight="1" thickBot="1" x14ac:dyDescent="0.25">
      <c r="A21" s="4"/>
      <c r="B21" s="29" t="s">
        <v>66</v>
      </c>
      <c r="C21" s="195" t="s">
        <v>67</v>
      </c>
    </row>
    <row r="22" spans="1:4" ht="88.5" customHeight="1" thickBot="1" x14ac:dyDescent="0.25">
      <c r="A22" s="4"/>
      <c r="B22" s="33" t="s">
        <v>889</v>
      </c>
      <c r="C22" s="194" t="s">
        <v>907</v>
      </c>
    </row>
    <row r="23" spans="1:4" ht="12.75" x14ac:dyDescent="0.2">
      <c r="A23" s="4"/>
      <c r="B23" s="36"/>
    </row>
    <row r="24" spans="1:4" ht="12.75" x14ac:dyDescent="0.2">
      <c r="A24" s="4"/>
      <c r="B24" s="36"/>
    </row>
    <row r="25" spans="1:4" ht="12.75" x14ac:dyDescent="0.2">
      <c r="A25" s="4"/>
      <c r="B25" s="36"/>
    </row>
    <row r="26" spans="1:4" ht="12.75" x14ac:dyDescent="0.2">
      <c r="A26" s="4"/>
      <c r="B26" s="36"/>
    </row>
    <row r="27" spans="1:4" ht="12.75" x14ac:dyDescent="0.2">
      <c r="A27" s="4"/>
      <c r="B27" s="36"/>
    </row>
    <row r="28" spans="1:4" ht="12.75" x14ac:dyDescent="0.2">
      <c r="A28" s="4"/>
      <c r="B28" s="36"/>
    </row>
    <row r="29" spans="1:4" ht="12.75" x14ac:dyDescent="0.2">
      <c r="A29" s="4"/>
      <c r="B29" s="36"/>
    </row>
    <row r="30" spans="1:4" ht="12.75" x14ac:dyDescent="0.2">
      <c r="A30" s="4"/>
      <c r="B30" s="36"/>
    </row>
    <row r="31" spans="1:4" ht="12.75" x14ac:dyDescent="0.2">
      <c r="A31" s="4"/>
      <c r="B31" s="36"/>
    </row>
    <row r="32" spans="1:4" ht="12.75" x14ac:dyDescent="0.2">
      <c r="A32" s="4"/>
      <c r="B32" s="36"/>
      <c r="C32" s="36"/>
    </row>
    <row r="33" spans="1:3" ht="12.75" x14ac:dyDescent="0.2">
      <c r="A33" s="4"/>
      <c r="B33" s="36"/>
      <c r="C33" s="36"/>
    </row>
    <row r="34" spans="1:3" ht="12.75" x14ac:dyDescent="0.2">
      <c r="A34" s="4"/>
      <c r="B34" s="20"/>
    </row>
    <row r="35" spans="1:3" ht="12.75" x14ac:dyDescent="0.2">
      <c r="A35" s="4"/>
      <c r="B35" s="20"/>
    </row>
    <row r="36" spans="1:3" ht="12.75" x14ac:dyDescent="0.2">
      <c r="A36" s="4"/>
      <c r="B36" s="20"/>
    </row>
  </sheetData>
  <mergeCells count="3">
    <mergeCell ref="B5:B7"/>
    <mergeCell ref="B9:C9"/>
    <mergeCell ref="B19:C19"/>
  </mergeCells>
  <pageMargins left="0.70866141732283472" right="0.70866141732283472" top="0.74803149606299213" bottom="0.74803149606299213" header="0.31496062992125984" footer="0.31496062992125984"/>
  <pageSetup paperSize="9" scale="6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4F9FDF"/>
  </sheetPr>
  <dimension ref="B1:J95"/>
  <sheetViews>
    <sheetView workbookViewId="0"/>
  </sheetViews>
  <sheetFormatPr defaultColWidth="9.140625" defaultRowHeight="14.25" x14ac:dyDescent="0.2"/>
  <cols>
    <col min="1" max="1" width="4.85546875" style="207" customWidth="1"/>
    <col min="2" max="2" width="56.7109375" style="207" customWidth="1"/>
    <col min="3" max="3" width="31.7109375" style="207" customWidth="1"/>
    <col min="4" max="4" width="16.5703125" style="207" customWidth="1"/>
    <col min="5" max="5" width="9.140625" style="207" customWidth="1"/>
    <col min="6" max="7" width="9.140625" style="207"/>
    <col min="8" max="8" width="15.7109375" style="207" customWidth="1"/>
    <col min="9" max="16384" width="9.140625" style="207"/>
  </cols>
  <sheetData>
    <row r="1" spans="2:5" ht="15" x14ac:dyDescent="0.25">
      <c r="B1" s="206" t="s">
        <v>927</v>
      </c>
    </row>
    <row r="2" spans="2:5" ht="24.75" customHeight="1" x14ac:dyDescent="0.2"/>
    <row r="3" spans="2:5" ht="30" customHeight="1" x14ac:dyDescent="0.2">
      <c r="B3" s="342" t="s">
        <v>930</v>
      </c>
      <c r="C3" s="123"/>
      <c r="D3" s="123"/>
    </row>
    <row r="4" spans="2:5" ht="30" customHeight="1" x14ac:dyDescent="0.2">
      <c r="B4" s="342"/>
      <c r="C4" s="123"/>
      <c r="D4" s="123"/>
    </row>
    <row r="5" spans="2:5" ht="27.75" customHeight="1" thickBot="1" x14ac:dyDescent="0.3">
      <c r="B5" s="124"/>
      <c r="C5" s="124"/>
      <c r="D5" s="124"/>
    </row>
    <row r="6" spans="2:5" ht="15" thickBot="1" x14ac:dyDescent="0.25">
      <c r="B6" s="208" t="s">
        <v>76</v>
      </c>
      <c r="C6" s="209">
        <f>'Data capture sheet'!C8</f>
        <v>0</v>
      </c>
      <c r="D6" s="210"/>
    </row>
    <row r="7" spans="2:5" ht="15" thickBot="1" x14ac:dyDescent="0.25">
      <c r="B7" s="211" t="s">
        <v>84</v>
      </c>
      <c r="C7" s="209">
        <f>'Data capture sheet'!C9</f>
        <v>0</v>
      </c>
      <c r="D7" s="210"/>
    </row>
    <row r="8" spans="2:5" ht="15" thickBot="1" x14ac:dyDescent="0.25">
      <c r="B8" s="211" t="s">
        <v>924</v>
      </c>
      <c r="C8" s="212">
        <f>'Data capture sheet'!C11</f>
        <v>0</v>
      </c>
      <c r="D8" s="213"/>
    </row>
    <row r="9" spans="2:5" ht="33.75" customHeight="1" thickBot="1" x14ac:dyDescent="0.3">
      <c r="B9" s="214" t="s">
        <v>77</v>
      </c>
      <c r="C9" s="215"/>
      <c r="D9" s="215"/>
    </row>
    <row r="10" spans="2:5" ht="15" thickBot="1" x14ac:dyDescent="0.25">
      <c r="B10" s="216" t="s">
        <v>925</v>
      </c>
      <c r="C10" s="217">
        <f>'Data capture sheet'!C15</f>
        <v>0</v>
      </c>
      <c r="D10" s="218"/>
      <c r="E10" s="219"/>
    </row>
    <row r="11" spans="2:5" ht="15" thickBot="1" x14ac:dyDescent="0.25">
      <c r="B11" s="216" t="s">
        <v>926</v>
      </c>
      <c r="C11" s="217">
        <f>'Data capture sheet'!C16</f>
        <v>0</v>
      </c>
      <c r="D11" s="218"/>
      <c r="E11" s="220"/>
    </row>
    <row r="12" spans="2:5" ht="15" thickBot="1" x14ac:dyDescent="0.25">
      <c r="B12" s="343" t="s">
        <v>928</v>
      </c>
      <c r="C12" s="343"/>
      <c r="D12" s="221">
        <f>'Data capture sheet'!C45</f>
        <v>0</v>
      </c>
    </row>
    <row r="13" spans="2:5" ht="15" thickBot="1" x14ac:dyDescent="0.25">
      <c r="B13" s="343" t="s">
        <v>942</v>
      </c>
      <c r="C13" s="343"/>
      <c r="D13" s="222" t="str">
        <f>'Data capture sheet'!C46</f>
        <v>No PoM data</v>
      </c>
    </row>
    <row r="14" spans="2:5" ht="15" thickBot="1" x14ac:dyDescent="0.25">
      <c r="B14" s="343" t="s">
        <v>929</v>
      </c>
      <c r="C14" s="343"/>
      <c r="D14" s="223" t="str">
        <f>'Data capture sheet'!C51</f>
        <v>No PoM data</v>
      </c>
    </row>
    <row r="15" spans="2:5" x14ac:dyDescent="0.2">
      <c r="B15" s="125" t="s">
        <v>931</v>
      </c>
      <c r="C15" s="126"/>
      <c r="D15" s="126"/>
    </row>
    <row r="16" spans="2:5" x14ac:dyDescent="0.2">
      <c r="B16" s="125" t="s">
        <v>78</v>
      </c>
      <c r="C16" s="126"/>
      <c r="D16" s="126"/>
    </row>
    <row r="17" spans="2:10" x14ac:dyDescent="0.2">
      <c r="B17" s="126"/>
      <c r="C17" s="126"/>
      <c r="D17" s="126"/>
    </row>
    <row r="18" spans="2:10" ht="15" thickBot="1" x14ac:dyDescent="0.25">
      <c r="B18" s="126"/>
      <c r="C18" s="126"/>
      <c r="D18" s="126"/>
    </row>
    <row r="19" spans="2:10" ht="15.75" thickBot="1" x14ac:dyDescent="0.3">
      <c r="B19" s="127" t="s">
        <v>932</v>
      </c>
      <c r="C19" s="128" t="s">
        <v>8</v>
      </c>
      <c r="D19" s="128" t="s">
        <v>79</v>
      </c>
      <c r="E19" s="339" t="str">
        <f>'Data capture sheet'!E34</f>
        <v>Notes</v>
      </c>
      <c r="F19" s="340"/>
      <c r="G19" s="340"/>
      <c r="H19" s="340"/>
      <c r="I19" s="340"/>
      <c r="J19" s="341"/>
    </row>
    <row r="20" spans="2:10" ht="15" thickBot="1" x14ac:dyDescent="0.25">
      <c r="B20" s="129" t="s">
        <v>11</v>
      </c>
      <c r="C20" s="177">
        <f>'Data capture sheet'!C35</f>
        <v>0</v>
      </c>
      <c r="D20" s="129" t="str">
        <f>'Data capture sheet'!D35</f>
        <v>TONNES</v>
      </c>
      <c r="E20" s="322" t="str">
        <f>'Data capture sheet'!E35</f>
        <v/>
      </c>
      <c r="F20" s="323"/>
      <c r="G20" s="323"/>
      <c r="H20" s="323"/>
      <c r="I20" s="323"/>
      <c r="J20" s="324"/>
    </row>
    <row r="21" spans="2:10" ht="15" thickBot="1" x14ac:dyDescent="0.25">
      <c r="B21" s="129" t="s">
        <v>12</v>
      </c>
      <c r="C21" s="177">
        <f>'Data capture sheet'!C36</f>
        <v>0</v>
      </c>
      <c r="D21" s="129" t="str">
        <f>'Data capture sheet'!D36</f>
        <v>TONNES</v>
      </c>
      <c r="E21" s="322" t="str">
        <f>'Data capture sheet'!E36</f>
        <v/>
      </c>
      <c r="F21" s="323"/>
      <c r="G21" s="323"/>
      <c r="H21" s="323"/>
      <c r="I21" s="323"/>
      <c r="J21" s="324"/>
    </row>
    <row r="22" spans="2:10" ht="15" thickBot="1" x14ac:dyDescent="0.25">
      <c r="B22" s="129" t="s">
        <v>13</v>
      </c>
      <c r="C22" s="177">
        <f>'Data capture sheet'!C37</f>
        <v>0</v>
      </c>
      <c r="D22" s="129" t="str">
        <f>'Data capture sheet'!D37</f>
        <v>TONNES</v>
      </c>
      <c r="E22" s="322" t="str">
        <f>'Data capture sheet'!E37</f>
        <v/>
      </c>
      <c r="F22" s="323"/>
      <c r="G22" s="323"/>
      <c r="H22" s="323"/>
      <c r="I22" s="323"/>
      <c r="J22" s="324"/>
    </row>
    <row r="23" spans="2:10" ht="15" thickBot="1" x14ac:dyDescent="0.25">
      <c r="B23" s="129" t="s">
        <v>14</v>
      </c>
      <c r="C23" s="177">
        <f>'Data capture sheet'!C38</f>
        <v>0</v>
      </c>
      <c r="D23" s="129" t="str">
        <f>'Data capture sheet'!D38</f>
        <v>TONNES</v>
      </c>
      <c r="E23" s="322" t="str">
        <f>'Data capture sheet'!E38</f>
        <v/>
      </c>
      <c r="F23" s="323"/>
      <c r="G23" s="323"/>
      <c r="H23" s="323"/>
      <c r="I23" s="323"/>
      <c r="J23" s="324"/>
    </row>
    <row r="24" spans="2:10" ht="15" thickBot="1" x14ac:dyDescent="0.25">
      <c r="B24" s="129" t="s">
        <v>15</v>
      </c>
      <c r="C24" s="177">
        <f>'Data capture sheet'!C39</f>
        <v>0</v>
      </c>
      <c r="D24" s="129" t="str">
        <f>'Data capture sheet'!D39</f>
        <v>TONNES</v>
      </c>
      <c r="E24" s="322" t="str">
        <f>'Data capture sheet'!E39</f>
        <v/>
      </c>
      <c r="F24" s="323"/>
      <c r="G24" s="323"/>
      <c r="H24" s="323"/>
      <c r="I24" s="323"/>
      <c r="J24" s="324"/>
    </row>
    <row r="25" spans="2:10" ht="15" thickBot="1" x14ac:dyDescent="0.25">
      <c r="B25" s="129" t="s">
        <v>16</v>
      </c>
      <c r="C25" s="177">
        <f>'Data capture sheet'!C40</f>
        <v>0</v>
      </c>
      <c r="D25" s="129" t="str">
        <f>'Data capture sheet'!D44</f>
        <v>TONNES</v>
      </c>
      <c r="E25" s="322" t="str">
        <f>'Data capture sheet'!E40</f>
        <v/>
      </c>
      <c r="F25" s="323"/>
      <c r="G25" s="323"/>
      <c r="H25" s="323"/>
      <c r="I25" s="323"/>
      <c r="J25" s="324"/>
    </row>
    <row r="26" spans="2:10" ht="15" thickBot="1" x14ac:dyDescent="0.25">
      <c r="B26" s="129" t="s">
        <v>17</v>
      </c>
      <c r="C26" s="177">
        <f>'Data capture sheet'!C41</f>
        <v>0</v>
      </c>
      <c r="D26" s="129" t="str">
        <f>'Data capture sheet'!D40</f>
        <v>TONNES</v>
      </c>
      <c r="E26" s="322" t="str">
        <f>'Data capture sheet'!E41</f>
        <v>Out of scope for Courtauld 2025, Data will not be captured for analysis</v>
      </c>
      <c r="F26" s="323"/>
      <c r="G26" s="323"/>
      <c r="H26" s="323"/>
      <c r="I26" s="323"/>
      <c r="J26" s="324"/>
    </row>
    <row r="27" spans="2:10" ht="26.25" thickBot="1" x14ac:dyDescent="0.25">
      <c r="B27" s="129" t="s">
        <v>919</v>
      </c>
      <c r="C27" s="177">
        <f>'Data capture sheet'!C42</f>
        <v>0</v>
      </c>
      <c r="D27" s="129" t="str">
        <f>'Data capture sheet'!D41</f>
        <v>TONNES</v>
      </c>
      <c r="E27" s="322" t="str">
        <f>'Data capture sheet'!E42</f>
        <v/>
      </c>
      <c r="F27" s="323"/>
      <c r="G27" s="323"/>
      <c r="H27" s="323"/>
      <c r="I27" s="323"/>
      <c r="J27" s="324"/>
    </row>
    <row r="28" spans="2:10" ht="26.25" thickBot="1" x14ac:dyDescent="0.25">
      <c r="B28" s="129" t="s">
        <v>944</v>
      </c>
      <c r="C28" s="177">
        <f>'Data capture sheet'!C43</f>
        <v>0</v>
      </c>
      <c r="D28" s="129" t="str">
        <f>'Data capture sheet'!D42</f>
        <v>TONNES</v>
      </c>
      <c r="E28" s="322" t="str">
        <f>'Data capture sheet'!E43</f>
        <v/>
      </c>
      <c r="F28" s="323"/>
      <c r="G28" s="323"/>
      <c r="H28" s="323"/>
      <c r="I28" s="323"/>
      <c r="J28" s="324"/>
    </row>
    <row r="29" spans="2:10" ht="26.25" thickBot="1" x14ac:dyDescent="0.25">
      <c r="B29" s="129" t="s">
        <v>945</v>
      </c>
      <c r="C29" s="177">
        <f>'Data capture sheet'!C44</f>
        <v>0</v>
      </c>
      <c r="D29" s="129" t="str">
        <f>'Data capture sheet'!D45</f>
        <v>TONNES</v>
      </c>
      <c r="E29" s="322" t="str">
        <f>'Data capture sheet'!E44</f>
        <v/>
      </c>
      <c r="F29" s="323"/>
      <c r="G29" s="323"/>
      <c r="H29" s="323"/>
      <c r="I29" s="323"/>
      <c r="J29" s="324"/>
    </row>
    <row r="30" spans="2:10" x14ac:dyDescent="0.2">
      <c r="B30" s="205"/>
      <c r="C30" s="126"/>
      <c r="D30" s="205"/>
      <c r="E30" s="224"/>
      <c r="F30" s="224"/>
      <c r="G30" s="224"/>
      <c r="H30" s="224"/>
      <c r="I30" s="224"/>
      <c r="J30" s="224"/>
    </row>
    <row r="31" spans="2:10" ht="15" thickBot="1" x14ac:dyDescent="0.25">
      <c r="B31" s="126"/>
      <c r="C31" s="126"/>
      <c r="D31" s="126"/>
    </row>
    <row r="32" spans="2:10" ht="15.75" thickBot="1" x14ac:dyDescent="0.3">
      <c r="B32" s="127" t="s">
        <v>81</v>
      </c>
      <c r="C32" s="128" t="s">
        <v>8</v>
      </c>
      <c r="D32" s="128" t="s">
        <v>79</v>
      </c>
      <c r="E32" s="339" t="s">
        <v>831</v>
      </c>
      <c r="F32" s="340"/>
      <c r="G32" s="340"/>
      <c r="H32" s="340"/>
      <c r="I32" s="340"/>
      <c r="J32" s="341"/>
    </row>
    <row r="33" spans="2:10" ht="15" thickBot="1" x14ac:dyDescent="0.25">
      <c r="B33" s="129" t="s">
        <v>19</v>
      </c>
      <c r="C33" s="177">
        <f>'Data capture sheet'!C55</f>
        <v>0</v>
      </c>
      <c r="D33" s="129" t="str">
        <f>'Data capture sheet'!D55</f>
        <v>TONNES</v>
      </c>
      <c r="E33" s="322" t="str">
        <f>'Data capture sheet'!E55</f>
        <v/>
      </c>
      <c r="F33" s="323"/>
      <c r="G33" s="323"/>
      <c r="H33" s="323"/>
      <c r="I33" s="323"/>
      <c r="J33" s="324"/>
    </row>
    <row r="34" spans="2:10" ht="15" thickBot="1" x14ac:dyDescent="0.25">
      <c r="B34" s="129" t="s">
        <v>82</v>
      </c>
      <c r="C34" s="177">
        <f>'Data capture sheet'!C56</f>
        <v>0</v>
      </c>
      <c r="D34" s="129" t="str">
        <f>'Data capture sheet'!D56</f>
        <v>TONNES</v>
      </c>
      <c r="E34" s="322" t="str">
        <f>'Data capture sheet'!E56</f>
        <v/>
      </c>
      <c r="F34" s="323"/>
      <c r="G34" s="323"/>
      <c r="H34" s="323"/>
      <c r="I34" s="323"/>
      <c r="J34" s="324"/>
    </row>
    <row r="35" spans="2:10" ht="15" thickBot="1" x14ac:dyDescent="0.25">
      <c r="B35" s="129" t="s">
        <v>83</v>
      </c>
      <c r="C35" s="177">
        <f>'Data capture sheet'!C57</f>
        <v>0</v>
      </c>
      <c r="D35" s="129" t="str">
        <f>'Data capture sheet'!D57</f>
        <v>TONNES</v>
      </c>
      <c r="E35" s="322" t="str">
        <f>'Data capture sheet'!E57</f>
        <v/>
      </c>
      <c r="F35" s="323"/>
      <c r="G35" s="323"/>
      <c r="H35" s="323"/>
      <c r="I35" s="323"/>
      <c r="J35" s="324"/>
    </row>
    <row r="36" spans="2:10" ht="15" thickBot="1" x14ac:dyDescent="0.25">
      <c r="B36" s="129" t="s">
        <v>80</v>
      </c>
      <c r="C36" s="177">
        <f>'Data capture sheet'!C58</f>
        <v>0</v>
      </c>
      <c r="D36" s="129" t="str">
        <f>'Data capture sheet'!D58</f>
        <v>TONNES</v>
      </c>
      <c r="E36" s="322" t="str">
        <f>'Data capture sheet'!E58</f>
        <v/>
      </c>
      <c r="F36" s="323"/>
      <c r="G36" s="323"/>
      <c r="H36" s="323"/>
      <c r="I36" s="323"/>
      <c r="J36" s="324"/>
    </row>
    <row r="37" spans="2:10" x14ac:dyDescent="0.2">
      <c r="B37" s="126" t="s">
        <v>21</v>
      </c>
      <c r="C37" s="126"/>
    </row>
    <row r="40" spans="2:10" ht="36.75" customHeight="1" x14ac:dyDescent="0.2">
      <c r="B40" s="333" t="s">
        <v>934</v>
      </c>
      <c r="C40" s="333"/>
      <c r="D40" s="333"/>
    </row>
    <row r="41" spans="2:10" ht="15" x14ac:dyDescent="0.25">
      <c r="B41" s="27" t="s">
        <v>810</v>
      </c>
    </row>
    <row r="42" spans="2:10" ht="15" thickBot="1" x14ac:dyDescent="0.25"/>
    <row r="43" spans="2:10" ht="15" thickBot="1" x14ac:dyDescent="0.25">
      <c r="B43" s="334" t="s">
        <v>317</v>
      </c>
      <c r="C43" s="335"/>
      <c r="D43" s="336" t="str">
        <f>'Data capture sheet'!$C$17</f>
        <v>Both food and associated inedible parts included in the inventory</v>
      </c>
      <c r="E43" s="337"/>
      <c r="F43" s="337"/>
      <c r="G43" s="337"/>
      <c r="H43" s="338"/>
    </row>
    <row r="44" spans="2:10" ht="15" thickBot="1" x14ac:dyDescent="0.25">
      <c r="B44" s="325" t="s">
        <v>811</v>
      </c>
      <c r="C44" s="326"/>
      <c r="D44" s="344" t="str">
        <f>'Data capture sheet'!$C$18</f>
        <v>Please select from drop-down menu</v>
      </c>
      <c r="E44" s="345"/>
      <c r="F44" s="345"/>
      <c r="G44" s="345"/>
      <c r="H44" s="346"/>
    </row>
    <row r="45" spans="2:10" ht="15" thickBot="1" x14ac:dyDescent="0.25">
      <c r="B45" s="325" t="s">
        <v>813</v>
      </c>
      <c r="C45" s="326"/>
      <c r="D45" s="330" t="str">
        <f>'Data capture sheet'!$C$20</f>
        <v>United Kingdom</v>
      </c>
      <c r="E45" s="331"/>
      <c r="F45" s="331"/>
      <c r="G45" s="331"/>
      <c r="H45" s="332"/>
    </row>
    <row r="46" spans="2:10" ht="15" thickBot="1" x14ac:dyDescent="0.25">
      <c r="B46" s="325" t="s">
        <v>814</v>
      </c>
      <c r="C46" s="326"/>
      <c r="D46" s="330" t="str">
        <f>'Data capture sheet'!$C$19</f>
        <v>Europe</v>
      </c>
      <c r="E46" s="331"/>
      <c r="F46" s="331"/>
      <c r="G46" s="331"/>
      <c r="H46" s="332"/>
    </row>
    <row r="47" spans="2:10" ht="15" thickBot="1" x14ac:dyDescent="0.25">
      <c r="B47" s="325" t="s">
        <v>809</v>
      </c>
      <c r="C47" s="326"/>
      <c r="D47" s="330" t="str">
        <f>'Data capture sheet'!C21</f>
        <v>Please select from drop-down menu</v>
      </c>
      <c r="E47" s="331"/>
      <c r="F47" s="331"/>
      <c r="G47" s="331"/>
      <c r="H47" s="332"/>
    </row>
    <row r="48" spans="2:10" ht="15" thickBot="1" x14ac:dyDescent="0.25">
      <c r="B48" s="325" t="s">
        <v>6</v>
      </c>
      <c r="C48" s="326"/>
      <c r="D48" s="330">
        <f>'Data capture sheet'!C22</f>
        <v>0</v>
      </c>
      <c r="E48" s="331"/>
      <c r="F48" s="331"/>
      <c r="G48" s="331"/>
      <c r="H48" s="332"/>
    </row>
    <row r="49" spans="2:8" ht="15" thickBot="1" x14ac:dyDescent="0.25">
      <c r="B49" s="325" t="s">
        <v>812</v>
      </c>
      <c r="C49" s="326"/>
      <c r="D49" s="327">
        <f>'Data capture sheet'!C23</f>
        <v>0</v>
      </c>
      <c r="E49" s="328"/>
      <c r="F49" s="328"/>
      <c r="G49" s="328"/>
      <c r="H49" s="329"/>
    </row>
    <row r="50" spans="2:8" ht="15" thickBot="1" x14ac:dyDescent="0.25">
      <c r="B50" s="325" t="s">
        <v>285</v>
      </c>
      <c r="C50" s="326"/>
      <c r="D50" s="327">
        <f>'Data capture sheet'!C24</f>
        <v>0</v>
      </c>
      <c r="E50" s="328"/>
      <c r="F50" s="328"/>
      <c r="G50" s="328"/>
      <c r="H50" s="329"/>
    </row>
    <row r="51" spans="2:8" ht="15" x14ac:dyDescent="0.25">
      <c r="B51" s="152"/>
      <c r="C51" s="152"/>
      <c r="D51" s="153"/>
      <c r="E51" s="153"/>
      <c r="F51" s="153"/>
    </row>
    <row r="52" spans="2:8" ht="15" x14ac:dyDescent="0.25">
      <c r="B52" s="225" t="s">
        <v>86</v>
      </c>
      <c r="C52" s="349"/>
      <c r="D52" s="349"/>
      <c r="E52" s="349"/>
    </row>
    <row r="53" spans="2:8" x14ac:dyDescent="0.2">
      <c r="B53" s="226" t="str">
        <f>'Data capture sheet'!C80</f>
        <v>[Text] - if relevant - please describe how water addition/removal has been accounted for in your inventory</v>
      </c>
      <c r="C53" s="227"/>
      <c r="D53" s="227"/>
      <c r="E53" s="227"/>
    </row>
    <row r="54" spans="2:8" x14ac:dyDescent="0.2">
      <c r="B54" s="226"/>
      <c r="C54" s="227"/>
      <c r="D54" s="227"/>
      <c r="E54" s="227"/>
    </row>
    <row r="55" spans="2:8" ht="15" x14ac:dyDescent="0.25">
      <c r="B55" s="225" t="s">
        <v>87</v>
      </c>
      <c r="C55" s="228"/>
      <c r="D55" s="228"/>
    </row>
    <row r="56" spans="2:8" x14ac:dyDescent="0.2">
      <c r="B56" s="226" t="str">
        <f>'Data capture sheet'!C81</f>
        <v xml:space="preserve">[Text] - please describe the approaches used </v>
      </c>
      <c r="C56" s="228"/>
      <c r="D56" s="228"/>
    </row>
    <row r="57" spans="2:8" x14ac:dyDescent="0.2">
      <c r="B57" s="226"/>
      <c r="C57" s="228"/>
      <c r="D57" s="228"/>
    </row>
    <row r="58" spans="2:8" ht="15" x14ac:dyDescent="0.25">
      <c r="B58" s="225" t="s">
        <v>88</v>
      </c>
      <c r="C58" s="228"/>
      <c r="D58" s="228"/>
    </row>
    <row r="59" spans="2:8" x14ac:dyDescent="0.2">
      <c r="B59" s="226" t="str">
        <f>'Data capture sheet'!C82</f>
        <v>[Text] - please list any exclusions from the inventory</v>
      </c>
      <c r="C59" s="228"/>
      <c r="D59" s="228"/>
    </row>
    <row r="60" spans="2:8" x14ac:dyDescent="0.2">
      <c r="B60" s="226"/>
      <c r="C60" s="228"/>
      <c r="D60" s="228"/>
    </row>
    <row r="61" spans="2:8" ht="15" x14ac:dyDescent="0.25">
      <c r="B61" s="225" t="s">
        <v>89</v>
      </c>
      <c r="C61" s="228"/>
      <c r="D61" s="228"/>
    </row>
    <row r="62" spans="2:8" x14ac:dyDescent="0.2">
      <c r="B62" s="226" t="str">
        <f>'Data capture sheet'!C83</f>
        <v>[Text] - please give reasons for any exclusions from the inventory</v>
      </c>
      <c r="C62" s="228"/>
      <c r="D62" s="228"/>
    </row>
    <row r="63" spans="2:8" x14ac:dyDescent="0.2">
      <c r="B63" s="226"/>
      <c r="C63" s="228"/>
      <c r="D63" s="228"/>
    </row>
    <row r="64" spans="2:8" ht="15" x14ac:dyDescent="0.25">
      <c r="B64" s="225" t="s">
        <v>935</v>
      </c>
      <c r="C64" s="228"/>
      <c r="D64" s="228"/>
    </row>
    <row r="65" spans="2:5" x14ac:dyDescent="0.2">
      <c r="B65" s="226" t="str">
        <f>'Data capture sheet'!C84</f>
        <v xml:space="preserve">[Text]- please provide a qualitative description and/or quantitative assessment of the uncertainty around food surplus and waste inventory results  </v>
      </c>
    </row>
    <row r="66" spans="2:5" x14ac:dyDescent="0.2">
      <c r="B66" s="229"/>
    </row>
    <row r="67" spans="2:5" ht="30.75" customHeight="1" x14ac:dyDescent="0.2">
      <c r="B67" s="230" t="s">
        <v>85</v>
      </c>
    </row>
    <row r="68" spans="2:5" ht="15" x14ac:dyDescent="0.25">
      <c r="B68" s="225" t="s">
        <v>31</v>
      </c>
    </row>
    <row r="69" spans="2:5" x14ac:dyDescent="0.2">
      <c r="B69" s="226" t="str">
        <f>'Data capture sheet'!C103</f>
        <v>Please select from drop-down menu</v>
      </c>
    </row>
    <row r="70" spans="2:5" x14ac:dyDescent="0.2">
      <c r="B70" s="231"/>
    </row>
    <row r="71" spans="2:5" ht="15" x14ac:dyDescent="0.25">
      <c r="B71" s="225" t="s">
        <v>90</v>
      </c>
      <c r="C71" s="349"/>
      <c r="D71" s="349"/>
    </row>
    <row r="72" spans="2:5" x14ac:dyDescent="0.2">
      <c r="B72" s="350" t="str">
        <f>'Data capture sheet'!C104</f>
        <v>[Text] - If possible, please provide an assurance statement]</v>
      </c>
      <c r="C72" s="350"/>
      <c r="D72" s="350"/>
    </row>
    <row r="73" spans="2:5" x14ac:dyDescent="0.2">
      <c r="B73" s="351"/>
      <c r="C73" s="351"/>
      <c r="D73" s="351"/>
    </row>
    <row r="74" spans="2:5" ht="29.25" customHeight="1" x14ac:dyDescent="0.2">
      <c r="B74" s="230" t="s">
        <v>902</v>
      </c>
    </row>
    <row r="75" spans="2:5" ht="15" x14ac:dyDescent="0.25">
      <c r="B75" s="232" t="s">
        <v>92</v>
      </c>
    </row>
    <row r="76" spans="2:5" x14ac:dyDescent="0.2">
      <c r="B76" s="348" t="str">
        <f>'Data capture sheet'!C90</f>
        <v>[Text]</v>
      </c>
      <c r="C76" s="348"/>
      <c r="D76" s="348"/>
    </row>
    <row r="77" spans="2:5" x14ac:dyDescent="0.2">
      <c r="B77" s="233"/>
      <c r="C77" s="234"/>
      <c r="D77" s="234"/>
    </row>
    <row r="78" spans="2:5" ht="15" x14ac:dyDescent="0.25">
      <c r="B78" s="232" t="s">
        <v>936</v>
      </c>
    </row>
    <row r="79" spans="2:5" ht="15" x14ac:dyDescent="0.2">
      <c r="B79" s="236" t="s">
        <v>937</v>
      </c>
      <c r="C79" s="347" t="str">
        <f>'Data capture sheet'!C91</f>
        <v>[Text]</v>
      </c>
      <c r="D79" s="347"/>
      <c r="E79" s="347"/>
    </row>
    <row r="80" spans="2:5" ht="15" x14ac:dyDescent="0.2">
      <c r="B80" s="236" t="s">
        <v>938</v>
      </c>
      <c r="C80" s="347" t="str">
        <f>'Data capture sheet'!C92</f>
        <v>[Text]</v>
      </c>
      <c r="D80" s="347"/>
    </row>
    <row r="81" spans="2:4" ht="15" x14ac:dyDescent="0.2">
      <c r="B81" s="236" t="s">
        <v>939</v>
      </c>
      <c r="C81" s="347" t="str">
        <f>'Data capture sheet'!C93</f>
        <v>[Text]</v>
      </c>
      <c r="D81" s="347"/>
    </row>
    <row r="82" spans="2:4" ht="15" x14ac:dyDescent="0.2">
      <c r="B82" s="236"/>
      <c r="C82" s="238"/>
      <c r="D82" s="238"/>
    </row>
    <row r="83" spans="2:4" ht="15" x14ac:dyDescent="0.25">
      <c r="B83" s="152" t="s">
        <v>91</v>
      </c>
      <c r="C83" s="234"/>
      <c r="D83" s="234"/>
    </row>
    <row r="84" spans="2:4" x14ac:dyDescent="0.2">
      <c r="B84" s="348" t="str">
        <f>'Data capture sheet'!C94</f>
        <v>[Text]</v>
      </c>
      <c r="C84" s="348"/>
      <c r="D84" s="348"/>
    </row>
    <row r="85" spans="2:4" x14ac:dyDescent="0.2">
      <c r="B85" s="233"/>
      <c r="C85" s="234"/>
      <c r="D85" s="234"/>
    </row>
    <row r="86" spans="2:4" ht="15" x14ac:dyDescent="0.25">
      <c r="B86" s="152" t="s">
        <v>93</v>
      </c>
      <c r="C86" s="234"/>
      <c r="D86" s="234"/>
    </row>
    <row r="87" spans="2:4" x14ac:dyDescent="0.2">
      <c r="B87" s="348" t="str">
        <f>'Data capture sheet'!C95</f>
        <v>[Text]</v>
      </c>
      <c r="C87" s="348"/>
      <c r="D87" s="348"/>
    </row>
    <row r="88" spans="2:4" x14ac:dyDescent="0.2">
      <c r="B88" s="233"/>
      <c r="C88" s="234"/>
      <c r="D88" s="234"/>
    </row>
    <row r="89" spans="2:4" ht="15" x14ac:dyDescent="0.25">
      <c r="B89" s="152" t="s">
        <v>94</v>
      </c>
      <c r="C89" s="234"/>
      <c r="D89" s="234"/>
    </row>
    <row r="90" spans="2:4" x14ac:dyDescent="0.2">
      <c r="B90" s="348" t="str">
        <f>'Data capture sheet'!C96</f>
        <v>[Text] - e.g. number of whole chain Food Waste Reduction Plans in place*</v>
      </c>
      <c r="C90" s="348"/>
      <c r="D90" s="348"/>
    </row>
    <row r="91" spans="2:4" x14ac:dyDescent="0.2">
      <c r="B91" s="233"/>
      <c r="C91" s="234"/>
      <c r="D91" s="234"/>
    </row>
    <row r="92" spans="2:4" ht="15" x14ac:dyDescent="0.25">
      <c r="B92" s="152" t="s">
        <v>95</v>
      </c>
      <c r="C92" s="234"/>
      <c r="D92" s="234"/>
    </row>
    <row r="93" spans="2:4" x14ac:dyDescent="0.2">
      <c r="B93" s="235" t="str">
        <f>'Data capture sheet'!C97</f>
        <v>[Text] - e.g. adopting known best practices for food date labelling and storage advice; helping test new innovations; awareness raising*</v>
      </c>
      <c r="C93" s="235"/>
      <c r="D93" s="235"/>
    </row>
    <row r="95" spans="2:4" x14ac:dyDescent="0.2">
      <c r="C95" s="237"/>
    </row>
  </sheetData>
  <mergeCells count="48">
    <mergeCell ref="C79:E79"/>
    <mergeCell ref="C80:D80"/>
    <mergeCell ref="C81:D81"/>
    <mergeCell ref="B90:D90"/>
    <mergeCell ref="C52:E52"/>
    <mergeCell ref="B76:D76"/>
    <mergeCell ref="B72:D72"/>
    <mergeCell ref="B73:D73"/>
    <mergeCell ref="C71:D71"/>
    <mergeCell ref="B84:D84"/>
    <mergeCell ref="B87:D87"/>
    <mergeCell ref="E28:J28"/>
    <mergeCell ref="E32:J32"/>
    <mergeCell ref="B48:C48"/>
    <mergeCell ref="B49:C49"/>
    <mergeCell ref="B3:B4"/>
    <mergeCell ref="B13:C13"/>
    <mergeCell ref="B14:C14"/>
    <mergeCell ref="B45:C45"/>
    <mergeCell ref="B46:C46"/>
    <mergeCell ref="E25:J25"/>
    <mergeCell ref="E29:J29"/>
    <mergeCell ref="B12:C12"/>
    <mergeCell ref="D44:H44"/>
    <mergeCell ref="E19:J19"/>
    <mergeCell ref="E20:J20"/>
    <mergeCell ref="E21:J21"/>
    <mergeCell ref="B50:C50"/>
    <mergeCell ref="E33:J33"/>
    <mergeCell ref="E34:J34"/>
    <mergeCell ref="E35:J35"/>
    <mergeCell ref="E36:J36"/>
    <mergeCell ref="D50:H50"/>
    <mergeCell ref="D45:H45"/>
    <mergeCell ref="D46:H46"/>
    <mergeCell ref="D47:H47"/>
    <mergeCell ref="D48:H48"/>
    <mergeCell ref="D49:H49"/>
    <mergeCell ref="B47:C47"/>
    <mergeCell ref="B40:D40"/>
    <mergeCell ref="B44:C44"/>
    <mergeCell ref="B43:C43"/>
    <mergeCell ref="D43:H43"/>
    <mergeCell ref="E22:J22"/>
    <mergeCell ref="E23:J23"/>
    <mergeCell ref="E24:J24"/>
    <mergeCell ref="E26:J26"/>
    <mergeCell ref="E27:J27"/>
  </mergeCells>
  <phoneticPr fontId="76" type="noConversion"/>
  <dataValidations count="2">
    <dataValidation allowBlank="1" showErrorMessage="1" promptTitle="Definition" prompt="Geographic borders on which measurement is focused" sqref="B52:B54 B45:B46" xr:uid="{00000000-0002-0000-0700-000000000000}"/>
    <dataValidation allowBlank="1" showErrorMessage="1" promptTitle="Definition" prompt="How many and which industry or life-cycle stage  segments are being measured" sqref="B48:B51" xr:uid="{72ABFEB7-B459-4387-B4E1-4924C82B6B34}"/>
  </dataValidations>
  <hyperlinks>
    <hyperlink ref="B41" r:id="rId1" xr:uid="{2304143E-3A79-4FD1-A3F4-8021EDB0EBEE}"/>
  </hyperlinks>
  <pageMargins left="0.70866141732283472" right="0.70866141732283472" top="0.74803149606299213" bottom="0.74803149606299213" header="0.31496062992125984" footer="0.31496062992125984"/>
  <pageSetup paperSize="9" scale="65" orientation="portrait" verticalDpi="0"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WF Document" ma:contentTypeID="0x010100EF3726457B8C4C4892749E6B4865C3FC00C70EAE9AF3AA6B428AE5D26AE8F8D820" ma:contentTypeVersion="26" ma:contentTypeDescription="Create a new document." ma:contentTypeScope="" ma:versionID="0e9e20ba17868ed6d41e20b30cb9d8bf">
  <xsd:schema xmlns:xsd="http://www.w3.org/2001/XMLSchema" xmlns:xs="http://www.w3.org/2001/XMLSchema" xmlns:p="http://schemas.microsoft.com/office/2006/metadata/properties" xmlns:ns2="d2702c46-ea31-457a-96fd-e00e235ba8f1" xmlns:ns3="f98906e5-ed58-42b1-96d1-47aa8e093963" xmlns:ns4="6dea2a19-231f-413e-a45c-87f63c6d879d" xmlns:ns5="6f5181e8-148b-483a-8f07-f17cc16444ab" targetNamespace="http://schemas.microsoft.com/office/2006/metadata/properties" ma:root="true" ma:fieldsID="11cf8d1553747bda8ba01a5741fe2261" ns2:_="" ns3:_="" ns4:_="" ns5:_="">
    <xsd:import namespace="d2702c46-ea31-457a-96fd-e00e235ba8f1"/>
    <xsd:import namespace="f98906e5-ed58-42b1-96d1-47aa8e093963"/>
    <xsd:import namespace="6dea2a19-231f-413e-a45c-87f63c6d879d"/>
    <xsd:import namespace="6f5181e8-148b-483a-8f07-f17cc16444ab"/>
    <xsd:element name="properties">
      <xsd:complexType>
        <xsd:sequence>
          <xsd:element name="documentManagement">
            <xsd:complexType>
              <xsd:all>
                <xsd:element ref="ns3:WWF_Financial_Year" minOccurs="0"/>
                <xsd:element ref="ns3:ie95326c2bd442c09918ed9a62864bb7" minOccurs="0"/>
                <xsd:element ref="ns3:j03b514f4e4c42e78d96b527934d8f35" minOccurs="0"/>
                <xsd:element ref="ns2:TaxCatchAll" minOccurs="0"/>
                <xsd:element ref="ns3:hacea5fee4bb48c7bfcfacc24260f176" minOccurs="0"/>
                <xsd:element ref="ns3:m6ff7cc720cd47968e1acc6822a04c2a" minOccurs="0"/>
                <xsd:element ref="ns3:ld0f678f5e854356add638e3b1bcb1c9" minOccurs="0"/>
                <xsd:element ref="ns3:h4cb14bdc83846cfb9e5c2af455732f0" minOccurs="0"/>
                <xsd:element ref="ns3:oc6c1a06a62847b6ab91d1d05ce3f6a0" minOccurs="0"/>
                <xsd:element ref="ns2:TaxKeywordTaxHTField" minOccurs="0"/>
                <xsd:element ref="ns2:TaxCatchAllLabel" minOccurs="0"/>
                <xsd:element ref="ns4:MediaServiceMetadata" minOccurs="0"/>
                <xsd:element ref="ns4:MediaServiceFastMetadata" minOccurs="0"/>
                <xsd:element ref="ns4:MediaServiceAutoKeyPoints" minOccurs="0"/>
                <xsd:element ref="ns4:MediaServiceKeyPoints" minOccurs="0"/>
                <xsd:element ref="ns5:SharedWithUsers" minOccurs="0"/>
                <xsd:element ref="ns5:SharedWithDetails" minOccurs="0"/>
                <xsd:element ref="ns4:lcf76f155ced4ddcb4097134ff3c332f" minOccurs="0"/>
                <xsd:element ref="ns4:MediaServiceDateTake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02c46-ea31-457a-96fd-e00e235ba8f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79042644-fc49-4427-9525-d58223688391}" ma:internalName="TaxCatchAll" ma:showField="CatchAllData" ma:web="6f5181e8-148b-483a-8f07-f17cc16444ab">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26" nillable="true" ma:displayName="Taxonomy Catch All Column1" ma:hidden="true" ma:list="{79042644-fc49-4427-9525-d58223688391}" ma:internalName="TaxCatchAllLabel" ma:readOnly="true" ma:showField="CatchAllDataLabel" ma:web="6f5181e8-148b-483a-8f07-f17cc16444a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8906e5-ed58-42b1-96d1-47aa8e093963" elementFormDefault="qualified">
    <xsd:import namespace="http://schemas.microsoft.com/office/2006/documentManagement/types"/>
    <xsd:import namespace="http://schemas.microsoft.com/office/infopath/2007/PartnerControls"/>
    <xsd:element name="WWF_Financial_Year" ma:index="9" nillable="true" ma:displayName="Financial Year" ma:format="Dropdown" ma:internalName="WWF_Financial_Year">
      <xsd:simpleType>
        <xsd:restriction base="dms:Choice">
          <xsd:enumeration value="FY18"/>
          <xsd:enumeration value="FY19"/>
          <xsd:enumeration value="FY20"/>
        </xsd:restriction>
      </xsd:simpleType>
    </xsd:element>
    <xsd:element name="ie95326c2bd442c09918ed9a62864bb7" ma:index="12" nillable="true" ma:taxonomy="true" ma:internalName="ie95326c2bd442c09918ed9a62864bb7" ma:taxonomyFieldName="WWF_Document_Status" ma:displayName="Document Status" ma:default="" ma:fieldId="{2e95326c-2bd4-42c0-9918-ed9a62864bb7}" ma:sspId="c3182ccb-90f3-424d-b980-d7cd99672c54" ma:termSetId="448c91f8-182c-423c-9253-ac72cb910d8c" ma:anchorId="00000000-0000-0000-0000-000000000000" ma:open="false" ma:isKeyword="false">
      <xsd:complexType>
        <xsd:sequence>
          <xsd:element ref="pc:Terms" minOccurs="0" maxOccurs="1"/>
        </xsd:sequence>
      </xsd:complexType>
    </xsd:element>
    <xsd:element name="j03b514f4e4c42e78d96b527934d8f35" ma:index="14" nillable="true" ma:taxonomy="true" ma:internalName="j03b514f4e4c42e78d96b527934d8f35" ma:taxonomyFieldName="WWF_Document_Type" ma:displayName="Document Type" ma:default="" ma:fieldId="{303b514f-4e4c-42e7-8d96-b527934d8f35}" ma:sspId="c3182ccb-90f3-424d-b980-d7cd99672c54" ma:termSetId="15a66b75-a5e8-4ef9-89bd-9bbc9f089c64" ma:anchorId="00000000-0000-0000-0000-000000000000" ma:open="false" ma:isKeyword="false">
      <xsd:complexType>
        <xsd:sequence>
          <xsd:element ref="pc:Terms" minOccurs="0" maxOccurs="1"/>
        </xsd:sequence>
      </xsd:complexType>
    </xsd:element>
    <xsd:element name="hacea5fee4bb48c7bfcfacc24260f176" ma:index="17" nillable="true" ma:taxonomy="true" ma:internalName="hacea5fee4bb48c7bfcfacc24260f176" ma:taxonomyFieldName="WWF_Goal" ma:displayName="Goal" ma:default="" ma:fieldId="{1acea5fe-e4bb-48c7-bfcf-acc24260f176}" ma:taxonomyMulti="true" ma:sspId="c3182ccb-90f3-424d-b980-d7cd99672c54" ma:termSetId="17c14ec2-7462-4877-96f2-93d281e530e1" ma:anchorId="00000000-0000-0000-0000-000000000000" ma:open="false" ma:isKeyword="false">
      <xsd:complexType>
        <xsd:sequence>
          <xsd:element ref="pc:Terms" minOccurs="0" maxOccurs="1"/>
        </xsd:sequence>
      </xsd:complexType>
    </xsd:element>
    <xsd:element name="m6ff7cc720cd47968e1acc6822a04c2a" ma:index="19" nillable="true" ma:taxonomy="true" ma:internalName="m6ff7cc720cd47968e1acc6822a04c2a" ma:taxonomyFieldName="WWF_Office" ma:displayName="Office" ma:default="" ma:fieldId="{66ff7cc7-20cd-4796-8e1a-cc6822a04c2a}" ma:sspId="c3182ccb-90f3-424d-b980-d7cd99672c54" ma:termSetId="f7e8d12e-8f3c-426f-aaa3-89a3365cc593" ma:anchorId="00000000-0000-0000-0000-000000000000" ma:open="false" ma:isKeyword="false">
      <xsd:complexType>
        <xsd:sequence>
          <xsd:element ref="pc:Terms" minOccurs="0" maxOccurs="1"/>
        </xsd:sequence>
      </xsd:complexType>
    </xsd:element>
    <xsd:element name="ld0f678f5e854356add638e3b1bcb1c9" ma:index="21" nillable="true" ma:taxonomy="true" ma:internalName="ld0f678f5e854356add638e3b1bcb1c9" ma:taxonomyFieldName="WWF_Project_Code" ma:displayName="Project Code" ma:default="" ma:fieldId="{5d0f678f-5e85-4356-add6-38e3b1bcb1c9}" ma:sspId="c3182ccb-90f3-424d-b980-d7cd99672c54" ma:termSetId="82563fe2-67ba-4328-b8bd-be3f1996addf" ma:anchorId="00000000-0000-0000-0000-000000000000" ma:open="false" ma:isKeyword="false">
      <xsd:complexType>
        <xsd:sequence>
          <xsd:element ref="pc:Terms" minOccurs="0" maxOccurs="1"/>
        </xsd:sequence>
      </xsd:complexType>
    </xsd:element>
    <xsd:element name="h4cb14bdc83846cfb9e5c2af455732f0" ma:index="22" nillable="true" ma:taxonomy="true" ma:internalName="h4cb14bdc83846cfb9e5c2af455732f0" ma:taxonomyFieldName="WWF_Department" ma:displayName="Department" ma:default="" ma:fieldId="{14cb14bd-c838-46cf-b9e5-c2af455732f0}" ma:sspId="c3182ccb-90f3-424d-b980-d7cd99672c54" ma:termSetId="4fc87ecf-5537-4bfe-8379-0dd2754f6cb7" ma:anchorId="00000000-0000-0000-0000-000000000000" ma:open="false" ma:isKeyword="false">
      <xsd:complexType>
        <xsd:sequence>
          <xsd:element ref="pc:Terms" minOccurs="0" maxOccurs="1"/>
        </xsd:sequence>
      </xsd:complexType>
    </xsd:element>
    <xsd:element name="oc6c1a06a62847b6ab91d1d05ce3f6a0" ma:index="23" nillable="true" ma:taxonomy="true" ma:internalName="oc6c1a06a62847b6ab91d1d05ce3f6a0" ma:taxonomyFieldName="WWF_Sensitivity" ma:displayName="Sensitivity" ma:default="" ma:fieldId="{8c6c1a06-a628-47b6-ab91-d1d05ce3f6a0}" ma:sspId="c3182ccb-90f3-424d-b980-d7cd99672c54" ma:termSetId="5a4201ff-8442-4138-a151-ac3c63cdc60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dea2a19-231f-413e-a45c-87f63c6d879d"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KeyPoints" ma:index="29" nillable="true" ma:displayName="MediaServiceAutoKeyPoints" ma:hidden="true" ma:internalName="MediaServiceAutoKeyPoints" ma:readOnly="true">
      <xsd:simpleType>
        <xsd:restriction base="dms:Note"/>
      </xsd:simpleType>
    </xsd:element>
    <xsd:element name="MediaServiceKeyPoints" ma:index="30" nillable="true" ma:displayName="KeyPoints" ma:internalName="MediaServiceKeyPoints" ma:readOnly="true">
      <xsd:simpleType>
        <xsd:restriction base="dms:Note">
          <xsd:maxLength value="255"/>
        </xsd:restriction>
      </xsd:simpleType>
    </xsd:element>
    <xsd:element name="lcf76f155ced4ddcb4097134ff3c332f" ma:index="34" nillable="true" ma:taxonomy="true" ma:internalName="lcf76f155ced4ddcb4097134ff3c332f" ma:taxonomyFieldName="MediaServiceImageTags" ma:displayName="Image Tags" ma:readOnly="false" ma:fieldId="{5cf76f15-5ced-4ddc-b409-7134ff3c332f}" ma:taxonomyMulti="true" ma:sspId="c3182ccb-90f3-424d-b980-d7cd99672c54" ma:termSetId="09814cd3-568e-fe90-9814-8d621ff8fb84" ma:anchorId="fba54fb3-c3e1-fe81-a776-ca4b69148c4d" ma:open="true" ma:isKeyword="false">
      <xsd:complexType>
        <xsd:sequence>
          <xsd:element ref="pc:Terms" minOccurs="0" maxOccurs="1"/>
        </xsd:sequence>
      </xsd:complexType>
    </xsd:element>
    <xsd:element name="MediaServiceDateTaken" ma:index="35" nillable="true" ma:displayName="MediaServiceDateTaken" ma:hidden="true" ma:internalName="MediaServiceDateTaken" ma:readOnly="true">
      <xsd:simpleType>
        <xsd:restriction base="dms:Text"/>
      </xsd:simpleType>
    </xsd:element>
    <xsd:element name="MediaServiceOCR" ma:index="36" nillable="true" ma:displayName="Extracted Text" ma:internalName="MediaServiceOCR"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f5181e8-148b-483a-8f07-f17cc16444ab"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c3182ccb-90f3-424d-b980-d7cd99672c54" ContentTypeId="0x010100EF3726457B8C4C4892749E6B4865C3FC"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6dea2a19-231f-413e-a45c-87f63c6d879d">
      <Terms xmlns="http://schemas.microsoft.com/office/infopath/2007/PartnerControls"/>
    </lcf76f155ced4ddcb4097134ff3c332f>
    <TaxKeywordTaxHTField xmlns="d2702c46-ea31-457a-96fd-e00e235ba8f1">
      <Terms xmlns="http://schemas.microsoft.com/office/infopath/2007/PartnerControls"/>
    </TaxKeywordTaxHTField>
    <m6ff7cc720cd47968e1acc6822a04c2a xmlns="f98906e5-ed58-42b1-96d1-47aa8e093963">
      <Terms xmlns="http://schemas.microsoft.com/office/infopath/2007/PartnerControls"/>
    </m6ff7cc720cd47968e1acc6822a04c2a>
    <TaxCatchAll xmlns="d2702c46-ea31-457a-96fd-e00e235ba8f1" xsi:nil="true"/>
    <ie95326c2bd442c09918ed9a62864bb7 xmlns="f98906e5-ed58-42b1-96d1-47aa8e093963">
      <Terms xmlns="http://schemas.microsoft.com/office/infopath/2007/PartnerControls"/>
    </ie95326c2bd442c09918ed9a62864bb7>
    <j03b514f4e4c42e78d96b527934d8f35 xmlns="f98906e5-ed58-42b1-96d1-47aa8e093963">
      <Terms xmlns="http://schemas.microsoft.com/office/infopath/2007/PartnerControls"/>
    </j03b514f4e4c42e78d96b527934d8f35>
    <oc6c1a06a62847b6ab91d1d05ce3f6a0 xmlns="f98906e5-ed58-42b1-96d1-47aa8e093963">
      <Terms xmlns="http://schemas.microsoft.com/office/infopath/2007/PartnerControls"/>
    </oc6c1a06a62847b6ab91d1d05ce3f6a0>
    <ld0f678f5e854356add638e3b1bcb1c9 xmlns="f98906e5-ed58-42b1-96d1-47aa8e093963">
      <Terms xmlns="http://schemas.microsoft.com/office/infopath/2007/PartnerControls"/>
    </ld0f678f5e854356add638e3b1bcb1c9>
    <hacea5fee4bb48c7bfcfacc24260f176 xmlns="f98906e5-ed58-42b1-96d1-47aa8e093963">
      <Terms xmlns="http://schemas.microsoft.com/office/infopath/2007/PartnerControls"/>
    </hacea5fee4bb48c7bfcfacc24260f176>
    <WWF_Financial_Year xmlns="f98906e5-ed58-42b1-96d1-47aa8e093963" xsi:nil="true"/>
    <h4cb14bdc83846cfb9e5c2af455732f0 xmlns="f98906e5-ed58-42b1-96d1-47aa8e093963">
      <Terms xmlns="http://schemas.microsoft.com/office/infopath/2007/PartnerControls"/>
    </h4cb14bdc83846cfb9e5c2af455732f0>
  </documentManagement>
</p:properties>
</file>

<file path=customXml/itemProps1.xml><?xml version="1.0" encoding="utf-8"?>
<ds:datastoreItem xmlns:ds="http://schemas.openxmlformats.org/officeDocument/2006/customXml" ds:itemID="{5A22EA2B-0944-46AC-9606-0448B087CD87}"/>
</file>

<file path=customXml/itemProps2.xml><?xml version="1.0" encoding="utf-8"?>
<ds:datastoreItem xmlns:ds="http://schemas.openxmlformats.org/officeDocument/2006/customXml" ds:itemID="{C3444F4D-2886-4416-88B3-A5A63F8F8635}"/>
</file>

<file path=customXml/itemProps3.xml><?xml version="1.0" encoding="utf-8"?>
<ds:datastoreItem xmlns:ds="http://schemas.openxmlformats.org/officeDocument/2006/customXml" ds:itemID="{4F6DE23E-7A24-40FA-BA7F-5C6BEA086B4C}"/>
</file>

<file path=customXml/itemProps4.xml><?xml version="1.0" encoding="utf-8"?>
<ds:datastoreItem xmlns:ds="http://schemas.openxmlformats.org/officeDocument/2006/customXml" ds:itemID="{713CABBB-96DC-49E7-90A4-D12980B15D90}"/>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ChangeLog</vt:lpstr>
      <vt:lpstr>Guidance</vt:lpstr>
      <vt:lpstr>Data capture sheet</vt:lpstr>
      <vt:lpstr>List_holder</vt:lpstr>
      <vt:lpstr>MultiChoiceAnswers</vt:lpstr>
      <vt:lpstr>C25_supplementary_data</vt:lpstr>
      <vt:lpstr>FLWS_principles</vt:lpstr>
      <vt:lpstr>Definitions</vt:lpstr>
      <vt:lpstr>Reporting Template</vt:lpstr>
      <vt:lpstr>AtlasTakeoff</vt:lpstr>
      <vt:lpstr>csv_export</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Fisher</dc:creator>
  <cp:lastModifiedBy>Emma-Jane Ball</cp:lastModifiedBy>
  <cp:lastPrinted>2020-04-20T07:56:56Z</cp:lastPrinted>
  <dcterms:created xsi:type="dcterms:W3CDTF">2018-09-11T11:40:26Z</dcterms:created>
  <dcterms:modified xsi:type="dcterms:W3CDTF">2022-01-24T13:26:34Z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0x010100EF3726457B8C4C4892749E6B4865C3FC00C70EAE9AF3AA6B428AE5D26AE8F8D820</vt:lpwstr>
  </property>
</Properties>
</file>