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C:\Users\kumar.kairamkonda\Documents\CWAS2\Bid Pack\Commercial\test\"/>
    </mc:Choice>
  </mc:AlternateContent>
  <xr:revisionPtr revIDLastSave="0" documentId="13_ncr:1_{51342B37-799B-4DD2-8885-71A9D16F3B4C}" xr6:coauthVersionLast="36" xr6:coauthVersionMax="36" xr10:uidLastSave="{00000000-0000-0000-0000-000000000000}"/>
  <bookViews>
    <workbookView xWindow="0" yWindow="0" windowWidth="23040" windowHeight="9060" xr2:uid="{00000000-000D-0000-FFFF-FFFF00000000}"/>
  </bookViews>
  <sheets>
    <sheet name="Instructions for Completion" sheetId="20" r:id="rId1"/>
    <sheet name="1. Title Page" sheetId="14" r:id="rId2"/>
    <sheet name="2. ID" sheetId="13" r:id="rId3"/>
    <sheet name="3. Additions" sheetId="4" r:id="rId4"/>
    <sheet name="4 - 6. Not Used" sheetId="5" r:id="rId5"/>
    <sheet name="7. Rate Card - Staff &amp; Mgmt" sheetId="3" r:id="rId6"/>
    <sheet name="8. Rate Card - Design" sheetId="10" r:id="rId7"/>
    <sheet name="9. Rate Card - Site Labour" sheetId="11" r:id="rId8"/>
    <sheet name="10. Evaluation Data" sheetId="17"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8" i="11" l="1"/>
  <c r="G14" i="4"/>
  <c r="D10" i="4" l="1"/>
  <c r="D11" i="11"/>
  <c r="E11" i="11"/>
  <c r="D14" i="4" l="1"/>
  <c r="H39" i="3" l="1"/>
  <c r="D39" i="3"/>
  <c r="H8" i="3"/>
  <c r="D8" i="3"/>
  <c r="F17" i="3"/>
  <c r="E21" i="10"/>
  <c r="H9" i="10"/>
  <c r="F9" i="10"/>
  <c r="D9" i="10"/>
  <c r="D32" i="10"/>
  <c r="H32" i="10"/>
  <c r="E10" i="10"/>
  <c r="G21" i="10"/>
  <c r="G15" i="3"/>
  <c r="H10" i="4" l="1"/>
  <c r="F14" i="4"/>
  <c r="E13" i="4"/>
  <c r="F24" i="11"/>
  <c r="G57" i="11"/>
  <c r="G62" i="11"/>
  <c r="G72" i="11"/>
  <c r="G29" i="10"/>
  <c r="G30" i="10"/>
  <c r="F31" i="10"/>
  <c r="H31" i="10"/>
  <c r="H16" i="10"/>
  <c r="F16" i="10"/>
  <c r="F18" i="3"/>
  <c r="E15" i="3"/>
  <c r="E16" i="3"/>
  <c r="F11" i="3"/>
  <c r="G15" i="4"/>
  <c r="E11" i="4"/>
  <c r="H16" i="4"/>
  <c r="D10" i="11" l="1"/>
  <c r="D9" i="3"/>
  <c r="J9" i="11"/>
  <c r="J8" i="10"/>
  <c r="J8" i="3"/>
  <c r="D18" i="4"/>
  <c r="E8" i="3" l="1"/>
  <c r="F8" i="3"/>
  <c r="G8" i="3"/>
  <c r="G10" i="4"/>
  <c r="F10" i="4"/>
  <c r="E10" i="4"/>
  <c r="H7" i="17"/>
  <c r="D7" i="17" l="1"/>
  <c r="E7" i="17"/>
  <c r="F7" i="17"/>
  <c r="G7" i="17"/>
  <c r="C7" i="17"/>
  <c r="A1" i="17" l="1"/>
  <c r="A1" i="11"/>
  <c r="A1" i="10"/>
  <c r="A1" i="3"/>
  <c r="A1" i="5"/>
  <c r="A1" i="4"/>
  <c r="A3" i="13" l="1"/>
  <c r="A1" i="13"/>
  <c r="F10" i="17" l="1"/>
  <c r="D13" i="17" l="1"/>
  <c r="E14" i="4"/>
  <c r="D14" i="17" s="1"/>
  <c r="D11" i="17"/>
  <c r="E15" i="4"/>
  <c r="D10" i="17"/>
  <c r="E12" i="4"/>
  <c r="D12" i="17" s="1"/>
  <c r="E16" i="4"/>
  <c r="E10" i="17"/>
  <c r="F12" i="4"/>
  <c r="E12" i="17" s="1"/>
  <c r="F16" i="4"/>
  <c r="F13" i="4"/>
  <c r="E13" i="17" s="1"/>
  <c r="E14" i="17"/>
  <c r="F11" i="4"/>
  <c r="E11" i="17" s="1"/>
  <c r="F15" i="4"/>
  <c r="H11" i="4"/>
  <c r="G11" i="17" s="1"/>
  <c r="H15" i="4"/>
  <c r="H12" i="4"/>
  <c r="G12" i="17" s="1"/>
  <c r="G10" i="17"/>
  <c r="H13" i="4"/>
  <c r="G13" i="17" s="1"/>
  <c r="H14" i="4"/>
  <c r="G14" i="17" s="1"/>
  <c r="C14" i="17"/>
  <c r="D11" i="4"/>
  <c r="C11" i="17" s="1"/>
  <c r="D15" i="4"/>
  <c r="D12" i="4"/>
  <c r="C12" i="17" s="1"/>
  <c r="D16" i="4"/>
  <c r="C10" i="17"/>
  <c r="D13" i="4"/>
  <c r="C13" i="17" s="1"/>
  <c r="G11" i="4"/>
  <c r="F11" i="17" s="1"/>
  <c r="G12" i="4"/>
  <c r="F12" i="17" s="1"/>
  <c r="G13" i="4"/>
  <c r="F13" i="17" s="1"/>
  <c r="F14" i="17"/>
  <c r="G16" i="4"/>
  <c r="H10" i="11"/>
  <c r="R10" i="11" s="1"/>
  <c r="H41" i="11"/>
  <c r="R41" i="11" s="1"/>
  <c r="H40" i="11"/>
  <c r="R40" i="11" s="1"/>
  <c r="G40" i="11"/>
  <c r="Q40" i="11" s="1"/>
  <c r="G41" i="11"/>
  <c r="Q41" i="11" s="1"/>
  <c r="F10" i="11"/>
  <c r="P10" i="11" s="1"/>
  <c r="F41" i="11"/>
  <c r="P41" i="11" s="1"/>
  <c r="F40" i="11"/>
  <c r="P40" i="11" s="1"/>
  <c r="E10" i="11"/>
  <c r="O10" i="11" s="1"/>
  <c r="E41" i="11"/>
  <c r="O41" i="11" s="1"/>
  <c r="E40" i="11"/>
  <c r="O40" i="11" s="1"/>
  <c r="N10" i="11"/>
  <c r="D41" i="11"/>
  <c r="N41" i="11" s="1"/>
  <c r="D40" i="11"/>
  <c r="N40" i="11" s="1"/>
  <c r="H45" i="11"/>
  <c r="R45" i="11" s="1"/>
  <c r="H25" i="11"/>
  <c r="R25" i="11" s="1"/>
  <c r="H30" i="11"/>
  <c r="R30" i="11" s="1"/>
  <c r="H38" i="11"/>
  <c r="R38" i="11" s="1"/>
  <c r="H35" i="11"/>
  <c r="R35" i="11" s="1"/>
  <c r="H20" i="11"/>
  <c r="R20" i="11" s="1"/>
  <c r="G35" i="11"/>
  <c r="Q35" i="11" s="1"/>
  <c r="G38" i="11"/>
  <c r="Q38" i="11" s="1"/>
  <c r="G30" i="11"/>
  <c r="Q30" i="11" s="1"/>
  <c r="G20" i="11"/>
  <c r="Q20" i="11" s="1"/>
  <c r="G45" i="11"/>
  <c r="Q45" i="11" s="1"/>
  <c r="G25" i="11"/>
  <c r="Q25" i="11" s="1"/>
  <c r="F45" i="11"/>
  <c r="P45" i="11" s="1"/>
  <c r="F25" i="11"/>
  <c r="P25" i="11" s="1"/>
  <c r="F20" i="11"/>
  <c r="P20" i="11" s="1"/>
  <c r="F30" i="11"/>
  <c r="P30" i="11" s="1"/>
  <c r="F35" i="11"/>
  <c r="P35" i="11" s="1"/>
  <c r="F38" i="11"/>
  <c r="P38" i="11" s="1"/>
  <c r="E35" i="11"/>
  <c r="O35" i="11" s="1"/>
  <c r="E38" i="11"/>
  <c r="O38" i="11" s="1"/>
  <c r="E20" i="11"/>
  <c r="O20" i="11" s="1"/>
  <c r="E30" i="11"/>
  <c r="O30" i="11" s="1"/>
  <c r="E45" i="11"/>
  <c r="O45" i="11" s="1"/>
  <c r="E25" i="11"/>
  <c r="O25" i="11" s="1"/>
  <c r="D38" i="11"/>
  <c r="N38" i="11" s="1"/>
  <c r="D30" i="11"/>
  <c r="N30" i="11" s="1"/>
  <c r="D20" i="11"/>
  <c r="N20" i="11" s="1"/>
  <c r="D45" i="11"/>
  <c r="N45" i="11" s="1"/>
  <c r="D35" i="11"/>
  <c r="N35" i="11" s="1"/>
  <c r="D25" i="11"/>
  <c r="N25" i="11" s="1"/>
  <c r="E12" i="11"/>
  <c r="O12" i="11" s="1"/>
  <c r="E16" i="11"/>
  <c r="O16" i="11" s="1"/>
  <c r="G12" i="11"/>
  <c r="Q12" i="11" s="1"/>
  <c r="G16" i="11"/>
  <c r="Q16" i="11" s="1"/>
  <c r="F12" i="11"/>
  <c r="P12" i="11" s="1"/>
  <c r="F16" i="11"/>
  <c r="P16" i="11" s="1"/>
  <c r="D12" i="11"/>
  <c r="N12" i="11" s="1"/>
  <c r="D16" i="11"/>
  <c r="N16" i="11" s="1"/>
  <c r="H12" i="11"/>
  <c r="R12" i="11" s="1"/>
  <c r="H16" i="11"/>
  <c r="R16" i="11" s="1"/>
  <c r="G16" i="3"/>
  <c r="Q16" i="3" s="1"/>
  <c r="Q8" i="3"/>
  <c r="D15" i="3"/>
  <c r="N15" i="3" s="1"/>
  <c r="D20" i="3"/>
  <c r="N20" i="3" s="1"/>
  <c r="N39" i="3"/>
  <c r="D11" i="3"/>
  <c r="N11" i="3" s="1"/>
  <c r="N8" i="3"/>
  <c r="D10" i="3"/>
  <c r="N10" i="3" s="1"/>
  <c r="D16" i="3"/>
  <c r="N16" i="3" s="1"/>
  <c r="N9" i="3"/>
  <c r="D19" i="3"/>
  <c r="N19" i="3" s="1"/>
  <c r="H16" i="3"/>
  <c r="R16" i="3" s="1"/>
  <c r="R8" i="3"/>
  <c r="G9" i="10"/>
  <c r="Q9" i="10" s="1"/>
  <c r="G32" i="10"/>
  <c r="Q32" i="10" s="1"/>
  <c r="G16" i="10"/>
  <c r="Q16" i="10" s="1"/>
  <c r="G10" i="10"/>
  <c r="Q10" i="10" s="1"/>
  <c r="G20" i="10"/>
  <c r="Q20" i="10" s="1"/>
  <c r="G25" i="10"/>
  <c r="Q25" i="10" s="1"/>
  <c r="G11" i="10"/>
  <c r="Q11" i="10" s="1"/>
  <c r="F19" i="11"/>
  <c r="P19" i="11" s="1"/>
  <c r="F72" i="11"/>
  <c r="P72" i="11" s="1"/>
  <c r="P9" i="10"/>
  <c r="F10" i="10"/>
  <c r="P10" i="10" s="1"/>
  <c r="F11" i="10"/>
  <c r="P11" i="10" s="1"/>
  <c r="E19" i="11"/>
  <c r="O19" i="11" s="1"/>
  <c r="D10" i="10"/>
  <c r="N10" i="10" s="1"/>
  <c r="N9" i="10"/>
  <c r="D21" i="10"/>
  <c r="N21" i="10" s="1"/>
  <c r="D11" i="10"/>
  <c r="N11" i="10" s="1"/>
  <c r="R9" i="10"/>
  <c r="H10" i="10"/>
  <c r="R10" i="10" s="1"/>
  <c r="H11" i="10"/>
  <c r="R11" i="10" s="1"/>
  <c r="G10" i="11"/>
  <c r="Q10" i="11" s="1"/>
  <c r="G19" i="11"/>
  <c r="Q19" i="11" s="1"/>
  <c r="O16" i="3"/>
  <c r="O8" i="3"/>
  <c r="F35" i="3"/>
  <c r="P35" i="3" s="1"/>
  <c r="P8" i="3"/>
  <c r="F39" i="3"/>
  <c r="P39" i="3" s="1"/>
  <c r="P17" i="3"/>
  <c r="F26" i="3"/>
  <c r="P26" i="3" s="1"/>
  <c r="F10" i="3"/>
  <c r="P10" i="3" s="1"/>
  <c r="P18" i="3"/>
  <c r="O10" i="10"/>
  <c r="E11" i="10"/>
  <c r="O11" i="10" s="1"/>
  <c r="E9" i="10"/>
  <c r="O9" i="10" s="1"/>
  <c r="D19" i="11"/>
  <c r="N19" i="11" s="1"/>
  <c r="D67" i="11"/>
  <c r="N67" i="11" s="1"/>
  <c r="H68" i="11"/>
  <c r="R68" i="11" s="1"/>
  <c r="F11" i="11"/>
  <c r="P11" i="11" s="1"/>
  <c r="F29" i="3"/>
  <c r="P29" i="3" s="1"/>
  <c r="N11" i="11"/>
  <c r="D27" i="3"/>
  <c r="N27" i="3" s="1"/>
  <c r="H9" i="3"/>
  <c r="R9" i="3" s="1"/>
  <c r="H10" i="3"/>
  <c r="R10" i="3" s="1"/>
  <c r="O11" i="11"/>
  <c r="E9" i="3"/>
  <c r="O9" i="3" s="1"/>
  <c r="E10" i="3"/>
  <c r="O10" i="3" s="1"/>
  <c r="H26" i="10"/>
  <c r="R26" i="10" s="1"/>
  <c r="H24" i="10"/>
  <c r="R24" i="10" s="1"/>
  <c r="H25" i="10"/>
  <c r="R25" i="10" s="1"/>
  <c r="E24" i="10"/>
  <c r="O24" i="10" s="1"/>
  <c r="E25" i="10"/>
  <c r="O25" i="10" s="1"/>
  <c r="E26" i="10"/>
  <c r="O26" i="10" s="1"/>
  <c r="H11" i="11"/>
  <c r="R11" i="11" s="1"/>
  <c r="E14" i="11"/>
  <c r="O14" i="11" s="1"/>
  <c r="E15" i="11"/>
  <c r="O15" i="11" s="1"/>
  <c r="F14" i="11"/>
  <c r="P14" i="11" s="1"/>
  <c r="F15" i="11"/>
  <c r="P15" i="11" s="1"/>
  <c r="G14" i="11"/>
  <c r="Q14" i="11" s="1"/>
  <c r="G15" i="11"/>
  <c r="Q15" i="11" s="1"/>
  <c r="G11" i="11"/>
  <c r="Q11" i="11" s="1"/>
  <c r="H15" i="11"/>
  <c r="R15" i="11" s="1"/>
  <c r="H14" i="11"/>
  <c r="R14" i="11" s="1"/>
  <c r="Q29" i="10"/>
  <c r="Q30" i="10"/>
  <c r="G31" i="10"/>
  <c r="Q31" i="10" s="1"/>
  <c r="G24" i="10"/>
  <c r="Q24" i="10" s="1"/>
  <c r="G26" i="10"/>
  <c r="Q26" i="10" s="1"/>
  <c r="G27" i="10"/>
  <c r="Q27" i="10" s="1"/>
  <c r="G19" i="10"/>
  <c r="Q19" i="10" s="1"/>
  <c r="Q21" i="10"/>
  <c r="G22" i="10"/>
  <c r="Q22" i="10" s="1"/>
  <c r="G14" i="10"/>
  <c r="Q14" i="10" s="1"/>
  <c r="G15" i="10"/>
  <c r="Q15" i="10" s="1"/>
  <c r="G17" i="10"/>
  <c r="Q17" i="10" s="1"/>
  <c r="G12" i="10"/>
  <c r="Q12" i="10" s="1"/>
  <c r="H29" i="10"/>
  <c r="R29" i="10" s="1"/>
  <c r="R31" i="10"/>
  <c r="H19" i="10"/>
  <c r="R19" i="10" s="1"/>
  <c r="H22" i="10"/>
  <c r="R22" i="10" s="1"/>
  <c r="H15" i="10"/>
  <c r="R15" i="10" s="1"/>
  <c r="H21" i="10"/>
  <c r="R21" i="10" s="1"/>
  <c r="H17" i="10"/>
  <c r="R17" i="10" s="1"/>
  <c r="H30" i="10"/>
  <c r="R30" i="10" s="1"/>
  <c r="R32" i="10"/>
  <c r="H27" i="10"/>
  <c r="R27" i="10" s="1"/>
  <c r="H20" i="10"/>
  <c r="R20" i="10" s="1"/>
  <c r="H14" i="10"/>
  <c r="R14" i="10" s="1"/>
  <c r="R16" i="10"/>
  <c r="H12" i="10"/>
  <c r="R12" i="10" s="1"/>
  <c r="F29" i="10"/>
  <c r="P29" i="10" s="1"/>
  <c r="F30" i="10"/>
  <c r="P30" i="10" s="1"/>
  <c r="P31" i="10"/>
  <c r="F32" i="10"/>
  <c r="P32" i="10" s="1"/>
  <c r="F24" i="10"/>
  <c r="P24" i="10" s="1"/>
  <c r="F25" i="10"/>
  <c r="P25" i="10" s="1"/>
  <c r="F26" i="10"/>
  <c r="P26" i="10" s="1"/>
  <c r="F27" i="10"/>
  <c r="P27" i="10" s="1"/>
  <c r="F19" i="10"/>
  <c r="P19" i="10" s="1"/>
  <c r="F20" i="10"/>
  <c r="P20" i="10" s="1"/>
  <c r="F21" i="10"/>
  <c r="P21" i="10" s="1"/>
  <c r="F22" i="10"/>
  <c r="P22" i="10" s="1"/>
  <c r="F14" i="10"/>
  <c r="P14" i="10" s="1"/>
  <c r="F15" i="10"/>
  <c r="P15" i="10" s="1"/>
  <c r="P16" i="10"/>
  <c r="F17" i="10"/>
  <c r="P17" i="10" s="1"/>
  <c r="F12" i="10"/>
  <c r="P12" i="10" s="1"/>
  <c r="E29" i="10"/>
  <c r="O29" i="10" s="1"/>
  <c r="E30" i="10"/>
  <c r="O30" i="10" s="1"/>
  <c r="E31" i="10"/>
  <c r="O31" i="10" s="1"/>
  <c r="E32" i="10"/>
  <c r="O32" i="10" s="1"/>
  <c r="E27" i="10"/>
  <c r="O27" i="10" s="1"/>
  <c r="E19" i="10"/>
  <c r="O19" i="10" s="1"/>
  <c r="E20" i="10"/>
  <c r="O20" i="10" s="1"/>
  <c r="O21" i="10"/>
  <c r="E22" i="10"/>
  <c r="O22" i="10" s="1"/>
  <c r="E14" i="10"/>
  <c r="O14" i="10" s="1"/>
  <c r="E15" i="10"/>
  <c r="O15" i="10" s="1"/>
  <c r="E16" i="10"/>
  <c r="O16" i="10" s="1"/>
  <c r="E17" i="10"/>
  <c r="O17" i="10" s="1"/>
  <c r="E12" i="10"/>
  <c r="O12" i="10" s="1"/>
  <c r="E11" i="3"/>
  <c r="O11" i="3" s="1"/>
  <c r="E12" i="3"/>
  <c r="O12" i="3" s="1"/>
  <c r="E13" i="3"/>
  <c r="O13" i="3" s="1"/>
  <c r="E14" i="3"/>
  <c r="O14" i="3" s="1"/>
  <c r="O15" i="3"/>
  <c r="E17" i="3"/>
  <c r="O17" i="3" s="1"/>
  <c r="E18" i="3"/>
  <c r="O18" i="3" s="1"/>
  <c r="E19" i="3"/>
  <c r="O19" i="3" s="1"/>
  <c r="E20" i="3"/>
  <c r="O20" i="3" s="1"/>
  <c r="E21" i="3"/>
  <c r="O21" i="3" s="1"/>
  <c r="E22" i="3"/>
  <c r="O22" i="3" s="1"/>
  <c r="E23" i="3"/>
  <c r="O23" i="3" s="1"/>
  <c r="E24" i="3"/>
  <c r="O24" i="3" s="1"/>
  <c r="E25" i="3"/>
  <c r="O25" i="3" s="1"/>
  <c r="E26" i="3"/>
  <c r="O26" i="3" s="1"/>
  <c r="E27" i="3"/>
  <c r="O27" i="3" s="1"/>
  <c r="E28" i="3"/>
  <c r="O28" i="3" s="1"/>
  <c r="E29" i="3"/>
  <c r="O29" i="3" s="1"/>
  <c r="E30" i="3"/>
  <c r="O30" i="3" s="1"/>
  <c r="E31" i="3"/>
  <c r="O31" i="3" s="1"/>
  <c r="E32" i="3"/>
  <c r="O32" i="3" s="1"/>
  <c r="E33" i="3"/>
  <c r="O33" i="3" s="1"/>
  <c r="E34" i="3"/>
  <c r="O34" i="3" s="1"/>
  <c r="E35" i="3"/>
  <c r="O35" i="3" s="1"/>
  <c r="E36" i="3"/>
  <c r="O36" i="3" s="1"/>
  <c r="E37" i="3"/>
  <c r="O37" i="3" s="1"/>
  <c r="E38" i="3"/>
  <c r="O38" i="3" s="1"/>
  <c r="E39" i="3"/>
  <c r="O39" i="3" s="1"/>
  <c r="F9" i="3"/>
  <c r="P9" i="3" s="1"/>
  <c r="P11" i="3"/>
  <c r="F12" i="3"/>
  <c r="P12" i="3" s="1"/>
  <c r="F13" i="3"/>
  <c r="P13" i="3" s="1"/>
  <c r="F14" i="3"/>
  <c r="P14" i="3" s="1"/>
  <c r="F15" i="3"/>
  <c r="P15" i="3" s="1"/>
  <c r="F16" i="3"/>
  <c r="P16" i="3" s="1"/>
  <c r="F19" i="3"/>
  <c r="P19" i="3" s="1"/>
  <c r="F20" i="3"/>
  <c r="P20" i="3" s="1"/>
  <c r="F21" i="3"/>
  <c r="P21" i="3" s="1"/>
  <c r="F22" i="3"/>
  <c r="P22" i="3" s="1"/>
  <c r="F23" i="3"/>
  <c r="P23" i="3" s="1"/>
  <c r="F24" i="3"/>
  <c r="P24" i="3" s="1"/>
  <c r="F25" i="3"/>
  <c r="P25" i="3" s="1"/>
  <c r="F27" i="3"/>
  <c r="P27" i="3" s="1"/>
  <c r="F28" i="3"/>
  <c r="P28" i="3" s="1"/>
  <c r="F30" i="3"/>
  <c r="P30" i="3" s="1"/>
  <c r="F31" i="3"/>
  <c r="P31" i="3" s="1"/>
  <c r="F32" i="3"/>
  <c r="P32" i="3" s="1"/>
  <c r="F33" i="3"/>
  <c r="P33" i="3" s="1"/>
  <c r="F34" i="3"/>
  <c r="P34" i="3" s="1"/>
  <c r="F36" i="3"/>
  <c r="P36" i="3" s="1"/>
  <c r="F37" i="3"/>
  <c r="P37" i="3" s="1"/>
  <c r="F38" i="3"/>
  <c r="P38" i="3" s="1"/>
  <c r="G9" i="3"/>
  <c r="Q9" i="3" s="1"/>
  <c r="G10" i="3"/>
  <c r="Q10" i="3" s="1"/>
  <c r="G11" i="3"/>
  <c r="Q11" i="3" s="1"/>
  <c r="G12" i="3"/>
  <c r="Q12" i="3" s="1"/>
  <c r="G13" i="3"/>
  <c r="Q13" i="3" s="1"/>
  <c r="Q15" i="3"/>
  <c r="G17" i="3"/>
  <c r="Q17" i="3" s="1"/>
  <c r="G18" i="3"/>
  <c r="Q18" i="3" s="1"/>
  <c r="G20" i="3"/>
  <c r="Q20" i="3" s="1"/>
  <c r="G22" i="3"/>
  <c r="Q22" i="3" s="1"/>
  <c r="G24" i="3"/>
  <c r="Q24" i="3" s="1"/>
  <c r="G26" i="3"/>
  <c r="Q26" i="3" s="1"/>
  <c r="G28" i="3"/>
  <c r="Q28" i="3" s="1"/>
  <c r="G30" i="3"/>
  <c r="Q30" i="3" s="1"/>
  <c r="G32" i="3"/>
  <c r="Q32" i="3" s="1"/>
  <c r="G34" i="3"/>
  <c r="Q34" i="3" s="1"/>
  <c r="G36" i="3"/>
  <c r="Q36" i="3" s="1"/>
  <c r="G14" i="3"/>
  <c r="Q14" i="3" s="1"/>
  <c r="G19" i="3"/>
  <c r="Q19" i="3" s="1"/>
  <c r="G21" i="3"/>
  <c r="Q21" i="3" s="1"/>
  <c r="G23" i="3"/>
  <c r="Q23" i="3" s="1"/>
  <c r="G25" i="3"/>
  <c r="Q25" i="3" s="1"/>
  <c r="G27" i="3"/>
  <c r="Q27" i="3" s="1"/>
  <c r="G29" i="3"/>
  <c r="Q29" i="3" s="1"/>
  <c r="G31" i="3"/>
  <c r="Q31" i="3" s="1"/>
  <c r="G33" i="3"/>
  <c r="Q33" i="3" s="1"/>
  <c r="G35" i="3"/>
  <c r="Q35" i="3" s="1"/>
  <c r="G37" i="3"/>
  <c r="Q37" i="3" s="1"/>
  <c r="G39" i="3"/>
  <c r="Q39" i="3" s="1"/>
  <c r="G38" i="3"/>
  <c r="Q38" i="3" s="1"/>
  <c r="H12" i="3"/>
  <c r="R12" i="3" s="1"/>
  <c r="H20" i="3"/>
  <c r="R20" i="3" s="1"/>
  <c r="H24" i="3"/>
  <c r="R24" i="3" s="1"/>
  <c r="H28" i="3"/>
  <c r="R28" i="3" s="1"/>
  <c r="H32" i="3"/>
  <c r="R32" i="3" s="1"/>
  <c r="H36" i="3"/>
  <c r="R36" i="3" s="1"/>
  <c r="R39" i="3"/>
  <c r="H13" i="3"/>
  <c r="R13" i="3" s="1"/>
  <c r="H17" i="3"/>
  <c r="R17" i="3" s="1"/>
  <c r="H21" i="3"/>
  <c r="R21" i="3" s="1"/>
  <c r="H25" i="3"/>
  <c r="R25" i="3" s="1"/>
  <c r="H29" i="3"/>
  <c r="R29" i="3" s="1"/>
  <c r="H33" i="3"/>
  <c r="R33" i="3" s="1"/>
  <c r="H37" i="3"/>
  <c r="R37" i="3" s="1"/>
  <c r="H14" i="3"/>
  <c r="R14" i="3" s="1"/>
  <c r="H18" i="3"/>
  <c r="R18" i="3" s="1"/>
  <c r="H22" i="3"/>
  <c r="R22" i="3" s="1"/>
  <c r="H26" i="3"/>
  <c r="R26" i="3" s="1"/>
  <c r="H30" i="3"/>
  <c r="R30" i="3" s="1"/>
  <c r="H34" i="3"/>
  <c r="R34" i="3" s="1"/>
  <c r="H11" i="3"/>
  <c r="R11" i="3" s="1"/>
  <c r="H15" i="3"/>
  <c r="R15" i="3" s="1"/>
  <c r="H19" i="3"/>
  <c r="R19" i="3" s="1"/>
  <c r="H23" i="3"/>
  <c r="R23" i="3" s="1"/>
  <c r="H27" i="3"/>
  <c r="R27" i="3" s="1"/>
  <c r="H31" i="3"/>
  <c r="R31" i="3" s="1"/>
  <c r="H35" i="3"/>
  <c r="R35" i="3" s="1"/>
  <c r="H38" i="3"/>
  <c r="R38" i="3" s="1"/>
  <c r="D33" i="3"/>
  <c r="N33" i="3" s="1"/>
  <c r="F22" i="11"/>
  <c r="P22" i="11" s="1"/>
  <c r="F27" i="11"/>
  <c r="P27" i="11" s="1"/>
  <c r="F32" i="11"/>
  <c r="P32" i="11" s="1"/>
  <c r="F37" i="11"/>
  <c r="P37" i="11" s="1"/>
  <c r="F51" i="11"/>
  <c r="P51" i="11" s="1"/>
  <c r="F68" i="11"/>
  <c r="P68" i="11" s="1"/>
  <c r="F73" i="11"/>
  <c r="P73" i="11" s="1"/>
  <c r="F77" i="11"/>
  <c r="P77" i="11" s="1"/>
  <c r="F18" i="11"/>
  <c r="P18" i="11" s="1"/>
  <c r="F23" i="11"/>
  <c r="P23" i="11" s="1"/>
  <c r="F28" i="11"/>
  <c r="P28" i="11" s="1"/>
  <c r="F33" i="11"/>
  <c r="P33" i="11" s="1"/>
  <c r="F48" i="11"/>
  <c r="P48" i="11" s="1"/>
  <c r="F52" i="11"/>
  <c r="P52" i="11" s="1"/>
  <c r="F56" i="11"/>
  <c r="P56" i="11" s="1"/>
  <c r="F61" i="11"/>
  <c r="P61" i="11" s="1"/>
  <c r="F65" i="11"/>
  <c r="P65" i="11" s="1"/>
  <c r="F69" i="11"/>
  <c r="P69" i="11" s="1"/>
  <c r="F74" i="11"/>
  <c r="P74" i="11" s="1"/>
  <c r="F29" i="11"/>
  <c r="P29" i="11" s="1"/>
  <c r="F43" i="11"/>
  <c r="P43" i="11" s="1"/>
  <c r="F53" i="11"/>
  <c r="P53" i="11" s="1"/>
  <c r="F62" i="11"/>
  <c r="P62" i="11" s="1"/>
  <c r="F50" i="11"/>
  <c r="P50" i="11" s="1"/>
  <c r="F58" i="11"/>
  <c r="P58" i="11" s="1"/>
  <c r="F67" i="11"/>
  <c r="P67" i="11" s="1"/>
  <c r="F78" i="11"/>
  <c r="P78" i="11" s="1"/>
  <c r="F34" i="11"/>
  <c r="P34" i="11" s="1"/>
  <c r="F57" i="11"/>
  <c r="P57" i="11" s="1"/>
  <c r="F75" i="11"/>
  <c r="P75" i="11" s="1"/>
  <c r="F63" i="11"/>
  <c r="P63" i="11" s="1"/>
  <c r="F54" i="11"/>
  <c r="P54" i="11" s="1"/>
  <c r="P24" i="11"/>
  <c r="F49" i="11"/>
  <c r="P49" i="11" s="1"/>
  <c r="F66" i="11"/>
  <c r="P66" i="11" s="1"/>
  <c r="F76" i="11"/>
  <c r="P76" i="11" s="1"/>
  <c r="F44" i="11"/>
  <c r="P44" i="11" s="1"/>
  <c r="D12" i="10"/>
  <c r="N12" i="10" s="1"/>
  <c r="D16" i="10"/>
  <c r="N16" i="10" s="1"/>
  <c r="D27" i="10"/>
  <c r="N27" i="10" s="1"/>
  <c r="D31" i="10"/>
  <c r="N31" i="10" s="1"/>
  <c r="D17" i="10"/>
  <c r="N17" i="10" s="1"/>
  <c r="D19" i="10"/>
  <c r="N19" i="10" s="1"/>
  <c r="D20" i="10"/>
  <c r="N20" i="10" s="1"/>
  <c r="D24" i="10"/>
  <c r="N24" i="10" s="1"/>
  <c r="N32" i="10"/>
  <c r="D15" i="10"/>
  <c r="N15" i="10" s="1"/>
  <c r="D29" i="10"/>
  <c r="N29" i="10" s="1"/>
  <c r="D22" i="10"/>
  <c r="N22" i="10" s="1"/>
  <c r="D26" i="10"/>
  <c r="N26" i="10" s="1"/>
  <c r="D14" i="10"/>
  <c r="N14" i="10" s="1"/>
  <c r="D25" i="10"/>
  <c r="N25" i="10" s="1"/>
  <c r="D30" i="10"/>
  <c r="N30" i="10" s="1"/>
  <c r="G44" i="11"/>
  <c r="Q44" i="11" s="1"/>
  <c r="G50" i="11"/>
  <c r="Q50" i="11" s="1"/>
  <c r="G54" i="11"/>
  <c r="Q54" i="11" s="1"/>
  <c r="G58" i="11"/>
  <c r="Q58" i="11" s="1"/>
  <c r="G63" i="11"/>
  <c r="Q63" i="11" s="1"/>
  <c r="G67" i="11"/>
  <c r="Q67" i="11" s="1"/>
  <c r="Q72" i="11"/>
  <c r="G76" i="11"/>
  <c r="Q76" i="11" s="1"/>
  <c r="G22" i="11"/>
  <c r="Q22" i="11" s="1"/>
  <c r="G27" i="11"/>
  <c r="Q27" i="11" s="1"/>
  <c r="G32" i="11"/>
  <c r="Q32" i="11" s="1"/>
  <c r="G37" i="11"/>
  <c r="Q37" i="11" s="1"/>
  <c r="G51" i="11"/>
  <c r="Q51" i="11" s="1"/>
  <c r="G68" i="11"/>
  <c r="Q68" i="11" s="1"/>
  <c r="G73" i="11"/>
  <c r="Q73" i="11" s="1"/>
  <c r="G23" i="11"/>
  <c r="Q23" i="11" s="1"/>
  <c r="G33" i="11"/>
  <c r="Q33" i="11" s="1"/>
  <c r="G48" i="11"/>
  <c r="Q48" i="11" s="1"/>
  <c r="G56" i="11"/>
  <c r="Q56" i="11" s="1"/>
  <c r="G65" i="11"/>
  <c r="Q65" i="11" s="1"/>
  <c r="G74" i="11"/>
  <c r="Q74" i="11" s="1"/>
  <c r="G29" i="11"/>
  <c r="Q29" i="11" s="1"/>
  <c r="G43" i="11"/>
  <c r="Q43" i="11" s="1"/>
  <c r="G53" i="11"/>
  <c r="Q53" i="11" s="1"/>
  <c r="Q62" i="11"/>
  <c r="G18" i="11"/>
  <c r="Q18" i="11" s="1"/>
  <c r="G61" i="11"/>
  <c r="Q61" i="11" s="1"/>
  <c r="G77" i="11"/>
  <c r="Q77" i="11" s="1"/>
  <c r="G49" i="11"/>
  <c r="Q49" i="11" s="1"/>
  <c r="G34" i="11"/>
  <c r="Q34" i="11" s="1"/>
  <c r="Q57" i="11"/>
  <c r="G75" i="11"/>
  <c r="Q75" i="11" s="1"/>
  <c r="G28" i="11"/>
  <c r="Q28" i="11" s="1"/>
  <c r="G52" i="11"/>
  <c r="Q52" i="11" s="1"/>
  <c r="G69" i="11"/>
  <c r="Q69" i="11" s="1"/>
  <c r="G78" i="11"/>
  <c r="Q78" i="11" s="1"/>
  <c r="G24" i="11"/>
  <c r="Q24" i="11" s="1"/>
  <c r="G66" i="11"/>
  <c r="Q66" i="11" s="1"/>
  <c r="D14" i="11"/>
  <c r="N14" i="11" s="1"/>
  <c r="D24" i="11"/>
  <c r="N24" i="11" s="1"/>
  <c r="D29" i="11"/>
  <c r="N29" i="11" s="1"/>
  <c r="D34" i="11"/>
  <c r="N34" i="11" s="1"/>
  <c r="D43" i="11"/>
  <c r="N43" i="11" s="1"/>
  <c r="D49" i="11"/>
  <c r="N49" i="11" s="1"/>
  <c r="D53" i="11"/>
  <c r="N53" i="11" s="1"/>
  <c r="D57" i="11"/>
  <c r="N57" i="11" s="1"/>
  <c r="D62" i="11"/>
  <c r="N62" i="11" s="1"/>
  <c r="D66" i="11"/>
  <c r="N66" i="11" s="1"/>
  <c r="D75" i="11"/>
  <c r="N75" i="11" s="1"/>
  <c r="D15" i="11"/>
  <c r="N15" i="11" s="1"/>
  <c r="D44" i="11"/>
  <c r="N44" i="11" s="1"/>
  <c r="D50" i="11"/>
  <c r="N50" i="11" s="1"/>
  <c r="D54" i="11"/>
  <c r="N54" i="11" s="1"/>
  <c r="D58" i="11"/>
  <c r="N58" i="11" s="1"/>
  <c r="D63" i="11"/>
  <c r="N63" i="11" s="1"/>
  <c r="D72" i="11"/>
  <c r="N72" i="11" s="1"/>
  <c r="D22" i="11"/>
  <c r="N22" i="11" s="1"/>
  <c r="D32" i="11"/>
  <c r="N32" i="11" s="1"/>
  <c r="D73" i="11"/>
  <c r="N73" i="11" s="1"/>
  <c r="D76" i="11"/>
  <c r="N76" i="11" s="1"/>
  <c r="D77" i="11"/>
  <c r="N77" i="11" s="1"/>
  <c r="D78" i="11"/>
  <c r="N78" i="11" s="1"/>
  <c r="D18" i="11"/>
  <c r="N18" i="11" s="1"/>
  <c r="D28" i="11"/>
  <c r="N28" i="11" s="1"/>
  <c r="D52" i="11"/>
  <c r="N52" i="11" s="1"/>
  <c r="D61" i="11"/>
  <c r="N61" i="11" s="1"/>
  <c r="D69" i="11"/>
  <c r="N69" i="11" s="1"/>
  <c r="D27" i="11"/>
  <c r="N27" i="11" s="1"/>
  <c r="D51" i="11"/>
  <c r="N51" i="11" s="1"/>
  <c r="D68" i="11"/>
  <c r="N68" i="11" s="1"/>
  <c r="D56" i="11"/>
  <c r="N56" i="11" s="1"/>
  <c r="D23" i="11"/>
  <c r="N23" i="11" s="1"/>
  <c r="D48" i="11"/>
  <c r="N48" i="11" s="1"/>
  <c r="D65" i="11"/>
  <c r="N65" i="11" s="1"/>
  <c r="D37" i="11"/>
  <c r="N37" i="11" s="1"/>
  <c r="D33" i="11"/>
  <c r="N33" i="11" s="1"/>
  <c r="D74" i="11"/>
  <c r="N74" i="11" s="1"/>
  <c r="H19" i="11"/>
  <c r="R19" i="11" s="1"/>
  <c r="H24" i="11"/>
  <c r="R24" i="11" s="1"/>
  <c r="H29" i="11"/>
  <c r="R29" i="11" s="1"/>
  <c r="H34" i="11"/>
  <c r="R34" i="11" s="1"/>
  <c r="H43" i="11"/>
  <c r="R43" i="11" s="1"/>
  <c r="H49" i="11"/>
  <c r="R49" i="11" s="1"/>
  <c r="H53" i="11"/>
  <c r="R53" i="11" s="1"/>
  <c r="H57" i="11"/>
  <c r="R57" i="11" s="1"/>
  <c r="H62" i="11"/>
  <c r="R62" i="11" s="1"/>
  <c r="H66" i="11"/>
  <c r="R66" i="11" s="1"/>
  <c r="H75" i="11"/>
  <c r="R75" i="11" s="1"/>
  <c r="H44" i="11"/>
  <c r="R44" i="11" s="1"/>
  <c r="H50" i="11"/>
  <c r="R50" i="11" s="1"/>
  <c r="H54" i="11"/>
  <c r="R54" i="11" s="1"/>
  <c r="H58" i="11"/>
  <c r="R58" i="11" s="1"/>
  <c r="H63" i="11"/>
  <c r="R63" i="11" s="1"/>
  <c r="H67" i="11"/>
  <c r="R67" i="11" s="1"/>
  <c r="H72" i="11"/>
  <c r="R72" i="11" s="1"/>
  <c r="H27" i="11"/>
  <c r="R27" i="11" s="1"/>
  <c r="H37" i="11"/>
  <c r="R37" i="11" s="1"/>
  <c r="H51" i="11"/>
  <c r="R51" i="11" s="1"/>
  <c r="H23" i="11"/>
  <c r="R23" i="11" s="1"/>
  <c r="H33" i="11"/>
  <c r="R33" i="11" s="1"/>
  <c r="H48" i="11"/>
  <c r="R48" i="11" s="1"/>
  <c r="H56" i="11"/>
  <c r="R56" i="11" s="1"/>
  <c r="H65" i="11"/>
  <c r="R65" i="11" s="1"/>
  <c r="H74" i="11"/>
  <c r="R74" i="11" s="1"/>
  <c r="H22" i="11"/>
  <c r="R22" i="11" s="1"/>
  <c r="H28" i="11"/>
  <c r="R28" i="11" s="1"/>
  <c r="H69" i="11"/>
  <c r="R69" i="11" s="1"/>
  <c r="H76" i="11"/>
  <c r="R76" i="11" s="1"/>
  <c r="H18" i="11"/>
  <c r="R18" i="11" s="1"/>
  <c r="H61" i="11"/>
  <c r="R61" i="11" s="1"/>
  <c r="H77" i="11"/>
  <c r="R77" i="11" s="1"/>
  <c r="H32" i="11"/>
  <c r="R32" i="11" s="1"/>
  <c r="H73" i="11"/>
  <c r="R73" i="11" s="1"/>
  <c r="H52" i="11"/>
  <c r="R52" i="11" s="1"/>
  <c r="R78" i="11"/>
  <c r="D14" i="3"/>
  <c r="N14" i="3" s="1"/>
  <c r="D18" i="3"/>
  <c r="N18" i="3" s="1"/>
  <c r="D22" i="3"/>
  <c r="N22" i="3" s="1"/>
  <c r="D26" i="3"/>
  <c r="N26" i="3" s="1"/>
  <c r="D30" i="3"/>
  <c r="N30" i="3" s="1"/>
  <c r="D35" i="3"/>
  <c r="N35" i="3" s="1"/>
  <c r="D23" i="3"/>
  <c r="N23" i="3" s="1"/>
  <c r="D24" i="3"/>
  <c r="N24" i="3" s="1"/>
  <c r="D31" i="3"/>
  <c r="N31" i="3" s="1"/>
  <c r="D32" i="3"/>
  <c r="N32" i="3" s="1"/>
  <c r="D34" i="3"/>
  <c r="N34" i="3" s="1"/>
  <c r="D12" i="3"/>
  <c r="N12" i="3" s="1"/>
  <c r="D17" i="3"/>
  <c r="N17" i="3" s="1"/>
  <c r="D25" i="3"/>
  <c r="N25" i="3" s="1"/>
  <c r="D36" i="3"/>
  <c r="N36" i="3" s="1"/>
  <c r="D38" i="3"/>
  <c r="N38" i="3" s="1"/>
  <c r="D13" i="3"/>
  <c r="N13" i="3" s="1"/>
  <c r="D21" i="3"/>
  <c r="N21" i="3" s="1"/>
  <c r="D29" i="3"/>
  <c r="N29" i="3" s="1"/>
  <c r="D28" i="3"/>
  <c r="N28" i="3" s="1"/>
  <c r="D37" i="3"/>
  <c r="N37" i="3" s="1"/>
  <c r="E18" i="11"/>
  <c r="O18" i="11" s="1"/>
  <c r="E23" i="11"/>
  <c r="O23" i="11" s="1"/>
  <c r="E28" i="11"/>
  <c r="O28" i="11" s="1"/>
  <c r="E33" i="11"/>
  <c r="O33" i="11" s="1"/>
  <c r="E48" i="11"/>
  <c r="O48" i="11" s="1"/>
  <c r="E52" i="11"/>
  <c r="O52" i="11" s="1"/>
  <c r="E56" i="11"/>
  <c r="O56" i="11" s="1"/>
  <c r="E61" i="11"/>
  <c r="O61" i="11" s="1"/>
  <c r="E65" i="11"/>
  <c r="O65" i="11" s="1"/>
  <c r="E69" i="11"/>
  <c r="O69" i="11" s="1"/>
  <c r="E74" i="11"/>
  <c r="O74" i="11" s="1"/>
  <c r="E78" i="11"/>
  <c r="O78" i="11" s="1"/>
  <c r="E24" i="11"/>
  <c r="O24" i="11" s="1"/>
  <c r="E29" i="11"/>
  <c r="O29" i="11" s="1"/>
  <c r="E34" i="11"/>
  <c r="O34" i="11" s="1"/>
  <c r="E43" i="11"/>
  <c r="O43" i="11" s="1"/>
  <c r="E49" i="11"/>
  <c r="O49" i="11" s="1"/>
  <c r="E53" i="11"/>
  <c r="O53" i="11" s="1"/>
  <c r="E57" i="11"/>
  <c r="O57" i="11" s="1"/>
  <c r="E62" i="11"/>
  <c r="O62" i="11" s="1"/>
  <c r="E66" i="11"/>
  <c r="O66" i="11" s="1"/>
  <c r="E75" i="11"/>
  <c r="O75" i="11" s="1"/>
  <c r="E50" i="11"/>
  <c r="O50" i="11" s="1"/>
  <c r="E58" i="11"/>
  <c r="O58" i="11" s="1"/>
  <c r="E67" i="11"/>
  <c r="O67" i="11" s="1"/>
  <c r="E22" i="11"/>
  <c r="O22" i="11" s="1"/>
  <c r="E32" i="11"/>
  <c r="O32" i="11" s="1"/>
  <c r="E73" i="11"/>
  <c r="O73" i="11" s="1"/>
  <c r="E76" i="11"/>
  <c r="O76" i="11" s="1"/>
  <c r="E77" i="11"/>
  <c r="O77" i="11" s="1"/>
  <c r="E54" i="11"/>
  <c r="O54" i="11" s="1"/>
  <c r="E72" i="11"/>
  <c r="O72" i="11" s="1"/>
  <c r="E37" i="11"/>
  <c r="O37" i="11" s="1"/>
  <c r="E27" i="11"/>
  <c r="O27" i="11" s="1"/>
  <c r="E51" i="11"/>
  <c r="O51" i="11" s="1"/>
  <c r="E68" i="11"/>
  <c r="O68" i="11" s="1"/>
  <c r="E44" i="11"/>
  <c r="O44" i="11" s="1"/>
  <c r="E63" i="11"/>
  <c r="O63" i="11" s="1"/>
  <c r="H13" i="17" l="1"/>
  <c r="H11" i="17"/>
  <c r="H14" i="17"/>
  <c r="H12" i="17"/>
  <c r="H10" i="17"/>
  <c r="C15" i="17"/>
  <c r="E15" i="17"/>
  <c r="F15" i="17"/>
  <c r="G15" i="17"/>
  <c r="D15" i="17"/>
  <c r="E19" i="17"/>
  <c r="E17" i="17"/>
  <c r="E18" i="17"/>
  <c r="G19" i="17"/>
  <c r="G18" i="17"/>
  <c r="G17" i="17"/>
  <c r="F18" i="17"/>
  <c r="F19" i="17"/>
  <c r="F17" i="17"/>
  <c r="D18" i="17"/>
  <c r="D17" i="17"/>
  <c r="D19" i="17"/>
  <c r="C19" i="17"/>
  <c r="C18" i="17"/>
  <c r="C17" i="17"/>
  <c r="H19" i="17" l="1"/>
  <c r="H18" i="17"/>
  <c r="H15" i="17"/>
  <c r="H17" i="17"/>
</calcChain>
</file>

<file path=xl/sharedStrings.xml><?xml version="1.0" encoding="utf-8"?>
<sst xmlns="http://schemas.openxmlformats.org/spreadsheetml/2006/main" count="344" uniqueCount="177">
  <si>
    <t>UK C-G (England North)</t>
  </si>
  <si>
    <t>UK H-K (England South)</t>
  </si>
  <si>
    <t>UK L (Wales)</t>
  </si>
  <si>
    <t>UK M (Scotland)</t>
  </si>
  <si>
    <t>UK N (N Ireland)</t>
  </si>
  <si>
    <t>Wish to Tender? Y/N?</t>
  </si>
  <si>
    <t>Project Director</t>
  </si>
  <si>
    <t>Senior Project Manager</t>
  </si>
  <si>
    <t>Project Manager</t>
  </si>
  <si>
    <t>Senior Commercial Manager</t>
  </si>
  <si>
    <t>Commercial Manager</t>
  </si>
  <si>
    <t>Procurement Manager</t>
  </si>
  <si>
    <t>Senior M&amp;E Manager</t>
  </si>
  <si>
    <t>Security Systems Manager</t>
  </si>
  <si>
    <t>Logistics Manager</t>
  </si>
  <si>
    <t>Senior Construction Manager</t>
  </si>
  <si>
    <t>Construction Manager</t>
  </si>
  <si>
    <t>Design Manager</t>
  </si>
  <si>
    <t>Planning Manager</t>
  </si>
  <si>
    <t>H&amp;S Manager</t>
  </si>
  <si>
    <t>Training Manager</t>
  </si>
  <si>
    <t>Quality Management Systems Manager</t>
  </si>
  <si>
    <t>Construction Director</t>
  </si>
  <si>
    <t>Senior Quantity Surveyor</t>
  </si>
  <si>
    <t>Quantity Surveyor</t>
  </si>
  <si>
    <t>Assistant Project Manager</t>
  </si>
  <si>
    <t>Assistant Construction Manager</t>
  </si>
  <si>
    <t>%</t>
  </si>
  <si>
    <t>Architect</t>
  </si>
  <si>
    <t>Civil / Structural Engineer</t>
  </si>
  <si>
    <t xml:space="preserve">Senior </t>
  </si>
  <si>
    <t>Technician</t>
  </si>
  <si>
    <t>Trainee</t>
  </si>
  <si>
    <t>Qualified</t>
  </si>
  <si>
    <t>Mechanical Engineer</t>
  </si>
  <si>
    <t>Electrical Engineer</t>
  </si>
  <si>
    <t>BIM Manager</t>
  </si>
  <si>
    <t>Assistant / Technician Quantity Surveyor</t>
  </si>
  <si>
    <t>Trainee Quantity Surveyor</t>
  </si>
  <si>
    <t>Environmental Services</t>
  </si>
  <si>
    <t>Office Manager</t>
  </si>
  <si>
    <t>Cost Clerk</t>
  </si>
  <si>
    <t>Foreman</t>
  </si>
  <si>
    <t>Ganger</t>
  </si>
  <si>
    <t>Craft Operative</t>
  </si>
  <si>
    <t>Groundworking</t>
  </si>
  <si>
    <t>Labourer</t>
  </si>
  <si>
    <t>Concreting</t>
  </si>
  <si>
    <t>Skilled Labourer</t>
  </si>
  <si>
    <t>Steel Fixing</t>
  </si>
  <si>
    <t>Steel Fixer</t>
  </si>
  <si>
    <t xml:space="preserve">Formwork </t>
  </si>
  <si>
    <t>Carpenter</t>
  </si>
  <si>
    <t>Bricklayer</t>
  </si>
  <si>
    <t>Carpentry / Joinery</t>
  </si>
  <si>
    <t>BUILDING CRAFT OPERATIVES AND LABOURERS</t>
  </si>
  <si>
    <t>HEATING, VENTILATING, AIR CONDITIONING, PIPING AND DOMESTIC ENGINEERING INDUSTRY</t>
  </si>
  <si>
    <t>Senior Craftsman</t>
  </si>
  <si>
    <t>Craftsman</t>
  </si>
  <si>
    <t>Operative</t>
  </si>
  <si>
    <t>Adult Trainee</t>
  </si>
  <si>
    <t>Mate (18+)</t>
  </si>
  <si>
    <t>Mate (16-17)</t>
  </si>
  <si>
    <t>PLUMBING MECHANICAL SERVICES INDUSTRY</t>
  </si>
  <si>
    <t>Technical plumber and gas service technician</t>
  </si>
  <si>
    <t>Advanced plumber and gas service engineer</t>
  </si>
  <si>
    <t>Trained plumber and gas service fitter</t>
  </si>
  <si>
    <t>Junior</t>
  </si>
  <si>
    <t>Intermediate</t>
  </si>
  <si>
    <t>Senior</t>
  </si>
  <si>
    <t>Apprentice:</t>
  </si>
  <si>
    <t>4th year</t>
  </si>
  <si>
    <t>3rd year</t>
  </si>
  <si>
    <t>2nd year</t>
  </si>
  <si>
    <t>1st year</t>
  </si>
  <si>
    <t>Adult trainee</t>
  </si>
  <si>
    <t>ELECTRICAL CONTRACTING INDUSTRY</t>
  </si>
  <si>
    <t>Approved Electrician</t>
  </si>
  <si>
    <t>Electrician</t>
  </si>
  <si>
    <t>Senior Graded Electrical Trainee</t>
  </si>
  <si>
    <t>Electrical Improver</t>
  </si>
  <si>
    <t>£/hour</t>
  </si>
  <si>
    <t xml:space="preserve">Rate Card - Site Labour </t>
  </si>
  <si>
    <t>source: Dr Greg and Nilfanion. Contains Ordnance Survey data © Crown copyright and database right 2011</t>
  </si>
  <si>
    <t>Principal Designer</t>
  </si>
  <si>
    <t>Rate Card - Management &amp; Staff *</t>
  </si>
  <si>
    <t>Rate Card - Design *</t>
  </si>
  <si>
    <t>Maximum hourly rates to be charged per discipline</t>
  </si>
  <si>
    <t xml:space="preserve">a) Company Name: </t>
  </si>
  <si>
    <t>Weighting</t>
  </si>
  <si>
    <t>Document Controller</t>
  </si>
  <si>
    <t>Weighted Rates</t>
  </si>
  <si>
    <t>Rate Card Averages (weighted):</t>
  </si>
  <si>
    <t>Weighted hourly rates for each sub-lot</t>
  </si>
  <si>
    <t>For Information only:</t>
  </si>
  <si>
    <t>For Information Only</t>
  </si>
  <si>
    <t>[Information carried forward to evaluation]</t>
  </si>
  <si>
    <t>Data Field</t>
  </si>
  <si>
    <t>[as combined rate card score with Sections 8 &amp; 9]</t>
  </si>
  <si>
    <t>[as combined rate card score with Sections 7 &amp; 9]</t>
  </si>
  <si>
    <t>[as combined rate card score with Sections 7 &amp; 8]</t>
  </si>
  <si>
    <t>Weighted Hourly Rates</t>
  </si>
  <si>
    <t>Apprentice</t>
  </si>
  <si>
    <t>PRICE MODEL WORKBOOK</t>
  </si>
  <si>
    <t>Instructions for Completion</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</si>
  <si>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</si>
  <si>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</si>
  <si>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 Note: refer to the appended "Qualifications &amp; Experience Definitions" table for the required Qualifications and Experience of each role. This is included in the Price Model and Price Evaluation Guidance - Annex A.</t>
  </si>
  <si>
    <t>Weighted hourly rates for each Sub-Lot</t>
  </si>
  <si>
    <t>Sub-Lot selection</t>
  </si>
  <si>
    <t>Bidders are required to submit prices for percentage fees, percentage additions to nett cost, time charges and other miscellaneous rates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</si>
  <si>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</si>
  <si>
    <t>Roofing</t>
  </si>
  <si>
    <t>Painting &amp; Decorating</t>
  </si>
  <si>
    <t>Note: sheets 4 - 6 are no longer used. All content addressed in sheet 3.</t>
  </si>
  <si>
    <t>Overhead, Profit and Fee Additions</t>
  </si>
  <si>
    <t>Contract</t>
  </si>
  <si>
    <t>Cost Element</t>
  </si>
  <si>
    <t>Application</t>
  </si>
  <si>
    <t>NEC3</t>
  </si>
  <si>
    <t>direct fee percentage</t>
  </si>
  <si>
    <t>As identified term in the Contract Data Part 2</t>
  </si>
  <si>
    <t xml:space="preserve">NEC4 </t>
  </si>
  <si>
    <t>fee percentage</t>
  </si>
  <si>
    <t>As identified term in the Contract Data</t>
  </si>
  <si>
    <t>JCT / SBCC: Constructing Excellence</t>
  </si>
  <si>
    <t>Supplier's Margin</t>
  </si>
  <si>
    <t>As defined term in Section 1 - Definitions and Interpretations</t>
  </si>
  <si>
    <t>JCT / SBCC: Prime Cost Contract</t>
  </si>
  <si>
    <t>Combined overhead and profit percentage *</t>
  </si>
  <si>
    <t>Maximum percentage to be added to Prime Cost of the Works.</t>
  </si>
  <si>
    <t>JCT / SBCC: Other</t>
  </si>
  <si>
    <t>PPC2000</t>
  </si>
  <si>
    <t>Central Office Overheads</t>
  </si>
  <si>
    <t xml:space="preserve">As defined term in PPC2000 Appendix 1 - Definitions </t>
  </si>
  <si>
    <t>Constructor’s Profit</t>
  </si>
  <si>
    <t>Maximum percentage additions to be applied in the following Project Contract scenarios:</t>
  </si>
  <si>
    <t>Maximum percentage to be added to costs when applying valuation rules in respect of a fair valuation or valuation using fair rates and prices.</t>
  </si>
  <si>
    <t>Additions</t>
  </si>
  <si>
    <t>Y</t>
  </si>
  <si>
    <t>Note: this Lot applies to all UK regions: NUTS codes UKC - UKN</t>
  </si>
  <si>
    <t>National Averages</t>
  </si>
  <si>
    <t>[Max 24%</t>
  </si>
  <si>
    <t>contribution to overall 30% Quantitative element] (a)</t>
  </si>
  <si>
    <t>24%</t>
  </si>
  <si>
    <t>[Max 6%</t>
  </si>
  <si>
    <t>contribution to overall 30% Quantitative element]</t>
  </si>
  <si>
    <t>Lot5: Bidder</t>
  </si>
  <si>
    <t>Lot5: NEC3: direct fee percentage</t>
  </si>
  <si>
    <t>Lot5: NEC4: fee percentage</t>
  </si>
  <si>
    <t>Lot5: JCT / SBCC Constructing Excellence: Supplier's Margin</t>
  </si>
  <si>
    <t>Lot5: JCT / SBCC Prime Cost: overhead and profit</t>
  </si>
  <si>
    <t>Lot5: JCT / SBCC Other: overhead and profit</t>
  </si>
  <si>
    <t>Lot5: PPC2000: Combined Central Office Overheads and Constructor's Profit</t>
  </si>
  <si>
    <t>Lot5: Staff &amp; Management</t>
  </si>
  <si>
    <t>Lot5: Design</t>
  </si>
  <si>
    <t>Lot5: Site Labour</t>
  </si>
  <si>
    <t>Construction Works  (&gt; £80m)</t>
  </si>
  <si>
    <t>Lot 5 - CWAS2</t>
  </si>
  <si>
    <t>(a) 
Weighting of Contribution to 24% Quantitative Assessment</t>
  </si>
  <si>
    <t>* refer to Attachment 3f - Price Model and Price Evaluation Guidance, Section 9.2 for definitions of Overhead and Profit</t>
  </si>
  <si>
    <t>Enter number over 0 and below 100 with maximum 2 decimal places. E.g. 9.65% should be entered as “9.65”</t>
  </si>
  <si>
    <t>Please ensure that you do not enter a 0.00 in any cells. If you do this, your bid may be deemed non-compliant and your bid for that Lot may be excluded from further participation in this procurement.</t>
  </si>
  <si>
    <t>Enter number over 0 with maximum 2 decimal places. E.g. £25.50 should be entered as “25.50”</t>
  </si>
  <si>
    <t>Please ensure that you do not enter a rate below National Minimum Wage for any price cells. If you do this, your bid may be deemed non-compliant and your bid for that Lot may be excluded from further participation in this procurement.</t>
  </si>
  <si>
    <t>CONSTRUCTION WORKS AND ASSOCIATED SERVICES 2 / PROCURE 23</t>
  </si>
  <si>
    <t xml:space="preserve">Each Lot comprises either a value banded general construction or a specialist operational area. Each Lot may be further subdivided into Regional Sub-Lots, in which case Bidders must indicate at the beginning of each Price Model Workbook which Regional Sub-Lots they do or do not wish to tender for.  The Bidder shall complete all necessary cells in the workbook(s) applicable to each Lot/Sub-Lot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</si>
  <si>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RM6267</t>
  </si>
  <si>
    <t>3.50**</t>
  </si>
  <si>
    <t xml:space="preserve">** For the purposes of evaluation, the PPC2000 Central Office Overheads and Constructor’s Profit percentages will be added together and has a total weighting of 3.50%. </t>
  </si>
  <si>
    <t>Brick / Block Laying</t>
  </si>
  <si>
    <t>Drain Laying / External Works</t>
  </si>
  <si>
    <t>Assistant / Technician</t>
  </si>
  <si>
    <t>Senior Planner / Project Controller</t>
  </si>
  <si>
    <t>Planner / Project Controller</t>
  </si>
  <si>
    <t>Assistant / Trainee Planner / Project Controller</t>
  </si>
  <si>
    <t>Reception / Admin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</si>
</sst>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3" x14ac:knownFonts="1">
    <font>
      <sz val="11"/>
      <color theme="1"/>
      <name val="Calibri"/>
      <family val="2"/>
      <scheme val="minor"/>
    </font>
    <font>
      <i/>
      <sz val="11"/>
      <color theme="1"/>
      <name val="Calibri"/>
      <family val="2"/>
      <scheme val="minor"/>
    </font>
    <font>
      <b/>
      <sz val="11"/>
      <color theme="1"/>
      <name val="Calibri"/>
      <family val="2"/>
      <scheme val="minor"/>
    </font>
    <font>
      <b/>
      <sz val="11"/>
      <color rgb="FFFF0000"/>
      <name val="Calibri"/>
      <family val="2"/>
      <scheme val="minor"/>
    </font>
    <font>
      <b/>
      <sz val="11"/>
      <name val="Arial"/>
      <family val="2"/>
    </font>
    <font>
      <sz val="8"/>
      <color theme="1"/>
      <name val="Calibri"/>
      <family val="2"/>
      <scheme val="minor"/>
    </font>
    <font>
      <b/>
      <sz val="11"/>
      <name val="Calibri"/>
      <family val="2"/>
      <scheme val="minor"/>
    </font>
    <font>
      <sz val="11"/>
      <color rgb="FF000000"/>
      <name val="Calibri"/>
      <family val="2"/>
    </font>
    <font>
      <sz val="12"/>
      <color theme="1"/>
      <name val="Calibri"/>
      <family val="2"/>
      <scheme val="minor"/>
    </font>
    <font>
      <b/>
      <sz val="14"/>
      <color theme="1"/>
      <name val="Calibri"/>
      <family val="2"/>
      <scheme val="minor"/>
    </font>
    <font>
      <sz val="14"/>
      <color theme="1"/>
      <name val="Calibri"/>
      <family val="2"/>
      <scheme val="minor"/>
    </font>
    <font>
      <b/>
      <sz val="12"/>
      <color rgb="FFFF0000"/>
      <name val="Calibri"/>
      <family val="2"/>
      <scheme val="minor"/>
    </font>
    <font>
      <sz val="12"/>
      <color theme="1"/>
      <name val="Arial"/>
      <family val="2"/>
    </font>
    <font>
      <b/>
      <sz val="12"/>
      <color theme="1"/>
      <name val="Arial"/>
      <family val="2"/>
    </font>
    <font>
      <i/>
      <sz val="12"/>
      <color theme="1"/>
      <name val="Calibri"/>
      <family val="2"/>
      <scheme val="minor"/>
    </font>
    <font>
      <sz val="10"/>
      <color theme="1"/>
      <name val="Calibri"/>
      <family val="2"/>
      <scheme val="minor"/>
    </font>
    <font>
      <b/>
      <sz val="14"/>
      <color rgb="FFFF0000"/>
      <name val="Calibri"/>
      <family val="2"/>
      <scheme val="minor"/>
    </font>
    <font>
      <sz val="11"/>
      <name val="Calibri"/>
      <family val="2"/>
      <scheme val="minor"/>
    </font>
    <font>
      <b/>
      <sz val="11"/>
      <color theme="1"/>
      <name val="Arial"/>
      <family val="2"/>
    </font>
    <font>
      <sz val="11"/>
      <color theme="1"/>
      <name val="Calibri"/>
      <family val="2"/>
      <scheme val="minor"/>
    </font>
    <font>
      <b/>
      <sz val="11"/>
      <color rgb="FF7030A0"/>
      <name val="Calibri"/>
      <family val="2"/>
      <scheme val="minor"/>
    </font>
    <font>
      <sz val="12"/>
      <name val="Calibri"/>
      <family val="2"/>
      <scheme val="minor"/>
    </font>
    <font>
      <sz val="10"/>
      <name val="Arial"/>
    </font>
  </fonts>
  <fills count="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7" fillId="0" borderId="0"/>
    <xf numFmtId="44" fontId="19" fillId="0" borderId="0" applyFont="0" applyFill="0" applyBorder="0" applyAlignment="0" applyProtection="0"/>
    <xf numFmtId="0" fontId="22" fillId="0" borderId="0"/>
  </cellStyleXfs>
  <cellXfs count="137">
    <xf numFmtId="0" fontId="0" fillId="0" borderId="0" xfId="0"/>
    <xf numFmtId="0" fontId="1" fillId="0" borderId="0" xfId="0" applyFont="1"/>
    <xf numFmtId="0" fontId="2" fillId="0" borderId="0" xfId="0" applyFont="1"/>
    <xf numFmtId="0" fontId="2" fillId="0" borderId="0" xfId="0" applyFont="1" applyAlignment="1">
      <alignment horizontal="left"/>
    </xf>
    <xf numFmtId="0" fontId="0" fillId="0" borderId="0" xfId="0" applyAlignment="1">
      <alignment horizontal="center" wrapText="1"/>
    </xf>
    <xf numFmtId="0" fontId="4" fillId="0" borderId="0" xfId="0" applyFont="1" applyAlignment="1">
      <alignment horizontal="center" vertical="center"/>
    </xf>
    <xf numFmtId="0" fontId="5" fillId="0" borderId="0" xfId="0" applyFont="1" applyAlignment="1">
      <alignment horizontal="left" vertical="top" wrapText="1"/>
    </xf>
    <xf numFmtId="0" fontId="8" fillId="0" borderId="0" xfId="0" applyFont="1"/>
    <xf numFmtId="0" fontId="9" fillId="0" borderId="0" xfId="0" applyFont="1" applyAlignment="1">
      <alignment horizontal="left"/>
    </xf>
    <xf numFmtId="0" fontId="10" fillId="0" borderId="0" xfId="0" applyFont="1"/>
    <xf numFmtId="0" fontId="9" fillId="0" borderId="0" xfId="0" applyFont="1"/>
    <xf numFmtId="0" fontId="8" fillId="0" borderId="1" xfId="0" applyFont="1" applyFill="1" applyBorder="1" applyAlignment="1">
      <alignment wrapText="1"/>
    </xf>
    <xf numFmtId="0" fontId="8" fillId="0" borderId="1" xfId="0" applyFont="1" applyBorder="1"/>
    <xf numFmtId="0" fontId="8" fillId="0" borderId="1" xfId="0" applyFont="1" applyBorder="1" applyAlignment="1">
      <alignment horizontal="center"/>
    </xf>
    <xf numFmtId="0" fontId="11" fillId="0" borderId="0" xfId="0" applyFont="1"/>
    <xf numFmtId="0" fontId="8" fillId="0" borderId="1" xfId="0" applyFont="1" applyFill="1" applyBorder="1" applyAlignment="1">
      <alignment horizontal="center" vertical="top" wrapText="1"/>
    </xf>
    <xf numFmtId="0" fontId="8" fillId="0" borderId="2" xfId="0" applyFont="1" applyBorder="1" applyAlignment="1">
      <alignment horizontal="left" wrapText="1"/>
    </xf>
    <xf numFmtId="0" fontId="8" fillId="0" borderId="3" xfId="0" applyFont="1" applyBorder="1" applyAlignment="1">
      <alignment horizontal="left" wrapText="1"/>
    </xf>
    <xf numFmtId="0" fontId="8" fillId="0" borderId="4" xfId="0" applyFont="1" applyBorder="1" applyAlignment="1">
      <alignment horizontal="left" wrapText="1"/>
    </xf>
    <xf numFmtId="0" fontId="8" fillId="0" borderId="1" xfId="0" applyFont="1" applyFill="1" applyBorder="1" applyAlignment="1">
      <alignment horizontal="center"/>
    </xf>
    <xf numFmtId="0" fontId="14" fillId="0" borderId="0" xfId="0" applyFont="1"/>
    <xf numFmtId="0" fontId="8" fillId="0" borderId="5" xfId="0" applyFont="1" applyBorder="1"/>
    <xf numFmtId="0" fontId="8" fillId="0" borderId="0" xfId="0" applyFont="1" applyBorder="1"/>
    <xf numFmtId="0" fontId="8" fillId="0" borderId="6" xfId="0" applyFont="1" applyBorder="1"/>
    <xf numFmtId="0" fontId="8" fillId="0" borderId="5" xfId="0" applyFont="1" applyBorder="1" applyAlignment="1">
      <alignment horizontal="left" indent="1"/>
    </xf>
    <xf numFmtId="0" fontId="11" fillId="0" borderId="0" xfId="0" applyFont="1" applyAlignment="1">
      <alignment horizontal="center" vertical="center"/>
    </xf>
    <xf numFmtId="0" fontId="11" fillId="0" borderId="0" xfId="0" applyFont="1" applyAlignment="1">
      <alignment wrapText="1"/>
    </xf>
    <xf numFmtId="0" fontId="3" fillId="0" borderId="0" xfId="0" applyFont="1"/>
    <xf numFmtId="0" fontId="9" fillId="4" borderId="0" xfId="0" applyFont="1" applyFill="1" applyAlignment="1" applyProtection="1">
      <alignment horizontal="left"/>
    </xf>
    <xf numFmtId="0" fontId="8" fillId="4" borderId="0" xfId="0" applyFont="1" applyFill="1" applyProtection="1"/>
    <xf numFmtId="0" fontId="8" fillId="4" borderId="0" xfId="0" applyFont="1" applyFill="1" applyBorder="1" applyProtection="1"/>
    <xf numFmtId="0" fontId="16" fillId="4" borderId="0" xfId="0" applyFont="1" applyFill="1" applyProtection="1"/>
    <xf numFmtId="0" fontId="15" fillId="0" borderId="1" xfId="0" applyFont="1" applyFill="1" applyBorder="1" applyAlignment="1">
      <alignment horizontal="left" vertical="top"/>
    </xf>
    <xf numFmtId="0" fontId="2" fillId="0" borderId="0" xfId="0" applyFont="1" applyAlignment="1">
      <alignment horizontal="right"/>
    </xf>
    <xf numFmtId="0" fontId="2" fillId="0" borderId="0" xfId="0" applyFont="1" applyAlignment="1"/>
    <xf numFmtId="0" fontId="2" fillId="0" borderId="0" xfId="0" applyFont="1" applyAlignment="1">
      <alignment horizontal="left" indent="2"/>
    </xf>
    <xf numFmtId="0" fontId="8" fillId="0" borderId="8" xfId="0" applyFont="1" applyBorder="1"/>
    <xf numFmtId="0" fontId="8" fillId="0" borderId="7" xfId="0" applyFont="1" applyBorder="1"/>
    <xf numFmtId="0" fontId="12" fillId="0" borderId="2" xfId="0" applyFont="1" applyBorder="1" applyAlignment="1">
      <alignment horizontal="left" indent="1"/>
    </xf>
    <xf numFmtId="0" fontId="12" fillId="0" borderId="3" xfId="0" applyFont="1" applyBorder="1" applyAlignment="1">
      <alignment horizontal="left" indent="1"/>
    </xf>
    <xf numFmtId="0" fontId="12" fillId="0" borderId="4" xfId="0" applyFont="1" applyBorder="1" applyAlignment="1">
      <alignment horizontal="left" indent="1"/>
    </xf>
    <xf numFmtId="2" fontId="8" fillId="2" borderId="1" xfId="0" applyNumberFormat="1" applyFont="1" applyFill="1" applyBorder="1" applyAlignment="1" applyProtection="1">
      <alignment horizontal="center"/>
      <protection locked="0"/>
    </xf>
    <xf numFmtId="2" fontId="8" fillId="0" borderId="1" xfId="0" applyNumberFormat="1" applyFont="1" applyBorder="1"/>
    <xf numFmtId="2" fontId="8" fillId="0" borderId="1" xfId="0" applyNumberFormat="1" applyFont="1" applyFill="1" applyBorder="1" applyAlignment="1">
      <alignment horizontal="center"/>
    </xf>
    <xf numFmtId="0" fontId="6" fillId="0" borderId="0" xfId="0" applyFont="1" applyAlignment="1">
      <alignment horizontal="center" wrapText="1"/>
    </xf>
    <xf numFmtId="0" fontId="17" fillId="0" borderId="0" xfId="0" applyFont="1" applyAlignment="1">
      <alignment horizontal="center" wrapText="1"/>
    </xf>
    <xf numFmtId="0" fontId="18" fillId="0" borderId="0" xfId="0" applyFont="1" applyAlignment="1">
      <alignment horizontal="center"/>
    </xf>
    <xf numFmtId="0" fontId="0" fillId="0" borderId="0" xfId="0" applyFont="1"/>
    <xf numFmtId="0" fontId="0" fillId="0" borderId="0" xfId="0" applyFont="1" applyAlignment="1">
      <alignment vertical="top"/>
    </xf>
    <xf numFmtId="0" fontId="0" fillId="0" borderId="0" xfId="0" applyFont="1" applyAlignment="1">
      <alignment vertical="top" wrapText="1"/>
    </xf>
    <xf numFmtId="0" fontId="0" fillId="0" borderId="0" xfId="0"/>
    <xf numFmtId="0" fontId="0" fillId="4" borderId="0" xfId="0" applyFill="1"/>
    <xf numFmtId="0" fontId="20" fillId="4" borderId="0" xfId="0" applyFont="1" applyFill="1"/>
    <xf numFmtId="0" fontId="0" fillId="4" borderId="0" xfId="0" applyFont="1" applyFill="1"/>
    <xf numFmtId="0" fontId="12" fillId="0" borderId="2" xfId="0" applyFont="1" applyBorder="1" applyAlignment="1">
      <alignment horizontal="left" indent="1"/>
    </xf>
    <xf numFmtId="0" fontId="12" fillId="0" borderId="3" xfId="0" applyFont="1" applyBorder="1" applyAlignment="1">
      <alignment horizontal="left" indent="1"/>
    </xf>
    <xf numFmtId="0" fontId="12" fillId="0" borderId="4" xfId="0" applyFont="1" applyBorder="1" applyAlignment="1">
      <alignment horizontal="left" indent="1"/>
    </xf>
    <xf numFmtId="0" fontId="2" fillId="0" borderId="9" xfId="0" applyFont="1" applyBorder="1" applyAlignment="1">
      <alignment vertical="center" wrapText="1"/>
    </xf>
    <xf numFmtId="0" fontId="0" fillId="0" borderId="10" xfId="0" applyFont="1" applyBorder="1" applyAlignment="1">
      <alignment vertical="center" wrapText="1"/>
    </xf>
    <xf numFmtId="0" fontId="0" fillId="0" borderId="11" xfId="0" applyFont="1" applyBorder="1" applyAlignment="1">
      <alignment horizontal="justify" vertical="center" wrapText="1"/>
    </xf>
    <xf numFmtId="0" fontId="0" fillId="0" borderId="13" xfId="0" applyFont="1" applyBorder="1" applyAlignment="1">
      <alignment horizontal="justify" vertical="center" wrapText="1"/>
    </xf>
    <xf numFmtId="0" fontId="2" fillId="0" borderId="14" xfId="0" applyFont="1" applyBorder="1" applyAlignment="1">
      <alignment horizontal="left" vertical="center" wrapText="1"/>
    </xf>
    <xf numFmtId="0" fontId="0" fillId="0" borderId="15" xfId="0" applyFont="1" applyBorder="1" applyAlignment="1">
      <alignment horizontal="justify" vertical="center" wrapText="1"/>
    </xf>
    <xf numFmtId="0" fontId="2" fillId="0" borderId="16" xfId="0" applyFont="1" applyBorder="1" applyAlignment="1">
      <alignment horizontal="left" vertical="center" wrapText="1"/>
    </xf>
    <xf numFmtId="0" fontId="0" fillId="0" borderId="17" xfId="0" applyFont="1" applyBorder="1" applyAlignment="1">
      <alignment horizontal="justify" vertical="center" wrapText="1"/>
    </xf>
    <xf numFmtId="0" fontId="0" fillId="0" borderId="19" xfId="0" applyFont="1" applyBorder="1" applyAlignment="1">
      <alignment horizontal="justify" vertical="center" wrapText="1"/>
    </xf>
    <xf numFmtId="0" fontId="0" fillId="0" borderId="0" xfId="0" applyAlignment="1">
      <alignment horizontal="left" vertical="center" indent="2"/>
    </xf>
    <xf numFmtId="0" fontId="0" fillId="0" borderId="0" xfId="0" applyFont="1" applyAlignment="1">
      <alignment horizontal="left" vertical="center" indent="2"/>
    </xf>
    <xf numFmtId="0" fontId="0" fillId="0" borderId="20" xfId="0" applyFont="1" applyBorder="1" applyAlignment="1">
      <alignment horizontal="justify" vertical="center" wrapText="1"/>
    </xf>
    <xf numFmtId="0" fontId="0" fillId="0" borderId="21" xfId="0" applyFont="1" applyBorder="1" applyAlignment="1">
      <alignment horizontal="justify" vertical="center" wrapText="1"/>
    </xf>
    <xf numFmtId="0" fontId="0" fillId="0" borderId="22" xfId="0" applyFont="1" applyBorder="1" applyAlignment="1">
      <alignment horizontal="justify" vertical="center" wrapText="1"/>
    </xf>
    <xf numFmtId="0" fontId="0" fillId="0" borderId="23" xfId="0" applyFont="1" applyBorder="1" applyAlignment="1">
      <alignment horizontal="justify" vertical="center" wrapText="1"/>
    </xf>
    <xf numFmtId="0" fontId="8" fillId="0" borderId="16" xfId="0" applyFont="1" applyBorder="1" applyAlignment="1">
      <alignment horizontal="center"/>
    </xf>
    <xf numFmtId="0" fontId="8" fillId="0" borderId="17" xfId="0" applyFont="1" applyBorder="1" applyAlignment="1">
      <alignment horizontal="center"/>
    </xf>
    <xf numFmtId="0" fontId="8" fillId="0" borderId="2" xfId="0" applyFont="1" applyFill="1" applyBorder="1" applyAlignment="1">
      <alignment horizontal="center" vertical="top" wrapText="1"/>
    </xf>
    <xf numFmtId="0" fontId="8" fillId="0" borderId="22" xfId="0" applyFont="1" applyBorder="1" applyAlignment="1">
      <alignment horizontal="center"/>
    </xf>
    <xf numFmtId="2" fontId="8" fillId="2" borderId="20" xfId="0" applyNumberFormat="1" applyFont="1" applyFill="1" applyBorder="1" applyAlignment="1" applyProtection="1">
      <alignment horizontal="center" vertical="center"/>
      <protection locked="0"/>
    </xf>
    <xf numFmtId="2" fontId="8" fillId="2" borderId="23" xfId="0" applyNumberFormat="1" applyFont="1" applyFill="1" applyBorder="1" applyAlignment="1" applyProtection="1">
      <alignment horizontal="center" vertical="center"/>
      <protection locked="0"/>
    </xf>
    <xf numFmtId="2" fontId="8" fillId="2" borderId="22" xfId="0" applyNumberFormat="1" applyFont="1" applyFill="1" applyBorder="1" applyAlignment="1" applyProtection="1">
      <alignment horizontal="center" vertical="center"/>
      <protection locked="0"/>
    </xf>
    <xf numFmtId="0" fontId="11" fillId="0" borderId="0" xfId="0" applyFont="1" applyAlignment="1">
      <alignment horizontal="center" vertical="center" wrapText="1"/>
    </xf>
    <xf numFmtId="2" fontId="0" fillId="0" borderId="28" xfId="0" quotePrefix="1" applyNumberFormat="1" applyFont="1" applyBorder="1" applyAlignment="1">
      <alignment horizontal="center" vertical="center"/>
    </xf>
    <xf numFmtId="2" fontId="0" fillId="0" borderId="29" xfId="0" applyNumberFormat="1" applyFont="1" applyBorder="1" applyAlignment="1">
      <alignment horizontal="center" vertical="center"/>
    </xf>
    <xf numFmtId="2" fontId="0" fillId="0" borderId="28" xfId="0" applyNumberFormat="1" applyBorder="1" applyAlignment="1">
      <alignment horizontal="center" vertical="center"/>
    </xf>
    <xf numFmtId="2" fontId="0" fillId="0" borderId="29" xfId="0" applyNumberFormat="1" applyBorder="1" applyAlignment="1">
      <alignment horizontal="center" vertical="center"/>
    </xf>
    <xf numFmtId="2" fontId="0" fillId="0" borderId="9" xfId="0" applyNumberFormat="1" applyBorder="1" applyAlignment="1">
      <alignment horizontal="center" vertical="center"/>
    </xf>
    <xf numFmtId="1" fontId="0" fillId="0" borderId="27" xfId="0" quotePrefix="1" applyNumberFormat="1" applyBorder="1" applyAlignment="1">
      <alignment horizontal="center"/>
    </xf>
    <xf numFmtId="0" fontId="8" fillId="0" borderId="5" xfId="0" applyFont="1" applyBorder="1" applyAlignment="1">
      <alignment horizontal="left" wrapText="1" indent="1"/>
    </xf>
    <xf numFmtId="0" fontId="2" fillId="0" borderId="12" xfId="0" applyFont="1" applyBorder="1" applyAlignment="1">
      <alignment horizontal="left" vertical="center" wrapText="1"/>
    </xf>
    <xf numFmtId="0" fontId="8" fillId="0" borderId="0" xfId="0" applyFont="1" applyProtection="1"/>
    <xf numFmtId="2" fontId="8" fillId="0" borderId="0" xfId="0" applyNumberFormat="1" applyFont="1" applyBorder="1"/>
    <xf numFmtId="2" fontId="8" fillId="0" borderId="6" xfId="0" applyNumberFormat="1" applyFont="1" applyBorder="1"/>
    <xf numFmtId="0" fontId="17" fillId="0" borderId="0" xfId="0" applyFont="1" applyAlignment="1">
      <alignment horizontal="left" vertical="top" wrapText="1"/>
    </xf>
    <xf numFmtId="0" fontId="0" fillId="0" borderId="0" xfId="0" applyFont="1" applyAlignment="1">
      <alignment horizontal="left" vertical="top" wrapText="1"/>
    </xf>
    <xf numFmtId="0" fontId="0" fillId="4" borderId="0" xfId="0" applyFont="1" applyFill="1"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left" vertical="top" wrapText="1"/>
    </xf>
    <xf numFmtId="0" fontId="0" fillId="3" borderId="0" xfId="0" applyFill="1" applyAlignment="1" applyProtection="1">
      <alignment horizontal="left" wrapText="1"/>
      <protection locked="0"/>
    </xf>
    <xf numFmtId="0" fontId="3" fillId="0" borderId="0" xfId="0" applyFont="1" applyAlignment="1">
      <alignment horizontal="left" vertical="top" wrapText="1"/>
    </xf>
    <xf numFmtId="0" fontId="11" fillId="0" borderId="0" xfId="0" applyFont="1" applyAlignment="1">
      <alignment vertical="top" wrapText="1"/>
    </xf>
    <xf numFmtId="0" fontId="17" fillId="0" borderId="0" xfId="0" applyFont="1" applyFill="1" applyBorder="1" applyAlignment="1">
      <alignment horizontal="left" vertical="top" wrapText="1"/>
    </xf>
    <xf numFmtId="0" fontId="8" fillId="0" borderId="8" xfId="0" applyFont="1" applyBorder="1" applyAlignment="1">
      <alignment horizontal="center" wrapText="1"/>
    </xf>
    <xf numFmtId="0" fontId="8" fillId="0" borderId="24" xfId="0" applyFont="1" applyBorder="1" applyAlignment="1">
      <alignment horizontal="center" wrapText="1"/>
    </xf>
    <xf numFmtId="0" fontId="11" fillId="0" borderId="0" xfId="0" applyFont="1" applyAlignment="1">
      <alignment horizontal="left" wrapText="1"/>
    </xf>
    <xf numFmtId="0" fontId="2" fillId="0" borderId="12" xfId="0" applyFont="1" applyBorder="1" applyAlignment="1">
      <alignment horizontal="left" vertical="center" wrapText="1"/>
    </xf>
    <xf numFmtId="0" fontId="2" fillId="0" borderId="18" xfId="0" applyFont="1" applyBorder="1" applyAlignment="1">
      <alignment horizontal="left" vertical="center" wrapText="1"/>
    </xf>
    <xf numFmtId="2" fontId="0" fillId="0" borderId="25" xfId="0" quotePrefix="1" applyNumberFormat="1" applyBorder="1" applyAlignment="1">
      <alignment horizontal="center" vertical="center"/>
    </xf>
    <xf numFmtId="2" fontId="0" fillId="0" borderId="26" xfId="0" applyNumberFormat="1" applyBorder="1" applyAlignment="1">
      <alignment horizontal="center" vertical="center"/>
    </xf>
    <xf numFmtId="0" fontId="0" fillId="0" borderId="0" xfId="0" applyAlignment="1">
      <alignment horizontal="left" vertical="top" wrapText="1"/>
    </xf>
    <xf numFmtId="0" fontId="12" fillId="0" borderId="2" xfId="0" applyFont="1" applyBorder="1" applyAlignment="1">
      <alignment horizontal="left"/>
    </xf>
    <xf numFmtId="0" fontId="12" fillId="0" borderId="3" xfId="0" applyFont="1" applyBorder="1" applyAlignment="1">
      <alignment horizontal="left"/>
    </xf>
    <xf numFmtId="0" fontId="12" fillId="0" borderId="4" xfId="0" applyFont="1" applyBorder="1" applyAlignment="1">
      <alignment horizontal="left"/>
    </xf>
    <xf numFmtId="0" fontId="21" fillId="0" borderId="0" xfId="0" applyFont="1" applyAlignment="1">
      <alignment horizontal="left" wrapText="1"/>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11" fillId="0" borderId="0" xfId="0" applyFont="1" applyAlignment="1" applyProtection="1">
      <alignment horizontal="left" vertical="top" wrapText="1"/>
    </xf>
    <xf numFmtId="0" fontId="9" fillId="0" borderId="1" xfId="0" applyFont="1" applyFill="1" applyBorder="1" applyAlignment="1">
      <alignment horizontal="left" vertical="center" wrapText="1"/>
    </xf>
    <xf numFmtId="0" fontId="8" fillId="0" borderId="1" xfId="0" applyFont="1" applyBorder="1" applyAlignment="1">
      <alignment horizontal="left" wrapText="1"/>
    </xf>
    <xf numFmtId="0" fontId="11" fillId="0" borderId="6" xfId="0" applyFont="1" applyBorder="1" applyAlignment="1" applyProtection="1">
      <alignment horizontal="left" vertical="top" wrapText="1"/>
    </xf>
    <xf numFmtId="0" fontId="11" fillId="0" borderId="0" xfId="0" applyFont="1" applyAlignment="1">
      <alignment horizontal="left" vertical="top" wrapText="1"/>
    </xf>
    <xf numFmtId="0" fontId="11" fillId="0" borderId="6" xfId="0" applyFont="1" applyBorder="1" applyAlignment="1">
      <alignment horizontal="left" vertical="top" wrapText="1"/>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2" xfId="0" applyFont="1" applyBorder="1" applyAlignment="1">
      <alignment horizontal="left" indent="1"/>
    </xf>
    <xf numFmtId="0" fontId="12" fillId="0" borderId="3" xfId="0" applyFont="1" applyBorder="1" applyAlignment="1">
      <alignment horizontal="left" indent="1"/>
    </xf>
    <xf numFmtId="0" fontId="12" fillId="0" borderId="4" xfId="0" applyFont="1" applyBorder="1" applyAlignment="1">
      <alignment horizontal="left" indent="1"/>
    </xf>
    <xf numFmtId="0" fontId="13" fillId="0" borderId="2" xfId="0" applyFont="1" applyBorder="1" applyAlignment="1">
      <alignment horizontal="left"/>
    </xf>
    <xf numFmtId="0" fontId="13" fillId="0" borderId="3" xfId="0" applyFont="1" applyBorder="1" applyAlignment="1">
      <alignment horizontal="left"/>
    </xf>
    <xf numFmtId="0" fontId="13" fillId="0" borderId="4" xfId="0" applyFont="1" applyBorder="1" applyAlignment="1">
      <alignment horizontal="left"/>
    </xf>
    <xf numFmtId="0" fontId="12" fillId="0" borderId="2" xfId="0" applyFont="1" applyBorder="1" applyAlignment="1">
      <alignment horizontal="left" indent="2"/>
    </xf>
    <xf numFmtId="0" fontId="12" fillId="0" borderId="3" xfId="0" applyFont="1" applyBorder="1" applyAlignment="1">
      <alignment horizontal="left" indent="2"/>
    </xf>
    <xf numFmtId="0" fontId="12" fillId="0" borderId="4" xfId="0" applyFont="1" applyBorder="1" applyAlignment="1">
      <alignment horizontal="left" indent="2"/>
    </xf>
    <xf numFmtId="0" fontId="13" fillId="0" borderId="2" xfId="0" applyFont="1" applyBorder="1" applyAlignment="1">
      <alignment horizontal="left" wrapText="1"/>
    </xf>
    <xf numFmtId="0" fontId="13" fillId="0" borderId="3" xfId="0" applyFont="1" applyBorder="1" applyAlignment="1">
      <alignment horizontal="left" wrapText="1"/>
    </xf>
    <xf numFmtId="0" fontId="13" fillId="0" borderId="4" xfId="0" applyFont="1" applyBorder="1" applyAlignment="1">
      <alignment horizontal="left" wrapText="1"/>
    </xf>
  </cellXfs>
  <cellStyles count="4">
    <cellStyle name="Currency 2" xfId="2" xr:uid="{00000000-0005-0000-0000-000000000000}"/>
    <cellStyle name="Normal" xfId="0" builtinId="0"/>
    <cellStyle name="Normal 2" xfId="1" xr:uid="{00000000-0005-0000-0000-000002000000}"/>
    <cellStyle name="Normal 3" xfId="3" xr:uid="{0C13D4CF-65EB-4DDA-9440-082E679C1B59}"/>
  </cellStyles>
  <dxfs count="34">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10</xdr:col>
      <xdr:colOff>415931</xdr:colOff>
      <xdr:row>16</xdr:row>
      <xdr:rowOff>86360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78500" y="184150"/>
          <a:ext cx="2244731" cy="3321050"/>
        </a:xfrm>
        <a:prstGeom prst="rect">
          <a:avLst/>
        </a:prstGeom>
      </xdr:spPr>
    </xdr:pic>
    <xdr:clientData/>
  </xdr:twoCellAnchor>
  <xdr:twoCellAnchor>
    <xdr:from>
      <xdr:col>7</xdr:col>
      <xdr:colOff>12700</xdr:colOff>
      <xdr:row>1</xdr:row>
      <xdr:rowOff>158750</xdr:rowOff>
    </xdr:from>
    <xdr:to>
      <xdr:col>10</xdr:col>
      <xdr:colOff>412750</xdr:colOff>
      <xdr:row>3</xdr:row>
      <xdr:rowOff>44450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5791200" y="342900"/>
          <a:ext cx="2228850" cy="254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UK NUTS Codes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99786</xdr:colOff>
      <xdr:row>14</xdr:row>
      <xdr:rowOff>63500</xdr:rowOff>
    </xdr:from>
    <xdr:to>
      <xdr:col>8</xdr:col>
      <xdr:colOff>254000</xdr:colOff>
      <xdr:row>15</xdr:row>
      <xdr:rowOff>326571</xdr:rowOff>
    </xdr:to>
    <xdr:sp macro="" textlink="">
      <xdr:nvSpPr>
        <xdr:cNvPr id="2" name="Right Brace 1">
          <a:extLst>
            <a:ext uri="{FF2B5EF4-FFF2-40B4-BE49-F238E27FC236}">
              <a16:creationId xmlns:a16="http://schemas.microsoft.com/office/drawing/2014/main" id="{00000000-0008-0000-0400-000002000000}"/>
            </a:ext>
          </a:extLst>
        </xdr:cNvPr>
        <xdr:cNvSpPr/>
      </xdr:nvSpPr>
      <xdr:spPr>
        <a:xfrm>
          <a:off x="10495643" y="4399643"/>
          <a:ext cx="154214" cy="64407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4"/>
  <sheetViews>
    <sheetView showGridLines="0" tabSelected="1" workbookViewId="0"/>
  </sheetViews>
  <sheetFormatPr defaultRowHeight="14.4" x14ac:dyDescent="0.3"/>
  <sheetData>
    <row r="1" spans="1:11" s="50" customFormat="1" x14ac:dyDescent="0.3">
      <c r="A1" s="2" t="s">
        <v>104</v>
      </c>
    </row>
    <row r="2" spans="1:11" s="50" customFormat="1" x14ac:dyDescent="0.3">
      <c r="A2" s="48"/>
      <c r="B2" s="48"/>
      <c r="C2" s="48"/>
      <c r="D2" s="48"/>
      <c r="E2" s="48"/>
      <c r="F2" s="48"/>
      <c r="G2" s="48"/>
      <c r="H2" s="48"/>
      <c r="I2" s="48"/>
      <c r="J2" s="48"/>
      <c r="K2" s="48"/>
    </row>
    <row r="3" spans="1:11" s="50" customFormat="1" ht="90" customHeight="1" x14ac:dyDescent="0.3">
      <c r="A3" s="91" t="s">
        <v>110</v>
      </c>
      <c r="B3" s="91"/>
      <c r="C3" s="91"/>
      <c r="D3" s="91"/>
      <c r="E3" s="91"/>
      <c r="F3" s="91"/>
      <c r="G3" s="91"/>
      <c r="H3" s="91"/>
      <c r="I3" s="91"/>
      <c r="J3" s="91"/>
      <c r="K3" s="91"/>
    </row>
    <row r="4" spans="1:11" s="50" customFormat="1" ht="45" customHeight="1" x14ac:dyDescent="0.3">
      <c r="A4" s="92" t="s">
        <v>105</v>
      </c>
      <c r="B4" s="92"/>
      <c r="C4" s="92"/>
      <c r="D4" s="92"/>
      <c r="E4" s="92"/>
      <c r="F4" s="92"/>
      <c r="G4" s="92"/>
      <c r="H4" s="92"/>
      <c r="I4" s="92"/>
      <c r="J4" s="92"/>
      <c r="K4" s="92"/>
    </row>
    <row r="5" spans="1:11" s="50" customFormat="1" ht="60" customHeight="1" x14ac:dyDescent="0.3">
      <c r="A5" s="93" t="s">
        <v>106</v>
      </c>
      <c r="B5" s="93"/>
      <c r="C5" s="93"/>
      <c r="D5" s="93"/>
      <c r="E5" s="93"/>
      <c r="F5" s="93"/>
      <c r="G5" s="93"/>
      <c r="H5" s="93"/>
      <c r="I5" s="93"/>
      <c r="J5" s="93"/>
      <c r="K5" s="93"/>
    </row>
    <row r="6" spans="1:11" s="50" customFormat="1" ht="75" customHeight="1" x14ac:dyDescent="0.3">
      <c r="A6" s="91" t="s">
        <v>111</v>
      </c>
      <c r="B6" s="91"/>
      <c r="C6" s="91"/>
      <c r="D6" s="91"/>
      <c r="E6" s="91"/>
      <c r="F6" s="91"/>
      <c r="G6" s="91"/>
      <c r="H6" s="91"/>
      <c r="I6" s="91"/>
      <c r="J6" s="91"/>
      <c r="K6" s="91"/>
    </row>
    <row r="7" spans="1:11" s="50" customFormat="1" ht="120" customHeight="1" x14ac:dyDescent="0.3">
      <c r="A7" s="91" t="s">
        <v>166</v>
      </c>
      <c r="B7" s="91"/>
      <c r="C7" s="91"/>
      <c r="D7" s="91"/>
      <c r="E7" s="91"/>
      <c r="F7" s="91"/>
      <c r="G7" s="91"/>
      <c r="H7" s="91"/>
      <c r="I7" s="91"/>
      <c r="J7" s="91"/>
      <c r="K7" s="91"/>
    </row>
    <row r="8" spans="1:11" ht="45" customHeight="1" x14ac:dyDescent="0.3"/>
    <row r="9" spans="1:11" x14ac:dyDescent="0.3">
      <c r="A9" s="49"/>
      <c r="B9" s="49"/>
      <c r="C9" s="49"/>
      <c r="D9" s="49"/>
      <c r="E9" s="49"/>
      <c r="F9" s="49"/>
      <c r="G9" s="49"/>
      <c r="H9" s="49"/>
      <c r="I9" s="48"/>
      <c r="J9" s="48"/>
      <c r="K9" s="48"/>
    </row>
    <row r="10" spans="1:11" x14ac:dyDescent="0.3">
      <c r="A10" s="53"/>
      <c r="B10" s="49"/>
      <c r="C10" s="49"/>
      <c r="D10" s="49"/>
      <c r="E10" s="49"/>
      <c r="F10" s="49"/>
      <c r="G10" s="49"/>
      <c r="H10" s="49"/>
      <c r="I10" s="48"/>
      <c r="J10" s="48"/>
      <c r="K10" s="48"/>
    </row>
    <row r="11" spans="1:11" x14ac:dyDescent="0.3">
      <c r="A11" s="51"/>
      <c r="B11" s="49"/>
      <c r="C11" s="49"/>
      <c r="D11" s="49"/>
      <c r="E11" s="49"/>
      <c r="F11" s="49"/>
      <c r="G11" s="49"/>
      <c r="H11" s="49"/>
      <c r="I11" s="48"/>
      <c r="J11" s="48"/>
      <c r="K11" s="48"/>
    </row>
    <row r="12" spans="1:11" x14ac:dyDescent="0.3">
      <c r="A12" s="49"/>
      <c r="B12" s="49"/>
      <c r="C12" s="49"/>
      <c r="D12" s="49"/>
      <c r="E12" s="49"/>
      <c r="F12" s="49"/>
      <c r="G12" s="49"/>
      <c r="H12" s="49"/>
      <c r="I12" s="48"/>
      <c r="J12" s="48"/>
      <c r="K12" s="48"/>
    </row>
    <row r="13" spans="1:11" x14ac:dyDescent="0.3">
      <c r="A13" s="52"/>
      <c r="B13" s="48"/>
      <c r="C13" s="48"/>
      <c r="D13" s="48"/>
      <c r="E13" s="48"/>
      <c r="F13" s="48"/>
      <c r="G13" s="48"/>
      <c r="H13" s="48"/>
      <c r="I13" s="48"/>
      <c r="J13" s="48"/>
      <c r="K13" s="48"/>
    </row>
    <row r="14" spans="1:11" x14ac:dyDescent="0.3">
      <c r="A14" s="53"/>
      <c r="B14" s="47"/>
      <c r="C14" s="47"/>
      <c r="D14" s="47"/>
      <c r="E14" s="47"/>
      <c r="F14" s="47"/>
      <c r="G14" s="47"/>
      <c r="H14" s="47"/>
      <c r="I14" s="47"/>
      <c r="J14" s="47"/>
      <c r="K14" s="47"/>
    </row>
    <row r="15" spans="1:11" x14ac:dyDescent="0.3">
      <c r="A15" s="53"/>
      <c r="B15" s="47"/>
      <c r="C15" s="47"/>
      <c r="D15" s="47"/>
      <c r="E15" s="47"/>
      <c r="F15" s="47"/>
      <c r="G15" s="47"/>
      <c r="H15" s="47"/>
      <c r="I15" s="47"/>
      <c r="J15" s="47"/>
      <c r="K15" s="47"/>
    </row>
    <row r="16" spans="1:11" x14ac:dyDescent="0.3">
      <c r="A16" s="51"/>
      <c r="B16" s="47"/>
      <c r="C16" s="47"/>
      <c r="D16" s="47"/>
      <c r="E16" s="47"/>
      <c r="F16" s="47"/>
      <c r="G16" s="47"/>
      <c r="H16" s="47"/>
      <c r="I16" s="47"/>
      <c r="J16" s="47"/>
      <c r="K16" s="47"/>
    </row>
    <row r="17" spans="1:11" x14ac:dyDescent="0.3">
      <c r="A17" s="51"/>
      <c r="B17" s="47"/>
      <c r="C17" s="47"/>
      <c r="D17" s="47"/>
      <c r="E17" s="47"/>
      <c r="F17" s="47"/>
      <c r="G17" s="47"/>
      <c r="H17" s="47"/>
      <c r="I17" s="47"/>
      <c r="J17" s="47"/>
      <c r="K17" s="47"/>
    </row>
    <row r="18" spans="1:11" x14ac:dyDescent="0.3">
      <c r="A18" s="51"/>
      <c r="B18" s="47"/>
      <c r="C18" s="47"/>
      <c r="D18" s="47"/>
      <c r="E18" s="47"/>
      <c r="F18" s="47"/>
      <c r="G18" s="47"/>
      <c r="H18" s="47"/>
      <c r="I18" s="47"/>
      <c r="J18" s="47"/>
      <c r="K18" s="47"/>
    </row>
    <row r="19" spans="1:11" x14ac:dyDescent="0.3">
      <c r="A19" s="51"/>
      <c r="B19" s="47"/>
      <c r="C19" s="47"/>
      <c r="D19" s="47"/>
      <c r="E19" s="47"/>
      <c r="F19" s="47"/>
      <c r="G19" s="47"/>
      <c r="H19" s="47"/>
      <c r="I19" s="47"/>
      <c r="J19" s="47"/>
      <c r="K19" s="47"/>
    </row>
    <row r="20" spans="1:11" x14ac:dyDescent="0.3">
      <c r="A20" s="51"/>
      <c r="B20" s="47"/>
      <c r="C20" s="47"/>
      <c r="D20" s="47"/>
      <c r="E20" s="47"/>
      <c r="F20" s="47"/>
      <c r="G20" s="47"/>
      <c r="H20" s="47"/>
      <c r="I20" s="47"/>
      <c r="J20" s="47"/>
      <c r="K20" s="47"/>
    </row>
    <row r="21" spans="1:11" x14ac:dyDescent="0.3">
      <c r="A21" s="51"/>
      <c r="B21" s="47"/>
      <c r="C21" s="47"/>
      <c r="D21" s="47"/>
      <c r="E21" s="47"/>
      <c r="F21" s="47"/>
      <c r="G21" s="47"/>
      <c r="H21" s="47"/>
      <c r="I21" s="47"/>
      <c r="J21" s="47"/>
      <c r="K21" s="47"/>
    </row>
    <row r="22" spans="1:11" x14ac:dyDescent="0.3">
      <c r="A22" s="47"/>
      <c r="B22" s="47"/>
      <c r="C22" s="47"/>
      <c r="D22" s="47"/>
      <c r="E22" s="47"/>
      <c r="F22" s="47"/>
      <c r="G22" s="47"/>
      <c r="H22" s="47"/>
      <c r="I22" s="47"/>
      <c r="J22" s="47"/>
      <c r="K22" s="47"/>
    </row>
    <row r="23" spans="1:11" x14ac:dyDescent="0.3">
      <c r="A23" s="47"/>
      <c r="B23" s="47"/>
      <c r="C23" s="47"/>
      <c r="D23" s="47"/>
      <c r="E23" s="47"/>
      <c r="F23" s="47"/>
      <c r="G23" s="47"/>
      <c r="H23" s="47"/>
      <c r="I23" s="47"/>
      <c r="J23" s="47"/>
      <c r="K23" s="47"/>
    </row>
    <row r="24" spans="1:11" x14ac:dyDescent="0.3">
      <c r="A24" s="47"/>
      <c r="B24" s="47"/>
      <c r="C24" s="47"/>
      <c r="D24" s="47"/>
      <c r="E24" s="47"/>
      <c r="F24" s="47"/>
      <c r="G24" s="47"/>
      <c r="H24" s="47"/>
      <c r="I24" s="47"/>
      <c r="J24" s="47"/>
      <c r="K24" s="47"/>
    </row>
    <row r="25" spans="1:11" x14ac:dyDescent="0.3">
      <c r="A25" s="47"/>
      <c r="B25" s="47"/>
      <c r="C25" s="47"/>
      <c r="D25" s="47"/>
      <c r="E25" s="47"/>
      <c r="F25" s="47"/>
      <c r="G25" s="47"/>
      <c r="H25" s="47"/>
      <c r="I25" s="47"/>
      <c r="J25" s="47"/>
      <c r="K25" s="47"/>
    </row>
    <row r="26" spans="1:11" x14ac:dyDescent="0.3">
      <c r="A26" s="47"/>
      <c r="B26" s="47"/>
      <c r="C26" s="47"/>
      <c r="D26" s="47"/>
      <c r="E26" s="47"/>
      <c r="F26" s="47"/>
      <c r="G26" s="47"/>
      <c r="H26" s="47"/>
      <c r="I26" s="47"/>
      <c r="J26" s="47"/>
      <c r="K26" s="47"/>
    </row>
    <row r="27" spans="1:11" x14ac:dyDescent="0.3">
      <c r="A27" s="47"/>
      <c r="B27" s="47"/>
      <c r="C27" s="47"/>
      <c r="D27" s="47"/>
      <c r="E27" s="47"/>
      <c r="F27" s="47"/>
      <c r="G27" s="47"/>
      <c r="H27" s="47"/>
      <c r="I27" s="47"/>
      <c r="J27" s="47"/>
      <c r="K27" s="47"/>
    </row>
    <row r="28" spans="1:11" x14ac:dyDescent="0.3">
      <c r="A28" s="47"/>
      <c r="B28" s="47"/>
      <c r="C28" s="47"/>
      <c r="D28" s="47"/>
      <c r="E28" s="47"/>
      <c r="F28" s="47"/>
      <c r="G28" s="47"/>
      <c r="H28" s="47"/>
      <c r="I28" s="47"/>
      <c r="J28" s="47"/>
      <c r="K28" s="47"/>
    </row>
    <row r="29" spans="1:11" x14ac:dyDescent="0.3">
      <c r="A29" s="47"/>
      <c r="B29" s="47"/>
      <c r="C29" s="47"/>
      <c r="D29" s="47"/>
      <c r="E29" s="47"/>
      <c r="F29" s="47"/>
      <c r="G29" s="47"/>
      <c r="H29" s="47"/>
      <c r="I29" s="47"/>
      <c r="J29" s="47"/>
      <c r="K29" s="47"/>
    </row>
    <row r="30" spans="1:11" x14ac:dyDescent="0.3">
      <c r="A30" s="47"/>
      <c r="B30" s="47"/>
      <c r="C30" s="47"/>
      <c r="D30" s="47"/>
      <c r="E30" s="47"/>
      <c r="F30" s="47"/>
      <c r="G30" s="47"/>
      <c r="H30" s="47"/>
      <c r="I30" s="47"/>
      <c r="J30" s="47"/>
      <c r="K30" s="47"/>
    </row>
    <row r="31" spans="1:11" x14ac:dyDescent="0.3">
      <c r="A31" s="47"/>
      <c r="B31" s="47"/>
      <c r="C31" s="47"/>
      <c r="D31" s="47"/>
      <c r="E31" s="47"/>
      <c r="F31" s="47"/>
      <c r="G31" s="47"/>
      <c r="H31" s="47"/>
      <c r="I31" s="47"/>
      <c r="J31" s="47"/>
      <c r="K31" s="47"/>
    </row>
    <row r="32" spans="1:11" x14ac:dyDescent="0.3">
      <c r="A32" s="47"/>
      <c r="B32" s="47"/>
      <c r="C32" s="47"/>
      <c r="D32" s="47"/>
      <c r="E32" s="47"/>
      <c r="F32" s="47"/>
      <c r="G32" s="47"/>
      <c r="H32" s="47"/>
      <c r="I32" s="47"/>
      <c r="J32" s="47"/>
      <c r="K32" s="47"/>
    </row>
    <row r="33" spans="1:11" x14ac:dyDescent="0.3">
      <c r="A33" s="47"/>
      <c r="B33" s="47"/>
      <c r="C33" s="47"/>
      <c r="D33" s="47"/>
      <c r="E33" s="47"/>
      <c r="F33" s="47"/>
      <c r="G33" s="47"/>
      <c r="H33" s="47"/>
      <c r="I33" s="47"/>
      <c r="J33" s="47"/>
      <c r="K33" s="47"/>
    </row>
    <row r="34" spans="1:11" x14ac:dyDescent="0.3">
      <c r="A34" s="47"/>
      <c r="B34" s="47"/>
      <c r="C34" s="47"/>
      <c r="D34" s="47"/>
      <c r="E34" s="47"/>
      <c r="F34" s="47"/>
      <c r="G34" s="47"/>
      <c r="H34" s="47"/>
      <c r="I34" s="47"/>
      <c r="J34" s="47"/>
      <c r="K34" s="47"/>
    </row>
    <row r="35" spans="1:11" x14ac:dyDescent="0.3">
      <c r="A35" s="47"/>
      <c r="B35" s="47"/>
      <c r="C35" s="47"/>
      <c r="D35" s="47"/>
      <c r="E35" s="47"/>
      <c r="F35" s="47"/>
      <c r="G35" s="47"/>
      <c r="H35" s="47"/>
      <c r="I35" s="47"/>
      <c r="J35" s="47"/>
      <c r="K35" s="47"/>
    </row>
    <row r="36" spans="1:11" x14ac:dyDescent="0.3">
      <c r="A36" s="47"/>
      <c r="B36" s="47"/>
      <c r="C36" s="47"/>
      <c r="D36" s="47"/>
      <c r="E36" s="47"/>
      <c r="F36" s="47"/>
      <c r="G36" s="47"/>
      <c r="H36" s="47"/>
      <c r="I36" s="47"/>
      <c r="J36" s="47"/>
      <c r="K36" s="47"/>
    </row>
    <row r="37" spans="1:11" x14ac:dyDescent="0.3">
      <c r="A37" s="47"/>
      <c r="B37" s="47"/>
      <c r="C37" s="47"/>
      <c r="D37" s="47"/>
      <c r="E37" s="47"/>
      <c r="F37" s="47"/>
      <c r="G37" s="47"/>
      <c r="H37" s="47"/>
      <c r="I37" s="47"/>
      <c r="J37" s="47"/>
      <c r="K37" s="47"/>
    </row>
    <row r="38" spans="1:11" x14ac:dyDescent="0.3">
      <c r="A38" s="47"/>
      <c r="B38" s="47"/>
      <c r="C38" s="47"/>
      <c r="D38" s="47"/>
      <c r="E38" s="47"/>
      <c r="F38" s="47"/>
      <c r="G38" s="47"/>
      <c r="H38" s="47"/>
      <c r="I38" s="47"/>
      <c r="J38" s="47"/>
      <c r="K38" s="47"/>
    </row>
    <row r="39" spans="1:11" x14ac:dyDescent="0.3">
      <c r="A39" s="47"/>
      <c r="B39" s="47"/>
      <c r="C39" s="47"/>
      <c r="D39" s="47"/>
      <c r="E39" s="47"/>
      <c r="F39" s="47"/>
      <c r="G39" s="47"/>
      <c r="H39" s="47"/>
      <c r="I39" s="47"/>
      <c r="J39" s="47"/>
      <c r="K39" s="47"/>
    </row>
    <row r="40" spans="1:11" x14ac:dyDescent="0.3">
      <c r="A40" s="47"/>
      <c r="B40" s="47"/>
      <c r="C40" s="47"/>
      <c r="D40" s="47"/>
      <c r="E40" s="47"/>
      <c r="F40" s="47"/>
      <c r="G40" s="47"/>
      <c r="H40" s="47"/>
      <c r="I40" s="47"/>
      <c r="J40" s="47"/>
      <c r="K40" s="47"/>
    </row>
    <row r="41" spans="1:11" x14ac:dyDescent="0.3">
      <c r="A41" s="47"/>
      <c r="B41" s="47"/>
      <c r="C41" s="47"/>
      <c r="D41" s="47"/>
      <c r="E41" s="47"/>
      <c r="F41" s="47"/>
      <c r="G41" s="47"/>
      <c r="H41" s="47"/>
      <c r="I41" s="47"/>
      <c r="J41" s="47"/>
      <c r="K41" s="47"/>
    </row>
    <row r="42" spans="1:11" x14ac:dyDescent="0.3">
      <c r="A42" s="47"/>
      <c r="B42" s="47"/>
      <c r="C42" s="47"/>
      <c r="D42" s="47"/>
      <c r="E42" s="47"/>
      <c r="F42" s="47"/>
      <c r="G42" s="47"/>
      <c r="H42" s="47"/>
      <c r="I42" s="47"/>
      <c r="J42" s="47"/>
      <c r="K42" s="47"/>
    </row>
    <row r="43" spans="1:11" x14ac:dyDescent="0.3">
      <c r="A43" s="47"/>
      <c r="B43" s="47"/>
      <c r="C43" s="47"/>
      <c r="D43" s="47"/>
      <c r="E43" s="47"/>
      <c r="F43" s="47"/>
      <c r="G43" s="47"/>
      <c r="H43" s="47"/>
      <c r="I43" s="47"/>
      <c r="J43" s="47"/>
      <c r="K43" s="47"/>
    </row>
    <row r="44" spans="1:11" x14ac:dyDescent="0.3">
      <c r="A44" s="47"/>
      <c r="B44" s="47"/>
      <c r="C44" s="47"/>
      <c r="D44" s="47"/>
      <c r="E44" s="47"/>
      <c r="F44" s="47"/>
      <c r="G44" s="47"/>
      <c r="H44" s="47"/>
      <c r="I44" s="47"/>
      <c r="J44" s="47"/>
      <c r="K44" s="47"/>
    </row>
  </sheetData>
  <sheetProtection algorithmName="SHA-512" hashValue="hm0x3NnUogfX1FmkNLebH6eX1WdlrE0pFKyHfZrndq2w2Q61L/qi52F1Sj5teWI3dI6F3DbbNVP0hyECH3cZkw==" saltValue="omihxD2UyAZByzN66fonZg==" spinCount="100000" sheet="1" objects="1" scenarios="1" selectLockedCells="1" selectUnlockedCells="1"/>
  <mergeCells count="5">
    <mergeCell ref="A3:K3"/>
    <mergeCell ref="A6:K6"/>
    <mergeCell ref="A7:K7"/>
    <mergeCell ref="A4:K4"/>
    <mergeCell ref="A5:K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5:A15"/>
  <sheetViews>
    <sheetView workbookViewId="0">
      <selection activeCell="A5" sqref="A5"/>
    </sheetView>
  </sheetViews>
  <sheetFormatPr defaultRowHeight="14.4" x14ac:dyDescent="0.3"/>
  <cols>
    <col min="1" max="1" width="117.77734375" style="4" customWidth="1"/>
  </cols>
  <sheetData>
    <row r="5" spans="1:1" x14ac:dyDescent="0.3">
      <c r="A5" s="46" t="s">
        <v>165</v>
      </c>
    </row>
    <row r="7" spans="1:1" x14ac:dyDescent="0.3">
      <c r="A7" s="5" t="s">
        <v>167</v>
      </c>
    </row>
    <row r="9" spans="1:1" x14ac:dyDescent="0.3">
      <c r="A9" s="5" t="s">
        <v>103</v>
      </c>
    </row>
    <row r="11" spans="1:1" x14ac:dyDescent="0.3">
      <c r="A11" s="44"/>
    </row>
    <row r="12" spans="1:1" x14ac:dyDescent="0.3">
      <c r="A12" s="45"/>
    </row>
    <row r="13" spans="1:1" x14ac:dyDescent="0.3">
      <c r="A13" s="44" t="s">
        <v>158</v>
      </c>
    </row>
    <row r="14" spans="1:1" x14ac:dyDescent="0.3">
      <c r="A14" s="44"/>
    </row>
    <row r="15" spans="1:1" x14ac:dyDescent="0.3">
      <c r="A15" s="44" t="s">
        <v>157</v>
      </c>
    </row>
  </sheetData>
  <sheetProtection algorithmName="SHA-512" hashValue="6YrMeXJOxCa0UOVvISZp6Pg4FiY4XxHg5NZeHDORCnLJSaxemo7ACTolXoulIwmOvGLMpRM5R1tNDVVS19faag==" saltValue="huG/fNUSRJPFzs3x0xVolw==" spinCount="100000" sheet="1" objects="1" scenarios="1" selectLockedCells="1" selectUnlockedCell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1"/>
  <sheetViews>
    <sheetView showGridLines="0" workbookViewId="0">
      <selection activeCell="B5" sqref="B5:E5"/>
    </sheetView>
  </sheetViews>
  <sheetFormatPr defaultRowHeight="14.4" x14ac:dyDescent="0.3"/>
  <cols>
    <col min="1" max="1" width="17" customWidth="1"/>
    <col min="2" max="2" width="10.6640625" customWidth="1"/>
    <col min="3" max="3" width="6.77734375" customWidth="1"/>
  </cols>
  <sheetData>
    <row r="1" spans="1:6" x14ac:dyDescent="0.3">
      <c r="A1" s="3" t="str">
        <f>'1. Title Page'!A13</f>
        <v>Lot 5 - CWAS2</v>
      </c>
      <c r="B1" s="3"/>
    </row>
    <row r="2" spans="1:6" x14ac:dyDescent="0.3">
      <c r="A2" s="2"/>
      <c r="B2" s="2"/>
    </row>
    <row r="3" spans="1:6" ht="29.55" customHeight="1" x14ac:dyDescent="0.3">
      <c r="A3" s="95" t="str">
        <f>'1. Title Page'!A15</f>
        <v>Construction Works  (&gt; £80m)</v>
      </c>
      <c r="B3" s="95"/>
      <c r="C3" s="95"/>
      <c r="D3" s="95"/>
      <c r="E3" s="95"/>
      <c r="F3" s="95"/>
    </row>
    <row r="5" spans="1:6" x14ac:dyDescent="0.3">
      <c r="A5" s="2" t="s">
        <v>88</v>
      </c>
      <c r="B5" s="96"/>
      <c r="C5" s="96"/>
      <c r="D5" s="96"/>
      <c r="E5" s="96"/>
    </row>
    <row r="7" spans="1:6" x14ac:dyDescent="0.3">
      <c r="A7" s="50" t="s">
        <v>140</v>
      </c>
      <c r="B7" s="50"/>
      <c r="C7" s="50"/>
      <c r="D7" s="50"/>
      <c r="E7" s="50"/>
      <c r="F7" s="50"/>
    </row>
    <row r="8" spans="1:6" x14ac:dyDescent="0.3">
      <c r="A8" s="50"/>
      <c r="B8" s="50"/>
      <c r="C8" s="50"/>
      <c r="D8" s="50"/>
      <c r="E8" s="50"/>
      <c r="F8" s="50"/>
    </row>
    <row r="9" spans="1:6" x14ac:dyDescent="0.3">
      <c r="A9" s="50"/>
      <c r="B9" s="50"/>
      <c r="C9" s="50"/>
      <c r="D9" s="50"/>
      <c r="E9" s="50"/>
      <c r="F9" s="50"/>
    </row>
    <row r="10" spans="1:6" x14ac:dyDescent="0.3">
      <c r="A10" s="50"/>
      <c r="B10" s="50"/>
      <c r="C10" s="50"/>
      <c r="D10" s="50"/>
      <c r="E10" s="50"/>
      <c r="F10" s="50"/>
    </row>
    <row r="11" spans="1:6" ht="36.450000000000003" customHeight="1" x14ac:dyDescent="0.3">
      <c r="A11" s="50"/>
      <c r="B11" s="50"/>
      <c r="C11" s="50"/>
      <c r="D11" s="50"/>
      <c r="E11" s="50"/>
      <c r="F11" s="50"/>
    </row>
    <row r="12" spans="1:6" x14ac:dyDescent="0.3">
      <c r="D12" s="50"/>
      <c r="E12" s="50"/>
      <c r="F12" s="50"/>
    </row>
    <row r="13" spans="1:6" x14ac:dyDescent="0.3">
      <c r="D13" s="97"/>
      <c r="E13" s="97"/>
      <c r="F13" s="97"/>
    </row>
    <row r="14" spans="1:6" ht="14.55" customHeight="1" x14ac:dyDescent="0.3">
      <c r="D14" s="97"/>
      <c r="E14" s="97"/>
      <c r="F14" s="97"/>
    </row>
    <row r="17" spans="8:11" ht="14.55" customHeight="1" x14ac:dyDescent="0.3"/>
    <row r="19" spans="8:11" x14ac:dyDescent="0.3">
      <c r="H19" s="94" t="s">
        <v>83</v>
      </c>
      <c r="I19" s="94"/>
      <c r="J19" s="94"/>
      <c r="K19" s="94"/>
    </row>
    <row r="20" spans="8:11" x14ac:dyDescent="0.3">
      <c r="H20" s="94"/>
      <c r="I20" s="94"/>
      <c r="J20" s="94"/>
      <c r="K20" s="94"/>
    </row>
    <row r="21" spans="8:11" x14ac:dyDescent="0.3">
      <c r="H21" s="6"/>
      <c r="I21" s="6"/>
      <c r="J21" s="6"/>
      <c r="K21" s="6"/>
    </row>
  </sheetData>
  <sheetProtection algorithmName="SHA-512" hashValue="OWch7/mOocSkIC3v9dwi8xRQJcdALZo7l9648qzOjVn3OXtBdWJnfXIKAS7g07nxYCUjzowb1sstyXg80Vet2Q==" saltValue="hB/WeFrt9hJIggMbEgNbVQ==" spinCount="100000" sheet="1" objects="1" scenarios="1" selectLockedCells="1"/>
  <mergeCells count="4">
    <mergeCell ref="H19:K20"/>
    <mergeCell ref="A3:F3"/>
    <mergeCell ref="B5:E5"/>
    <mergeCell ref="D13:F14"/>
  </mergeCells>
  <conditionalFormatting sqref="G12">
    <cfRule type="containsText" dxfId="33" priority="32" operator="containsText" text="N">
      <formula>NOT(ISERROR(SEARCH("N",G12)))</formula>
    </cfRule>
    <cfRule type="containsText" dxfId="32" priority="33" operator="containsText" text="Y">
      <formula>NOT(ISERROR(SEARCH("Y",G12)))</formula>
    </cfRule>
  </conditionalFormatting>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1"/>
  <sheetViews>
    <sheetView showGridLines="0" zoomScale="80" zoomScaleNormal="80" workbookViewId="0">
      <selection activeCell="D10" sqref="D10"/>
    </sheetView>
  </sheetViews>
  <sheetFormatPr defaultRowHeight="14.4" x14ac:dyDescent="0.3"/>
  <cols>
    <col min="1" max="1" width="23.77734375" customWidth="1"/>
    <col min="2" max="2" width="26.44140625" style="50" customWidth="1"/>
    <col min="3" max="3" width="44.33203125" style="50" customWidth="1"/>
    <col min="4" max="8" width="10.6640625" customWidth="1"/>
    <col min="9" max="9" width="19" customWidth="1"/>
    <col min="14" max="14" width="17.21875" customWidth="1"/>
  </cols>
  <sheetData>
    <row r="1" spans="1:14" ht="18" x14ac:dyDescent="0.35">
      <c r="A1" s="8" t="str">
        <f>'1. Title Page'!A13</f>
        <v>Lot 5 - CWAS2</v>
      </c>
      <c r="B1" s="8"/>
      <c r="C1" s="8"/>
    </row>
    <row r="2" spans="1:14" ht="18" x14ac:dyDescent="0.35">
      <c r="A2" s="9"/>
      <c r="B2" s="9"/>
      <c r="C2" s="9"/>
    </row>
    <row r="3" spans="1:14" ht="18" x14ac:dyDescent="0.35">
      <c r="A3" s="10" t="s">
        <v>115</v>
      </c>
      <c r="B3" s="10"/>
      <c r="C3" s="10"/>
      <c r="D3" s="33" t="s">
        <v>142</v>
      </c>
      <c r="E3" s="2" t="s">
        <v>143</v>
      </c>
      <c r="F3" s="2"/>
    </row>
    <row r="5" spans="1:14" ht="15.6" x14ac:dyDescent="0.3">
      <c r="A5" s="7" t="s">
        <v>136</v>
      </c>
      <c r="B5" s="7"/>
      <c r="C5" s="7"/>
      <c r="D5" s="7"/>
      <c r="E5" s="7"/>
      <c r="F5" s="7"/>
      <c r="G5" s="7"/>
      <c r="H5" s="7"/>
    </row>
    <row r="6" spans="1:14" s="50" customFormat="1" ht="15.6" x14ac:dyDescent="0.3">
      <c r="A6" s="7"/>
      <c r="B6" s="7"/>
      <c r="C6" s="7"/>
      <c r="D6" s="7"/>
      <c r="E6" s="7"/>
      <c r="F6" s="7"/>
      <c r="G6" s="7"/>
      <c r="H6" s="7"/>
    </row>
    <row r="7" spans="1:14" s="7" customFormat="1" ht="60.6" customHeight="1" thickBot="1" x14ac:dyDescent="0.35">
      <c r="A7" s="50"/>
      <c r="B7" s="47"/>
      <c r="D7" s="15" t="s">
        <v>0</v>
      </c>
      <c r="E7" s="15" t="s">
        <v>1</v>
      </c>
      <c r="F7" s="15" t="s">
        <v>2</v>
      </c>
      <c r="G7" s="15" t="s">
        <v>3</v>
      </c>
      <c r="H7" s="74" t="s">
        <v>4</v>
      </c>
      <c r="I7" s="100" t="s">
        <v>159</v>
      </c>
      <c r="J7" s="79"/>
      <c r="K7" s="102"/>
      <c r="L7" s="102"/>
      <c r="M7" s="102"/>
      <c r="N7" s="102"/>
    </row>
    <row r="8" spans="1:14" s="7" customFormat="1" ht="16.05" hidden="1" customHeight="1" thickBot="1" x14ac:dyDescent="0.35">
      <c r="A8" s="50"/>
      <c r="B8" s="47"/>
      <c r="C8" s="47"/>
      <c r="D8" s="36" t="s">
        <v>139</v>
      </c>
      <c r="E8" s="36" t="s">
        <v>139</v>
      </c>
      <c r="F8" s="36" t="s">
        <v>139</v>
      </c>
      <c r="G8" s="36" t="s">
        <v>139</v>
      </c>
      <c r="H8" s="36" t="s">
        <v>139</v>
      </c>
      <c r="I8" s="101"/>
    </row>
    <row r="9" spans="1:14" s="7" customFormat="1" ht="16.2" thickBot="1" x14ac:dyDescent="0.35">
      <c r="A9" s="57" t="s">
        <v>116</v>
      </c>
      <c r="B9" s="58" t="s">
        <v>117</v>
      </c>
      <c r="C9" s="59" t="s">
        <v>118</v>
      </c>
      <c r="D9" s="72" t="s">
        <v>27</v>
      </c>
      <c r="E9" s="73" t="s">
        <v>27</v>
      </c>
      <c r="F9" s="73" t="s">
        <v>27</v>
      </c>
      <c r="G9" s="73" t="s">
        <v>27</v>
      </c>
      <c r="H9" s="75" t="s">
        <v>27</v>
      </c>
      <c r="I9" s="101"/>
    </row>
    <row r="10" spans="1:14" s="7" customFormat="1" ht="30" customHeight="1" thickBot="1" x14ac:dyDescent="0.35">
      <c r="A10" s="87" t="s">
        <v>119</v>
      </c>
      <c r="B10" s="60" t="s">
        <v>120</v>
      </c>
      <c r="C10" s="68" t="s">
        <v>121</v>
      </c>
      <c r="D10" s="76" t="str">
        <f t="shared" ref="D10:G16" si="0">IF(NOT(D$8="Y"),"n/a","Insert %")</f>
        <v>Insert %</v>
      </c>
      <c r="E10" s="76" t="str">
        <f t="shared" si="0"/>
        <v>Insert %</v>
      </c>
      <c r="F10" s="76" t="str">
        <f t="shared" si="0"/>
        <v>Insert %</v>
      </c>
      <c r="G10" s="76" t="str">
        <f t="shared" si="0"/>
        <v>Insert %</v>
      </c>
      <c r="H10" s="76" t="str">
        <f t="shared" ref="H10:H16" si="1">IF(NOT(H$8="Y"),"n/a","Insert %")</f>
        <v>Insert %</v>
      </c>
      <c r="I10" s="80">
        <v>5</v>
      </c>
    </row>
    <row r="11" spans="1:14" s="7" customFormat="1" ht="30" customHeight="1" thickBot="1" x14ac:dyDescent="0.35">
      <c r="A11" s="61" t="s">
        <v>122</v>
      </c>
      <c r="B11" s="62" t="s">
        <v>123</v>
      </c>
      <c r="C11" s="69" t="s">
        <v>124</v>
      </c>
      <c r="D11" s="78" t="str">
        <f t="shared" si="0"/>
        <v>Insert %</v>
      </c>
      <c r="E11" s="78" t="str">
        <f t="shared" si="0"/>
        <v>Insert %</v>
      </c>
      <c r="F11" s="78" t="str">
        <f t="shared" si="0"/>
        <v>Insert %</v>
      </c>
      <c r="G11" s="78" t="str">
        <f t="shared" si="0"/>
        <v>Insert %</v>
      </c>
      <c r="H11" s="78" t="str">
        <f t="shared" si="1"/>
        <v>Insert %</v>
      </c>
      <c r="I11" s="81">
        <v>5</v>
      </c>
    </row>
    <row r="12" spans="1:14" ht="30" customHeight="1" thickBot="1" x14ac:dyDescent="0.35">
      <c r="A12" s="63" t="s">
        <v>125</v>
      </c>
      <c r="B12" s="64" t="s">
        <v>126</v>
      </c>
      <c r="C12" s="70" t="s">
        <v>127</v>
      </c>
      <c r="D12" s="78" t="str">
        <f t="shared" si="0"/>
        <v>Insert %</v>
      </c>
      <c r="E12" s="78" t="str">
        <f t="shared" si="0"/>
        <v>Insert %</v>
      </c>
      <c r="F12" s="78" t="str">
        <f t="shared" si="0"/>
        <v>Insert %</v>
      </c>
      <c r="G12" s="78" t="str">
        <f t="shared" si="0"/>
        <v>Insert %</v>
      </c>
      <c r="H12" s="78" t="str">
        <f t="shared" si="1"/>
        <v>Insert %</v>
      </c>
      <c r="I12" s="82">
        <v>3.5</v>
      </c>
    </row>
    <row r="13" spans="1:14" ht="30" customHeight="1" thickBot="1" x14ac:dyDescent="0.35">
      <c r="A13" s="63" t="s">
        <v>128</v>
      </c>
      <c r="B13" s="64" t="s">
        <v>129</v>
      </c>
      <c r="C13" s="70" t="s">
        <v>130</v>
      </c>
      <c r="D13" s="78" t="str">
        <f>IF(NOT(D$8="Y"),"n/a","Insert %")</f>
        <v>Insert %</v>
      </c>
      <c r="E13" s="78" t="str">
        <f t="shared" si="0"/>
        <v>Insert %</v>
      </c>
      <c r="F13" s="78" t="str">
        <f t="shared" si="0"/>
        <v>Insert %</v>
      </c>
      <c r="G13" s="78" t="str">
        <f t="shared" si="0"/>
        <v>Insert %</v>
      </c>
      <c r="H13" s="78" t="str">
        <f t="shared" si="1"/>
        <v>Insert %</v>
      </c>
      <c r="I13" s="83">
        <v>3.5</v>
      </c>
    </row>
    <row r="14" spans="1:14" ht="43.8" thickBot="1" x14ac:dyDescent="0.35">
      <c r="A14" s="63" t="s">
        <v>131</v>
      </c>
      <c r="B14" s="64" t="s">
        <v>129</v>
      </c>
      <c r="C14" s="70" t="s">
        <v>137</v>
      </c>
      <c r="D14" s="78" t="str">
        <f t="shared" si="0"/>
        <v>Insert %</v>
      </c>
      <c r="E14" s="78" t="str">
        <f t="shared" si="0"/>
        <v>Insert %</v>
      </c>
      <c r="F14" s="78" t="str">
        <f t="shared" si="0"/>
        <v>Insert %</v>
      </c>
      <c r="G14" s="78" t="str">
        <f t="shared" si="0"/>
        <v>Insert %</v>
      </c>
      <c r="H14" s="78" t="str">
        <f t="shared" si="1"/>
        <v>Insert %</v>
      </c>
      <c r="I14" s="84">
        <v>3.5</v>
      </c>
    </row>
    <row r="15" spans="1:14" ht="30" customHeight="1" x14ac:dyDescent="0.3">
      <c r="A15" s="103" t="s">
        <v>132</v>
      </c>
      <c r="B15" s="60" t="s">
        <v>133</v>
      </c>
      <c r="C15" s="68" t="s">
        <v>134</v>
      </c>
      <c r="D15" s="76" t="str">
        <f t="shared" si="0"/>
        <v>Insert %</v>
      </c>
      <c r="E15" s="76" t="str">
        <f t="shared" si="0"/>
        <v>Insert %</v>
      </c>
      <c r="F15" s="76" t="str">
        <f t="shared" si="0"/>
        <v>Insert %</v>
      </c>
      <c r="G15" s="76" t="str">
        <f t="shared" si="0"/>
        <v>Insert %</v>
      </c>
      <c r="H15" s="76" t="str">
        <f t="shared" si="1"/>
        <v>Insert %</v>
      </c>
      <c r="I15" s="105" t="s">
        <v>168</v>
      </c>
    </row>
    <row r="16" spans="1:14" ht="30" customHeight="1" thickBot="1" x14ac:dyDescent="0.35">
      <c r="A16" s="104"/>
      <c r="B16" s="65" t="s">
        <v>135</v>
      </c>
      <c r="C16" s="71" t="s">
        <v>134</v>
      </c>
      <c r="D16" s="77" t="str">
        <f t="shared" si="0"/>
        <v>Insert %</v>
      </c>
      <c r="E16" s="77" t="str">
        <f t="shared" si="0"/>
        <v>Insert %</v>
      </c>
      <c r="F16" s="77" t="str">
        <f t="shared" si="0"/>
        <v>Insert %</v>
      </c>
      <c r="G16" s="77" t="str">
        <f t="shared" si="0"/>
        <v>Insert %</v>
      </c>
      <c r="H16" s="77" t="str">
        <f t="shared" si="1"/>
        <v>Insert %</v>
      </c>
      <c r="I16" s="106"/>
    </row>
    <row r="17" spans="1:12" ht="15" thickBot="1" x14ac:dyDescent="0.35">
      <c r="A17" s="66"/>
      <c r="B17" s="67"/>
      <c r="C17" s="67"/>
      <c r="I17" s="85" t="s">
        <v>144</v>
      </c>
    </row>
    <row r="18" spans="1:12" ht="16.05" customHeight="1" thickTop="1" x14ac:dyDescent="0.3">
      <c r="A18" s="99" t="s">
        <v>160</v>
      </c>
      <c r="B18" s="99"/>
      <c r="C18" s="47"/>
      <c r="D18" s="14" t="str">
        <f>IF(OR(D8=0,E8=0,F8=0,G8=0,H8=0),"Please complete Sub-Lot Selection sheet before continuing","Please complete all green fields containing Insert % above")</f>
        <v>Please complete all green fields containing Insert % above</v>
      </c>
      <c r="E18" s="7"/>
      <c r="F18" s="7"/>
      <c r="G18" s="7"/>
      <c r="H18" s="7"/>
      <c r="I18" s="50"/>
      <c r="J18" s="50"/>
      <c r="K18" s="50"/>
      <c r="L18" s="50"/>
    </row>
    <row r="19" spans="1:12" ht="29.55" customHeight="1" x14ac:dyDescent="0.3">
      <c r="A19" s="99"/>
      <c r="B19" s="99"/>
      <c r="D19" s="14" t="s">
        <v>161</v>
      </c>
      <c r="E19" s="50"/>
      <c r="F19" s="50"/>
      <c r="G19" s="50"/>
      <c r="H19" s="50"/>
      <c r="I19" s="50"/>
      <c r="J19" s="50"/>
      <c r="K19" s="50"/>
      <c r="L19" s="50"/>
    </row>
    <row r="20" spans="1:12" x14ac:dyDescent="0.3">
      <c r="A20" s="107" t="s">
        <v>169</v>
      </c>
      <c r="B20" s="107"/>
      <c r="D20" s="50"/>
      <c r="E20" s="50"/>
      <c r="F20" s="50"/>
      <c r="G20" s="50"/>
      <c r="H20" s="50"/>
      <c r="I20" s="50"/>
      <c r="J20" s="50"/>
      <c r="K20" s="50"/>
      <c r="L20" s="50"/>
    </row>
    <row r="21" spans="1:12" ht="49.2" customHeight="1" x14ac:dyDescent="0.3">
      <c r="A21" s="107"/>
      <c r="B21" s="107"/>
      <c r="D21" s="98" t="s">
        <v>162</v>
      </c>
      <c r="E21" s="98"/>
      <c r="F21" s="98"/>
      <c r="G21" s="98"/>
      <c r="H21" s="98"/>
      <c r="I21" s="98"/>
      <c r="J21" s="98"/>
      <c r="K21" s="98"/>
      <c r="L21" s="98"/>
    </row>
  </sheetData>
  <sheetProtection algorithmName="SHA-512" hashValue="Bp4e1ZJHC7+PwVSz2kPEzziLcPUkngf1L8n/0XK4GeNR2ekQgqW8klkNuKSiVLCKejFIGtfFYGZmufEA47qP4Q==" saltValue="pev8jFo5pUPdEHrh/bEFag==" spinCount="100000" sheet="1" objects="1" scenarios="1" selectLockedCells="1"/>
  <mergeCells count="7">
    <mergeCell ref="D21:L21"/>
    <mergeCell ref="A18:B19"/>
    <mergeCell ref="I7:I9"/>
    <mergeCell ref="K7:N7"/>
    <mergeCell ref="A15:A16"/>
    <mergeCell ref="I15:I16"/>
    <mergeCell ref="A20:B21"/>
  </mergeCells>
  <conditionalFormatting sqref="D10:H16">
    <cfRule type="expression" dxfId="31" priority="4">
      <formula>D$8="N"</formula>
    </cfRule>
    <cfRule type="expression" dxfId="30" priority="6">
      <formula>D$8="Y"</formula>
    </cfRule>
  </conditionalFormatting>
  <conditionalFormatting sqref="D7:H7">
    <cfRule type="expression" dxfId="29" priority="38">
      <formula>AND(D8="N", SUM(D$10:D$16)&gt;0)</formula>
    </cfRule>
  </conditionalFormatting>
  <dataValidations count="1">
    <dataValidation type="custom" allowBlank="1" showInputMessage="1" showErrorMessage="1" errorTitle="Note" error="Insert a number containing upto two decimal places only." sqref="E10:H16 D10:D15 D16" xr:uid="{E1FA6529-5F77-4FDF-BCA1-8ECF4872AA49}">
      <formula1>INT(D10*100)=(D10*100)</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showGridLines="0" zoomScaleNormal="100" workbookViewId="0"/>
  </sheetViews>
  <sheetFormatPr defaultRowHeight="14.4" x14ac:dyDescent="0.3"/>
  <cols>
    <col min="1" max="1" width="48.21875" customWidth="1"/>
    <col min="2" max="6" width="10.6640625" customWidth="1"/>
  </cols>
  <sheetData>
    <row r="1" spans="1:3" ht="18" x14ac:dyDescent="0.35">
      <c r="A1" s="8" t="str">
        <f>'1. Title Page'!A13</f>
        <v>Lot 5 - CWAS2</v>
      </c>
    </row>
    <row r="2" spans="1:3" ht="18" x14ac:dyDescent="0.35">
      <c r="A2" s="9"/>
    </row>
    <row r="3" spans="1:3" ht="18" x14ac:dyDescent="0.35">
      <c r="A3" s="10" t="s">
        <v>114</v>
      </c>
      <c r="B3" s="33"/>
      <c r="C3" s="2"/>
    </row>
  </sheetData>
  <sheetProtection algorithmName="SHA-512" hashValue="QxoJK6Zi53mpN3FaNtyHA8lqQJ932PIZX5+X/GTf25EVIvYKVH8+4BjbvFKPtnzCCC7IAyGHO4ld19qQxZzmyg==" saltValue="Q62HkPBPb6hG6NU/Z7gsTA==" spinCount="100000" sheet="1" objects="1" scenarios="1" selectLockedCells="1" selectUnlockedCells="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42"/>
  <sheetViews>
    <sheetView showGridLines="0" zoomScaleNormal="100" workbookViewId="0">
      <selection activeCell="D8" sqref="D8"/>
    </sheetView>
  </sheetViews>
  <sheetFormatPr defaultRowHeight="14.4" x14ac:dyDescent="0.3"/>
  <cols>
    <col min="1" max="2" width="10.6640625" customWidth="1"/>
    <col min="3" max="3" width="24.77734375" customWidth="1"/>
    <col min="4" max="8" width="10.6640625" customWidth="1"/>
    <col min="10" max="12" width="12.6640625" customWidth="1"/>
    <col min="13" max="18" width="10.6640625" customWidth="1"/>
  </cols>
  <sheetData>
    <row r="1" spans="1:18" ht="18" x14ac:dyDescent="0.35">
      <c r="A1" s="8" t="str">
        <f>'1. Title Page'!A13</f>
        <v>Lot 5 - CWAS2</v>
      </c>
      <c r="D1" s="33" t="s">
        <v>145</v>
      </c>
      <c r="E1" s="2" t="s">
        <v>146</v>
      </c>
      <c r="M1" s="27" t="s">
        <v>94</v>
      </c>
      <c r="O1" s="2" t="s">
        <v>93</v>
      </c>
    </row>
    <row r="2" spans="1:18" ht="18" x14ac:dyDescent="0.35">
      <c r="A2" s="8"/>
      <c r="D2" s="35" t="s">
        <v>98</v>
      </c>
      <c r="E2" s="34"/>
      <c r="F2" s="34"/>
      <c r="K2" s="34"/>
      <c r="L2" s="34"/>
      <c r="M2" s="27"/>
      <c r="O2" s="2"/>
    </row>
    <row r="4" spans="1:18" s="7" customFormat="1" ht="46.5" customHeight="1" x14ac:dyDescent="0.3">
      <c r="A4" s="117" t="s">
        <v>85</v>
      </c>
      <c r="B4" s="117"/>
      <c r="C4" s="117"/>
      <c r="D4" s="15" t="s">
        <v>0</v>
      </c>
      <c r="E4" s="15" t="s">
        <v>1</v>
      </c>
      <c r="F4" s="15" t="s">
        <v>2</v>
      </c>
      <c r="G4" s="15" t="s">
        <v>3</v>
      </c>
      <c r="H4" s="15" t="s">
        <v>4</v>
      </c>
      <c r="I4" s="25"/>
      <c r="J4" s="102"/>
      <c r="K4" s="102"/>
      <c r="L4" s="102"/>
      <c r="M4" s="11" t="s">
        <v>89</v>
      </c>
      <c r="N4" s="15" t="s">
        <v>0</v>
      </c>
      <c r="O4" s="15" t="s">
        <v>1</v>
      </c>
      <c r="P4" s="15" t="s">
        <v>2</v>
      </c>
      <c r="Q4" s="15" t="s">
        <v>3</v>
      </c>
      <c r="R4" s="15" t="s">
        <v>4</v>
      </c>
    </row>
    <row r="5" spans="1:18" s="7" customFormat="1" ht="15.45" hidden="1" customHeight="1" x14ac:dyDescent="0.3">
      <c r="A5" s="118" t="s">
        <v>5</v>
      </c>
      <c r="B5" s="118"/>
      <c r="C5" s="118"/>
      <c r="D5" s="12" t="s">
        <v>139</v>
      </c>
      <c r="E5" s="12" t="s">
        <v>139</v>
      </c>
      <c r="F5" s="12" t="s">
        <v>139</v>
      </c>
      <c r="G5" s="12" t="s">
        <v>139</v>
      </c>
      <c r="H5" s="12" t="s">
        <v>139</v>
      </c>
      <c r="J5" s="102"/>
      <c r="K5" s="102"/>
      <c r="L5" s="102"/>
      <c r="M5" s="12"/>
      <c r="N5" s="12" t="s">
        <v>139</v>
      </c>
      <c r="O5" s="12" t="s">
        <v>139</v>
      </c>
      <c r="P5" s="12" t="s">
        <v>139</v>
      </c>
      <c r="Q5" s="12" t="s">
        <v>139</v>
      </c>
      <c r="R5" s="12" t="s">
        <v>139</v>
      </c>
    </row>
    <row r="6" spans="1:18" s="7" customFormat="1" ht="15.6" x14ac:dyDescent="0.3">
      <c r="A6" s="16"/>
      <c r="B6" s="17"/>
      <c r="C6" s="18"/>
      <c r="D6" s="113" t="s">
        <v>87</v>
      </c>
      <c r="E6" s="114"/>
      <c r="F6" s="114"/>
      <c r="G6" s="114"/>
      <c r="H6" s="115"/>
      <c r="J6" s="102"/>
      <c r="K6" s="102"/>
      <c r="L6" s="102"/>
      <c r="M6" s="12"/>
      <c r="N6" s="112" t="s">
        <v>91</v>
      </c>
      <c r="O6" s="112"/>
      <c r="P6" s="112"/>
      <c r="Q6" s="112"/>
      <c r="R6" s="112"/>
    </row>
    <row r="7" spans="1:18" s="7" customFormat="1" ht="15.6" x14ac:dyDescent="0.3">
      <c r="A7" s="16"/>
      <c r="B7" s="17"/>
      <c r="C7" s="18"/>
      <c r="D7" s="13" t="s">
        <v>81</v>
      </c>
      <c r="E7" s="13" t="s">
        <v>81</v>
      </c>
      <c r="F7" s="13" t="s">
        <v>81</v>
      </c>
      <c r="G7" s="13" t="s">
        <v>81</v>
      </c>
      <c r="H7" s="13" t="s">
        <v>81</v>
      </c>
      <c r="M7" s="12"/>
      <c r="N7" s="13" t="s">
        <v>81</v>
      </c>
      <c r="O7" s="13" t="s">
        <v>81</v>
      </c>
      <c r="P7" s="13" t="s">
        <v>81</v>
      </c>
      <c r="Q7" s="13" t="s">
        <v>81</v>
      </c>
      <c r="R7" s="13" t="s">
        <v>81</v>
      </c>
    </row>
    <row r="8" spans="1:18" s="7" customFormat="1" ht="15.45" customHeight="1" x14ac:dyDescent="0.3">
      <c r="A8" s="108" t="s">
        <v>6</v>
      </c>
      <c r="B8" s="109"/>
      <c r="C8" s="110"/>
      <c r="D8" s="41" t="str">
        <f t="shared" ref="D8:H23" si="0">IF(NOT(D$5="Y"),"n/a","Insert £")</f>
        <v>Insert £</v>
      </c>
      <c r="E8" s="41" t="str">
        <f t="shared" si="0"/>
        <v>Insert £</v>
      </c>
      <c r="F8" s="41" t="str">
        <f t="shared" si="0"/>
        <v>Insert £</v>
      </c>
      <c r="G8" s="41" t="str">
        <f t="shared" si="0"/>
        <v>Insert £</v>
      </c>
      <c r="H8" s="41" t="str">
        <f t="shared" si="0"/>
        <v>Insert £</v>
      </c>
      <c r="J8" s="116" t="str">
        <f>IF(OR(D5=0,E5=0,F5=0,G5=0,H5=0),"Please complete Sub-Lot Selection sheet before continuing","Please complete all green fields containing Insert £")</f>
        <v>Please complete all green fields containing Insert £</v>
      </c>
      <c r="K8" s="116"/>
      <c r="L8" s="116"/>
      <c r="M8" s="12">
        <v>0.75</v>
      </c>
      <c r="N8" s="42" t="str">
        <f>IF(D8="n/a","n/a",IF(D8="Insert £","",ROUND(D8*$M8,2)))</f>
        <v/>
      </c>
      <c r="O8" s="42" t="str">
        <f t="shared" ref="O8:R8" si="1">IF(E8="n/a","n/a",IF(E8="Insert £","",ROUND(E8*$M8,2)))</f>
        <v/>
      </c>
      <c r="P8" s="42" t="str">
        <f t="shared" si="1"/>
        <v/>
      </c>
      <c r="Q8" s="42" t="str">
        <f t="shared" si="1"/>
        <v/>
      </c>
      <c r="R8" s="42" t="str">
        <f t="shared" si="1"/>
        <v/>
      </c>
    </row>
    <row r="9" spans="1:18" s="7" customFormat="1" ht="15.6" x14ac:dyDescent="0.3">
      <c r="A9" s="108" t="s">
        <v>7</v>
      </c>
      <c r="B9" s="109"/>
      <c r="C9" s="110"/>
      <c r="D9" s="41" t="str">
        <f t="shared" si="0"/>
        <v>Insert £</v>
      </c>
      <c r="E9" s="41" t="str">
        <f t="shared" si="0"/>
        <v>Insert £</v>
      </c>
      <c r="F9" s="41" t="str">
        <f t="shared" si="0"/>
        <v>Insert £</v>
      </c>
      <c r="G9" s="41" t="str">
        <f t="shared" si="0"/>
        <v>Insert £</v>
      </c>
      <c r="H9" s="41" t="str">
        <f t="shared" si="0"/>
        <v>Insert £</v>
      </c>
      <c r="J9" s="116"/>
      <c r="K9" s="116"/>
      <c r="L9" s="116"/>
      <c r="M9" s="12">
        <v>1</v>
      </c>
      <c r="N9" s="42" t="str">
        <f t="shared" ref="N9:N39" si="2">IF(D9="n/a","n/a",IF(D9="Insert £","",ROUND(D9*$M9,2)))</f>
        <v/>
      </c>
      <c r="O9" s="42" t="str">
        <f t="shared" ref="O9:O39" si="3">IF(E9="n/a","n/a",IF(E9="Insert £","",ROUND(E9*$M9,2)))</f>
        <v/>
      </c>
      <c r="P9" s="42" t="str">
        <f t="shared" ref="P9:P39" si="4">IF(F9="n/a","n/a",IF(F9="Insert £","",ROUND(F9*$M9,2)))</f>
        <v/>
      </c>
      <c r="Q9" s="42" t="str">
        <f t="shared" ref="Q9:Q39" si="5">IF(G9="n/a","n/a",IF(G9="Insert £","",ROUND(G9*$M9,2)))</f>
        <v/>
      </c>
      <c r="R9" s="42" t="str">
        <f t="shared" ref="R9:R39" si="6">IF(H9="n/a","n/a",IF(H9="Insert £","",ROUND(H9*$M9,2)))</f>
        <v/>
      </c>
    </row>
    <row r="10" spans="1:18" s="7" customFormat="1" ht="15.6" x14ac:dyDescent="0.3">
      <c r="A10" s="108" t="s">
        <v>8</v>
      </c>
      <c r="B10" s="109"/>
      <c r="C10" s="110"/>
      <c r="D10" s="41" t="str">
        <f t="shared" si="0"/>
        <v>Insert £</v>
      </c>
      <c r="E10" s="41" t="str">
        <f t="shared" si="0"/>
        <v>Insert £</v>
      </c>
      <c r="F10" s="41" t="str">
        <f t="shared" si="0"/>
        <v>Insert £</v>
      </c>
      <c r="G10" s="41" t="str">
        <f t="shared" si="0"/>
        <v>Insert £</v>
      </c>
      <c r="H10" s="41" t="str">
        <f t="shared" si="0"/>
        <v>Insert £</v>
      </c>
      <c r="J10" s="116"/>
      <c r="K10" s="116"/>
      <c r="L10" s="116"/>
      <c r="M10" s="12">
        <v>1.25</v>
      </c>
      <c r="N10" s="42" t="str">
        <f t="shared" si="2"/>
        <v/>
      </c>
      <c r="O10" s="42" t="str">
        <f t="shared" si="3"/>
        <v/>
      </c>
      <c r="P10" s="42" t="str">
        <f t="shared" si="4"/>
        <v/>
      </c>
      <c r="Q10" s="42" t="str">
        <f t="shared" si="5"/>
        <v/>
      </c>
      <c r="R10" s="42" t="str">
        <f t="shared" si="6"/>
        <v/>
      </c>
    </row>
    <row r="11" spans="1:18" s="7" customFormat="1" ht="15.6" x14ac:dyDescent="0.3">
      <c r="A11" s="108" t="s">
        <v>25</v>
      </c>
      <c r="B11" s="109"/>
      <c r="C11" s="110"/>
      <c r="D11" s="41" t="str">
        <f t="shared" si="0"/>
        <v>Insert £</v>
      </c>
      <c r="E11" s="41" t="str">
        <f t="shared" si="0"/>
        <v>Insert £</v>
      </c>
      <c r="F11" s="41" t="str">
        <f t="shared" si="0"/>
        <v>Insert £</v>
      </c>
      <c r="G11" s="41" t="str">
        <f t="shared" si="0"/>
        <v>Insert £</v>
      </c>
      <c r="H11" s="41" t="str">
        <f t="shared" si="0"/>
        <v>Insert £</v>
      </c>
      <c r="J11" s="116" t="s">
        <v>163</v>
      </c>
      <c r="K11" s="116"/>
      <c r="L11" s="119"/>
      <c r="M11" s="12">
        <v>0.75</v>
      </c>
      <c r="N11" s="42" t="str">
        <f t="shared" si="2"/>
        <v/>
      </c>
      <c r="O11" s="42" t="str">
        <f t="shared" si="3"/>
        <v/>
      </c>
      <c r="P11" s="42" t="str">
        <f t="shared" si="4"/>
        <v/>
      </c>
      <c r="Q11" s="42" t="str">
        <f t="shared" si="5"/>
        <v/>
      </c>
      <c r="R11" s="42" t="str">
        <f t="shared" si="6"/>
        <v/>
      </c>
    </row>
    <row r="12" spans="1:18" s="7" customFormat="1" ht="15.6" x14ac:dyDescent="0.3">
      <c r="A12" s="108" t="s">
        <v>9</v>
      </c>
      <c r="B12" s="109"/>
      <c r="C12" s="110"/>
      <c r="D12" s="41" t="str">
        <f t="shared" si="0"/>
        <v>Insert £</v>
      </c>
      <c r="E12" s="41" t="str">
        <f t="shared" si="0"/>
        <v>Insert £</v>
      </c>
      <c r="F12" s="41" t="str">
        <f t="shared" si="0"/>
        <v>Insert £</v>
      </c>
      <c r="G12" s="41" t="str">
        <f t="shared" si="0"/>
        <v>Insert £</v>
      </c>
      <c r="H12" s="41" t="str">
        <f t="shared" si="0"/>
        <v>Insert £</v>
      </c>
      <c r="J12" s="116"/>
      <c r="K12" s="116"/>
      <c r="L12" s="119"/>
      <c r="M12" s="12">
        <v>0.75</v>
      </c>
      <c r="N12" s="42" t="str">
        <f t="shared" si="2"/>
        <v/>
      </c>
      <c r="O12" s="42" t="str">
        <f t="shared" si="3"/>
        <v/>
      </c>
      <c r="P12" s="42" t="str">
        <f t="shared" si="4"/>
        <v/>
      </c>
      <c r="Q12" s="42" t="str">
        <f t="shared" si="5"/>
        <v/>
      </c>
      <c r="R12" s="42" t="str">
        <f t="shared" si="6"/>
        <v/>
      </c>
    </row>
    <row r="13" spans="1:18" s="7" customFormat="1" ht="15.6" x14ac:dyDescent="0.3">
      <c r="A13" s="108" t="s">
        <v>10</v>
      </c>
      <c r="B13" s="109"/>
      <c r="C13" s="110"/>
      <c r="D13" s="41" t="str">
        <f t="shared" si="0"/>
        <v>Insert £</v>
      </c>
      <c r="E13" s="41" t="str">
        <f t="shared" si="0"/>
        <v>Insert £</v>
      </c>
      <c r="F13" s="41" t="str">
        <f t="shared" si="0"/>
        <v>Insert £</v>
      </c>
      <c r="G13" s="41" t="str">
        <f t="shared" si="0"/>
        <v>Insert £</v>
      </c>
      <c r="H13" s="41" t="str">
        <f t="shared" si="0"/>
        <v>Insert £</v>
      </c>
      <c r="J13" s="116"/>
      <c r="K13" s="116"/>
      <c r="L13" s="119"/>
      <c r="M13" s="12">
        <v>1</v>
      </c>
      <c r="N13" s="42" t="str">
        <f t="shared" si="2"/>
        <v/>
      </c>
      <c r="O13" s="42" t="str">
        <f t="shared" si="3"/>
        <v/>
      </c>
      <c r="P13" s="42" t="str">
        <f t="shared" si="4"/>
        <v/>
      </c>
      <c r="Q13" s="42" t="str">
        <f t="shared" si="5"/>
        <v/>
      </c>
      <c r="R13" s="42" t="str">
        <f t="shared" si="6"/>
        <v/>
      </c>
    </row>
    <row r="14" spans="1:18" s="7" customFormat="1" ht="15.6" x14ac:dyDescent="0.3">
      <c r="A14" s="108" t="s">
        <v>11</v>
      </c>
      <c r="B14" s="109"/>
      <c r="C14" s="110"/>
      <c r="D14" s="41" t="str">
        <f t="shared" si="0"/>
        <v>Insert £</v>
      </c>
      <c r="E14" s="41" t="str">
        <f t="shared" si="0"/>
        <v>Insert £</v>
      </c>
      <c r="F14" s="41" t="str">
        <f t="shared" si="0"/>
        <v>Insert £</v>
      </c>
      <c r="G14" s="41" t="str">
        <f t="shared" si="0"/>
        <v>Insert £</v>
      </c>
      <c r="H14" s="41" t="str">
        <f t="shared" si="0"/>
        <v>Insert £</v>
      </c>
      <c r="J14" s="88"/>
      <c r="K14" s="88"/>
      <c r="L14" s="88"/>
      <c r="M14" s="12">
        <v>0.75</v>
      </c>
      <c r="N14" s="42" t="str">
        <f t="shared" si="2"/>
        <v/>
      </c>
      <c r="O14" s="42" t="str">
        <f t="shared" si="3"/>
        <v/>
      </c>
      <c r="P14" s="42" t="str">
        <f t="shared" si="4"/>
        <v/>
      </c>
      <c r="Q14" s="42" t="str">
        <f t="shared" si="5"/>
        <v/>
      </c>
      <c r="R14" s="42" t="str">
        <f t="shared" si="6"/>
        <v/>
      </c>
    </row>
    <row r="15" spans="1:18" s="7" customFormat="1" ht="15.6" x14ac:dyDescent="0.3">
      <c r="A15" s="108" t="s">
        <v>23</v>
      </c>
      <c r="B15" s="109"/>
      <c r="C15" s="110"/>
      <c r="D15" s="41" t="str">
        <f t="shared" si="0"/>
        <v>Insert £</v>
      </c>
      <c r="E15" s="41" t="str">
        <f t="shared" si="0"/>
        <v>Insert £</v>
      </c>
      <c r="F15" s="41" t="str">
        <f t="shared" si="0"/>
        <v>Insert £</v>
      </c>
      <c r="G15" s="41" t="str">
        <f t="shared" si="0"/>
        <v>Insert £</v>
      </c>
      <c r="H15" s="41" t="str">
        <f t="shared" si="0"/>
        <v>Insert £</v>
      </c>
      <c r="J15" s="120" t="s">
        <v>164</v>
      </c>
      <c r="K15" s="120"/>
      <c r="L15" s="121"/>
      <c r="M15" s="12">
        <v>1.25</v>
      </c>
      <c r="N15" s="42" t="str">
        <f t="shared" si="2"/>
        <v/>
      </c>
      <c r="O15" s="42" t="str">
        <f t="shared" si="3"/>
        <v/>
      </c>
      <c r="P15" s="42" t="str">
        <f t="shared" si="4"/>
        <v/>
      </c>
      <c r="Q15" s="42" t="str">
        <f t="shared" si="5"/>
        <v/>
      </c>
      <c r="R15" s="42" t="str">
        <f t="shared" si="6"/>
        <v/>
      </c>
    </row>
    <row r="16" spans="1:18" s="7" customFormat="1" ht="15.6" x14ac:dyDescent="0.3">
      <c r="A16" s="108" t="s">
        <v>24</v>
      </c>
      <c r="B16" s="109"/>
      <c r="C16" s="110"/>
      <c r="D16" s="41" t="str">
        <f t="shared" si="0"/>
        <v>Insert £</v>
      </c>
      <c r="E16" s="41" t="str">
        <f t="shared" si="0"/>
        <v>Insert £</v>
      </c>
      <c r="F16" s="41" t="str">
        <f t="shared" si="0"/>
        <v>Insert £</v>
      </c>
      <c r="G16" s="41" t="str">
        <f t="shared" si="0"/>
        <v>Insert £</v>
      </c>
      <c r="H16" s="41" t="str">
        <f t="shared" si="0"/>
        <v>Insert £</v>
      </c>
      <c r="J16" s="120"/>
      <c r="K16" s="120"/>
      <c r="L16" s="121"/>
      <c r="M16" s="12">
        <v>1.25</v>
      </c>
      <c r="N16" s="42" t="str">
        <f t="shared" si="2"/>
        <v/>
      </c>
      <c r="O16" s="42" t="str">
        <f t="shared" si="3"/>
        <v/>
      </c>
      <c r="P16" s="42" t="str">
        <f t="shared" si="4"/>
        <v/>
      </c>
      <c r="Q16" s="42" t="str">
        <f t="shared" si="5"/>
        <v/>
      </c>
      <c r="R16" s="42" t="str">
        <f t="shared" si="6"/>
        <v/>
      </c>
    </row>
    <row r="17" spans="1:18" s="7" customFormat="1" ht="15.6" x14ac:dyDescent="0.3">
      <c r="A17" s="108" t="s">
        <v>37</v>
      </c>
      <c r="B17" s="109"/>
      <c r="C17" s="110"/>
      <c r="D17" s="41" t="str">
        <f t="shared" si="0"/>
        <v>Insert £</v>
      </c>
      <c r="E17" s="41" t="str">
        <f t="shared" si="0"/>
        <v>Insert £</v>
      </c>
      <c r="F17" s="41" t="str">
        <f t="shared" si="0"/>
        <v>Insert £</v>
      </c>
      <c r="G17" s="41" t="str">
        <f t="shared" si="0"/>
        <v>Insert £</v>
      </c>
      <c r="H17" s="41" t="str">
        <f t="shared" si="0"/>
        <v>Insert £</v>
      </c>
      <c r="J17" s="120"/>
      <c r="K17" s="120"/>
      <c r="L17" s="121"/>
      <c r="M17" s="12">
        <v>0.75</v>
      </c>
      <c r="N17" s="42" t="str">
        <f t="shared" si="2"/>
        <v/>
      </c>
      <c r="O17" s="42" t="str">
        <f t="shared" si="3"/>
        <v/>
      </c>
      <c r="P17" s="42" t="str">
        <f t="shared" si="4"/>
        <v/>
      </c>
      <c r="Q17" s="42" t="str">
        <f t="shared" si="5"/>
        <v/>
      </c>
      <c r="R17" s="42" t="str">
        <f t="shared" si="6"/>
        <v/>
      </c>
    </row>
    <row r="18" spans="1:18" s="7" customFormat="1" ht="15.6" x14ac:dyDescent="0.3">
      <c r="A18" s="108" t="s">
        <v>38</v>
      </c>
      <c r="B18" s="109"/>
      <c r="C18" s="110"/>
      <c r="D18" s="41" t="str">
        <f t="shared" si="0"/>
        <v>Insert £</v>
      </c>
      <c r="E18" s="41" t="str">
        <f t="shared" si="0"/>
        <v>Insert £</v>
      </c>
      <c r="F18" s="41" t="str">
        <f t="shared" si="0"/>
        <v>Insert £</v>
      </c>
      <c r="G18" s="41" t="str">
        <f t="shared" si="0"/>
        <v>Insert £</v>
      </c>
      <c r="H18" s="41" t="str">
        <f t="shared" si="0"/>
        <v>Insert £</v>
      </c>
      <c r="J18" s="120"/>
      <c r="K18" s="120"/>
      <c r="L18" s="121"/>
      <c r="M18" s="12">
        <v>0.75</v>
      </c>
      <c r="N18" s="42" t="str">
        <f t="shared" si="2"/>
        <v/>
      </c>
      <c r="O18" s="42" t="str">
        <f t="shared" si="3"/>
        <v/>
      </c>
      <c r="P18" s="42" t="str">
        <f t="shared" si="4"/>
        <v/>
      </c>
      <c r="Q18" s="42" t="str">
        <f t="shared" si="5"/>
        <v/>
      </c>
      <c r="R18" s="42" t="str">
        <f t="shared" si="6"/>
        <v/>
      </c>
    </row>
    <row r="19" spans="1:18" s="7" customFormat="1" ht="15.6" x14ac:dyDescent="0.3">
      <c r="A19" s="108" t="s">
        <v>41</v>
      </c>
      <c r="B19" s="109"/>
      <c r="C19" s="110"/>
      <c r="D19" s="41" t="str">
        <f t="shared" si="0"/>
        <v>Insert £</v>
      </c>
      <c r="E19" s="41" t="str">
        <f t="shared" si="0"/>
        <v>Insert £</v>
      </c>
      <c r="F19" s="41" t="str">
        <f t="shared" si="0"/>
        <v>Insert £</v>
      </c>
      <c r="G19" s="41" t="str">
        <f t="shared" si="0"/>
        <v>Insert £</v>
      </c>
      <c r="H19" s="41" t="str">
        <f t="shared" si="0"/>
        <v>Insert £</v>
      </c>
      <c r="J19" s="120"/>
      <c r="K19" s="120"/>
      <c r="L19" s="121"/>
      <c r="M19" s="12">
        <v>1</v>
      </c>
      <c r="N19" s="42" t="str">
        <f t="shared" si="2"/>
        <v/>
      </c>
      <c r="O19" s="42" t="str">
        <f t="shared" si="3"/>
        <v/>
      </c>
      <c r="P19" s="42" t="str">
        <f t="shared" si="4"/>
        <v/>
      </c>
      <c r="Q19" s="42" t="str">
        <f t="shared" si="5"/>
        <v/>
      </c>
      <c r="R19" s="42" t="str">
        <f t="shared" si="6"/>
        <v/>
      </c>
    </row>
    <row r="20" spans="1:18" s="7" customFormat="1" ht="15.6" x14ac:dyDescent="0.3">
      <c r="A20" s="108" t="s">
        <v>12</v>
      </c>
      <c r="B20" s="109"/>
      <c r="C20" s="110"/>
      <c r="D20" s="41" t="str">
        <f t="shared" si="0"/>
        <v>Insert £</v>
      </c>
      <c r="E20" s="41" t="str">
        <f t="shared" si="0"/>
        <v>Insert £</v>
      </c>
      <c r="F20" s="41" t="str">
        <f t="shared" si="0"/>
        <v>Insert £</v>
      </c>
      <c r="G20" s="41" t="str">
        <f t="shared" si="0"/>
        <v>Insert £</v>
      </c>
      <c r="H20" s="41" t="str">
        <f t="shared" si="0"/>
        <v>Insert £</v>
      </c>
      <c r="J20" s="120"/>
      <c r="K20" s="120"/>
      <c r="L20" s="121"/>
      <c r="M20" s="12">
        <v>0.75</v>
      </c>
      <c r="N20" s="42" t="str">
        <f t="shared" si="2"/>
        <v/>
      </c>
      <c r="O20" s="42" t="str">
        <f t="shared" si="3"/>
        <v/>
      </c>
      <c r="P20" s="42" t="str">
        <f t="shared" si="4"/>
        <v/>
      </c>
      <c r="Q20" s="42" t="str">
        <f t="shared" si="5"/>
        <v/>
      </c>
      <c r="R20" s="42" t="str">
        <f t="shared" si="6"/>
        <v/>
      </c>
    </row>
    <row r="21" spans="1:18" s="7" customFormat="1" ht="15.6" x14ac:dyDescent="0.3">
      <c r="A21" s="108" t="s">
        <v>13</v>
      </c>
      <c r="B21" s="109"/>
      <c r="C21" s="110"/>
      <c r="D21" s="41" t="str">
        <f t="shared" si="0"/>
        <v>Insert £</v>
      </c>
      <c r="E21" s="41" t="str">
        <f t="shared" si="0"/>
        <v>Insert £</v>
      </c>
      <c r="F21" s="41" t="str">
        <f t="shared" si="0"/>
        <v>Insert £</v>
      </c>
      <c r="G21" s="41" t="str">
        <f t="shared" si="0"/>
        <v>Insert £</v>
      </c>
      <c r="H21" s="41" t="str">
        <f t="shared" si="0"/>
        <v>Insert £</v>
      </c>
      <c r="J21" s="120"/>
      <c r="K21" s="120"/>
      <c r="L21" s="121"/>
      <c r="M21" s="12">
        <v>0.75</v>
      </c>
      <c r="N21" s="42" t="str">
        <f t="shared" si="2"/>
        <v/>
      </c>
      <c r="O21" s="42" t="str">
        <f t="shared" si="3"/>
        <v/>
      </c>
      <c r="P21" s="42" t="str">
        <f t="shared" si="4"/>
        <v/>
      </c>
      <c r="Q21" s="42" t="str">
        <f t="shared" si="5"/>
        <v/>
      </c>
      <c r="R21" s="42" t="str">
        <f t="shared" si="6"/>
        <v/>
      </c>
    </row>
    <row r="22" spans="1:18" s="7" customFormat="1" ht="15.6" x14ac:dyDescent="0.3">
      <c r="A22" s="108" t="s">
        <v>14</v>
      </c>
      <c r="B22" s="109"/>
      <c r="C22" s="110"/>
      <c r="D22" s="41" t="str">
        <f t="shared" si="0"/>
        <v>Insert £</v>
      </c>
      <c r="E22" s="41" t="str">
        <f t="shared" si="0"/>
        <v>Insert £</v>
      </c>
      <c r="F22" s="41" t="str">
        <f t="shared" si="0"/>
        <v>Insert £</v>
      </c>
      <c r="G22" s="41" t="str">
        <f t="shared" si="0"/>
        <v>Insert £</v>
      </c>
      <c r="H22" s="41" t="str">
        <f t="shared" si="0"/>
        <v>Insert £</v>
      </c>
      <c r="M22" s="12">
        <v>0.75</v>
      </c>
      <c r="N22" s="42" t="str">
        <f t="shared" si="2"/>
        <v/>
      </c>
      <c r="O22" s="42" t="str">
        <f t="shared" si="3"/>
        <v/>
      </c>
      <c r="P22" s="42" t="str">
        <f t="shared" si="4"/>
        <v/>
      </c>
      <c r="Q22" s="42" t="str">
        <f t="shared" si="5"/>
        <v/>
      </c>
      <c r="R22" s="42" t="str">
        <f t="shared" si="6"/>
        <v/>
      </c>
    </row>
    <row r="23" spans="1:18" s="7" customFormat="1" ht="15.6" x14ac:dyDescent="0.3">
      <c r="A23" s="108" t="s">
        <v>22</v>
      </c>
      <c r="B23" s="109"/>
      <c r="C23" s="110"/>
      <c r="D23" s="41" t="str">
        <f t="shared" si="0"/>
        <v>Insert £</v>
      </c>
      <c r="E23" s="41" t="str">
        <f t="shared" si="0"/>
        <v>Insert £</v>
      </c>
      <c r="F23" s="41" t="str">
        <f t="shared" si="0"/>
        <v>Insert £</v>
      </c>
      <c r="G23" s="41" t="str">
        <f t="shared" si="0"/>
        <v>Insert £</v>
      </c>
      <c r="H23" s="41" t="str">
        <f t="shared" si="0"/>
        <v>Insert £</v>
      </c>
      <c r="M23" s="12">
        <v>0.75</v>
      </c>
      <c r="N23" s="42" t="str">
        <f t="shared" si="2"/>
        <v/>
      </c>
      <c r="O23" s="42" t="str">
        <f t="shared" si="3"/>
        <v/>
      </c>
      <c r="P23" s="42" t="str">
        <f t="shared" si="4"/>
        <v/>
      </c>
      <c r="Q23" s="42" t="str">
        <f t="shared" si="5"/>
        <v/>
      </c>
      <c r="R23" s="42" t="str">
        <f t="shared" si="6"/>
        <v/>
      </c>
    </row>
    <row r="24" spans="1:18" s="7" customFormat="1" ht="15.6" x14ac:dyDescent="0.3">
      <c r="A24" s="108" t="s">
        <v>15</v>
      </c>
      <c r="B24" s="109"/>
      <c r="C24" s="110"/>
      <c r="D24" s="41" t="str">
        <f t="shared" ref="D24:H39" si="7">IF(NOT(D$5="Y"),"n/a","Insert £")</f>
        <v>Insert £</v>
      </c>
      <c r="E24" s="41" t="str">
        <f t="shared" si="7"/>
        <v>Insert £</v>
      </c>
      <c r="F24" s="41" t="str">
        <f t="shared" si="7"/>
        <v>Insert £</v>
      </c>
      <c r="G24" s="41" t="str">
        <f t="shared" si="7"/>
        <v>Insert £</v>
      </c>
      <c r="H24" s="41" t="str">
        <f t="shared" si="7"/>
        <v>Insert £</v>
      </c>
      <c r="M24" s="12">
        <v>1.25</v>
      </c>
      <c r="N24" s="42" t="str">
        <f t="shared" si="2"/>
        <v/>
      </c>
      <c r="O24" s="42" t="str">
        <f t="shared" si="3"/>
        <v/>
      </c>
      <c r="P24" s="42" t="str">
        <f t="shared" si="4"/>
        <v/>
      </c>
      <c r="Q24" s="42" t="str">
        <f t="shared" si="5"/>
        <v/>
      </c>
      <c r="R24" s="42" t="str">
        <f t="shared" si="6"/>
        <v/>
      </c>
    </row>
    <row r="25" spans="1:18" s="7" customFormat="1" ht="15.6" x14ac:dyDescent="0.3">
      <c r="A25" s="108" t="s">
        <v>16</v>
      </c>
      <c r="B25" s="109"/>
      <c r="C25" s="110"/>
      <c r="D25" s="41" t="str">
        <f t="shared" si="7"/>
        <v>Insert £</v>
      </c>
      <c r="E25" s="41" t="str">
        <f t="shared" si="7"/>
        <v>Insert £</v>
      </c>
      <c r="F25" s="41" t="str">
        <f t="shared" si="7"/>
        <v>Insert £</v>
      </c>
      <c r="G25" s="41" t="str">
        <f t="shared" si="7"/>
        <v>Insert £</v>
      </c>
      <c r="H25" s="41" t="str">
        <f t="shared" si="7"/>
        <v>Insert £</v>
      </c>
      <c r="M25" s="12">
        <v>1.25</v>
      </c>
      <c r="N25" s="42" t="str">
        <f t="shared" si="2"/>
        <v/>
      </c>
      <c r="O25" s="42" t="str">
        <f t="shared" si="3"/>
        <v/>
      </c>
      <c r="P25" s="42" t="str">
        <f t="shared" si="4"/>
        <v/>
      </c>
      <c r="Q25" s="42" t="str">
        <f t="shared" si="5"/>
        <v/>
      </c>
      <c r="R25" s="42" t="str">
        <f t="shared" si="6"/>
        <v/>
      </c>
    </row>
    <row r="26" spans="1:18" s="7" customFormat="1" ht="15.6" x14ac:dyDescent="0.3">
      <c r="A26" s="108" t="s">
        <v>26</v>
      </c>
      <c r="B26" s="109"/>
      <c r="C26" s="110"/>
      <c r="D26" s="41" t="str">
        <f t="shared" si="7"/>
        <v>Insert £</v>
      </c>
      <c r="E26" s="41" t="str">
        <f t="shared" si="7"/>
        <v>Insert £</v>
      </c>
      <c r="F26" s="41" t="str">
        <f t="shared" si="7"/>
        <v>Insert £</v>
      </c>
      <c r="G26" s="41" t="str">
        <f t="shared" si="7"/>
        <v>Insert £</v>
      </c>
      <c r="H26" s="41" t="str">
        <f t="shared" si="7"/>
        <v>Insert £</v>
      </c>
      <c r="M26" s="12">
        <v>0.75</v>
      </c>
      <c r="N26" s="42" t="str">
        <f t="shared" si="2"/>
        <v/>
      </c>
      <c r="O26" s="42" t="str">
        <f t="shared" si="3"/>
        <v/>
      </c>
      <c r="P26" s="42" t="str">
        <f t="shared" si="4"/>
        <v/>
      </c>
      <c r="Q26" s="42" t="str">
        <f t="shared" si="5"/>
        <v/>
      </c>
      <c r="R26" s="42" t="str">
        <f t="shared" si="6"/>
        <v/>
      </c>
    </row>
    <row r="27" spans="1:18" s="7" customFormat="1" ht="15.6" x14ac:dyDescent="0.3">
      <c r="A27" s="108" t="s">
        <v>17</v>
      </c>
      <c r="B27" s="109"/>
      <c r="C27" s="110"/>
      <c r="D27" s="41" t="str">
        <f t="shared" si="7"/>
        <v>Insert £</v>
      </c>
      <c r="E27" s="41" t="str">
        <f t="shared" si="7"/>
        <v>Insert £</v>
      </c>
      <c r="F27" s="41" t="str">
        <f t="shared" si="7"/>
        <v>Insert £</v>
      </c>
      <c r="G27" s="41" t="str">
        <f t="shared" si="7"/>
        <v>Insert £</v>
      </c>
      <c r="H27" s="41" t="str">
        <f t="shared" si="7"/>
        <v>Insert £</v>
      </c>
      <c r="M27" s="12">
        <v>0.75</v>
      </c>
      <c r="N27" s="42" t="str">
        <f t="shared" si="2"/>
        <v/>
      </c>
      <c r="O27" s="42" t="str">
        <f t="shared" si="3"/>
        <v/>
      </c>
      <c r="P27" s="42" t="str">
        <f t="shared" si="4"/>
        <v/>
      </c>
      <c r="Q27" s="42" t="str">
        <f t="shared" si="5"/>
        <v/>
      </c>
      <c r="R27" s="42" t="str">
        <f t="shared" si="6"/>
        <v/>
      </c>
    </row>
    <row r="28" spans="1:18" s="7" customFormat="1" ht="15.6" x14ac:dyDescent="0.3">
      <c r="A28" s="108" t="s">
        <v>36</v>
      </c>
      <c r="B28" s="109"/>
      <c r="C28" s="110"/>
      <c r="D28" s="41" t="str">
        <f t="shared" si="7"/>
        <v>Insert £</v>
      </c>
      <c r="E28" s="41" t="str">
        <f t="shared" si="7"/>
        <v>Insert £</v>
      </c>
      <c r="F28" s="41" t="str">
        <f t="shared" si="7"/>
        <v>Insert £</v>
      </c>
      <c r="G28" s="41" t="str">
        <f t="shared" si="7"/>
        <v>Insert £</v>
      </c>
      <c r="H28" s="41" t="str">
        <f t="shared" si="7"/>
        <v>Insert £</v>
      </c>
      <c r="M28" s="12">
        <v>0.75</v>
      </c>
      <c r="N28" s="42" t="str">
        <f t="shared" si="2"/>
        <v/>
      </c>
      <c r="O28" s="42" t="str">
        <f t="shared" si="3"/>
        <v/>
      </c>
      <c r="P28" s="42" t="str">
        <f t="shared" si="4"/>
        <v/>
      </c>
      <c r="Q28" s="42" t="str">
        <f t="shared" si="5"/>
        <v/>
      </c>
      <c r="R28" s="42" t="str">
        <f t="shared" si="6"/>
        <v/>
      </c>
    </row>
    <row r="29" spans="1:18" s="7" customFormat="1" ht="15.6" x14ac:dyDescent="0.3">
      <c r="A29" s="108" t="s">
        <v>18</v>
      </c>
      <c r="B29" s="109"/>
      <c r="C29" s="110"/>
      <c r="D29" s="41" t="str">
        <f t="shared" si="7"/>
        <v>Insert £</v>
      </c>
      <c r="E29" s="41" t="str">
        <f t="shared" si="7"/>
        <v>Insert £</v>
      </c>
      <c r="F29" s="41" t="str">
        <f t="shared" si="7"/>
        <v>Insert £</v>
      </c>
      <c r="G29" s="41" t="str">
        <f t="shared" si="7"/>
        <v>Insert £</v>
      </c>
      <c r="H29" s="41" t="str">
        <f t="shared" si="7"/>
        <v>Insert £</v>
      </c>
      <c r="M29" s="12">
        <v>0.75</v>
      </c>
      <c r="N29" s="42" t="str">
        <f t="shared" si="2"/>
        <v/>
      </c>
      <c r="O29" s="42" t="str">
        <f t="shared" si="3"/>
        <v/>
      </c>
      <c r="P29" s="42" t="str">
        <f t="shared" si="4"/>
        <v/>
      </c>
      <c r="Q29" s="42" t="str">
        <f t="shared" si="5"/>
        <v/>
      </c>
      <c r="R29" s="42" t="str">
        <f t="shared" si="6"/>
        <v/>
      </c>
    </row>
    <row r="30" spans="1:18" s="7" customFormat="1" ht="15.6" x14ac:dyDescent="0.3">
      <c r="A30" s="108" t="s">
        <v>173</v>
      </c>
      <c r="B30" s="109"/>
      <c r="C30" s="110"/>
      <c r="D30" s="41" t="str">
        <f t="shared" si="7"/>
        <v>Insert £</v>
      </c>
      <c r="E30" s="41" t="str">
        <f t="shared" si="7"/>
        <v>Insert £</v>
      </c>
      <c r="F30" s="41" t="str">
        <f t="shared" si="7"/>
        <v>Insert £</v>
      </c>
      <c r="G30" s="41" t="str">
        <f t="shared" si="7"/>
        <v>Insert £</v>
      </c>
      <c r="H30" s="41" t="str">
        <f t="shared" si="7"/>
        <v>Insert £</v>
      </c>
      <c r="M30" s="12">
        <v>1</v>
      </c>
      <c r="N30" s="42" t="str">
        <f t="shared" si="2"/>
        <v/>
      </c>
      <c r="O30" s="42" t="str">
        <f t="shared" si="3"/>
        <v/>
      </c>
      <c r="P30" s="42" t="str">
        <f t="shared" si="4"/>
        <v/>
      </c>
      <c r="Q30" s="42" t="str">
        <f t="shared" si="5"/>
        <v/>
      </c>
      <c r="R30" s="42" t="str">
        <f t="shared" si="6"/>
        <v/>
      </c>
    </row>
    <row r="31" spans="1:18" s="7" customFormat="1" ht="15.6" x14ac:dyDescent="0.3">
      <c r="A31" s="108" t="s">
        <v>174</v>
      </c>
      <c r="B31" s="109"/>
      <c r="C31" s="110"/>
      <c r="D31" s="41" t="str">
        <f t="shared" si="7"/>
        <v>Insert £</v>
      </c>
      <c r="E31" s="41" t="str">
        <f t="shared" si="7"/>
        <v>Insert £</v>
      </c>
      <c r="F31" s="41" t="str">
        <f t="shared" si="7"/>
        <v>Insert £</v>
      </c>
      <c r="G31" s="41" t="str">
        <f t="shared" si="7"/>
        <v>Insert £</v>
      </c>
      <c r="H31" s="41" t="str">
        <f t="shared" si="7"/>
        <v>Insert £</v>
      </c>
      <c r="M31" s="12">
        <v>1</v>
      </c>
      <c r="N31" s="42" t="str">
        <f t="shared" si="2"/>
        <v/>
      </c>
      <c r="O31" s="42" t="str">
        <f t="shared" si="3"/>
        <v/>
      </c>
      <c r="P31" s="42" t="str">
        <f t="shared" si="4"/>
        <v/>
      </c>
      <c r="Q31" s="42" t="str">
        <f t="shared" si="5"/>
        <v/>
      </c>
      <c r="R31" s="42" t="str">
        <f t="shared" si="6"/>
        <v/>
      </c>
    </row>
    <row r="32" spans="1:18" s="7" customFormat="1" ht="15.6" x14ac:dyDescent="0.3">
      <c r="A32" s="108" t="s">
        <v>175</v>
      </c>
      <c r="B32" s="109"/>
      <c r="C32" s="110"/>
      <c r="D32" s="41" t="str">
        <f t="shared" si="7"/>
        <v>Insert £</v>
      </c>
      <c r="E32" s="41" t="str">
        <f t="shared" si="7"/>
        <v>Insert £</v>
      </c>
      <c r="F32" s="41" t="str">
        <f t="shared" si="7"/>
        <v>Insert £</v>
      </c>
      <c r="G32" s="41" t="str">
        <f t="shared" si="7"/>
        <v>Insert £</v>
      </c>
      <c r="H32" s="41" t="str">
        <f t="shared" si="7"/>
        <v>Insert £</v>
      </c>
      <c r="M32" s="12">
        <v>0.75</v>
      </c>
      <c r="N32" s="42" t="str">
        <f t="shared" si="2"/>
        <v/>
      </c>
      <c r="O32" s="42" t="str">
        <f t="shared" si="3"/>
        <v/>
      </c>
      <c r="P32" s="42" t="str">
        <f t="shared" si="4"/>
        <v/>
      </c>
      <c r="Q32" s="42" t="str">
        <f t="shared" si="5"/>
        <v/>
      </c>
      <c r="R32" s="42" t="str">
        <f t="shared" si="6"/>
        <v/>
      </c>
    </row>
    <row r="33" spans="1:18" s="7" customFormat="1" ht="15.6" x14ac:dyDescent="0.3">
      <c r="A33" s="122" t="s">
        <v>84</v>
      </c>
      <c r="B33" s="123"/>
      <c r="C33" s="124"/>
      <c r="D33" s="41" t="str">
        <f t="shared" si="7"/>
        <v>Insert £</v>
      </c>
      <c r="E33" s="41" t="str">
        <f t="shared" si="7"/>
        <v>Insert £</v>
      </c>
      <c r="F33" s="41" t="str">
        <f t="shared" si="7"/>
        <v>Insert £</v>
      </c>
      <c r="G33" s="41" t="str">
        <f t="shared" si="7"/>
        <v>Insert £</v>
      </c>
      <c r="H33" s="41" t="str">
        <f t="shared" si="7"/>
        <v>Insert £</v>
      </c>
      <c r="M33" s="12">
        <v>1</v>
      </c>
      <c r="N33" s="42" t="str">
        <f t="shared" si="2"/>
        <v/>
      </c>
      <c r="O33" s="42" t="str">
        <f t="shared" si="3"/>
        <v/>
      </c>
      <c r="P33" s="42" t="str">
        <f t="shared" si="4"/>
        <v/>
      </c>
      <c r="Q33" s="42" t="str">
        <f t="shared" si="5"/>
        <v/>
      </c>
      <c r="R33" s="42" t="str">
        <f t="shared" si="6"/>
        <v/>
      </c>
    </row>
    <row r="34" spans="1:18" s="7" customFormat="1" ht="15.6" x14ac:dyDescent="0.3">
      <c r="A34" s="108" t="s">
        <v>19</v>
      </c>
      <c r="B34" s="109"/>
      <c r="C34" s="110"/>
      <c r="D34" s="41" t="str">
        <f t="shared" si="7"/>
        <v>Insert £</v>
      </c>
      <c r="E34" s="41" t="str">
        <f t="shared" si="7"/>
        <v>Insert £</v>
      </c>
      <c r="F34" s="41" t="str">
        <f t="shared" si="7"/>
        <v>Insert £</v>
      </c>
      <c r="G34" s="41" t="str">
        <f t="shared" si="7"/>
        <v>Insert £</v>
      </c>
      <c r="H34" s="41" t="str">
        <f t="shared" si="7"/>
        <v>Insert £</v>
      </c>
      <c r="M34" s="12">
        <v>0.75</v>
      </c>
      <c r="N34" s="42" t="str">
        <f t="shared" si="2"/>
        <v/>
      </c>
      <c r="O34" s="42" t="str">
        <f t="shared" si="3"/>
        <v/>
      </c>
      <c r="P34" s="42" t="str">
        <f t="shared" si="4"/>
        <v/>
      </c>
      <c r="Q34" s="42" t="str">
        <f t="shared" si="5"/>
        <v/>
      </c>
      <c r="R34" s="42" t="str">
        <f t="shared" si="6"/>
        <v/>
      </c>
    </row>
    <row r="35" spans="1:18" s="7" customFormat="1" ht="15.6" x14ac:dyDescent="0.3">
      <c r="A35" s="108" t="s">
        <v>20</v>
      </c>
      <c r="B35" s="109"/>
      <c r="C35" s="110"/>
      <c r="D35" s="41" t="str">
        <f t="shared" si="7"/>
        <v>Insert £</v>
      </c>
      <c r="E35" s="41" t="str">
        <f t="shared" si="7"/>
        <v>Insert £</v>
      </c>
      <c r="F35" s="41" t="str">
        <f t="shared" si="7"/>
        <v>Insert £</v>
      </c>
      <c r="G35" s="41" t="str">
        <f t="shared" si="7"/>
        <v>Insert £</v>
      </c>
      <c r="H35" s="41" t="str">
        <f t="shared" si="7"/>
        <v>Insert £</v>
      </c>
      <c r="M35" s="12">
        <v>0.75</v>
      </c>
      <c r="N35" s="42" t="str">
        <f t="shared" si="2"/>
        <v/>
      </c>
      <c r="O35" s="42" t="str">
        <f t="shared" si="3"/>
        <v/>
      </c>
      <c r="P35" s="42" t="str">
        <f t="shared" si="4"/>
        <v/>
      </c>
      <c r="Q35" s="42" t="str">
        <f t="shared" si="5"/>
        <v/>
      </c>
      <c r="R35" s="42" t="str">
        <f t="shared" si="6"/>
        <v/>
      </c>
    </row>
    <row r="36" spans="1:18" s="7" customFormat="1" ht="15.6" x14ac:dyDescent="0.3">
      <c r="A36" s="108" t="s">
        <v>21</v>
      </c>
      <c r="B36" s="109"/>
      <c r="C36" s="110"/>
      <c r="D36" s="41" t="str">
        <f t="shared" si="7"/>
        <v>Insert £</v>
      </c>
      <c r="E36" s="41" t="str">
        <f t="shared" si="7"/>
        <v>Insert £</v>
      </c>
      <c r="F36" s="41" t="str">
        <f t="shared" si="7"/>
        <v>Insert £</v>
      </c>
      <c r="G36" s="41" t="str">
        <f t="shared" si="7"/>
        <v>Insert £</v>
      </c>
      <c r="H36" s="41" t="str">
        <f t="shared" si="7"/>
        <v>Insert £</v>
      </c>
      <c r="M36" s="12">
        <v>0.75</v>
      </c>
      <c r="N36" s="42" t="str">
        <f t="shared" si="2"/>
        <v/>
      </c>
      <c r="O36" s="42" t="str">
        <f t="shared" si="3"/>
        <v/>
      </c>
      <c r="P36" s="42" t="str">
        <f t="shared" si="4"/>
        <v/>
      </c>
      <c r="Q36" s="42" t="str">
        <f t="shared" si="5"/>
        <v/>
      </c>
      <c r="R36" s="42" t="str">
        <f t="shared" si="6"/>
        <v/>
      </c>
    </row>
    <row r="37" spans="1:18" s="7" customFormat="1" ht="15.6" x14ac:dyDescent="0.3">
      <c r="A37" s="108" t="s">
        <v>40</v>
      </c>
      <c r="B37" s="109"/>
      <c r="C37" s="110"/>
      <c r="D37" s="41" t="str">
        <f t="shared" si="7"/>
        <v>Insert £</v>
      </c>
      <c r="E37" s="41" t="str">
        <f t="shared" si="7"/>
        <v>Insert £</v>
      </c>
      <c r="F37" s="41" t="str">
        <f t="shared" si="7"/>
        <v>Insert £</v>
      </c>
      <c r="G37" s="41" t="str">
        <f t="shared" si="7"/>
        <v>Insert £</v>
      </c>
      <c r="H37" s="41" t="str">
        <f t="shared" si="7"/>
        <v>Insert £</v>
      </c>
      <c r="M37" s="12">
        <v>0.75</v>
      </c>
      <c r="N37" s="42" t="str">
        <f t="shared" si="2"/>
        <v/>
      </c>
      <c r="O37" s="42" t="str">
        <f t="shared" si="3"/>
        <v/>
      </c>
      <c r="P37" s="42" t="str">
        <f t="shared" si="4"/>
        <v/>
      </c>
      <c r="Q37" s="42" t="str">
        <f t="shared" si="5"/>
        <v/>
      </c>
      <c r="R37" s="42" t="str">
        <f t="shared" si="6"/>
        <v/>
      </c>
    </row>
    <row r="38" spans="1:18" s="7" customFormat="1" ht="15.6" x14ac:dyDescent="0.3">
      <c r="A38" s="108" t="s">
        <v>90</v>
      </c>
      <c r="B38" s="109"/>
      <c r="C38" s="110"/>
      <c r="D38" s="41" t="str">
        <f t="shared" si="7"/>
        <v>Insert £</v>
      </c>
      <c r="E38" s="41" t="str">
        <f t="shared" si="7"/>
        <v>Insert £</v>
      </c>
      <c r="F38" s="41" t="str">
        <f t="shared" si="7"/>
        <v>Insert £</v>
      </c>
      <c r="G38" s="41" t="str">
        <f t="shared" si="7"/>
        <v>Insert £</v>
      </c>
      <c r="H38" s="41" t="str">
        <f t="shared" si="7"/>
        <v>Insert £</v>
      </c>
      <c r="M38" s="12">
        <v>0.75</v>
      </c>
      <c r="N38" s="42" t="str">
        <f t="shared" si="2"/>
        <v/>
      </c>
      <c r="O38" s="42" t="str">
        <f t="shared" si="3"/>
        <v/>
      </c>
      <c r="P38" s="42" t="str">
        <f t="shared" si="4"/>
        <v/>
      </c>
      <c r="Q38" s="42" t="str">
        <f t="shared" si="5"/>
        <v/>
      </c>
      <c r="R38" s="42" t="str">
        <f t="shared" si="6"/>
        <v/>
      </c>
    </row>
    <row r="39" spans="1:18" s="7" customFormat="1" ht="15.6" x14ac:dyDescent="0.3">
      <c r="A39" s="108" t="s">
        <v>176</v>
      </c>
      <c r="B39" s="109"/>
      <c r="C39" s="110"/>
      <c r="D39" s="41" t="str">
        <f t="shared" si="7"/>
        <v>Insert £</v>
      </c>
      <c r="E39" s="41" t="str">
        <f t="shared" si="7"/>
        <v>Insert £</v>
      </c>
      <c r="F39" s="41" t="str">
        <f t="shared" si="7"/>
        <v>Insert £</v>
      </c>
      <c r="G39" s="41" t="str">
        <f t="shared" si="7"/>
        <v>Insert £</v>
      </c>
      <c r="H39" s="41" t="str">
        <f t="shared" si="7"/>
        <v>Insert £</v>
      </c>
      <c r="M39" s="12">
        <v>0.75</v>
      </c>
      <c r="N39" s="42" t="str">
        <f t="shared" si="2"/>
        <v/>
      </c>
      <c r="O39" s="42" t="str">
        <f t="shared" si="3"/>
        <v/>
      </c>
      <c r="P39" s="42" t="str">
        <f t="shared" si="4"/>
        <v/>
      </c>
      <c r="Q39" s="42" t="str">
        <f t="shared" si="5"/>
        <v/>
      </c>
      <c r="R39" s="42" t="str">
        <f t="shared" si="6"/>
        <v/>
      </c>
    </row>
    <row r="40" spans="1:18" s="7" customFormat="1" ht="15.6" x14ac:dyDescent="0.3"/>
    <row r="41" spans="1:18" s="7" customFormat="1" ht="15" customHeight="1" x14ac:dyDescent="0.3">
      <c r="A41" s="111" t="s">
        <v>107</v>
      </c>
      <c r="B41" s="111"/>
      <c r="C41" s="111"/>
      <c r="D41" s="111"/>
      <c r="E41" s="111"/>
      <c r="F41" s="111"/>
      <c r="G41" s="111"/>
      <c r="H41" s="111"/>
    </row>
    <row r="42" spans="1:18" ht="14.55" customHeight="1" x14ac:dyDescent="0.3">
      <c r="A42" s="111"/>
      <c r="B42" s="111"/>
      <c r="C42" s="111"/>
      <c r="D42" s="111"/>
      <c r="E42" s="111"/>
      <c r="F42" s="111"/>
      <c r="G42" s="111"/>
      <c r="H42" s="111"/>
    </row>
  </sheetData>
  <sheetProtection algorithmName="SHA-512" hashValue="ovQSjWQli1cATIeSLxFzEUaaUUVOAf5HruAqsot5g0XFDdAfJ0XVhNoW+q+AE8HQlQ+61FEfrnQnsOvosCeAdg==" saltValue="CpVqSr7mS+2sZlPj48K8lQ==" spinCount="100000" sheet="1" selectLockedCells="1"/>
  <mergeCells count="41">
    <mergeCell ref="J11:L13"/>
    <mergeCell ref="J15:L21"/>
    <mergeCell ref="A38:C38"/>
    <mergeCell ref="A39:C39"/>
    <mergeCell ref="A28:C28"/>
    <mergeCell ref="A37:C37"/>
    <mergeCell ref="A30:C30"/>
    <mergeCell ref="A31:C31"/>
    <mergeCell ref="A32:C32"/>
    <mergeCell ref="A35:C35"/>
    <mergeCell ref="A36:C36"/>
    <mergeCell ref="A33:C33"/>
    <mergeCell ref="A34:C34"/>
    <mergeCell ref="A25:C25"/>
    <mergeCell ref="A13:C13"/>
    <mergeCell ref="A15:C15"/>
    <mergeCell ref="J4:L6"/>
    <mergeCell ref="N6:R6"/>
    <mergeCell ref="A26:C26"/>
    <mergeCell ref="A27:C27"/>
    <mergeCell ref="A29:C29"/>
    <mergeCell ref="A8:C8"/>
    <mergeCell ref="D6:H6"/>
    <mergeCell ref="A10:C10"/>
    <mergeCell ref="A9:C9"/>
    <mergeCell ref="A12:C12"/>
    <mergeCell ref="J8:L10"/>
    <mergeCell ref="A4:C4"/>
    <mergeCell ref="A5:C5"/>
    <mergeCell ref="A14:C14"/>
    <mergeCell ref="A20:C20"/>
    <mergeCell ref="A21:C21"/>
    <mergeCell ref="A11:C11"/>
    <mergeCell ref="A24:C24"/>
    <mergeCell ref="A23:C23"/>
    <mergeCell ref="A22:C22"/>
    <mergeCell ref="A41:H42"/>
    <mergeCell ref="A16:C16"/>
    <mergeCell ref="A17:C17"/>
    <mergeCell ref="A18:C18"/>
    <mergeCell ref="A19:C19"/>
  </mergeCells>
  <conditionalFormatting sqref="D8:H39">
    <cfRule type="expression" dxfId="28" priority="4">
      <formula>D$5="N"</formula>
    </cfRule>
    <cfRule type="expression" dxfId="27" priority="5">
      <formula>D$5="Y"</formula>
    </cfRule>
  </conditionalFormatting>
  <conditionalFormatting sqref="D4:H4">
    <cfRule type="expression" dxfId="26" priority="1">
      <formula>AND(D5="N",SUM(D$8:D$39)&gt;0)</formula>
    </cfRule>
  </conditionalFormatting>
  <dataValidations count="1">
    <dataValidation type="custom" allowBlank="1" showInputMessage="1" showErrorMessage="1" errorTitle="Note" error="Insert a number containing upto two decimal places only." sqref="D8:H39" xr:uid="{5FB7AB16-079B-44E2-86F6-88AC441920C9}">
      <formula1>INT(D8*100)=(D8*100)</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6"/>
  <sheetViews>
    <sheetView showGridLines="0" zoomScaleNormal="100" workbookViewId="0">
      <selection activeCell="D9" sqref="D9"/>
    </sheetView>
  </sheetViews>
  <sheetFormatPr defaultRowHeight="14.4" x14ac:dyDescent="0.3"/>
  <cols>
    <col min="1" max="8" width="10.6640625" customWidth="1"/>
    <col min="10" max="12" width="12.6640625" customWidth="1"/>
    <col min="13" max="18" width="10.6640625" customWidth="1"/>
  </cols>
  <sheetData>
    <row r="1" spans="1:18" ht="18" x14ac:dyDescent="0.35">
      <c r="A1" s="8" t="str">
        <f>'1. Title Page'!A13</f>
        <v>Lot 5 - CWAS2</v>
      </c>
      <c r="D1" s="33" t="s">
        <v>145</v>
      </c>
      <c r="E1" s="2" t="s">
        <v>146</v>
      </c>
      <c r="M1" s="27" t="s">
        <v>94</v>
      </c>
      <c r="O1" s="2" t="s">
        <v>108</v>
      </c>
    </row>
    <row r="2" spans="1:18" ht="18" x14ac:dyDescent="0.35">
      <c r="A2" s="8"/>
      <c r="D2" s="35" t="s">
        <v>99</v>
      </c>
      <c r="E2" s="34"/>
      <c r="M2" s="27"/>
      <c r="O2" s="2"/>
    </row>
    <row r="4" spans="1:18" s="7" customFormat="1" ht="46.5" customHeight="1" x14ac:dyDescent="0.3">
      <c r="A4" s="117" t="s">
        <v>86</v>
      </c>
      <c r="B4" s="117"/>
      <c r="C4" s="117"/>
      <c r="D4" s="15" t="s">
        <v>0</v>
      </c>
      <c r="E4" s="15" t="s">
        <v>1</v>
      </c>
      <c r="F4" s="15" t="s">
        <v>2</v>
      </c>
      <c r="G4" s="15" t="s">
        <v>3</v>
      </c>
      <c r="H4" s="15" t="s">
        <v>4</v>
      </c>
      <c r="I4" s="25"/>
      <c r="J4" s="102"/>
      <c r="K4" s="102"/>
      <c r="L4" s="102"/>
      <c r="M4" s="11" t="s">
        <v>89</v>
      </c>
      <c r="N4" s="15" t="s">
        <v>0</v>
      </c>
      <c r="O4" s="15" t="s">
        <v>1</v>
      </c>
      <c r="P4" s="15" t="s">
        <v>2</v>
      </c>
      <c r="Q4" s="15" t="s">
        <v>3</v>
      </c>
      <c r="R4" s="15" t="s">
        <v>4</v>
      </c>
    </row>
    <row r="5" spans="1:18" s="7" customFormat="1" ht="15.45" hidden="1" customHeight="1" x14ac:dyDescent="0.3">
      <c r="A5" s="118" t="s">
        <v>5</v>
      </c>
      <c r="B5" s="118"/>
      <c r="C5" s="118"/>
      <c r="D5" s="12" t="s">
        <v>139</v>
      </c>
      <c r="E5" s="12" t="s">
        <v>139</v>
      </c>
      <c r="F5" s="12" t="s">
        <v>139</v>
      </c>
      <c r="G5" s="12" t="s">
        <v>139</v>
      </c>
      <c r="H5" s="12" t="s">
        <v>139</v>
      </c>
      <c r="J5" s="102"/>
      <c r="K5" s="102"/>
      <c r="L5" s="102"/>
      <c r="M5" s="21"/>
      <c r="N5" s="12" t="s">
        <v>139</v>
      </c>
      <c r="O5" s="12" t="s">
        <v>139</v>
      </c>
      <c r="P5" s="12" t="s">
        <v>139</v>
      </c>
      <c r="Q5" s="12" t="s">
        <v>139</v>
      </c>
      <c r="R5" s="12" t="s">
        <v>139</v>
      </c>
    </row>
    <row r="6" spans="1:18" s="7" customFormat="1" ht="15.6" x14ac:dyDescent="0.3">
      <c r="A6" s="16"/>
      <c r="B6" s="17"/>
      <c r="C6" s="18"/>
      <c r="D6" s="113" t="s">
        <v>87</v>
      </c>
      <c r="E6" s="114"/>
      <c r="F6" s="114"/>
      <c r="G6" s="114"/>
      <c r="H6" s="115"/>
      <c r="J6" s="102"/>
      <c r="K6" s="102"/>
      <c r="L6" s="102"/>
      <c r="M6" s="12"/>
      <c r="N6" s="113" t="s">
        <v>91</v>
      </c>
      <c r="O6" s="114"/>
      <c r="P6" s="114"/>
      <c r="Q6" s="114"/>
      <c r="R6" s="115"/>
    </row>
    <row r="7" spans="1:18" s="7" customFormat="1" ht="15.6" x14ac:dyDescent="0.3">
      <c r="A7" s="16"/>
      <c r="B7" s="17"/>
      <c r="C7" s="18"/>
      <c r="D7" s="13" t="s">
        <v>81</v>
      </c>
      <c r="E7" s="13" t="s">
        <v>81</v>
      </c>
      <c r="F7" s="13" t="s">
        <v>81</v>
      </c>
      <c r="G7" s="13" t="s">
        <v>81</v>
      </c>
      <c r="H7" s="13" t="s">
        <v>81</v>
      </c>
      <c r="M7" s="12"/>
      <c r="N7" s="13" t="s">
        <v>81</v>
      </c>
      <c r="O7" s="13" t="s">
        <v>81</v>
      </c>
      <c r="P7" s="13" t="s">
        <v>81</v>
      </c>
      <c r="Q7" s="13" t="s">
        <v>81</v>
      </c>
      <c r="R7" s="13" t="s">
        <v>81</v>
      </c>
    </row>
    <row r="8" spans="1:18" s="7" customFormat="1" ht="15.6" customHeight="1" x14ac:dyDescent="0.3">
      <c r="A8" s="128" t="s">
        <v>28</v>
      </c>
      <c r="B8" s="129"/>
      <c r="C8" s="130"/>
      <c r="D8" s="19"/>
      <c r="E8" s="19"/>
      <c r="F8" s="19"/>
      <c r="G8" s="19"/>
      <c r="H8" s="19"/>
      <c r="J8" s="116" t="str">
        <f>IF(OR(D5=0,E5=0,F5=0,G5=0,H5=0),"Please complete Sub-Lot Selection sheet before continuing","Please complete all green fields containing Insert £")</f>
        <v>Please complete all green fields containing Insert £</v>
      </c>
      <c r="K8" s="116"/>
      <c r="L8" s="116"/>
      <c r="M8" s="21"/>
      <c r="N8" s="22"/>
      <c r="O8" s="22"/>
      <c r="P8" s="22"/>
      <c r="Q8" s="22"/>
      <c r="R8" s="23"/>
    </row>
    <row r="9" spans="1:18" s="7" customFormat="1" ht="15.6" x14ac:dyDescent="0.3">
      <c r="A9" s="125" t="s">
        <v>30</v>
      </c>
      <c r="B9" s="126"/>
      <c r="C9" s="127"/>
      <c r="D9" s="41" t="str">
        <f t="shared" ref="D9:H32" si="0">IF(NOT(D$5="Y"),"n/a","Insert £")</f>
        <v>Insert £</v>
      </c>
      <c r="E9" s="41" t="str">
        <f t="shared" si="0"/>
        <v>Insert £</v>
      </c>
      <c r="F9" s="41" t="str">
        <f t="shared" si="0"/>
        <v>Insert £</v>
      </c>
      <c r="G9" s="41" t="str">
        <f t="shared" si="0"/>
        <v>Insert £</v>
      </c>
      <c r="H9" s="41" t="str">
        <f t="shared" si="0"/>
        <v>Insert £</v>
      </c>
      <c r="J9" s="116"/>
      <c r="K9" s="116"/>
      <c r="L9" s="116"/>
      <c r="M9" s="12">
        <v>1</v>
      </c>
      <c r="N9" s="42" t="str">
        <f>IF(D9="n/a","n/a",IF(D9="Insert £","",ROUND(D9*$M9,2)))</f>
        <v/>
      </c>
      <c r="O9" s="42" t="str">
        <f t="shared" ref="O9:R9" si="1">IF(E9="n/a","n/a",IF(E9="Insert £","",ROUND(E9*$M9,2)))</f>
        <v/>
      </c>
      <c r="P9" s="42" t="str">
        <f t="shared" si="1"/>
        <v/>
      </c>
      <c r="Q9" s="42" t="str">
        <f t="shared" si="1"/>
        <v/>
      </c>
      <c r="R9" s="42" t="str">
        <f t="shared" si="1"/>
        <v/>
      </c>
    </row>
    <row r="10" spans="1:18" s="7" customFormat="1" ht="15.6" x14ac:dyDescent="0.3">
      <c r="A10" s="125" t="s">
        <v>33</v>
      </c>
      <c r="B10" s="126"/>
      <c r="C10" s="127"/>
      <c r="D10" s="41" t="str">
        <f t="shared" si="0"/>
        <v>Insert £</v>
      </c>
      <c r="E10" s="41" t="str">
        <f t="shared" si="0"/>
        <v>Insert £</v>
      </c>
      <c r="F10" s="41" t="str">
        <f t="shared" si="0"/>
        <v>Insert £</v>
      </c>
      <c r="G10" s="41" t="str">
        <f t="shared" si="0"/>
        <v>Insert £</v>
      </c>
      <c r="H10" s="41" t="str">
        <f t="shared" si="0"/>
        <v>Insert £</v>
      </c>
      <c r="J10" s="116"/>
      <c r="K10" s="116"/>
      <c r="L10" s="116"/>
      <c r="M10" s="12">
        <v>1.25</v>
      </c>
      <c r="N10" s="42" t="str">
        <f t="shared" ref="N10:N12" si="2">IF(D10="n/a","n/a",IF(D10="Insert £","",ROUND(D10*$M10,2)))</f>
        <v/>
      </c>
      <c r="O10" s="42" t="str">
        <f t="shared" ref="O10:O12" si="3">IF(E10="n/a","n/a",IF(E10="Insert £","",ROUND(E10*$M10,2)))</f>
        <v/>
      </c>
      <c r="P10" s="42" t="str">
        <f t="shared" ref="P10:P12" si="4">IF(F10="n/a","n/a",IF(F10="Insert £","",ROUND(F10*$M10,2)))</f>
        <v/>
      </c>
      <c r="Q10" s="42" t="str">
        <f t="shared" ref="Q10:Q12" si="5">IF(G10="n/a","n/a",IF(G10="Insert £","",ROUND(G10*$M10,2)))</f>
        <v/>
      </c>
      <c r="R10" s="42" t="str">
        <f t="shared" ref="R10:R12" si="6">IF(H10="n/a","n/a",IF(H10="Insert £","",ROUND(H10*$M10,2)))</f>
        <v/>
      </c>
    </row>
    <row r="11" spans="1:18" s="7" customFormat="1" ht="15.6" x14ac:dyDescent="0.3">
      <c r="A11" s="125" t="s">
        <v>172</v>
      </c>
      <c r="B11" s="126"/>
      <c r="C11" s="127"/>
      <c r="D11" s="41" t="str">
        <f t="shared" si="0"/>
        <v>Insert £</v>
      </c>
      <c r="E11" s="41" t="str">
        <f t="shared" si="0"/>
        <v>Insert £</v>
      </c>
      <c r="F11" s="41" t="str">
        <f t="shared" si="0"/>
        <v>Insert £</v>
      </c>
      <c r="G11" s="41" t="str">
        <f t="shared" si="0"/>
        <v>Insert £</v>
      </c>
      <c r="H11" s="41" t="str">
        <f t="shared" si="0"/>
        <v>Insert £</v>
      </c>
      <c r="J11" s="116" t="s">
        <v>163</v>
      </c>
      <c r="K11" s="116"/>
      <c r="L11" s="119"/>
      <c r="M11" s="12">
        <v>0.75</v>
      </c>
      <c r="N11" s="42" t="str">
        <f t="shared" si="2"/>
        <v/>
      </c>
      <c r="O11" s="42" t="str">
        <f t="shared" si="3"/>
        <v/>
      </c>
      <c r="P11" s="42" t="str">
        <f t="shared" si="4"/>
        <v/>
      </c>
      <c r="Q11" s="42" t="str">
        <f t="shared" si="5"/>
        <v/>
      </c>
      <c r="R11" s="42" t="str">
        <f t="shared" si="6"/>
        <v/>
      </c>
    </row>
    <row r="12" spans="1:18" s="7" customFormat="1" ht="15.6" x14ac:dyDescent="0.3">
      <c r="A12" s="125" t="s">
        <v>32</v>
      </c>
      <c r="B12" s="126"/>
      <c r="C12" s="127"/>
      <c r="D12" s="41" t="str">
        <f t="shared" si="0"/>
        <v>Insert £</v>
      </c>
      <c r="E12" s="41" t="str">
        <f t="shared" si="0"/>
        <v>Insert £</v>
      </c>
      <c r="F12" s="41" t="str">
        <f t="shared" si="0"/>
        <v>Insert £</v>
      </c>
      <c r="G12" s="41" t="str">
        <f t="shared" si="0"/>
        <v>Insert £</v>
      </c>
      <c r="H12" s="41" t="str">
        <f t="shared" si="0"/>
        <v>Insert £</v>
      </c>
      <c r="J12" s="116"/>
      <c r="K12" s="116"/>
      <c r="L12" s="119"/>
      <c r="M12" s="12">
        <v>0.75</v>
      </c>
      <c r="N12" s="42" t="str">
        <f t="shared" si="2"/>
        <v/>
      </c>
      <c r="O12" s="42" t="str">
        <f t="shared" si="3"/>
        <v/>
      </c>
      <c r="P12" s="42" t="str">
        <f t="shared" si="4"/>
        <v/>
      </c>
      <c r="Q12" s="42" t="str">
        <f t="shared" si="5"/>
        <v/>
      </c>
      <c r="R12" s="42" t="str">
        <f t="shared" si="6"/>
        <v/>
      </c>
    </row>
    <row r="13" spans="1:18" s="7" customFormat="1" ht="15.6" x14ac:dyDescent="0.3">
      <c r="A13" s="128" t="s">
        <v>29</v>
      </c>
      <c r="B13" s="129"/>
      <c r="C13" s="130"/>
      <c r="D13" s="19"/>
      <c r="E13" s="19"/>
      <c r="F13" s="19"/>
      <c r="G13" s="19"/>
      <c r="H13" s="19"/>
      <c r="J13" s="116"/>
      <c r="K13" s="116"/>
      <c r="L13" s="119"/>
      <c r="M13" s="21"/>
      <c r="N13" s="89"/>
      <c r="O13" s="89"/>
      <c r="P13" s="89"/>
      <c r="Q13" s="89"/>
      <c r="R13" s="90"/>
    </row>
    <row r="14" spans="1:18" s="7" customFormat="1" ht="15.6" x14ac:dyDescent="0.3">
      <c r="A14" s="125" t="s">
        <v>30</v>
      </c>
      <c r="B14" s="126"/>
      <c r="C14" s="127"/>
      <c r="D14" s="41" t="str">
        <f t="shared" si="0"/>
        <v>Insert £</v>
      </c>
      <c r="E14" s="41" t="str">
        <f t="shared" si="0"/>
        <v>Insert £</v>
      </c>
      <c r="F14" s="41" t="str">
        <f t="shared" si="0"/>
        <v>Insert £</v>
      </c>
      <c r="G14" s="41" t="str">
        <f t="shared" si="0"/>
        <v>Insert £</v>
      </c>
      <c r="H14" s="41" t="str">
        <f t="shared" si="0"/>
        <v>Insert £</v>
      </c>
      <c r="J14" s="88"/>
      <c r="K14" s="88"/>
      <c r="L14" s="88"/>
      <c r="M14" s="12">
        <v>1</v>
      </c>
      <c r="N14" s="42" t="str">
        <f>IF(D14="n/a","n/a",IF(D14="Insert £","",ROUND(D14*$M14,2)))</f>
        <v/>
      </c>
      <c r="O14" s="42" t="str">
        <f t="shared" ref="O14:O17" si="7">IF(E14="n/a","n/a",IF(E14="Insert £","",ROUND(E14*$M14,2)))</f>
        <v/>
      </c>
      <c r="P14" s="42" t="str">
        <f t="shared" ref="P14:P17" si="8">IF(F14="n/a","n/a",IF(F14="Insert £","",ROUND(F14*$M14,2)))</f>
        <v/>
      </c>
      <c r="Q14" s="42" t="str">
        <f t="shared" ref="Q14:Q17" si="9">IF(G14="n/a","n/a",IF(G14="Insert £","",ROUND(G14*$M14,2)))</f>
        <v/>
      </c>
      <c r="R14" s="42" t="str">
        <f t="shared" ref="R14:R17" si="10">IF(H14="n/a","n/a",IF(H14="Insert £","",ROUND(H14*$M14,2)))</f>
        <v/>
      </c>
    </row>
    <row r="15" spans="1:18" s="7" customFormat="1" ht="15.6" x14ac:dyDescent="0.3">
      <c r="A15" s="125" t="s">
        <v>33</v>
      </c>
      <c r="B15" s="126"/>
      <c r="C15" s="127"/>
      <c r="D15" s="41" t="str">
        <f t="shared" si="0"/>
        <v>Insert £</v>
      </c>
      <c r="E15" s="41" t="str">
        <f t="shared" si="0"/>
        <v>Insert £</v>
      </c>
      <c r="F15" s="41" t="str">
        <f t="shared" si="0"/>
        <v>Insert £</v>
      </c>
      <c r="G15" s="41" t="str">
        <f t="shared" si="0"/>
        <v>Insert £</v>
      </c>
      <c r="H15" s="41" t="str">
        <f t="shared" si="0"/>
        <v>Insert £</v>
      </c>
      <c r="J15" s="120" t="s">
        <v>164</v>
      </c>
      <c r="K15" s="120"/>
      <c r="L15" s="121"/>
      <c r="M15" s="12">
        <v>1.25</v>
      </c>
      <c r="N15" s="42" t="str">
        <f t="shared" ref="N15:N17" si="11">IF(D15="n/a","n/a",IF(D15="Insert £","",ROUND(D15*$M15,2)))</f>
        <v/>
      </c>
      <c r="O15" s="42" t="str">
        <f t="shared" si="7"/>
        <v/>
      </c>
      <c r="P15" s="42" t="str">
        <f t="shared" si="8"/>
        <v/>
      </c>
      <c r="Q15" s="42" t="str">
        <f t="shared" si="9"/>
        <v/>
      </c>
      <c r="R15" s="42" t="str">
        <f t="shared" si="10"/>
        <v/>
      </c>
    </row>
    <row r="16" spans="1:18" s="7" customFormat="1" ht="15.6" x14ac:dyDescent="0.3">
      <c r="A16" s="125" t="s">
        <v>172</v>
      </c>
      <c r="B16" s="126"/>
      <c r="C16" s="127"/>
      <c r="D16" s="41" t="str">
        <f t="shared" si="0"/>
        <v>Insert £</v>
      </c>
      <c r="E16" s="41" t="str">
        <f t="shared" si="0"/>
        <v>Insert £</v>
      </c>
      <c r="F16" s="41" t="str">
        <f t="shared" si="0"/>
        <v>Insert £</v>
      </c>
      <c r="G16" s="41" t="str">
        <f t="shared" si="0"/>
        <v>Insert £</v>
      </c>
      <c r="H16" s="41" t="str">
        <f t="shared" si="0"/>
        <v>Insert £</v>
      </c>
      <c r="J16" s="120"/>
      <c r="K16" s="120"/>
      <c r="L16" s="121"/>
      <c r="M16" s="12">
        <v>0.75</v>
      </c>
      <c r="N16" s="42" t="str">
        <f t="shared" si="11"/>
        <v/>
      </c>
      <c r="O16" s="42" t="str">
        <f t="shared" si="7"/>
        <v/>
      </c>
      <c r="P16" s="42" t="str">
        <f t="shared" si="8"/>
        <v/>
      </c>
      <c r="Q16" s="42" t="str">
        <f t="shared" si="9"/>
        <v/>
      </c>
      <c r="R16" s="42" t="str">
        <f t="shared" si="10"/>
        <v/>
      </c>
    </row>
    <row r="17" spans="1:18" s="7" customFormat="1" ht="15.6" x14ac:dyDescent="0.3">
      <c r="A17" s="125" t="s">
        <v>32</v>
      </c>
      <c r="B17" s="126"/>
      <c r="C17" s="127"/>
      <c r="D17" s="41" t="str">
        <f t="shared" si="0"/>
        <v>Insert £</v>
      </c>
      <c r="E17" s="41" t="str">
        <f t="shared" si="0"/>
        <v>Insert £</v>
      </c>
      <c r="F17" s="41" t="str">
        <f t="shared" si="0"/>
        <v>Insert £</v>
      </c>
      <c r="G17" s="41" t="str">
        <f t="shared" si="0"/>
        <v>Insert £</v>
      </c>
      <c r="H17" s="41" t="str">
        <f t="shared" si="0"/>
        <v>Insert £</v>
      </c>
      <c r="J17" s="120"/>
      <c r="K17" s="120"/>
      <c r="L17" s="121"/>
      <c r="M17" s="12">
        <v>0.75</v>
      </c>
      <c r="N17" s="42" t="str">
        <f t="shared" si="11"/>
        <v/>
      </c>
      <c r="O17" s="42" t="str">
        <f t="shared" si="7"/>
        <v/>
      </c>
      <c r="P17" s="42" t="str">
        <f t="shared" si="8"/>
        <v/>
      </c>
      <c r="Q17" s="42" t="str">
        <f t="shared" si="9"/>
        <v/>
      </c>
      <c r="R17" s="42" t="str">
        <f t="shared" si="10"/>
        <v/>
      </c>
    </row>
    <row r="18" spans="1:18" s="7" customFormat="1" ht="15.6" x14ac:dyDescent="0.3">
      <c r="A18" s="128" t="s">
        <v>34</v>
      </c>
      <c r="B18" s="129"/>
      <c r="C18" s="130"/>
      <c r="D18" s="19"/>
      <c r="E18" s="19"/>
      <c r="F18" s="19"/>
      <c r="G18" s="19"/>
      <c r="H18" s="19"/>
      <c r="J18" s="120"/>
      <c r="K18" s="120"/>
      <c r="L18" s="121"/>
      <c r="M18" s="21"/>
      <c r="N18" s="89"/>
      <c r="O18" s="89"/>
      <c r="P18" s="89"/>
      <c r="Q18" s="89"/>
      <c r="R18" s="90"/>
    </row>
    <row r="19" spans="1:18" s="7" customFormat="1" ht="15.6" x14ac:dyDescent="0.3">
      <c r="A19" s="125" t="s">
        <v>30</v>
      </c>
      <c r="B19" s="126"/>
      <c r="C19" s="127"/>
      <c r="D19" s="41" t="str">
        <f t="shared" si="0"/>
        <v>Insert £</v>
      </c>
      <c r="E19" s="41" t="str">
        <f t="shared" si="0"/>
        <v>Insert £</v>
      </c>
      <c r="F19" s="41" t="str">
        <f t="shared" si="0"/>
        <v>Insert £</v>
      </c>
      <c r="G19" s="41" t="str">
        <f t="shared" si="0"/>
        <v>Insert £</v>
      </c>
      <c r="H19" s="41" t="str">
        <f t="shared" si="0"/>
        <v>Insert £</v>
      </c>
      <c r="J19" s="120"/>
      <c r="K19" s="120"/>
      <c r="L19" s="121"/>
      <c r="M19" s="12">
        <v>1</v>
      </c>
      <c r="N19" s="42" t="str">
        <f>IF(D19="n/a","n/a",IF(D19="Insert £","",ROUND(D19*$M19,2)))</f>
        <v/>
      </c>
      <c r="O19" s="42" t="str">
        <f t="shared" ref="O19:O22" si="12">IF(E19="n/a","n/a",IF(E19="Insert £","",ROUND(E19*$M19,2)))</f>
        <v/>
      </c>
      <c r="P19" s="42" t="str">
        <f t="shared" ref="P19:P22" si="13">IF(F19="n/a","n/a",IF(F19="Insert £","",ROUND(F19*$M19,2)))</f>
        <v/>
      </c>
      <c r="Q19" s="42" t="str">
        <f t="shared" ref="Q19:Q22" si="14">IF(G19="n/a","n/a",IF(G19="Insert £","",ROUND(G19*$M19,2)))</f>
        <v/>
      </c>
      <c r="R19" s="42" t="str">
        <f t="shared" ref="R19:R22" si="15">IF(H19="n/a","n/a",IF(H19="Insert £","",ROUND(H19*$M19,2)))</f>
        <v/>
      </c>
    </row>
    <row r="20" spans="1:18" s="7" customFormat="1" ht="15.6" x14ac:dyDescent="0.3">
      <c r="A20" s="125" t="s">
        <v>33</v>
      </c>
      <c r="B20" s="126"/>
      <c r="C20" s="127"/>
      <c r="D20" s="41" t="str">
        <f t="shared" si="0"/>
        <v>Insert £</v>
      </c>
      <c r="E20" s="41" t="str">
        <f t="shared" si="0"/>
        <v>Insert £</v>
      </c>
      <c r="F20" s="41" t="str">
        <f t="shared" si="0"/>
        <v>Insert £</v>
      </c>
      <c r="G20" s="41" t="str">
        <f t="shared" si="0"/>
        <v>Insert £</v>
      </c>
      <c r="H20" s="41" t="str">
        <f t="shared" si="0"/>
        <v>Insert £</v>
      </c>
      <c r="J20" s="120"/>
      <c r="K20" s="120"/>
      <c r="L20" s="121"/>
      <c r="M20" s="12">
        <v>1.25</v>
      </c>
      <c r="N20" s="42" t="str">
        <f t="shared" ref="N20:N22" si="16">IF(D20="n/a","n/a",IF(D20="Insert £","",ROUND(D20*$M20,2)))</f>
        <v/>
      </c>
      <c r="O20" s="42" t="str">
        <f t="shared" si="12"/>
        <v/>
      </c>
      <c r="P20" s="42" t="str">
        <f t="shared" si="13"/>
        <v/>
      </c>
      <c r="Q20" s="42" t="str">
        <f t="shared" si="14"/>
        <v/>
      </c>
      <c r="R20" s="42" t="str">
        <f t="shared" si="15"/>
        <v/>
      </c>
    </row>
    <row r="21" spans="1:18" s="7" customFormat="1" ht="15.6" x14ac:dyDescent="0.3">
      <c r="A21" s="125" t="s">
        <v>172</v>
      </c>
      <c r="B21" s="126"/>
      <c r="C21" s="127"/>
      <c r="D21" s="41" t="str">
        <f t="shared" si="0"/>
        <v>Insert £</v>
      </c>
      <c r="E21" s="41" t="str">
        <f t="shared" si="0"/>
        <v>Insert £</v>
      </c>
      <c r="F21" s="41" t="str">
        <f t="shared" si="0"/>
        <v>Insert £</v>
      </c>
      <c r="G21" s="41" t="str">
        <f t="shared" si="0"/>
        <v>Insert £</v>
      </c>
      <c r="H21" s="41" t="str">
        <f t="shared" si="0"/>
        <v>Insert £</v>
      </c>
      <c r="J21" s="120"/>
      <c r="K21" s="120"/>
      <c r="L21" s="121"/>
      <c r="M21" s="12">
        <v>0.75</v>
      </c>
      <c r="N21" s="42" t="str">
        <f t="shared" si="16"/>
        <v/>
      </c>
      <c r="O21" s="42" t="str">
        <f t="shared" si="12"/>
        <v/>
      </c>
      <c r="P21" s="42" t="str">
        <f t="shared" si="13"/>
        <v/>
      </c>
      <c r="Q21" s="42" t="str">
        <f t="shared" si="14"/>
        <v/>
      </c>
      <c r="R21" s="42" t="str">
        <f t="shared" si="15"/>
        <v/>
      </c>
    </row>
    <row r="22" spans="1:18" s="7" customFormat="1" ht="15.6" x14ac:dyDescent="0.3">
      <c r="A22" s="125" t="s">
        <v>32</v>
      </c>
      <c r="B22" s="126"/>
      <c r="C22" s="127"/>
      <c r="D22" s="41" t="str">
        <f t="shared" si="0"/>
        <v>Insert £</v>
      </c>
      <c r="E22" s="41" t="str">
        <f t="shared" si="0"/>
        <v>Insert £</v>
      </c>
      <c r="F22" s="41" t="str">
        <f t="shared" si="0"/>
        <v>Insert £</v>
      </c>
      <c r="G22" s="41" t="str">
        <f t="shared" si="0"/>
        <v>Insert £</v>
      </c>
      <c r="H22" s="41" t="str">
        <f t="shared" si="0"/>
        <v>Insert £</v>
      </c>
      <c r="M22" s="12">
        <v>0.75</v>
      </c>
      <c r="N22" s="42" t="str">
        <f t="shared" si="16"/>
        <v/>
      </c>
      <c r="O22" s="42" t="str">
        <f t="shared" si="12"/>
        <v/>
      </c>
      <c r="P22" s="42" t="str">
        <f t="shared" si="13"/>
        <v/>
      </c>
      <c r="Q22" s="42" t="str">
        <f t="shared" si="14"/>
        <v/>
      </c>
      <c r="R22" s="42" t="str">
        <f t="shared" si="15"/>
        <v/>
      </c>
    </row>
    <row r="23" spans="1:18" s="7" customFormat="1" ht="15.6" x14ac:dyDescent="0.3">
      <c r="A23" s="128" t="s">
        <v>35</v>
      </c>
      <c r="B23" s="129"/>
      <c r="C23" s="130"/>
      <c r="D23" s="19"/>
      <c r="E23" s="19"/>
      <c r="F23" s="19"/>
      <c r="G23" s="19"/>
      <c r="H23" s="19"/>
      <c r="M23" s="21"/>
      <c r="N23" s="89"/>
      <c r="O23" s="89"/>
      <c r="P23" s="89"/>
      <c r="Q23" s="89"/>
      <c r="R23" s="90"/>
    </row>
    <row r="24" spans="1:18" s="7" customFormat="1" ht="15.6" x14ac:dyDescent="0.3">
      <c r="A24" s="125" t="s">
        <v>30</v>
      </c>
      <c r="B24" s="126"/>
      <c r="C24" s="127"/>
      <c r="D24" s="41" t="str">
        <f t="shared" si="0"/>
        <v>Insert £</v>
      </c>
      <c r="E24" s="41" t="str">
        <f t="shared" si="0"/>
        <v>Insert £</v>
      </c>
      <c r="F24" s="41" t="str">
        <f t="shared" si="0"/>
        <v>Insert £</v>
      </c>
      <c r="G24" s="41" t="str">
        <f t="shared" si="0"/>
        <v>Insert £</v>
      </c>
      <c r="H24" s="41" t="str">
        <f t="shared" si="0"/>
        <v>Insert £</v>
      </c>
      <c r="M24" s="12">
        <v>1</v>
      </c>
      <c r="N24" s="42" t="str">
        <f>IF(D24="n/a","n/a",IF(D24="Insert £","",ROUND(D24*$M24,2)))</f>
        <v/>
      </c>
      <c r="O24" s="42" t="str">
        <f t="shared" ref="O24:O27" si="17">IF(E24="n/a","n/a",IF(E24="Insert £","",ROUND(E24*$M24,2)))</f>
        <v/>
      </c>
      <c r="P24" s="42" t="str">
        <f t="shared" ref="P24:P27" si="18">IF(F24="n/a","n/a",IF(F24="Insert £","",ROUND(F24*$M24,2)))</f>
        <v/>
      </c>
      <c r="Q24" s="42" t="str">
        <f t="shared" ref="Q24:Q27" si="19">IF(G24="n/a","n/a",IF(G24="Insert £","",ROUND(G24*$M24,2)))</f>
        <v/>
      </c>
      <c r="R24" s="42" t="str">
        <f t="shared" ref="R24:R27" si="20">IF(H24="n/a","n/a",IF(H24="Insert £","",ROUND(H24*$M24,2)))</f>
        <v/>
      </c>
    </row>
    <row r="25" spans="1:18" s="7" customFormat="1" ht="15.6" x14ac:dyDescent="0.3">
      <c r="A25" s="125" t="s">
        <v>33</v>
      </c>
      <c r="B25" s="126"/>
      <c r="C25" s="127"/>
      <c r="D25" s="41" t="str">
        <f t="shared" si="0"/>
        <v>Insert £</v>
      </c>
      <c r="E25" s="41" t="str">
        <f t="shared" si="0"/>
        <v>Insert £</v>
      </c>
      <c r="F25" s="41" t="str">
        <f t="shared" si="0"/>
        <v>Insert £</v>
      </c>
      <c r="G25" s="41" t="str">
        <f t="shared" si="0"/>
        <v>Insert £</v>
      </c>
      <c r="H25" s="41" t="str">
        <f t="shared" si="0"/>
        <v>Insert £</v>
      </c>
      <c r="M25" s="12">
        <v>1.25</v>
      </c>
      <c r="N25" s="42" t="str">
        <f t="shared" ref="N25:N27" si="21">IF(D25="n/a","n/a",IF(D25="Insert £","",ROUND(D25*$M25,2)))</f>
        <v/>
      </c>
      <c r="O25" s="42" t="str">
        <f t="shared" si="17"/>
        <v/>
      </c>
      <c r="P25" s="42" t="str">
        <f t="shared" si="18"/>
        <v/>
      </c>
      <c r="Q25" s="42" t="str">
        <f t="shared" si="19"/>
        <v/>
      </c>
      <c r="R25" s="42" t="str">
        <f t="shared" si="20"/>
        <v/>
      </c>
    </row>
    <row r="26" spans="1:18" s="7" customFormat="1" ht="15.6" x14ac:dyDescent="0.3">
      <c r="A26" s="125" t="s">
        <v>172</v>
      </c>
      <c r="B26" s="126"/>
      <c r="C26" s="127"/>
      <c r="D26" s="41" t="str">
        <f t="shared" si="0"/>
        <v>Insert £</v>
      </c>
      <c r="E26" s="41" t="str">
        <f t="shared" si="0"/>
        <v>Insert £</v>
      </c>
      <c r="F26" s="41" t="str">
        <f t="shared" si="0"/>
        <v>Insert £</v>
      </c>
      <c r="G26" s="41" t="str">
        <f t="shared" si="0"/>
        <v>Insert £</v>
      </c>
      <c r="H26" s="41" t="str">
        <f t="shared" si="0"/>
        <v>Insert £</v>
      </c>
      <c r="M26" s="12">
        <v>0.75</v>
      </c>
      <c r="N26" s="42" t="str">
        <f t="shared" si="21"/>
        <v/>
      </c>
      <c r="O26" s="42" t="str">
        <f t="shared" si="17"/>
        <v/>
      </c>
      <c r="P26" s="42" t="str">
        <f t="shared" si="18"/>
        <v/>
      </c>
      <c r="Q26" s="42" t="str">
        <f t="shared" si="19"/>
        <v/>
      </c>
      <c r="R26" s="42" t="str">
        <f t="shared" si="20"/>
        <v/>
      </c>
    </row>
    <row r="27" spans="1:18" s="7" customFormat="1" ht="15.6" x14ac:dyDescent="0.3">
      <c r="A27" s="125" t="s">
        <v>32</v>
      </c>
      <c r="B27" s="126"/>
      <c r="C27" s="127"/>
      <c r="D27" s="41" t="str">
        <f t="shared" si="0"/>
        <v>Insert £</v>
      </c>
      <c r="E27" s="41" t="str">
        <f t="shared" si="0"/>
        <v>Insert £</v>
      </c>
      <c r="F27" s="41" t="str">
        <f t="shared" si="0"/>
        <v>Insert £</v>
      </c>
      <c r="G27" s="41" t="str">
        <f t="shared" si="0"/>
        <v>Insert £</v>
      </c>
      <c r="H27" s="41" t="str">
        <f t="shared" si="0"/>
        <v>Insert £</v>
      </c>
      <c r="M27" s="12">
        <v>0.75</v>
      </c>
      <c r="N27" s="42" t="str">
        <f t="shared" si="21"/>
        <v/>
      </c>
      <c r="O27" s="42" t="str">
        <f t="shared" si="17"/>
        <v/>
      </c>
      <c r="P27" s="42" t="str">
        <f t="shared" si="18"/>
        <v/>
      </c>
      <c r="Q27" s="42" t="str">
        <f t="shared" si="19"/>
        <v/>
      </c>
      <c r="R27" s="42" t="str">
        <f t="shared" si="20"/>
        <v/>
      </c>
    </row>
    <row r="28" spans="1:18" s="7" customFormat="1" ht="15.6" x14ac:dyDescent="0.3">
      <c r="A28" s="128" t="s">
        <v>39</v>
      </c>
      <c r="B28" s="129"/>
      <c r="C28" s="130"/>
      <c r="D28" s="19"/>
      <c r="E28" s="19"/>
      <c r="F28" s="19"/>
      <c r="G28" s="19"/>
      <c r="H28" s="19"/>
      <c r="M28" s="21"/>
      <c r="N28" s="89"/>
      <c r="O28" s="89"/>
      <c r="P28" s="89"/>
      <c r="Q28" s="89"/>
      <c r="R28" s="90"/>
    </row>
    <row r="29" spans="1:18" s="7" customFormat="1" ht="15.6" x14ac:dyDescent="0.3">
      <c r="A29" s="125" t="s">
        <v>30</v>
      </c>
      <c r="B29" s="126"/>
      <c r="C29" s="127"/>
      <c r="D29" s="41" t="str">
        <f t="shared" si="0"/>
        <v>Insert £</v>
      </c>
      <c r="E29" s="41" t="str">
        <f t="shared" si="0"/>
        <v>Insert £</v>
      </c>
      <c r="F29" s="41" t="str">
        <f t="shared" si="0"/>
        <v>Insert £</v>
      </c>
      <c r="G29" s="41" t="str">
        <f>IF(NOT(G$5="Y"),"n/a","Insert £")</f>
        <v>Insert £</v>
      </c>
      <c r="H29" s="41" t="str">
        <f>IF(NOT(H$5="Y"),"n/a","Insert £")</f>
        <v>Insert £</v>
      </c>
      <c r="M29" s="12">
        <v>1</v>
      </c>
      <c r="N29" s="42" t="str">
        <f>IF(D29="n/a","n/a",IF(D29="Insert £","",ROUND(D29*$M29,2)))</f>
        <v/>
      </c>
      <c r="O29" s="42" t="str">
        <f t="shared" ref="O29:O32" si="22">IF(E29="n/a","n/a",IF(E29="Insert £","",ROUND(E29*$M29,2)))</f>
        <v/>
      </c>
      <c r="P29" s="42" t="str">
        <f t="shared" ref="P29:P32" si="23">IF(F29="n/a","n/a",IF(F29="Insert £","",ROUND(F29*$M29,2)))</f>
        <v/>
      </c>
      <c r="Q29" s="42" t="str">
        <f>IF(G29="n/a","n/a",IF(G29="Insert £","",ROUND(G29*$M29,2)))</f>
        <v/>
      </c>
      <c r="R29" s="42" t="str">
        <f>IF(H29="n/a","n/a",IF(H29="Insert £","",ROUND(H29*$M29,2)))</f>
        <v/>
      </c>
    </row>
    <row r="30" spans="1:18" s="7" customFormat="1" ht="15.6" x14ac:dyDescent="0.3">
      <c r="A30" s="125" t="s">
        <v>33</v>
      </c>
      <c r="B30" s="126"/>
      <c r="C30" s="127"/>
      <c r="D30" s="41" t="str">
        <f t="shared" si="0"/>
        <v>Insert £</v>
      </c>
      <c r="E30" s="41" t="str">
        <f t="shared" si="0"/>
        <v>Insert £</v>
      </c>
      <c r="F30" s="41" t="str">
        <f t="shared" si="0"/>
        <v>Insert £</v>
      </c>
      <c r="G30" s="41" t="str">
        <f t="shared" si="0"/>
        <v>Insert £</v>
      </c>
      <c r="H30" s="41" t="str">
        <f>IF(NOT(H$5="Y"),"n/a","Insert £")</f>
        <v>Insert £</v>
      </c>
      <c r="M30" s="12">
        <v>1.25</v>
      </c>
      <c r="N30" s="42" t="str">
        <f t="shared" ref="N30:N32" si="24">IF(D30="n/a","n/a",IF(D30="Insert £","",ROUND(D30*$M30,2)))</f>
        <v/>
      </c>
      <c r="O30" s="42" t="str">
        <f t="shared" si="22"/>
        <v/>
      </c>
      <c r="P30" s="42" t="str">
        <f t="shared" si="23"/>
        <v/>
      </c>
      <c r="Q30" s="42" t="str">
        <f>IF(G30="n/a","n/a",IF(G30="Insert £","",ROUND(G30*$M30,2)))</f>
        <v/>
      </c>
      <c r="R30" s="42" t="str">
        <f>IF(H30="n/a","n/a",IF(H30="Insert £","",ROUND(H30*$M30,2)))</f>
        <v/>
      </c>
    </row>
    <row r="31" spans="1:18" s="7" customFormat="1" ht="15.6" x14ac:dyDescent="0.3">
      <c r="A31" s="125" t="s">
        <v>172</v>
      </c>
      <c r="B31" s="126"/>
      <c r="C31" s="127"/>
      <c r="D31" s="41" t="str">
        <f t="shared" si="0"/>
        <v>Insert £</v>
      </c>
      <c r="E31" s="41" t="str">
        <f t="shared" si="0"/>
        <v>Insert £</v>
      </c>
      <c r="F31" s="41" t="str">
        <f t="shared" si="0"/>
        <v>Insert £</v>
      </c>
      <c r="G31" s="41" t="str">
        <f t="shared" si="0"/>
        <v>Insert £</v>
      </c>
      <c r="H31" s="41" t="str">
        <f t="shared" si="0"/>
        <v>Insert £</v>
      </c>
      <c r="M31" s="12">
        <v>0.75</v>
      </c>
      <c r="N31" s="42" t="str">
        <f t="shared" si="24"/>
        <v/>
      </c>
      <c r="O31" s="42" t="str">
        <f t="shared" si="22"/>
        <v/>
      </c>
      <c r="P31" s="42" t="str">
        <f t="shared" si="23"/>
        <v/>
      </c>
      <c r="Q31" s="42" t="str">
        <f t="shared" ref="Q31:Q32" si="25">IF(G31="n/a","n/a",IF(G31="Insert £","",ROUND(G31*$M31,2)))</f>
        <v/>
      </c>
      <c r="R31" s="42" t="str">
        <f t="shared" ref="R31:R32" si="26">IF(H31="n/a","n/a",IF(H31="Insert £","",ROUND(H31*$M31,2)))</f>
        <v/>
      </c>
    </row>
    <row r="32" spans="1:18" s="7" customFormat="1" ht="15.6" x14ac:dyDescent="0.3">
      <c r="A32" s="125" t="s">
        <v>32</v>
      </c>
      <c r="B32" s="126"/>
      <c r="C32" s="127"/>
      <c r="D32" s="41" t="str">
        <f t="shared" si="0"/>
        <v>Insert £</v>
      </c>
      <c r="E32" s="41" t="str">
        <f t="shared" si="0"/>
        <v>Insert £</v>
      </c>
      <c r="F32" s="41" t="str">
        <f t="shared" si="0"/>
        <v>Insert £</v>
      </c>
      <c r="G32" s="41" t="str">
        <f t="shared" si="0"/>
        <v>Insert £</v>
      </c>
      <c r="H32" s="41" t="str">
        <f t="shared" si="0"/>
        <v>Insert £</v>
      </c>
      <c r="M32" s="12">
        <v>0.75</v>
      </c>
      <c r="N32" s="42" t="str">
        <f t="shared" si="24"/>
        <v/>
      </c>
      <c r="O32" s="42" t="str">
        <f t="shared" si="22"/>
        <v/>
      </c>
      <c r="P32" s="42" t="str">
        <f t="shared" si="23"/>
        <v/>
      </c>
      <c r="Q32" s="42" t="str">
        <f t="shared" si="25"/>
        <v/>
      </c>
      <c r="R32" s="42" t="str">
        <f t="shared" si="26"/>
        <v/>
      </c>
    </row>
    <row r="33" spans="1:8" s="7" customFormat="1" ht="15.6" x14ac:dyDescent="0.3">
      <c r="A33" s="20"/>
    </row>
    <row r="34" spans="1:8" s="7" customFormat="1" ht="15.45" customHeight="1" x14ac:dyDescent="0.3">
      <c r="A34" s="111" t="s">
        <v>107</v>
      </c>
      <c r="B34" s="111"/>
      <c r="C34" s="111"/>
      <c r="D34" s="111"/>
      <c r="E34" s="111"/>
      <c r="F34" s="111"/>
      <c r="G34" s="111"/>
      <c r="H34" s="111"/>
    </row>
    <row r="35" spans="1:8" ht="14.55" customHeight="1" x14ac:dyDescent="0.3">
      <c r="A35" s="111"/>
      <c r="B35" s="111"/>
      <c r="C35" s="111"/>
      <c r="D35" s="111"/>
      <c r="E35" s="111"/>
      <c r="F35" s="111"/>
      <c r="G35" s="111"/>
      <c r="H35" s="111"/>
    </row>
    <row r="36" spans="1:8" x14ac:dyDescent="0.3">
      <c r="A36" s="111"/>
      <c r="B36" s="111"/>
      <c r="C36" s="111"/>
      <c r="D36" s="111"/>
      <c r="E36" s="111"/>
      <c r="F36" s="111"/>
      <c r="G36" s="111"/>
      <c r="H36" s="111"/>
    </row>
  </sheetData>
  <sheetProtection algorithmName="SHA-512" hashValue="vsCCLdrwwnqDFfMkEcLuBH2UntVtRBrVkDmdwSPDHpEwKnkRB8+DU/G36R0FvAxQglNslwr3fPTbLPGKlVyp5A==" saltValue="ZanQJ2fHYGC3oM6Emc1ZlA==" spinCount="100000" sheet="1" selectLockedCells="1"/>
  <mergeCells count="34">
    <mergeCell ref="J11:L13"/>
    <mergeCell ref="J15:L21"/>
    <mergeCell ref="A5:C5"/>
    <mergeCell ref="A31:C31"/>
    <mergeCell ref="A28:C28"/>
    <mergeCell ref="A9:C9"/>
    <mergeCell ref="A10:C10"/>
    <mergeCell ref="A11:C11"/>
    <mergeCell ref="A8:C8"/>
    <mergeCell ref="A32:C32"/>
    <mergeCell ref="A22:C22"/>
    <mergeCell ref="A23:C23"/>
    <mergeCell ref="A24:C24"/>
    <mergeCell ref="A25:C25"/>
    <mergeCell ref="A26:C26"/>
    <mergeCell ref="A27:C27"/>
    <mergeCell ref="A29:C29"/>
    <mergeCell ref="A30:C30"/>
    <mergeCell ref="A34:H36"/>
    <mergeCell ref="N6:R6"/>
    <mergeCell ref="A21:C21"/>
    <mergeCell ref="D6:H6"/>
    <mergeCell ref="A12:C12"/>
    <mergeCell ref="A18:C18"/>
    <mergeCell ref="A19:C19"/>
    <mergeCell ref="A20:C20"/>
    <mergeCell ref="A13:C13"/>
    <mergeCell ref="A14:C14"/>
    <mergeCell ref="A15:C15"/>
    <mergeCell ref="A16:C16"/>
    <mergeCell ref="A17:C17"/>
    <mergeCell ref="J8:L10"/>
    <mergeCell ref="J4:L6"/>
    <mergeCell ref="A4:C4"/>
  </mergeCells>
  <conditionalFormatting sqref="D14:H17 D19:H22 D29:H32 D24:H27 D9:H12">
    <cfRule type="expression" dxfId="25" priority="2">
      <formula>D$5="N"</formula>
    </cfRule>
    <cfRule type="expression" dxfId="24" priority="3">
      <formula>D$5="Y"</formula>
    </cfRule>
  </conditionalFormatting>
  <conditionalFormatting sqref="D4:H4">
    <cfRule type="expression" dxfId="23" priority="1">
      <formula>AND(D5="N",SUM(D$9:D$32)&gt;0)</formula>
    </cfRule>
  </conditionalFormatting>
  <dataValidations count="2">
    <dataValidation type="custom" allowBlank="1" showInputMessage="1" showErrorMessage="1" errorTitle="Note" error="Insert a number containing upto two decimal places only." sqref="D13:H13 D18:H18 D23:H23 D28:H28" xr:uid="{5609506D-659D-4999-97D1-4893540D8146}">
      <formula1>MOD(D13*100,1)=0</formula1>
    </dataValidation>
    <dataValidation type="custom" allowBlank="1" showInputMessage="1" showErrorMessage="1" errorTitle="Note" error="Insert a number containing upto two decimal places only." sqref="D29:H32 D24:H27 D19:H22 D14:H17 D9:H12" xr:uid="{F3697FE0-CA79-4F45-B79F-5FBC134A151F}">
      <formula1>INT(D9*100)=(D9*100)</formula1>
    </dataValidation>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79"/>
  <sheetViews>
    <sheetView showGridLines="0" zoomScaleNormal="100" workbookViewId="0">
      <selection activeCell="D10" sqref="D10"/>
    </sheetView>
  </sheetViews>
  <sheetFormatPr defaultRowHeight="14.4" x14ac:dyDescent="0.3"/>
  <cols>
    <col min="1" max="2" width="10.6640625" customWidth="1"/>
    <col min="3" max="3" width="26.77734375" customWidth="1"/>
    <col min="4" max="8" width="10.6640625" customWidth="1"/>
    <col min="10" max="12" width="12.6640625" customWidth="1"/>
    <col min="13" max="18" width="10.6640625" customWidth="1"/>
  </cols>
  <sheetData>
    <row r="1" spans="1:18" ht="18" x14ac:dyDescent="0.35">
      <c r="A1" s="8" t="str">
        <f>'1. Title Page'!A13</f>
        <v>Lot 5 - CWAS2</v>
      </c>
      <c r="D1" s="33" t="s">
        <v>145</v>
      </c>
      <c r="E1" s="2" t="s">
        <v>146</v>
      </c>
      <c r="M1" s="27" t="s">
        <v>94</v>
      </c>
      <c r="O1" s="2" t="s">
        <v>108</v>
      </c>
    </row>
    <row r="2" spans="1:18" ht="18" x14ac:dyDescent="0.35">
      <c r="A2" s="8"/>
      <c r="D2" s="35" t="s">
        <v>100</v>
      </c>
      <c r="E2" s="34"/>
      <c r="M2" s="27"/>
      <c r="O2" s="2"/>
    </row>
    <row r="4" spans="1:18" s="7" customFormat="1" ht="46.8" x14ac:dyDescent="0.3">
      <c r="A4" s="117" t="s">
        <v>82</v>
      </c>
      <c r="B4" s="117"/>
      <c r="C4" s="117"/>
      <c r="D4" s="11" t="s">
        <v>0</v>
      </c>
      <c r="E4" s="11" t="s">
        <v>1</v>
      </c>
      <c r="F4" s="11" t="s">
        <v>2</v>
      </c>
      <c r="G4" s="11" t="s">
        <v>3</v>
      </c>
      <c r="H4" s="11" t="s">
        <v>4</v>
      </c>
      <c r="I4" s="25"/>
      <c r="J4" s="102"/>
      <c r="K4" s="102"/>
      <c r="L4" s="102"/>
      <c r="M4" s="11" t="s">
        <v>89</v>
      </c>
      <c r="N4" s="11" t="s">
        <v>0</v>
      </c>
      <c r="O4" s="11" t="s">
        <v>1</v>
      </c>
      <c r="P4" s="11" t="s">
        <v>2</v>
      </c>
      <c r="Q4" s="11" t="s">
        <v>3</v>
      </c>
      <c r="R4" s="11" t="s">
        <v>4</v>
      </c>
    </row>
    <row r="5" spans="1:18" s="7" customFormat="1" ht="15.6" hidden="1" x14ac:dyDescent="0.3">
      <c r="A5" s="118" t="s">
        <v>5</v>
      </c>
      <c r="B5" s="118"/>
      <c r="C5" s="118"/>
      <c r="D5" s="12" t="s">
        <v>139</v>
      </c>
      <c r="E5" s="12" t="s">
        <v>139</v>
      </c>
      <c r="F5" s="12" t="s">
        <v>139</v>
      </c>
      <c r="G5" s="12" t="s">
        <v>139</v>
      </c>
      <c r="H5" s="12" t="s">
        <v>139</v>
      </c>
      <c r="J5" s="102"/>
      <c r="K5" s="102"/>
      <c r="L5" s="102"/>
      <c r="M5" s="12"/>
      <c r="N5" s="12" t="s">
        <v>139</v>
      </c>
      <c r="O5" s="12" t="s">
        <v>139</v>
      </c>
      <c r="P5" s="12" t="s">
        <v>139</v>
      </c>
      <c r="Q5" s="12" t="s">
        <v>139</v>
      </c>
      <c r="R5" s="12" t="s">
        <v>139</v>
      </c>
    </row>
    <row r="6" spans="1:18" s="7" customFormat="1" ht="15.6" x14ac:dyDescent="0.3">
      <c r="A6" s="16"/>
      <c r="B6" s="17"/>
      <c r="C6" s="18"/>
      <c r="D6" s="113" t="s">
        <v>87</v>
      </c>
      <c r="E6" s="114"/>
      <c r="F6" s="114"/>
      <c r="G6" s="114"/>
      <c r="H6" s="115"/>
      <c r="J6" s="102"/>
      <c r="K6" s="102"/>
      <c r="L6" s="102"/>
      <c r="M6" s="12"/>
      <c r="N6" s="113" t="s">
        <v>101</v>
      </c>
      <c r="O6" s="114"/>
      <c r="P6" s="114"/>
      <c r="Q6" s="114"/>
      <c r="R6" s="115"/>
    </row>
    <row r="7" spans="1:18" s="7" customFormat="1" ht="15.6" x14ac:dyDescent="0.3">
      <c r="A7" s="16"/>
      <c r="B7" s="17"/>
      <c r="C7" s="18"/>
      <c r="D7" s="13" t="s">
        <v>81</v>
      </c>
      <c r="E7" s="13" t="s">
        <v>81</v>
      </c>
      <c r="F7" s="13" t="s">
        <v>81</v>
      </c>
      <c r="G7" s="13" t="s">
        <v>81</v>
      </c>
      <c r="H7" s="13" t="s">
        <v>81</v>
      </c>
      <c r="M7" s="12"/>
      <c r="N7" s="13" t="s">
        <v>81</v>
      </c>
      <c r="O7" s="13" t="s">
        <v>81</v>
      </c>
      <c r="P7" s="13" t="s">
        <v>81</v>
      </c>
      <c r="Q7" s="13" t="s">
        <v>81</v>
      </c>
      <c r="R7" s="13" t="s">
        <v>81</v>
      </c>
    </row>
    <row r="8" spans="1:18" s="7" customFormat="1" ht="32.549999999999997" customHeight="1" x14ac:dyDescent="0.3">
      <c r="A8" s="134" t="s">
        <v>55</v>
      </c>
      <c r="B8" s="135"/>
      <c r="C8" s="136"/>
      <c r="D8" s="19"/>
      <c r="E8" s="19"/>
      <c r="F8" s="19"/>
      <c r="G8" s="19"/>
      <c r="H8" s="19"/>
      <c r="K8" s="26"/>
      <c r="L8" s="26"/>
      <c r="M8" s="21"/>
      <c r="N8" s="22"/>
      <c r="O8" s="22"/>
      <c r="P8" s="22"/>
      <c r="Q8" s="22"/>
      <c r="R8" s="23"/>
    </row>
    <row r="9" spans="1:18" s="7" customFormat="1" ht="15.6" customHeight="1" x14ac:dyDescent="0.3">
      <c r="A9" s="128" t="s">
        <v>45</v>
      </c>
      <c r="B9" s="129"/>
      <c r="C9" s="130"/>
      <c r="D9" s="19"/>
      <c r="E9" s="19"/>
      <c r="F9" s="19"/>
      <c r="G9" s="19"/>
      <c r="H9" s="19"/>
      <c r="J9" s="116" t="str">
        <f>IF(OR(D6=0,E6=0,F6=0,G6=0,H6=0),"Please complete Sub-Lot Selection sheet before continuing","Please complete all green fields containing Insert £")</f>
        <v>Please complete Sub-Lot Selection sheet before continuing</v>
      </c>
      <c r="K9" s="116"/>
      <c r="L9" s="116"/>
      <c r="M9" s="21"/>
      <c r="N9" s="22"/>
      <c r="O9" s="22"/>
      <c r="P9" s="22"/>
      <c r="Q9" s="22"/>
      <c r="R9" s="23"/>
    </row>
    <row r="10" spans="1:18" s="7" customFormat="1" ht="15.6" x14ac:dyDescent="0.3">
      <c r="A10" s="125" t="s">
        <v>43</v>
      </c>
      <c r="B10" s="126"/>
      <c r="C10" s="127"/>
      <c r="D10" s="41" t="str">
        <f t="shared" ref="D10:H51" si="0">IF(NOT(D$5="Y"),"n/a","Insert £")</f>
        <v>Insert £</v>
      </c>
      <c r="E10" s="41" t="str">
        <f>IF(NOT(E$5="Y"),"n/a","Insert £")</f>
        <v>Insert £</v>
      </c>
      <c r="F10" s="41" t="str">
        <f>IF(NOT(F$5="Y"),"n/a","Insert £")</f>
        <v>Insert £</v>
      </c>
      <c r="G10" s="41" t="str">
        <f t="shared" si="0"/>
        <v>Insert £</v>
      </c>
      <c r="H10" s="41" t="str">
        <f>IF(NOT(H$5="Y"),"n/a","Insert £")</f>
        <v>Insert £</v>
      </c>
      <c r="J10" s="116"/>
      <c r="K10" s="116"/>
      <c r="L10" s="116"/>
      <c r="M10" s="12">
        <v>2</v>
      </c>
      <c r="N10" s="42" t="str">
        <f>IF(D10="n/a","n/a",IF(D10="Insert £","",ROUND(D10*$M10,2)))</f>
        <v/>
      </c>
      <c r="O10" s="42" t="str">
        <f>IF(E10="n/a","n/a",IF(E10="Insert £","",ROUND(E10*$M10,2)))</f>
        <v/>
      </c>
      <c r="P10" s="42" t="str">
        <f t="shared" ref="P10:R10" si="1">IF(F10="n/a","n/a",IF(F10="Insert £","",ROUND(F10*$M10,2)))</f>
        <v/>
      </c>
      <c r="Q10" s="42" t="str">
        <f t="shared" si="1"/>
        <v/>
      </c>
      <c r="R10" s="42" t="str">
        <f t="shared" si="1"/>
        <v/>
      </c>
    </row>
    <row r="11" spans="1:18" s="7" customFormat="1" ht="15.6" x14ac:dyDescent="0.3">
      <c r="A11" s="125" t="s">
        <v>46</v>
      </c>
      <c r="B11" s="126"/>
      <c r="C11" s="127"/>
      <c r="D11" s="41" t="str">
        <f t="shared" si="0"/>
        <v>Insert £</v>
      </c>
      <c r="E11" s="41" t="str">
        <f t="shared" si="0"/>
        <v>Insert £</v>
      </c>
      <c r="F11" s="41" t="str">
        <f t="shared" si="0"/>
        <v>Insert £</v>
      </c>
      <c r="G11" s="41" t="str">
        <f t="shared" si="0"/>
        <v>Insert £</v>
      </c>
      <c r="H11" s="41" t="str">
        <f t="shared" si="0"/>
        <v>Insert £</v>
      </c>
      <c r="J11" s="116"/>
      <c r="K11" s="116"/>
      <c r="L11" s="116"/>
      <c r="M11" s="12">
        <v>1</v>
      </c>
      <c r="N11" s="42" t="str">
        <f>IF(D11="n/a","n/a",IF(D11="Insert £","",ROUND(D11*$M11,2)))</f>
        <v/>
      </c>
      <c r="O11" s="42" t="str">
        <f t="shared" ref="O11" si="2">IF(E11="n/a","n/a",IF(E11="Insert £","",ROUND(E11*$M11,2)))</f>
        <v/>
      </c>
      <c r="P11" s="42" t="str">
        <f t="shared" ref="P11" si="3">IF(F11="n/a","n/a",IF(F11="Insert £","",ROUND(F11*$M11,2)))</f>
        <v/>
      </c>
      <c r="Q11" s="42" t="str">
        <f t="shared" ref="Q11" si="4">IF(G11="n/a","n/a",IF(G11="Insert £","",ROUND(G11*$M11,2)))</f>
        <v/>
      </c>
      <c r="R11" s="42" t="str">
        <f t="shared" ref="R11" si="5">IF(H11="n/a","n/a",IF(H11="Insert £","",ROUND(H11*$M11,2)))</f>
        <v/>
      </c>
    </row>
    <row r="12" spans="1:18" s="7" customFormat="1" ht="15.6" x14ac:dyDescent="0.3">
      <c r="A12" s="38" t="s">
        <v>102</v>
      </c>
      <c r="B12" s="39"/>
      <c r="C12" s="40"/>
      <c r="D12" s="41" t="str">
        <f t="shared" si="0"/>
        <v>Insert £</v>
      </c>
      <c r="E12" s="41" t="str">
        <f t="shared" si="0"/>
        <v>Insert £</v>
      </c>
      <c r="F12" s="41" t="str">
        <f t="shared" si="0"/>
        <v>Insert £</v>
      </c>
      <c r="G12" s="41" t="str">
        <f t="shared" si="0"/>
        <v>Insert £</v>
      </c>
      <c r="H12" s="41" t="str">
        <f t="shared" si="0"/>
        <v>Insert £</v>
      </c>
      <c r="J12" s="116" t="s">
        <v>163</v>
      </c>
      <c r="K12" s="116"/>
      <c r="L12" s="119"/>
      <c r="M12" s="12">
        <v>0.5</v>
      </c>
      <c r="N12" s="42" t="str">
        <f>IF(D12="n/a","n/a",IF(D12="Insert £","",ROUND(D12*$M12,2)))</f>
        <v/>
      </c>
      <c r="O12" s="42" t="str">
        <f t="shared" ref="O12" si="6">IF(E12="n/a","n/a",IF(E12="Insert £","",ROUND(E12*$M12,2)))</f>
        <v/>
      </c>
      <c r="P12" s="42" t="str">
        <f t="shared" ref="P12" si="7">IF(F12="n/a","n/a",IF(F12="Insert £","",ROUND(F12*$M12,2)))</f>
        <v/>
      </c>
      <c r="Q12" s="42" t="str">
        <f t="shared" ref="Q12" si="8">IF(G12="n/a","n/a",IF(G12="Insert £","",ROUND(G12*$M12,2)))</f>
        <v/>
      </c>
      <c r="R12" s="42" t="str">
        <f t="shared" ref="R12" si="9">IF(H12="n/a","n/a",IF(H12="Insert £","",ROUND(H12*$M12,2)))</f>
        <v/>
      </c>
    </row>
    <row r="13" spans="1:18" s="7" customFormat="1" ht="15.6" x14ac:dyDescent="0.3">
      <c r="A13" s="128" t="s">
        <v>47</v>
      </c>
      <c r="B13" s="129"/>
      <c r="C13" s="130"/>
      <c r="D13" s="43"/>
      <c r="E13" s="43"/>
      <c r="F13" s="43"/>
      <c r="G13" s="43"/>
      <c r="H13" s="43"/>
      <c r="J13" s="116"/>
      <c r="K13" s="116"/>
      <c r="L13" s="119"/>
      <c r="M13" s="21"/>
      <c r="N13" s="89"/>
      <c r="O13" s="89"/>
      <c r="P13" s="89"/>
      <c r="Q13" s="89"/>
      <c r="R13" s="90"/>
    </row>
    <row r="14" spans="1:18" s="7" customFormat="1" ht="15.6" x14ac:dyDescent="0.3">
      <c r="A14" s="125" t="s">
        <v>42</v>
      </c>
      <c r="B14" s="126"/>
      <c r="C14" s="127"/>
      <c r="D14" s="41" t="str">
        <f t="shared" si="0"/>
        <v>Insert £</v>
      </c>
      <c r="E14" s="41" t="str">
        <f t="shared" si="0"/>
        <v>Insert £</v>
      </c>
      <c r="F14" s="41" t="str">
        <f t="shared" si="0"/>
        <v>Insert £</v>
      </c>
      <c r="G14" s="41" t="str">
        <f t="shared" si="0"/>
        <v>Insert £</v>
      </c>
      <c r="H14" s="41" t="str">
        <f t="shared" si="0"/>
        <v>Insert £</v>
      </c>
      <c r="J14" s="116"/>
      <c r="K14" s="116"/>
      <c r="L14" s="119"/>
      <c r="M14" s="12">
        <v>2</v>
      </c>
      <c r="N14" s="42" t="str">
        <f t="shared" ref="N14:N15" si="10">IF(D14="n/a","n/a",IF(D14="Insert £","",ROUND(D14*$M14,2)))</f>
        <v/>
      </c>
      <c r="O14" s="42" t="str">
        <f t="shared" ref="O14:O16" si="11">IF(E14="n/a","n/a",IF(E14="Insert £","",ROUND(E14*$M14,2)))</f>
        <v/>
      </c>
      <c r="P14" s="42" t="str">
        <f t="shared" ref="P14:P16" si="12">IF(F14="n/a","n/a",IF(F14="Insert £","",ROUND(F14*$M14,2)))</f>
        <v/>
      </c>
      <c r="Q14" s="42" t="str">
        <f t="shared" ref="Q14:Q16" si="13">IF(G14="n/a","n/a",IF(G14="Insert £","",ROUND(G14*$M14,2)))</f>
        <v/>
      </c>
      <c r="R14" s="42" t="str">
        <f t="shared" ref="R14:R16" si="14">IF(H14="n/a","n/a",IF(H14="Insert £","",ROUND(H14*$M14,2)))</f>
        <v/>
      </c>
    </row>
    <row r="15" spans="1:18" s="7" customFormat="1" ht="15.6" x14ac:dyDescent="0.3">
      <c r="A15" s="125" t="s">
        <v>48</v>
      </c>
      <c r="B15" s="126"/>
      <c r="C15" s="127"/>
      <c r="D15" s="41" t="str">
        <f t="shared" si="0"/>
        <v>Insert £</v>
      </c>
      <c r="E15" s="41" t="str">
        <f t="shared" si="0"/>
        <v>Insert £</v>
      </c>
      <c r="F15" s="41" t="str">
        <f t="shared" si="0"/>
        <v>Insert £</v>
      </c>
      <c r="G15" s="41" t="str">
        <f t="shared" si="0"/>
        <v>Insert £</v>
      </c>
      <c r="H15" s="41" t="str">
        <f t="shared" si="0"/>
        <v>Insert £</v>
      </c>
      <c r="J15" s="88"/>
      <c r="K15" s="88"/>
      <c r="L15" s="88"/>
      <c r="M15" s="12">
        <v>1</v>
      </c>
      <c r="N15" s="42" t="str">
        <f t="shared" si="10"/>
        <v/>
      </c>
      <c r="O15" s="42" t="str">
        <f t="shared" si="11"/>
        <v/>
      </c>
      <c r="P15" s="42" t="str">
        <f t="shared" si="12"/>
        <v/>
      </c>
      <c r="Q15" s="42" t="str">
        <f t="shared" si="13"/>
        <v/>
      </c>
      <c r="R15" s="42" t="str">
        <f t="shared" si="14"/>
        <v/>
      </c>
    </row>
    <row r="16" spans="1:18" s="7" customFormat="1" ht="15.6" x14ac:dyDescent="0.3">
      <c r="A16" s="38" t="s">
        <v>102</v>
      </c>
      <c r="B16" s="39"/>
      <c r="C16" s="40"/>
      <c r="D16" s="41" t="str">
        <f t="shared" si="0"/>
        <v>Insert £</v>
      </c>
      <c r="E16" s="41" t="str">
        <f t="shared" si="0"/>
        <v>Insert £</v>
      </c>
      <c r="F16" s="41" t="str">
        <f t="shared" si="0"/>
        <v>Insert £</v>
      </c>
      <c r="G16" s="41" t="str">
        <f t="shared" si="0"/>
        <v>Insert £</v>
      </c>
      <c r="H16" s="41" t="str">
        <f t="shared" si="0"/>
        <v>Insert £</v>
      </c>
      <c r="J16" s="120" t="s">
        <v>164</v>
      </c>
      <c r="K16" s="120"/>
      <c r="L16" s="121"/>
      <c r="M16" s="12">
        <v>0.5</v>
      </c>
      <c r="N16" s="42" t="str">
        <f>IF(D16="n/a","n/a",IF(D16="Insert £","",ROUND(D16*$M16,2)))</f>
        <v/>
      </c>
      <c r="O16" s="42" t="str">
        <f t="shared" si="11"/>
        <v/>
      </c>
      <c r="P16" s="42" t="str">
        <f t="shared" si="12"/>
        <v/>
      </c>
      <c r="Q16" s="42" t="str">
        <f t="shared" si="13"/>
        <v/>
      </c>
      <c r="R16" s="42" t="str">
        <f t="shared" si="14"/>
        <v/>
      </c>
    </row>
    <row r="17" spans="1:18" s="7" customFormat="1" ht="15.6" x14ac:dyDescent="0.3">
      <c r="A17" s="128" t="s">
        <v>49</v>
      </c>
      <c r="B17" s="129"/>
      <c r="C17" s="130"/>
      <c r="D17" s="43"/>
      <c r="E17" s="43"/>
      <c r="F17" s="43"/>
      <c r="G17" s="43"/>
      <c r="H17" s="43"/>
      <c r="J17" s="120"/>
      <c r="K17" s="120"/>
      <c r="L17" s="121"/>
      <c r="M17" s="21"/>
      <c r="N17" s="89"/>
      <c r="O17" s="89"/>
      <c r="P17" s="89"/>
      <c r="Q17" s="89"/>
      <c r="R17" s="90"/>
    </row>
    <row r="18" spans="1:18" s="7" customFormat="1" ht="15.6" x14ac:dyDescent="0.3">
      <c r="A18" s="125" t="s">
        <v>42</v>
      </c>
      <c r="B18" s="126"/>
      <c r="C18" s="127"/>
      <c r="D18" s="41" t="str">
        <f t="shared" si="0"/>
        <v>Insert £</v>
      </c>
      <c r="E18" s="41" t="str">
        <f t="shared" ref="E18:H27" si="15">IF(NOT(E$5="Y"),"n/a","Insert £")</f>
        <v>Insert £</v>
      </c>
      <c r="F18" s="41" t="str">
        <f t="shared" si="15"/>
        <v>Insert £</v>
      </c>
      <c r="G18" s="41" t="str">
        <f t="shared" si="15"/>
        <v>Insert £</v>
      </c>
      <c r="H18" s="41" t="str">
        <f t="shared" si="15"/>
        <v>Insert £</v>
      </c>
      <c r="J18" s="120"/>
      <c r="K18" s="120"/>
      <c r="L18" s="121"/>
      <c r="M18" s="12">
        <v>1</v>
      </c>
      <c r="N18" s="42" t="str">
        <f t="shared" ref="N18:N19" si="16">IF(D18="n/a","n/a",IF(D18="Insert £","",ROUND(D18*$M18,2)))</f>
        <v/>
      </c>
      <c r="O18" s="42" t="str">
        <f t="shared" ref="O18:O20" si="17">IF(E18="n/a","n/a",IF(E18="Insert £","",ROUND(E18*$M18,2)))</f>
        <v/>
      </c>
      <c r="P18" s="42" t="str">
        <f t="shared" ref="P18:P20" si="18">IF(F18="n/a","n/a",IF(F18="Insert £","",ROUND(F18*$M18,2)))</f>
        <v/>
      </c>
      <c r="Q18" s="42" t="str">
        <f t="shared" ref="Q18:Q20" si="19">IF(G18="n/a","n/a",IF(G18="Insert £","",ROUND(G18*$M18,2)))</f>
        <v/>
      </c>
      <c r="R18" s="42" t="str">
        <f t="shared" ref="R18:R20" si="20">IF(H18="n/a","n/a",IF(H18="Insert £","",ROUND(H18*$M18,2)))</f>
        <v/>
      </c>
    </row>
    <row r="19" spans="1:18" s="7" customFormat="1" ht="15.6" x14ac:dyDescent="0.3">
      <c r="A19" s="125" t="s">
        <v>50</v>
      </c>
      <c r="B19" s="126"/>
      <c r="C19" s="127"/>
      <c r="D19" s="41" t="str">
        <f t="shared" si="0"/>
        <v>Insert £</v>
      </c>
      <c r="E19" s="41" t="str">
        <f t="shared" si="15"/>
        <v>Insert £</v>
      </c>
      <c r="F19" s="41" t="str">
        <f t="shared" si="15"/>
        <v>Insert £</v>
      </c>
      <c r="G19" s="41" t="str">
        <f t="shared" si="15"/>
        <v>Insert £</v>
      </c>
      <c r="H19" s="41" t="str">
        <f t="shared" si="15"/>
        <v>Insert £</v>
      </c>
      <c r="J19" s="120"/>
      <c r="K19" s="120"/>
      <c r="L19" s="121"/>
      <c r="M19" s="12">
        <v>3</v>
      </c>
      <c r="N19" s="42" t="str">
        <f t="shared" si="16"/>
        <v/>
      </c>
      <c r="O19" s="42" t="str">
        <f t="shared" si="17"/>
        <v/>
      </c>
      <c r="P19" s="42" t="str">
        <f t="shared" si="18"/>
        <v/>
      </c>
      <c r="Q19" s="42" t="str">
        <f t="shared" si="19"/>
        <v/>
      </c>
      <c r="R19" s="42" t="str">
        <f t="shared" si="20"/>
        <v/>
      </c>
    </row>
    <row r="20" spans="1:18" s="7" customFormat="1" ht="15.6" x14ac:dyDescent="0.3">
      <c r="A20" s="38" t="s">
        <v>102</v>
      </c>
      <c r="B20" s="39"/>
      <c r="C20" s="40"/>
      <c r="D20" s="41" t="str">
        <f t="shared" si="0"/>
        <v>Insert £</v>
      </c>
      <c r="E20" s="41" t="str">
        <f t="shared" si="0"/>
        <v>Insert £</v>
      </c>
      <c r="F20" s="41" t="str">
        <f t="shared" si="0"/>
        <v>Insert £</v>
      </c>
      <c r="G20" s="41" t="str">
        <f t="shared" si="0"/>
        <v>Insert £</v>
      </c>
      <c r="H20" s="41" t="str">
        <f t="shared" si="0"/>
        <v>Insert £</v>
      </c>
      <c r="J20" s="120"/>
      <c r="K20" s="120"/>
      <c r="L20" s="121"/>
      <c r="M20" s="12">
        <v>0.5</v>
      </c>
      <c r="N20" s="42" t="str">
        <f>IF(D20="n/a","n/a",IF(D20="Insert £","",ROUND(D20*$M20,2)))</f>
        <v/>
      </c>
      <c r="O20" s="42" t="str">
        <f t="shared" si="17"/>
        <v/>
      </c>
      <c r="P20" s="42" t="str">
        <f t="shared" si="18"/>
        <v/>
      </c>
      <c r="Q20" s="42" t="str">
        <f t="shared" si="19"/>
        <v/>
      </c>
      <c r="R20" s="42" t="str">
        <f t="shared" si="20"/>
        <v/>
      </c>
    </row>
    <row r="21" spans="1:18" s="7" customFormat="1" ht="15.6" x14ac:dyDescent="0.3">
      <c r="A21" s="128" t="s">
        <v>51</v>
      </c>
      <c r="B21" s="129"/>
      <c r="C21" s="130"/>
      <c r="D21" s="43"/>
      <c r="E21" s="43"/>
      <c r="F21" s="43"/>
      <c r="G21" s="43"/>
      <c r="H21" s="43"/>
      <c r="J21" s="120"/>
      <c r="K21" s="120"/>
      <c r="L21" s="121"/>
      <c r="M21" s="21"/>
      <c r="N21" s="89"/>
      <c r="O21" s="89"/>
      <c r="P21" s="89"/>
      <c r="Q21" s="89"/>
      <c r="R21" s="90"/>
    </row>
    <row r="22" spans="1:18" s="7" customFormat="1" ht="15.6" x14ac:dyDescent="0.3">
      <c r="A22" s="125" t="s">
        <v>42</v>
      </c>
      <c r="B22" s="126"/>
      <c r="C22" s="127"/>
      <c r="D22" s="41" t="str">
        <f t="shared" si="0"/>
        <v>Insert £</v>
      </c>
      <c r="E22" s="41" t="str">
        <f t="shared" si="15"/>
        <v>Insert £</v>
      </c>
      <c r="F22" s="41" t="str">
        <f t="shared" si="15"/>
        <v>Insert £</v>
      </c>
      <c r="G22" s="41" t="str">
        <f t="shared" si="15"/>
        <v>Insert £</v>
      </c>
      <c r="H22" s="41" t="str">
        <f t="shared" si="15"/>
        <v>Insert £</v>
      </c>
      <c r="J22" s="120"/>
      <c r="K22" s="120"/>
      <c r="L22" s="121"/>
      <c r="M22" s="12">
        <v>1</v>
      </c>
      <c r="N22" s="42" t="str">
        <f t="shared" ref="N22:N24" si="21">IF(D22="n/a","n/a",IF(D22="Insert £","",ROUND(D22*$M22,2)))</f>
        <v/>
      </c>
      <c r="O22" s="42" t="str">
        <f t="shared" ref="O22:O25" si="22">IF(E22="n/a","n/a",IF(E22="Insert £","",ROUND(E22*$M22,2)))</f>
        <v/>
      </c>
      <c r="P22" s="42" t="str">
        <f t="shared" ref="P22:P25" si="23">IF(F22="n/a","n/a",IF(F22="Insert £","",ROUND(F22*$M22,2)))</f>
        <v/>
      </c>
      <c r="Q22" s="42" t="str">
        <f t="shared" ref="Q22:Q25" si="24">IF(G22="n/a","n/a",IF(G22="Insert £","",ROUND(G22*$M22,2)))</f>
        <v/>
      </c>
      <c r="R22" s="42" t="str">
        <f t="shared" ref="R22:R25" si="25">IF(H22="n/a","n/a",IF(H22="Insert £","",ROUND(H22*$M22,2)))</f>
        <v/>
      </c>
    </row>
    <row r="23" spans="1:18" s="7" customFormat="1" ht="15.6" x14ac:dyDescent="0.3">
      <c r="A23" s="125" t="s">
        <v>52</v>
      </c>
      <c r="B23" s="126"/>
      <c r="C23" s="127"/>
      <c r="D23" s="41" t="str">
        <f t="shared" si="0"/>
        <v>Insert £</v>
      </c>
      <c r="E23" s="41" t="str">
        <f t="shared" si="15"/>
        <v>Insert £</v>
      </c>
      <c r="F23" s="41" t="str">
        <f t="shared" si="15"/>
        <v>Insert £</v>
      </c>
      <c r="G23" s="41" t="str">
        <f t="shared" si="15"/>
        <v>Insert £</v>
      </c>
      <c r="H23" s="41" t="str">
        <f t="shared" si="15"/>
        <v>Insert £</v>
      </c>
      <c r="M23" s="12">
        <v>3</v>
      </c>
      <c r="N23" s="42" t="str">
        <f t="shared" si="21"/>
        <v/>
      </c>
      <c r="O23" s="42" t="str">
        <f t="shared" si="22"/>
        <v/>
      </c>
      <c r="P23" s="42" t="str">
        <f t="shared" si="23"/>
        <v/>
      </c>
      <c r="Q23" s="42" t="str">
        <f t="shared" si="24"/>
        <v/>
      </c>
      <c r="R23" s="42" t="str">
        <f t="shared" si="25"/>
        <v/>
      </c>
    </row>
    <row r="24" spans="1:18" s="7" customFormat="1" ht="15.6" x14ac:dyDescent="0.3">
      <c r="A24" s="125" t="s">
        <v>46</v>
      </c>
      <c r="B24" s="126"/>
      <c r="C24" s="127"/>
      <c r="D24" s="41" t="str">
        <f t="shared" si="0"/>
        <v>Insert £</v>
      </c>
      <c r="E24" s="41" t="str">
        <f t="shared" si="15"/>
        <v>Insert £</v>
      </c>
      <c r="F24" s="41" t="str">
        <f t="shared" si="15"/>
        <v>Insert £</v>
      </c>
      <c r="G24" s="41" t="str">
        <f t="shared" si="15"/>
        <v>Insert £</v>
      </c>
      <c r="H24" s="41" t="str">
        <f t="shared" si="15"/>
        <v>Insert £</v>
      </c>
      <c r="M24" s="12">
        <v>1</v>
      </c>
      <c r="N24" s="42" t="str">
        <f t="shared" si="21"/>
        <v/>
      </c>
      <c r="O24" s="42" t="str">
        <f t="shared" si="22"/>
        <v/>
      </c>
      <c r="P24" s="42" t="str">
        <f t="shared" si="23"/>
        <v/>
      </c>
      <c r="Q24" s="42" t="str">
        <f t="shared" si="24"/>
        <v/>
      </c>
      <c r="R24" s="42" t="str">
        <f t="shared" si="25"/>
        <v/>
      </c>
    </row>
    <row r="25" spans="1:18" s="7" customFormat="1" ht="15.6" x14ac:dyDescent="0.3">
      <c r="A25" s="38" t="s">
        <v>102</v>
      </c>
      <c r="B25" s="39"/>
      <c r="C25" s="40"/>
      <c r="D25" s="41" t="str">
        <f t="shared" si="0"/>
        <v>Insert £</v>
      </c>
      <c r="E25" s="41" t="str">
        <f t="shared" si="0"/>
        <v>Insert £</v>
      </c>
      <c r="F25" s="41" t="str">
        <f t="shared" si="0"/>
        <v>Insert £</v>
      </c>
      <c r="G25" s="41" t="str">
        <f t="shared" si="0"/>
        <v>Insert £</v>
      </c>
      <c r="H25" s="41" t="str">
        <f t="shared" si="0"/>
        <v>Insert £</v>
      </c>
      <c r="M25" s="12">
        <v>0.5</v>
      </c>
      <c r="N25" s="42" t="str">
        <f>IF(D25="n/a","n/a",IF(D25="Insert £","",ROUND(D25*$M25,2)))</f>
        <v/>
      </c>
      <c r="O25" s="42" t="str">
        <f t="shared" si="22"/>
        <v/>
      </c>
      <c r="P25" s="42" t="str">
        <f t="shared" si="23"/>
        <v/>
      </c>
      <c r="Q25" s="42" t="str">
        <f t="shared" si="24"/>
        <v/>
      </c>
      <c r="R25" s="42" t="str">
        <f t="shared" si="25"/>
        <v/>
      </c>
    </row>
    <row r="26" spans="1:18" s="7" customFormat="1" ht="15.6" x14ac:dyDescent="0.3">
      <c r="A26" s="128" t="s">
        <v>170</v>
      </c>
      <c r="B26" s="129"/>
      <c r="C26" s="130"/>
      <c r="D26" s="43"/>
      <c r="E26" s="43"/>
      <c r="F26" s="43"/>
      <c r="G26" s="43"/>
      <c r="H26" s="43"/>
      <c r="M26" s="21"/>
      <c r="N26" s="89"/>
      <c r="O26" s="89"/>
      <c r="P26" s="89"/>
      <c r="Q26" s="89"/>
      <c r="R26" s="90"/>
    </row>
    <row r="27" spans="1:18" s="7" customFormat="1" ht="15.6" x14ac:dyDescent="0.3">
      <c r="A27" s="125" t="s">
        <v>42</v>
      </c>
      <c r="B27" s="126"/>
      <c r="C27" s="127"/>
      <c r="D27" s="41" t="str">
        <f t="shared" si="0"/>
        <v>Insert £</v>
      </c>
      <c r="E27" s="41" t="str">
        <f t="shared" si="15"/>
        <v>Insert £</v>
      </c>
      <c r="F27" s="41" t="str">
        <f t="shared" si="15"/>
        <v>Insert £</v>
      </c>
      <c r="G27" s="41" t="str">
        <f t="shared" si="15"/>
        <v>Insert £</v>
      </c>
      <c r="H27" s="41" t="str">
        <f t="shared" si="15"/>
        <v>Insert £</v>
      </c>
      <c r="M27" s="12">
        <v>1</v>
      </c>
      <c r="N27" s="42" t="str">
        <f t="shared" ref="N27:N29" si="26">IF(D27="n/a","n/a",IF(D27="Insert £","",ROUND(D27*$M27,2)))</f>
        <v/>
      </c>
      <c r="O27" s="42" t="str">
        <f t="shared" ref="O27:O30" si="27">IF(E27="n/a","n/a",IF(E27="Insert £","",ROUND(E27*$M27,2)))</f>
        <v/>
      </c>
      <c r="P27" s="42" t="str">
        <f t="shared" ref="P27:P30" si="28">IF(F27="n/a","n/a",IF(F27="Insert £","",ROUND(F27*$M27,2)))</f>
        <v/>
      </c>
      <c r="Q27" s="42" t="str">
        <f t="shared" ref="Q27:Q30" si="29">IF(G27="n/a","n/a",IF(G27="Insert £","",ROUND(G27*$M27,2)))</f>
        <v/>
      </c>
      <c r="R27" s="42" t="str">
        <f t="shared" ref="R27:R30" si="30">IF(H27="n/a","n/a",IF(H27="Insert £","",ROUND(H27*$M27,2)))</f>
        <v/>
      </c>
    </row>
    <row r="28" spans="1:18" s="7" customFormat="1" ht="15.6" x14ac:dyDescent="0.3">
      <c r="A28" s="125" t="s">
        <v>53</v>
      </c>
      <c r="B28" s="126"/>
      <c r="C28" s="127"/>
      <c r="D28" s="41" t="str">
        <f t="shared" si="0"/>
        <v>Insert £</v>
      </c>
      <c r="E28" s="41" t="str">
        <f t="shared" si="0"/>
        <v>Insert £</v>
      </c>
      <c r="F28" s="41" t="str">
        <f t="shared" si="0"/>
        <v>Insert £</v>
      </c>
      <c r="G28" s="41" t="str">
        <f t="shared" si="0"/>
        <v>Insert £</v>
      </c>
      <c r="H28" s="41" t="str">
        <f t="shared" si="0"/>
        <v>Insert £</v>
      </c>
      <c r="M28" s="12">
        <v>2</v>
      </c>
      <c r="N28" s="42" t="str">
        <f t="shared" si="26"/>
        <v/>
      </c>
      <c r="O28" s="42" t="str">
        <f t="shared" si="27"/>
        <v/>
      </c>
      <c r="P28" s="42" t="str">
        <f t="shared" si="28"/>
        <v/>
      </c>
      <c r="Q28" s="42" t="str">
        <f t="shared" si="29"/>
        <v/>
      </c>
      <c r="R28" s="42" t="str">
        <f t="shared" si="30"/>
        <v/>
      </c>
    </row>
    <row r="29" spans="1:18" s="7" customFormat="1" ht="15.6" x14ac:dyDescent="0.3">
      <c r="A29" s="125" t="s">
        <v>46</v>
      </c>
      <c r="B29" s="126"/>
      <c r="C29" s="127"/>
      <c r="D29" s="41" t="str">
        <f t="shared" si="0"/>
        <v>Insert £</v>
      </c>
      <c r="E29" s="41" t="str">
        <f t="shared" si="0"/>
        <v>Insert £</v>
      </c>
      <c r="F29" s="41" t="str">
        <f t="shared" si="0"/>
        <v>Insert £</v>
      </c>
      <c r="G29" s="41" t="str">
        <f t="shared" si="0"/>
        <v>Insert £</v>
      </c>
      <c r="H29" s="41" t="str">
        <f t="shared" si="0"/>
        <v>Insert £</v>
      </c>
      <c r="M29" s="12">
        <v>1</v>
      </c>
      <c r="N29" s="42" t="str">
        <f t="shared" si="26"/>
        <v/>
      </c>
      <c r="O29" s="42" t="str">
        <f t="shared" si="27"/>
        <v/>
      </c>
      <c r="P29" s="42" t="str">
        <f t="shared" si="28"/>
        <v/>
      </c>
      <c r="Q29" s="42" t="str">
        <f t="shared" si="29"/>
        <v/>
      </c>
      <c r="R29" s="42" t="str">
        <f t="shared" si="30"/>
        <v/>
      </c>
    </row>
    <row r="30" spans="1:18" s="7" customFormat="1" ht="15.6" x14ac:dyDescent="0.3">
      <c r="A30" s="38" t="s">
        <v>102</v>
      </c>
      <c r="B30" s="39"/>
      <c r="C30" s="40"/>
      <c r="D30" s="41" t="str">
        <f t="shared" si="0"/>
        <v>Insert £</v>
      </c>
      <c r="E30" s="41" t="str">
        <f t="shared" si="0"/>
        <v>Insert £</v>
      </c>
      <c r="F30" s="41" t="str">
        <f t="shared" si="0"/>
        <v>Insert £</v>
      </c>
      <c r="G30" s="41" t="str">
        <f t="shared" si="0"/>
        <v>Insert £</v>
      </c>
      <c r="H30" s="41" t="str">
        <f t="shared" si="0"/>
        <v>Insert £</v>
      </c>
      <c r="M30" s="12">
        <v>0.5</v>
      </c>
      <c r="N30" s="42" t="str">
        <f>IF(D30="n/a","n/a",IF(D30="Insert £","",ROUND(D30*$M30,2)))</f>
        <v/>
      </c>
      <c r="O30" s="42" t="str">
        <f t="shared" si="27"/>
        <v/>
      </c>
      <c r="P30" s="42" t="str">
        <f t="shared" si="28"/>
        <v/>
      </c>
      <c r="Q30" s="42" t="str">
        <f t="shared" si="29"/>
        <v/>
      </c>
      <c r="R30" s="42" t="str">
        <f t="shared" si="30"/>
        <v/>
      </c>
    </row>
    <row r="31" spans="1:18" s="7" customFormat="1" ht="15.6" x14ac:dyDescent="0.3">
      <c r="A31" s="128" t="s">
        <v>54</v>
      </c>
      <c r="B31" s="129"/>
      <c r="C31" s="130"/>
      <c r="D31" s="43"/>
      <c r="E31" s="43"/>
      <c r="F31" s="43"/>
      <c r="G31" s="43"/>
      <c r="H31" s="43"/>
      <c r="M31" s="21"/>
      <c r="N31" s="89"/>
      <c r="O31" s="89"/>
      <c r="P31" s="89"/>
      <c r="Q31" s="89"/>
      <c r="R31" s="90"/>
    </row>
    <row r="32" spans="1:18" s="7" customFormat="1" ht="15.6" x14ac:dyDescent="0.3">
      <c r="A32" s="125" t="s">
        <v>42</v>
      </c>
      <c r="B32" s="126"/>
      <c r="C32" s="127"/>
      <c r="D32" s="41" t="str">
        <f t="shared" si="0"/>
        <v>Insert £</v>
      </c>
      <c r="E32" s="41" t="str">
        <f t="shared" si="0"/>
        <v>Insert £</v>
      </c>
      <c r="F32" s="41" t="str">
        <f t="shared" si="0"/>
        <v>Insert £</v>
      </c>
      <c r="G32" s="41" t="str">
        <f t="shared" si="0"/>
        <v>Insert £</v>
      </c>
      <c r="H32" s="41" t="str">
        <f t="shared" si="0"/>
        <v>Insert £</v>
      </c>
      <c r="M32" s="12">
        <v>1</v>
      </c>
      <c r="N32" s="42" t="str">
        <f t="shared" ref="N32:N34" si="31">IF(D32="n/a","n/a",IF(D32="Insert £","",ROUND(D32*$M32,2)))</f>
        <v/>
      </c>
      <c r="O32" s="42" t="str">
        <f t="shared" ref="O32:O35" si="32">IF(E32="n/a","n/a",IF(E32="Insert £","",ROUND(E32*$M32,2)))</f>
        <v/>
      </c>
      <c r="P32" s="42" t="str">
        <f t="shared" ref="P32:P35" si="33">IF(F32="n/a","n/a",IF(F32="Insert £","",ROUND(F32*$M32,2)))</f>
        <v/>
      </c>
      <c r="Q32" s="42" t="str">
        <f t="shared" ref="Q32:Q35" si="34">IF(G32="n/a","n/a",IF(G32="Insert £","",ROUND(G32*$M32,2)))</f>
        <v/>
      </c>
      <c r="R32" s="42" t="str">
        <f t="shared" ref="R32:R35" si="35">IF(H32="n/a","n/a",IF(H32="Insert £","",ROUND(H32*$M32,2)))</f>
        <v/>
      </c>
    </row>
    <row r="33" spans="1:18" s="7" customFormat="1" ht="15.6" x14ac:dyDescent="0.3">
      <c r="A33" s="125" t="s">
        <v>52</v>
      </c>
      <c r="B33" s="126"/>
      <c r="C33" s="127"/>
      <c r="D33" s="41" t="str">
        <f t="shared" si="0"/>
        <v>Insert £</v>
      </c>
      <c r="E33" s="41" t="str">
        <f t="shared" si="0"/>
        <v>Insert £</v>
      </c>
      <c r="F33" s="41" t="str">
        <f t="shared" si="0"/>
        <v>Insert £</v>
      </c>
      <c r="G33" s="41" t="str">
        <f t="shared" si="0"/>
        <v>Insert £</v>
      </c>
      <c r="H33" s="41" t="str">
        <f t="shared" si="0"/>
        <v>Insert £</v>
      </c>
      <c r="M33" s="12">
        <v>2</v>
      </c>
      <c r="N33" s="42" t="str">
        <f t="shared" si="31"/>
        <v/>
      </c>
      <c r="O33" s="42" t="str">
        <f t="shared" si="32"/>
        <v/>
      </c>
      <c r="P33" s="42" t="str">
        <f t="shared" si="33"/>
        <v/>
      </c>
      <c r="Q33" s="42" t="str">
        <f t="shared" si="34"/>
        <v/>
      </c>
      <c r="R33" s="42" t="str">
        <f t="shared" si="35"/>
        <v/>
      </c>
    </row>
    <row r="34" spans="1:18" s="7" customFormat="1" ht="15.6" x14ac:dyDescent="0.3">
      <c r="A34" s="125" t="s">
        <v>46</v>
      </c>
      <c r="B34" s="126"/>
      <c r="C34" s="127"/>
      <c r="D34" s="41" t="str">
        <f t="shared" si="0"/>
        <v>Insert £</v>
      </c>
      <c r="E34" s="41" t="str">
        <f t="shared" si="0"/>
        <v>Insert £</v>
      </c>
      <c r="F34" s="41" t="str">
        <f t="shared" si="0"/>
        <v>Insert £</v>
      </c>
      <c r="G34" s="41" t="str">
        <f t="shared" si="0"/>
        <v>Insert £</v>
      </c>
      <c r="H34" s="41" t="str">
        <f t="shared" si="0"/>
        <v>Insert £</v>
      </c>
      <c r="M34" s="12">
        <v>1</v>
      </c>
      <c r="N34" s="42" t="str">
        <f t="shared" si="31"/>
        <v/>
      </c>
      <c r="O34" s="42" t="str">
        <f t="shared" si="32"/>
        <v/>
      </c>
      <c r="P34" s="42" t="str">
        <f t="shared" si="33"/>
        <v/>
      </c>
      <c r="Q34" s="42" t="str">
        <f t="shared" si="34"/>
        <v/>
      </c>
      <c r="R34" s="42" t="str">
        <f t="shared" si="35"/>
        <v/>
      </c>
    </row>
    <row r="35" spans="1:18" s="7" customFormat="1" ht="15.6" x14ac:dyDescent="0.3">
      <c r="A35" s="38" t="s">
        <v>102</v>
      </c>
      <c r="B35" s="39"/>
      <c r="C35" s="40"/>
      <c r="D35" s="41" t="str">
        <f t="shared" si="0"/>
        <v>Insert £</v>
      </c>
      <c r="E35" s="41" t="str">
        <f t="shared" si="0"/>
        <v>Insert £</v>
      </c>
      <c r="F35" s="41" t="str">
        <f t="shared" si="0"/>
        <v>Insert £</v>
      </c>
      <c r="G35" s="41" t="str">
        <f t="shared" si="0"/>
        <v>Insert £</v>
      </c>
      <c r="H35" s="41" t="str">
        <f t="shared" si="0"/>
        <v>Insert £</v>
      </c>
      <c r="M35" s="12">
        <v>0.5</v>
      </c>
      <c r="N35" s="42" t="str">
        <f>IF(D35="n/a","n/a",IF(D35="Insert £","",ROUND(D35*$M35,2)))</f>
        <v/>
      </c>
      <c r="O35" s="42" t="str">
        <f t="shared" si="32"/>
        <v/>
      </c>
      <c r="P35" s="42" t="str">
        <f t="shared" si="33"/>
        <v/>
      </c>
      <c r="Q35" s="42" t="str">
        <f t="shared" si="34"/>
        <v/>
      </c>
      <c r="R35" s="42" t="str">
        <f t="shared" si="35"/>
        <v/>
      </c>
    </row>
    <row r="36" spans="1:18" s="7" customFormat="1" ht="15.6" x14ac:dyDescent="0.3">
      <c r="A36" s="128" t="s">
        <v>113</v>
      </c>
      <c r="B36" s="129"/>
      <c r="C36" s="130"/>
      <c r="D36" s="43"/>
      <c r="E36" s="43"/>
      <c r="F36" s="43"/>
      <c r="G36" s="43"/>
      <c r="H36" s="43"/>
      <c r="M36" s="21"/>
      <c r="N36" s="89"/>
      <c r="O36" s="89"/>
      <c r="P36" s="89"/>
      <c r="Q36" s="89"/>
      <c r="R36" s="90"/>
    </row>
    <row r="37" spans="1:18" s="7" customFormat="1" ht="15.6" x14ac:dyDescent="0.3">
      <c r="A37" s="125" t="s">
        <v>44</v>
      </c>
      <c r="B37" s="126"/>
      <c r="C37" s="127"/>
      <c r="D37" s="41" t="str">
        <f t="shared" si="0"/>
        <v>Insert £</v>
      </c>
      <c r="E37" s="41" t="str">
        <f t="shared" si="0"/>
        <v>Insert £</v>
      </c>
      <c r="F37" s="41" t="str">
        <f t="shared" si="0"/>
        <v>Insert £</v>
      </c>
      <c r="G37" s="41" t="str">
        <f t="shared" si="0"/>
        <v>Insert £</v>
      </c>
      <c r="H37" s="41" t="str">
        <f t="shared" si="0"/>
        <v>Insert £</v>
      </c>
      <c r="M37" s="12">
        <v>1</v>
      </c>
      <c r="N37" s="42" t="str">
        <f>IF(D37="n/a","n/a",IF(D37="Insert £","",ROUND(D37*$M37,2)))</f>
        <v/>
      </c>
      <c r="O37" s="42" t="str">
        <f t="shared" ref="O37:O38" si="36">IF(E37="n/a","n/a",IF(E37="Insert £","",ROUND(E37*$M37,2)))</f>
        <v/>
      </c>
      <c r="P37" s="42" t="str">
        <f t="shared" ref="P37:P38" si="37">IF(F37="n/a","n/a",IF(F37="Insert £","",ROUND(F37*$M37,2)))</f>
        <v/>
      </c>
      <c r="Q37" s="42" t="str">
        <f t="shared" ref="Q37:Q38" si="38">IF(G37="n/a","n/a",IF(G37="Insert £","",ROUND(G37*$M37,2)))</f>
        <v/>
      </c>
      <c r="R37" s="42" t="str">
        <f t="shared" ref="R37:R38" si="39">IF(H37="n/a","n/a",IF(H37="Insert £","",ROUND(H37*$M37,2)))</f>
        <v/>
      </c>
    </row>
    <row r="38" spans="1:18" s="7" customFormat="1" ht="15.6" x14ac:dyDescent="0.3">
      <c r="A38" s="38" t="s">
        <v>102</v>
      </c>
      <c r="B38" s="39"/>
      <c r="C38" s="40"/>
      <c r="D38" s="41" t="str">
        <f t="shared" si="0"/>
        <v>Insert £</v>
      </c>
      <c r="E38" s="41" t="str">
        <f t="shared" si="0"/>
        <v>Insert £</v>
      </c>
      <c r="F38" s="41" t="str">
        <f t="shared" si="0"/>
        <v>Insert £</v>
      </c>
      <c r="G38" s="41" t="str">
        <f t="shared" si="0"/>
        <v>Insert £</v>
      </c>
      <c r="H38" s="41" t="str">
        <f t="shared" si="0"/>
        <v>Insert £</v>
      </c>
      <c r="M38" s="12">
        <v>0.5</v>
      </c>
      <c r="N38" s="42" t="str">
        <f>IF(D38="n/a","n/a",IF(D38="Insert £","",ROUND(D38*$M38,2)))</f>
        <v/>
      </c>
      <c r="O38" s="42" t="str">
        <f t="shared" si="36"/>
        <v/>
      </c>
      <c r="P38" s="42" t="str">
        <f t="shared" si="37"/>
        <v/>
      </c>
      <c r="Q38" s="42" t="str">
        <f t="shared" si="38"/>
        <v/>
      </c>
      <c r="R38" s="42" t="str">
        <f t="shared" si="39"/>
        <v/>
      </c>
    </row>
    <row r="39" spans="1:18" s="7" customFormat="1" ht="15.6" x14ac:dyDescent="0.3">
      <c r="A39" s="128" t="s">
        <v>112</v>
      </c>
      <c r="B39" s="129"/>
      <c r="C39" s="130"/>
      <c r="D39" s="43"/>
      <c r="E39" s="43"/>
      <c r="F39" s="43"/>
      <c r="G39" s="43"/>
      <c r="H39" s="43"/>
      <c r="M39" s="21"/>
      <c r="N39" s="89"/>
      <c r="O39" s="89"/>
      <c r="P39" s="89"/>
      <c r="Q39" s="89"/>
      <c r="R39" s="90"/>
    </row>
    <row r="40" spans="1:18" s="7" customFormat="1" ht="15.6" x14ac:dyDescent="0.3">
      <c r="A40" s="125" t="s">
        <v>44</v>
      </c>
      <c r="B40" s="126"/>
      <c r="C40" s="127"/>
      <c r="D40" s="41" t="str">
        <f t="shared" si="0"/>
        <v>Insert £</v>
      </c>
      <c r="E40" s="41" t="str">
        <f t="shared" si="0"/>
        <v>Insert £</v>
      </c>
      <c r="F40" s="41" t="str">
        <f t="shared" si="0"/>
        <v>Insert £</v>
      </c>
      <c r="G40" s="41" t="str">
        <f t="shared" si="0"/>
        <v>Insert £</v>
      </c>
      <c r="H40" s="41" t="str">
        <f t="shared" si="0"/>
        <v>Insert £</v>
      </c>
      <c r="M40" s="12">
        <v>1</v>
      </c>
      <c r="N40" s="42" t="str">
        <f>IF(D40="n/a","n/a",IF(D40="Insert £","",ROUND(D40*$M40,2)))</f>
        <v/>
      </c>
      <c r="O40" s="42" t="str">
        <f t="shared" ref="O40:O41" si="40">IF(E40="n/a","n/a",IF(E40="Insert £","",ROUND(E40*$M40,2)))</f>
        <v/>
      </c>
      <c r="P40" s="42" t="str">
        <f t="shared" ref="P40:P41" si="41">IF(F40="n/a","n/a",IF(F40="Insert £","",ROUND(F40*$M40,2)))</f>
        <v/>
      </c>
      <c r="Q40" s="42" t="str">
        <f t="shared" ref="Q40:Q41" si="42">IF(G40="n/a","n/a",IF(G40="Insert £","",ROUND(G40*$M40,2)))</f>
        <v/>
      </c>
      <c r="R40" s="42" t="str">
        <f t="shared" ref="R40:R41" si="43">IF(H40="n/a","n/a",IF(H40="Insert £","",ROUND(H40*$M40,2)))</f>
        <v/>
      </c>
    </row>
    <row r="41" spans="1:18" s="7" customFormat="1" ht="15.6" x14ac:dyDescent="0.3">
      <c r="A41" s="54" t="s">
        <v>102</v>
      </c>
      <c r="B41" s="55"/>
      <c r="C41" s="56"/>
      <c r="D41" s="41" t="str">
        <f t="shared" si="0"/>
        <v>Insert £</v>
      </c>
      <c r="E41" s="41" t="str">
        <f t="shared" si="0"/>
        <v>Insert £</v>
      </c>
      <c r="F41" s="41" t="str">
        <f t="shared" si="0"/>
        <v>Insert £</v>
      </c>
      <c r="G41" s="41" t="str">
        <f t="shared" si="0"/>
        <v>Insert £</v>
      </c>
      <c r="H41" s="41" t="str">
        <f t="shared" si="0"/>
        <v>Insert £</v>
      </c>
      <c r="M41" s="12">
        <v>0.5</v>
      </c>
      <c r="N41" s="42" t="str">
        <f>IF(D41="n/a","n/a",IF(D41="Insert £","",ROUND(D41*$M41,2)))</f>
        <v/>
      </c>
      <c r="O41" s="42" t="str">
        <f t="shared" si="40"/>
        <v/>
      </c>
      <c r="P41" s="42" t="str">
        <f t="shared" si="41"/>
        <v/>
      </c>
      <c r="Q41" s="42" t="str">
        <f t="shared" si="42"/>
        <v/>
      </c>
      <c r="R41" s="42" t="str">
        <f t="shared" si="43"/>
        <v/>
      </c>
    </row>
    <row r="42" spans="1:18" s="7" customFormat="1" ht="15.6" x14ac:dyDescent="0.3">
      <c r="A42" s="128" t="s">
        <v>171</v>
      </c>
      <c r="B42" s="129"/>
      <c r="C42" s="130"/>
      <c r="D42" s="43"/>
      <c r="E42" s="43"/>
      <c r="F42" s="43"/>
      <c r="G42" s="43"/>
      <c r="H42" s="43"/>
      <c r="M42" s="21"/>
      <c r="N42" s="89"/>
      <c r="O42" s="89"/>
      <c r="P42" s="89"/>
      <c r="Q42" s="89"/>
      <c r="R42" s="90"/>
    </row>
    <row r="43" spans="1:18" s="7" customFormat="1" ht="15.6" x14ac:dyDescent="0.3">
      <c r="A43" s="125" t="s">
        <v>48</v>
      </c>
      <c r="B43" s="126"/>
      <c r="C43" s="127"/>
      <c r="D43" s="41" t="str">
        <f t="shared" si="0"/>
        <v>Insert £</v>
      </c>
      <c r="E43" s="41" t="str">
        <f t="shared" si="0"/>
        <v>Insert £</v>
      </c>
      <c r="F43" s="41" t="str">
        <f t="shared" si="0"/>
        <v>Insert £</v>
      </c>
      <c r="G43" s="41" t="str">
        <f t="shared" si="0"/>
        <v>Insert £</v>
      </c>
      <c r="H43" s="41" t="str">
        <f t="shared" si="0"/>
        <v>Insert £</v>
      </c>
      <c r="M43" s="12">
        <v>1</v>
      </c>
      <c r="N43" s="42" t="str">
        <f t="shared" ref="N43:N44" si="44">IF(D43="n/a","n/a",IF(D43="Insert £","",ROUND(D43*$M43,2)))</f>
        <v/>
      </c>
      <c r="O43" s="42" t="str">
        <f t="shared" ref="O43:O45" si="45">IF(E43="n/a","n/a",IF(E43="Insert £","",ROUND(E43*$M43,2)))</f>
        <v/>
      </c>
      <c r="P43" s="42" t="str">
        <f t="shared" ref="P43:P45" si="46">IF(F43="n/a","n/a",IF(F43="Insert £","",ROUND(F43*$M43,2)))</f>
        <v/>
      </c>
      <c r="Q43" s="42" t="str">
        <f t="shared" ref="Q43:Q45" si="47">IF(G43="n/a","n/a",IF(G43="Insert £","",ROUND(G43*$M43,2)))</f>
        <v/>
      </c>
      <c r="R43" s="42" t="str">
        <f t="shared" ref="R43:R45" si="48">IF(H43="n/a","n/a",IF(H43="Insert £","",ROUND(H43*$M43,2)))</f>
        <v/>
      </c>
    </row>
    <row r="44" spans="1:18" s="7" customFormat="1" ht="15.6" x14ac:dyDescent="0.3">
      <c r="A44" s="125" t="s">
        <v>46</v>
      </c>
      <c r="B44" s="126"/>
      <c r="C44" s="127"/>
      <c r="D44" s="41" t="str">
        <f t="shared" si="0"/>
        <v>Insert £</v>
      </c>
      <c r="E44" s="41" t="str">
        <f t="shared" si="0"/>
        <v>Insert £</v>
      </c>
      <c r="F44" s="41" t="str">
        <f t="shared" si="0"/>
        <v>Insert £</v>
      </c>
      <c r="G44" s="41" t="str">
        <f t="shared" si="0"/>
        <v>Insert £</v>
      </c>
      <c r="H44" s="41" t="str">
        <f t="shared" si="0"/>
        <v>Insert £</v>
      </c>
      <c r="M44" s="12">
        <v>1</v>
      </c>
      <c r="N44" s="42" t="str">
        <f t="shared" si="44"/>
        <v/>
      </c>
      <c r="O44" s="42" t="str">
        <f t="shared" si="45"/>
        <v/>
      </c>
      <c r="P44" s="42" t="str">
        <f t="shared" si="46"/>
        <v/>
      </c>
      <c r="Q44" s="42" t="str">
        <f t="shared" si="47"/>
        <v/>
      </c>
      <c r="R44" s="42" t="str">
        <f t="shared" si="48"/>
        <v/>
      </c>
    </row>
    <row r="45" spans="1:18" s="7" customFormat="1" ht="15.6" x14ac:dyDescent="0.3">
      <c r="A45" s="38" t="s">
        <v>102</v>
      </c>
      <c r="B45" s="39"/>
      <c r="C45" s="40"/>
      <c r="D45" s="41" t="str">
        <f t="shared" si="0"/>
        <v>Insert £</v>
      </c>
      <c r="E45" s="41" t="str">
        <f t="shared" si="0"/>
        <v>Insert £</v>
      </c>
      <c r="F45" s="41" t="str">
        <f t="shared" si="0"/>
        <v>Insert £</v>
      </c>
      <c r="G45" s="41" t="str">
        <f t="shared" si="0"/>
        <v>Insert £</v>
      </c>
      <c r="H45" s="41" t="str">
        <f t="shared" si="0"/>
        <v>Insert £</v>
      </c>
      <c r="M45" s="12">
        <v>0.5</v>
      </c>
      <c r="N45" s="42" t="str">
        <f>IF(D45="n/a","n/a",IF(D45="Insert £","",ROUND(D45*$M45,2)))</f>
        <v/>
      </c>
      <c r="O45" s="42" t="str">
        <f t="shared" si="45"/>
        <v/>
      </c>
      <c r="P45" s="42" t="str">
        <f t="shared" si="46"/>
        <v/>
      </c>
      <c r="Q45" s="42" t="str">
        <f t="shared" si="47"/>
        <v/>
      </c>
      <c r="R45" s="42" t="str">
        <f t="shared" si="48"/>
        <v/>
      </c>
    </row>
    <row r="46" spans="1:18" s="7" customFormat="1" ht="15.6" x14ac:dyDescent="0.3">
      <c r="A46" s="125"/>
      <c r="B46" s="126"/>
      <c r="C46" s="127"/>
      <c r="D46" s="43"/>
      <c r="E46" s="43"/>
      <c r="F46" s="43"/>
      <c r="G46" s="43"/>
      <c r="H46" s="43"/>
      <c r="M46" s="21"/>
      <c r="N46" s="89"/>
      <c r="O46" s="89"/>
      <c r="P46" s="89"/>
      <c r="Q46" s="89"/>
      <c r="R46" s="90"/>
    </row>
    <row r="47" spans="1:18" s="7" customFormat="1" ht="61.95" customHeight="1" x14ac:dyDescent="0.3">
      <c r="A47" s="134" t="s">
        <v>56</v>
      </c>
      <c r="B47" s="135"/>
      <c r="C47" s="136"/>
      <c r="D47" s="43"/>
      <c r="E47" s="43"/>
      <c r="F47" s="43"/>
      <c r="G47" s="43"/>
      <c r="H47" s="43"/>
      <c r="M47" s="21"/>
      <c r="N47" s="89"/>
      <c r="O47" s="89"/>
      <c r="P47" s="89"/>
      <c r="Q47" s="89"/>
      <c r="R47" s="90"/>
    </row>
    <row r="48" spans="1:18" s="7" customFormat="1" ht="15.6" x14ac:dyDescent="0.3">
      <c r="A48" s="125" t="s">
        <v>42</v>
      </c>
      <c r="B48" s="126"/>
      <c r="C48" s="127"/>
      <c r="D48" s="41" t="str">
        <f t="shared" si="0"/>
        <v>Insert £</v>
      </c>
      <c r="E48" s="41" t="str">
        <f t="shared" si="0"/>
        <v>Insert £</v>
      </c>
      <c r="F48" s="41" t="str">
        <f t="shared" si="0"/>
        <v>Insert £</v>
      </c>
      <c r="G48" s="41" t="str">
        <f t="shared" si="0"/>
        <v>Insert £</v>
      </c>
      <c r="H48" s="41" t="str">
        <f t="shared" si="0"/>
        <v>Insert £</v>
      </c>
      <c r="M48" s="12">
        <v>0.75</v>
      </c>
      <c r="N48" s="42" t="str">
        <f t="shared" ref="N48:N54" si="49">IF(D48="n/a","n/a",IF(D48="Insert £","",ROUND(D48*$M48,2)))</f>
        <v/>
      </c>
      <c r="O48" s="42" t="str">
        <f t="shared" ref="O48:O54" si="50">IF(E48="n/a","n/a",IF(E48="Insert £","",ROUND(E48*$M48,2)))</f>
        <v/>
      </c>
      <c r="P48" s="42" t="str">
        <f t="shared" ref="P48:P54" si="51">IF(F48="n/a","n/a",IF(F48="Insert £","",ROUND(F48*$M48,2)))</f>
        <v/>
      </c>
      <c r="Q48" s="42" t="str">
        <f t="shared" ref="Q48:Q54" si="52">IF(G48="n/a","n/a",IF(G48="Insert £","",ROUND(G48*$M48,2)))</f>
        <v/>
      </c>
      <c r="R48" s="42" t="str">
        <f t="shared" ref="R48:R54" si="53">IF(H48="n/a","n/a",IF(H48="Insert £","",ROUND(H48*$M48,2)))</f>
        <v/>
      </c>
    </row>
    <row r="49" spans="1:18" s="7" customFormat="1" ht="15.6" x14ac:dyDescent="0.3">
      <c r="A49" s="125" t="s">
        <v>57</v>
      </c>
      <c r="B49" s="126"/>
      <c r="C49" s="127"/>
      <c r="D49" s="41" t="str">
        <f t="shared" si="0"/>
        <v>Insert £</v>
      </c>
      <c r="E49" s="41" t="str">
        <f t="shared" si="0"/>
        <v>Insert £</v>
      </c>
      <c r="F49" s="41" t="str">
        <f t="shared" si="0"/>
        <v>Insert £</v>
      </c>
      <c r="G49" s="41" t="str">
        <f t="shared" si="0"/>
        <v>Insert £</v>
      </c>
      <c r="H49" s="41" t="str">
        <f t="shared" si="0"/>
        <v>Insert £</v>
      </c>
      <c r="M49" s="12">
        <v>1</v>
      </c>
      <c r="N49" s="42" t="str">
        <f t="shared" si="49"/>
        <v/>
      </c>
      <c r="O49" s="42" t="str">
        <f t="shared" si="50"/>
        <v/>
      </c>
      <c r="P49" s="42" t="str">
        <f t="shared" si="51"/>
        <v/>
      </c>
      <c r="Q49" s="42" t="str">
        <f t="shared" si="52"/>
        <v/>
      </c>
      <c r="R49" s="42" t="str">
        <f t="shared" si="53"/>
        <v/>
      </c>
    </row>
    <row r="50" spans="1:18" s="7" customFormat="1" ht="15.6" x14ac:dyDescent="0.3">
      <c r="A50" s="125" t="s">
        <v>58</v>
      </c>
      <c r="B50" s="126"/>
      <c r="C50" s="127"/>
      <c r="D50" s="41" t="str">
        <f t="shared" si="0"/>
        <v>Insert £</v>
      </c>
      <c r="E50" s="41" t="str">
        <f t="shared" si="0"/>
        <v>Insert £</v>
      </c>
      <c r="F50" s="41" t="str">
        <f t="shared" si="0"/>
        <v>Insert £</v>
      </c>
      <c r="G50" s="41" t="str">
        <f t="shared" si="0"/>
        <v>Insert £</v>
      </c>
      <c r="H50" s="41" t="str">
        <f t="shared" si="0"/>
        <v>Insert £</v>
      </c>
      <c r="M50" s="12">
        <v>1.25</v>
      </c>
      <c r="N50" s="42" t="str">
        <f t="shared" si="49"/>
        <v/>
      </c>
      <c r="O50" s="42" t="str">
        <f t="shared" si="50"/>
        <v/>
      </c>
      <c r="P50" s="42" t="str">
        <f t="shared" si="51"/>
        <v/>
      </c>
      <c r="Q50" s="42" t="str">
        <f t="shared" si="52"/>
        <v/>
      </c>
      <c r="R50" s="42" t="str">
        <f t="shared" si="53"/>
        <v/>
      </c>
    </row>
    <row r="51" spans="1:18" s="7" customFormat="1" ht="15.6" x14ac:dyDescent="0.3">
      <c r="A51" s="125" t="s">
        <v>59</v>
      </c>
      <c r="B51" s="126"/>
      <c r="C51" s="127"/>
      <c r="D51" s="41" t="str">
        <f t="shared" si="0"/>
        <v>Insert £</v>
      </c>
      <c r="E51" s="41" t="str">
        <f t="shared" si="0"/>
        <v>Insert £</v>
      </c>
      <c r="F51" s="41" t="str">
        <f t="shared" si="0"/>
        <v>Insert £</v>
      </c>
      <c r="G51" s="41" t="str">
        <f t="shared" si="0"/>
        <v>Insert £</v>
      </c>
      <c r="H51" s="41" t="str">
        <f t="shared" si="0"/>
        <v>Insert £</v>
      </c>
      <c r="M51" s="12">
        <v>1.25</v>
      </c>
      <c r="N51" s="42" t="str">
        <f t="shared" si="49"/>
        <v/>
      </c>
      <c r="O51" s="42" t="str">
        <f t="shared" si="50"/>
        <v/>
      </c>
      <c r="P51" s="42" t="str">
        <f t="shared" si="51"/>
        <v/>
      </c>
      <c r="Q51" s="42" t="str">
        <f t="shared" si="52"/>
        <v/>
      </c>
      <c r="R51" s="42" t="str">
        <f t="shared" si="53"/>
        <v/>
      </c>
    </row>
    <row r="52" spans="1:18" s="7" customFormat="1" ht="15.6" x14ac:dyDescent="0.3">
      <c r="A52" s="125" t="s">
        <v>60</v>
      </c>
      <c r="B52" s="126"/>
      <c r="C52" s="127"/>
      <c r="D52" s="41" t="str">
        <f t="shared" ref="D52:H78" si="54">IF(NOT(D$5="Y"),"n/a","Insert £")</f>
        <v>Insert £</v>
      </c>
      <c r="E52" s="41" t="str">
        <f t="shared" si="54"/>
        <v>Insert £</v>
      </c>
      <c r="F52" s="41" t="str">
        <f t="shared" si="54"/>
        <v>Insert £</v>
      </c>
      <c r="G52" s="41" t="str">
        <f t="shared" si="54"/>
        <v>Insert £</v>
      </c>
      <c r="H52" s="41" t="str">
        <f t="shared" si="54"/>
        <v>Insert £</v>
      </c>
      <c r="M52" s="12">
        <v>1</v>
      </c>
      <c r="N52" s="42" t="str">
        <f t="shared" si="49"/>
        <v/>
      </c>
      <c r="O52" s="42" t="str">
        <f t="shared" si="50"/>
        <v/>
      </c>
      <c r="P52" s="42" t="str">
        <f t="shared" si="51"/>
        <v/>
      </c>
      <c r="Q52" s="42" t="str">
        <f t="shared" si="52"/>
        <v/>
      </c>
      <c r="R52" s="42" t="str">
        <f t="shared" si="53"/>
        <v/>
      </c>
    </row>
    <row r="53" spans="1:18" s="7" customFormat="1" ht="15.6" x14ac:dyDescent="0.3">
      <c r="A53" s="125" t="s">
        <v>61</v>
      </c>
      <c r="B53" s="126"/>
      <c r="C53" s="127"/>
      <c r="D53" s="41" t="str">
        <f t="shared" si="54"/>
        <v>Insert £</v>
      </c>
      <c r="E53" s="41" t="str">
        <f t="shared" si="54"/>
        <v>Insert £</v>
      </c>
      <c r="F53" s="41" t="str">
        <f t="shared" si="54"/>
        <v>Insert £</v>
      </c>
      <c r="G53" s="41" t="str">
        <f t="shared" si="54"/>
        <v>Insert £</v>
      </c>
      <c r="H53" s="41" t="str">
        <f t="shared" si="54"/>
        <v>Insert £</v>
      </c>
      <c r="M53" s="12">
        <v>1</v>
      </c>
      <c r="N53" s="42" t="str">
        <f t="shared" si="49"/>
        <v/>
      </c>
      <c r="O53" s="42" t="str">
        <f t="shared" si="50"/>
        <v/>
      </c>
      <c r="P53" s="42" t="str">
        <f t="shared" si="51"/>
        <v/>
      </c>
      <c r="Q53" s="42" t="str">
        <f t="shared" si="52"/>
        <v/>
      </c>
      <c r="R53" s="42" t="str">
        <f t="shared" si="53"/>
        <v/>
      </c>
    </row>
    <row r="54" spans="1:18" s="7" customFormat="1" ht="15.6" x14ac:dyDescent="0.3">
      <c r="A54" s="125" t="s">
        <v>62</v>
      </c>
      <c r="B54" s="126"/>
      <c r="C54" s="127"/>
      <c r="D54" s="41" t="str">
        <f t="shared" si="54"/>
        <v>Insert £</v>
      </c>
      <c r="E54" s="41" t="str">
        <f t="shared" si="54"/>
        <v>Insert £</v>
      </c>
      <c r="F54" s="41" t="str">
        <f t="shared" si="54"/>
        <v>Insert £</v>
      </c>
      <c r="G54" s="41" t="str">
        <f t="shared" si="54"/>
        <v>Insert £</v>
      </c>
      <c r="H54" s="41" t="str">
        <f t="shared" si="54"/>
        <v>Insert £</v>
      </c>
      <c r="M54" s="12">
        <v>1</v>
      </c>
      <c r="N54" s="42" t="str">
        <f t="shared" si="49"/>
        <v/>
      </c>
      <c r="O54" s="42" t="str">
        <f t="shared" si="50"/>
        <v/>
      </c>
      <c r="P54" s="42" t="str">
        <f t="shared" si="51"/>
        <v/>
      </c>
      <c r="Q54" s="42" t="str">
        <f t="shared" si="52"/>
        <v/>
      </c>
      <c r="R54" s="42" t="str">
        <f t="shared" si="53"/>
        <v/>
      </c>
    </row>
    <row r="55" spans="1:18" s="7" customFormat="1" ht="15.6" x14ac:dyDescent="0.3">
      <c r="A55" s="125" t="s">
        <v>70</v>
      </c>
      <c r="B55" s="126"/>
      <c r="C55" s="127"/>
      <c r="D55" s="43"/>
      <c r="E55" s="43"/>
      <c r="F55" s="43"/>
      <c r="G55" s="43"/>
      <c r="H55" s="43"/>
      <c r="M55" s="21"/>
      <c r="N55" s="89"/>
      <c r="O55" s="89"/>
      <c r="P55" s="89"/>
      <c r="Q55" s="89"/>
      <c r="R55" s="90"/>
    </row>
    <row r="56" spans="1:18" s="7" customFormat="1" ht="15.6" x14ac:dyDescent="0.3">
      <c r="A56" s="131" t="s">
        <v>67</v>
      </c>
      <c r="B56" s="132"/>
      <c r="C56" s="133"/>
      <c r="D56" s="41" t="str">
        <f t="shared" si="54"/>
        <v>Insert £</v>
      </c>
      <c r="E56" s="41" t="str">
        <f t="shared" si="54"/>
        <v>Insert £</v>
      </c>
      <c r="F56" s="41" t="str">
        <f t="shared" si="54"/>
        <v>Insert £</v>
      </c>
      <c r="G56" s="41" t="str">
        <f t="shared" si="54"/>
        <v>Insert £</v>
      </c>
      <c r="H56" s="41" t="str">
        <f t="shared" si="54"/>
        <v>Insert £</v>
      </c>
      <c r="M56" s="12">
        <v>0.75</v>
      </c>
      <c r="N56" s="42" t="str">
        <f t="shared" ref="N56:N58" si="55">IF(D56="n/a","n/a",IF(D56="Insert £","",ROUND(D56*$M56,2)))</f>
        <v/>
      </c>
      <c r="O56" s="42" t="str">
        <f t="shared" ref="O56:O58" si="56">IF(E56="n/a","n/a",IF(E56="Insert £","",ROUND(E56*$M56,2)))</f>
        <v/>
      </c>
      <c r="P56" s="42" t="str">
        <f t="shared" ref="P56:P58" si="57">IF(F56="n/a","n/a",IF(F56="Insert £","",ROUND(F56*$M56,2)))</f>
        <v/>
      </c>
      <c r="Q56" s="42" t="str">
        <f t="shared" ref="Q56:Q58" si="58">IF(G56="n/a","n/a",IF(G56="Insert £","",ROUND(G56*$M56,2)))</f>
        <v/>
      </c>
      <c r="R56" s="42" t="str">
        <f t="shared" ref="R56:R58" si="59">IF(H56="n/a","n/a",IF(H56="Insert £","",ROUND(H56*$M56,2)))</f>
        <v/>
      </c>
    </row>
    <row r="57" spans="1:18" s="7" customFormat="1" ht="15.6" x14ac:dyDescent="0.3">
      <c r="A57" s="131" t="s">
        <v>68</v>
      </c>
      <c r="B57" s="132"/>
      <c r="C57" s="133"/>
      <c r="D57" s="41" t="str">
        <f t="shared" si="54"/>
        <v>Insert £</v>
      </c>
      <c r="E57" s="41" t="str">
        <f t="shared" si="54"/>
        <v>Insert £</v>
      </c>
      <c r="F57" s="41" t="str">
        <f t="shared" si="54"/>
        <v>Insert £</v>
      </c>
      <c r="G57" s="41" t="str">
        <f t="shared" si="54"/>
        <v>Insert £</v>
      </c>
      <c r="H57" s="41" t="str">
        <f t="shared" si="54"/>
        <v>Insert £</v>
      </c>
      <c r="M57" s="12">
        <v>0.75</v>
      </c>
      <c r="N57" s="42" t="str">
        <f t="shared" si="55"/>
        <v/>
      </c>
      <c r="O57" s="42" t="str">
        <f t="shared" si="56"/>
        <v/>
      </c>
      <c r="P57" s="42" t="str">
        <f t="shared" si="57"/>
        <v/>
      </c>
      <c r="Q57" s="42" t="str">
        <f t="shared" si="58"/>
        <v/>
      </c>
      <c r="R57" s="42" t="str">
        <f t="shared" si="59"/>
        <v/>
      </c>
    </row>
    <row r="58" spans="1:18" s="7" customFormat="1" ht="15.6" x14ac:dyDescent="0.3">
      <c r="A58" s="131" t="s">
        <v>69</v>
      </c>
      <c r="B58" s="132"/>
      <c r="C58" s="133"/>
      <c r="D58" s="41" t="str">
        <f t="shared" si="54"/>
        <v>Insert £</v>
      </c>
      <c r="E58" s="41" t="str">
        <f t="shared" si="54"/>
        <v>Insert £</v>
      </c>
      <c r="F58" s="41" t="str">
        <f t="shared" si="54"/>
        <v>Insert £</v>
      </c>
      <c r="G58" s="41" t="str">
        <f t="shared" si="54"/>
        <v>Insert £</v>
      </c>
      <c r="H58" s="41" t="str">
        <f t="shared" si="54"/>
        <v>Insert £</v>
      </c>
      <c r="M58" s="12">
        <v>0.75</v>
      </c>
      <c r="N58" s="42" t="str">
        <f t="shared" si="55"/>
        <v/>
      </c>
      <c r="O58" s="42" t="str">
        <f t="shared" si="56"/>
        <v/>
      </c>
      <c r="P58" s="42" t="str">
        <f t="shared" si="57"/>
        <v/>
      </c>
      <c r="Q58" s="42" t="str">
        <f t="shared" si="58"/>
        <v/>
      </c>
      <c r="R58" s="42" t="str">
        <f t="shared" si="59"/>
        <v/>
      </c>
    </row>
    <row r="59" spans="1:18" s="7" customFormat="1" ht="15.6" x14ac:dyDescent="0.3">
      <c r="A59" s="125"/>
      <c r="B59" s="126"/>
      <c r="C59" s="127"/>
      <c r="D59" s="43"/>
      <c r="E59" s="43"/>
      <c r="F59" s="43"/>
      <c r="G59" s="43"/>
      <c r="H59" s="43"/>
      <c r="M59" s="21"/>
      <c r="N59" s="89"/>
      <c r="O59" s="89"/>
      <c r="P59" s="89"/>
      <c r="Q59" s="89"/>
      <c r="R59" s="90"/>
    </row>
    <row r="60" spans="1:18" s="7" customFormat="1" ht="36" customHeight="1" x14ac:dyDescent="0.3">
      <c r="A60" s="134" t="s">
        <v>63</v>
      </c>
      <c r="B60" s="135"/>
      <c r="C60" s="136"/>
      <c r="D60" s="43"/>
      <c r="E60" s="43"/>
      <c r="F60" s="43"/>
      <c r="G60" s="43"/>
      <c r="H60" s="43"/>
      <c r="M60" s="21"/>
      <c r="N60" s="89"/>
      <c r="O60" s="89"/>
      <c r="P60" s="89"/>
      <c r="Q60" s="89"/>
      <c r="R60" s="90"/>
    </row>
    <row r="61" spans="1:18" s="7" customFormat="1" ht="15.6" x14ac:dyDescent="0.3">
      <c r="A61" s="125" t="s">
        <v>64</v>
      </c>
      <c r="B61" s="126"/>
      <c r="C61" s="127"/>
      <c r="D61" s="41" t="str">
        <f t="shared" si="54"/>
        <v>Insert £</v>
      </c>
      <c r="E61" s="41" t="str">
        <f t="shared" si="54"/>
        <v>Insert £</v>
      </c>
      <c r="F61" s="41" t="str">
        <f t="shared" si="54"/>
        <v>Insert £</v>
      </c>
      <c r="G61" s="41" t="str">
        <f t="shared" si="54"/>
        <v>Insert £</v>
      </c>
      <c r="H61" s="41" t="str">
        <f t="shared" si="54"/>
        <v>Insert £</v>
      </c>
      <c r="M61" s="12">
        <v>1.25</v>
      </c>
      <c r="N61" s="42" t="str">
        <f t="shared" ref="N61:N63" si="60">IF(D61="n/a","n/a",IF(D61="Insert £","",ROUND(D61*$M61,2)))</f>
        <v/>
      </c>
      <c r="O61" s="42" t="str">
        <f t="shared" ref="O61:O63" si="61">IF(E61="n/a","n/a",IF(E61="Insert £","",ROUND(E61*$M61,2)))</f>
        <v/>
      </c>
      <c r="P61" s="42" t="str">
        <f t="shared" ref="P61:P63" si="62">IF(F61="n/a","n/a",IF(F61="Insert £","",ROUND(F61*$M61,2)))</f>
        <v/>
      </c>
      <c r="Q61" s="42" t="str">
        <f t="shared" ref="Q61:Q63" si="63">IF(G61="n/a","n/a",IF(G61="Insert £","",ROUND(G61*$M61,2)))</f>
        <v/>
      </c>
      <c r="R61" s="42" t="str">
        <f t="shared" ref="R61:R63" si="64">IF(H61="n/a","n/a",IF(H61="Insert £","",ROUND(H61*$M61,2)))</f>
        <v/>
      </c>
    </row>
    <row r="62" spans="1:18" s="7" customFormat="1" ht="15.6" x14ac:dyDescent="0.3">
      <c r="A62" s="125" t="s">
        <v>65</v>
      </c>
      <c r="B62" s="126"/>
      <c r="C62" s="127"/>
      <c r="D62" s="41" t="str">
        <f t="shared" si="54"/>
        <v>Insert £</v>
      </c>
      <c r="E62" s="41" t="str">
        <f t="shared" si="54"/>
        <v>Insert £</v>
      </c>
      <c r="F62" s="41" t="str">
        <f t="shared" si="54"/>
        <v>Insert £</v>
      </c>
      <c r="G62" s="41" t="str">
        <f t="shared" si="54"/>
        <v>Insert £</v>
      </c>
      <c r="H62" s="41" t="str">
        <f t="shared" si="54"/>
        <v>Insert £</v>
      </c>
      <c r="M62" s="12">
        <v>1.25</v>
      </c>
      <c r="N62" s="42" t="str">
        <f t="shared" si="60"/>
        <v/>
      </c>
      <c r="O62" s="42" t="str">
        <f t="shared" si="61"/>
        <v/>
      </c>
      <c r="P62" s="42" t="str">
        <f t="shared" si="62"/>
        <v/>
      </c>
      <c r="Q62" s="42" t="str">
        <f t="shared" si="63"/>
        <v/>
      </c>
      <c r="R62" s="42" t="str">
        <f t="shared" si="64"/>
        <v/>
      </c>
    </row>
    <row r="63" spans="1:18" s="7" customFormat="1" ht="15.6" x14ac:dyDescent="0.3">
      <c r="A63" s="125" t="s">
        <v>66</v>
      </c>
      <c r="B63" s="126"/>
      <c r="C63" s="127"/>
      <c r="D63" s="41" t="str">
        <f t="shared" si="54"/>
        <v>Insert £</v>
      </c>
      <c r="E63" s="41" t="str">
        <f t="shared" si="54"/>
        <v>Insert £</v>
      </c>
      <c r="F63" s="41" t="str">
        <f t="shared" si="54"/>
        <v>Insert £</v>
      </c>
      <c r="G63" s="41" t="str">
        <f t="shared" si="54"/>
        <v>Insert £</v>
      </c>
      <c r="H63" s="41" t="str">
        <f t="shared" si="54"/>
        <v>Insert £</v>
      </c>
      <c r="M63" s="12">
        <v>1.25</v>
      </c>
      <c r="N63" s="42" t="str">
        <f t="shared" si="60"/>
        <v/>
      </c>
      <c r="O63" s="42" t="str">
        <f t="shared" si="61"/>
        <v/>
      </c>
      <c r="P63" s="42" t="str">
        <f t="shared" si="62"/>
        <v/>
      </c>
      <c r="Q63" s="42" t="str">
        <f t="shared" si="63"/>
        <v/>
      </c>
      <c r="R63" s="42" t="str">
        <f t="shared" si="64"/>
        <v/>
      </c>
    </row>
    <row r="64" spans="1:18" s="7" customFormat="1" ht="15.6" x14ac:dyDescent="0.3">
      <c r="A64" s="125" t="s">
        <v>70</v>
      </c>
      <c r="B64" s="126"/>
      <c r="C64" s="127"/>
      <c r="D64" s="43"/>
      <c r="E64" s="43"/>
      <c r="F64" s="43"/>
      <c r="G64" s="43"/>
      <c r="H64" s="43"/>
      <c r="M64" s="21"/>
      <c r="N64" s="89"/>
      <c r="O64" s="89"/>
      <c r="P64" s="89"/>
      <c r="Q64" s="89"/>
      <c r="R64" s="90"/>
    </row>
    <row r="65" spans="1:18" s="7" customFormat="1" ht="15.6" x14ac:dyDescent="0.3">
      <c r="A65" s="131" t="s">
        <v>71</v>
      </c>
      <c r="B65" s="132"/>
      <c r="C65" s="133"/>
      <c r="D65" s="41" t="str">
        <f t="shared" si="54"/>
        <v>Insert £</v>
      </c>
      <c r="E65" s="41" t="str">
        <f t="shared" si="54"/>
        <v>Insert £</v>
      </c>
      <c r="F65" s="41" t="str">
        <f t="shared" si="54"/>
        <v>Insert £</v>
      </c>
      <c r="G65" s="41" t="str">
        <f t="shared" si="54"/>
        <v>Insert £</v>
      </c>
      <c r="H65" s="41" t="str">
        <f t="shared" si="54"/>
        <v>Insert £</v>
      </c>
      <c r="M65" s="12">
        <v>0.75</v>
      </c>
      <c r="N65" s="42" t="str">
        <f t="shared" ref="N65:N69" si="65">IF(D65="n/a","n/a",IF(D65="Insert £","",ROUND(D65*$M65,2)))</f>
        <v/>
      </c>
      <c r="O65" s="42" t="str">
        <f t="shared" ref="O65:O69" si="66">IF(E65="n/a","n/a",IF(E65="Insert £","",ROUND(E65*$M65,2)))</f>
        <v/>
      </c>
      <c r="P65" s="42" t="str">
        <f t="shared" ref="P65:P69" si="67">IF(F65="n/a","n/a",IF(F65="Insert £","",ROUND(F65*$M65,2)))</f>
        <v/>
      </c>
      <c r="Q65" s="42" t="str">
        <f t="shared" ref="Q65:Q69" si="68">IF(G65="n/a","n/a",IF(G65="Insert £","",ROUND(G65*$M65,2)))</f>
        <v/>
      </c>
      <c r="R65" s="42" t="str">
        <f t="shared" ref="R65:R69" si="69">IF(H65="n/a","n/a",IF(H65="Insert £","",ROUND(H65*$M65,2)))</f>
        <v/>
      </c>
    </row>
    <row r="66" spans="1:18" s="7" customFormat="1" ht="15.6" x14ac:dyDescent="0.3">
      <c r="A66" s="131" t="s">
        <v>72</v>
      </c>
      <c r="B66" s="132"/>
      <c r="C66" s="133"/>
      <c r="D66" s="41" t="str">
        <f t="shared" si="54"/>
        <v>Insert £</v>
      </c>
      <c r="E66" s="41" t="str">
        <f t="shared" si="54"/>
        <v>Insert £</v>
      </c>
      <c r="F66" s="41" t="str">
        <f t="shared" si="54"/>
        <v>Insert £</v>
      </c>
      <c r="G66" s="41" t="str">
        <f t="shared" si="54"/>
        <v>Insert £</v>
      </c>
      <c r="H66" s="41" t="str">
        <f t="shared" si="54"/>
        <v>Insert £</v>
      </c>
      <c r="M66" s="12">
        <v>0.75</v>
      </c>
      <c r="N66" s="42" t="str">
        <f t="shared" si="65"/>
        <v/>
      </c>
      <c r="O66" s="42" t="str">
        <f t="shared" si="66"/>
        <v/>
      </c>
      <c r="P66" s="42" t="str">
        <f t="shared" si="67"/>
        <v/>
      </c>
      <c r="Q66" s="42" t="str">
        <f t="shared" si="68"/>
        <v/>
      </c>
      <c r="R66" s="42" t="str">
        <f t="shared" si="69"/>
        <v/>
      </c>
    </row>
    <row r="67" spans="1:18" s="7" customFormat="1" ht="15.6" x14ac:dyDescent="0.3">
      <c r="A67" s="131" t="s">
        <v>73</v>
      </c>
      <c r="B67" s="132"/>
      <c r="C67" s="133"/>
      <c r="D67" s="41" t="str">
        <f t="shared" si="54"/>
        <v>Insert £</v>
      </c>
      <c r="E67" s="41" t="str">
        <f t="shared" si="54"/>
        <v>Insert £</v>
      </c>
      <c r="F67" s="41" t="str">
        <f t="shared" si="54"/>
        <v>Insert £</v>
      </c>
      <c r="G67" s="41" t="str">
        <f t="shared" si="54"/>
        <v>Insert £</v>
      </c>
      <c r="H67" s="41" t="str">
        <f t="shared" si="54"/>
        <v>Insert £</v>
      </c>
      <c r="M67" s="12">
        <v>0.75</v>
      </c>
      <c r="N67" s="42" t="str">
        <f t="shared" si="65"/>
        <v/>
      </c>
      <c r="O67" s="42" t="str">
        <f t="shared" si="66"/>
        <v/>
      </c>
      <c r="P67" s="42" t="str">
        <f t="shared" si="67"/>
        <v/>
      </c>
      <c r="Q67" s="42" t="str">
        <f t="shared" si="68"/>
        <v/>
      </c>
      <c r="R67" s="42" t="str">
        <f t="shared" si="69"/>
        <v/>
      </c>
    </row>
    <row r="68" spans="1:18" s="7" customFormat="1" ht="15.6" x14ac:dyDescent="0.3">
      <c r="A68" s="131" t="s">
        <v>74</v>
      </c>
      <c r="B68" s="132"/>
      <c r="C68" s="133"/>
      <c r="D68" s="41" t="str">
        <f t="shared" si="54"/>
        <v>Insert £</v>
      </c>
      <c r="E68" s="41" t="str">
        <f t="shared" si="54"/>
        <v>Insert £</v>
      </c>
      <c r="F68" s="41" t="str">
        <f t="shared" si="54"/>
        <v>Insert £</v>
      </c>
      <c r="G68" s="41" t="str">
        <f t="shared" si="54"/>
        <v>Insert £</v>
      </c>
      <c r="H68" s="41" t="str">
        <f t="shared" si="54"/>
        <v>Insert £</v>
      </c>
      <c r="M68" s="12">
        <v>0.75</v>
      </c>
      <c r="N68" s="42" t="str">
        <f t="shared" si="65"/>
        <v/>
      </c>
      <c r="O68" s="42" t="str">
        <f t="shared" si="66"/>
        <v/>
      </c>
      <c r="P68" s="42" t="str">
        <f t="shared" si="67"/>
        <v/>
      </c>
      <c r="Q68" s="42" t="str">
        <f t="shared" si="68"/>
        <v/>
      </c>
      <c r="R68" s="42" t="str">
        <f t="shared" si="69"/>
        <v/>
      </c>
    </row>
    <row r="69" spans="1:18" s="7" customFormat="1" ht="15.6" x14ac:dyDescent="0.3">
      <c r="A69" s="125" t="s">
        <v>75</v>
      </c>
      <c r="B69" s="126"/>
      <c r="C69" s="127"/>
      <c r="D69" s="41" t="str">
        <f t="shared" si="54"/>
        <v>Insert £</v>
      </c>
      <c r="E69" s="41" t="str">
        <f t="shared" si="54"/>
        <v>Insert £</v>
      </c>
      <c r="F69" s="41" t="str">
        <f t="shared" si="54"/>
        <v>Insert £</v>
      </c>
      <c r="G69" s="41" t="str">
        <f t="shared" si="54"/>
        <v>Insert £</v>
      </c>
      <c r="H69" s="41" t="str">
        <f t="shared" si="54"/>
        <v>Insert £</v>
      </c>
      <c r="M69" s="12">
        <v>0.75</v>
      </c>
      <c r="N69" s="42" t="str">
        <f t="shared" si="65"/>
        <v/>
      </c>
      <c r="O69" s="42" t="str">
        <f t="shared" si="66"/>
        <v/>
      </c>
      <c r="P69" s="42" t="str">
        <f t="shared" si="67"/>
        <v/>
      </c>
      <c r="Q69" s="42" t="str">
        <f t="shared" si="68"/>
        <v/>
      </c>
      <c r="R69" s="42" t="str">
        <f t="shared" si="69"/>
        <v/>
      </c>
    </row>
    <row r="70" spans="1:18" s="7" customFormat="1" ht="15.6" x14ac:dyDescent="0.3">
      <c r="A70" s="125"/>
      <c r="B70" s="126"/>
      <c r="C70" s="127"/>
      <c r="D70" s="43"/>
      <c r="E70" s="43"/>
      <c r="F70" s="43"/>
      <c r="G70" s="43"/>
      <c r="H70" s="43"/>
      <c r="M70" s="21"/>
      <c r="N70" s="89"/>
      <c r="O70" s="89"/>
      <c r="P70" s="89"/>
      <c r="Q70" s="89"/>
      <c r="R70" s="90"/>
    </row>
    <row r="71" spans="1:18" s="7" customFormat="1" ht="28.95" customHeight="1" x14ac:dyDescent="0.3">
      <c r="A71" s="134" t="s">
        <v>76</v>
      </c>
      <c r="B71" s="135"/>
      <c r="C71" s="136"/>
      <c r="D71" s="43"/>
      <c r="E71" s="43"/>
      <c r="F71" s="43"/>
      <c r="G71" s="43"/>
      <c r="H71" s="43"/>
      <c r="M71" s="21"/>
      <c r="N71" s="89"/>
      <c r="O71" s="89"/>
      <c r="P71" s="89"/>
      <c r="Q71" s="89"/>
      <c r="R71" s="90"/>
    </row>
    <row r="72" spans="1:18" s="7" customFormat="1" ht="15.6" x14ac:dyDescent="0.3">
      <c r="A72" s="125" t="s">
        <v>31</v>
      </c>
      <c r="B72" s="126"/>
      <c r="C72" s="127"/>
      <c r="D72" s="41" t="str">
        <f t="shared" si="54"/>
        <v>Insert £</v>
      </c>
      <c r="E72" s="41" t="str">
        <f t="shared" si="54"/>
        <v>Insert £</v>
      </c>
      <c r="F72" s="41" t="str">
        <f t="shared" si="54"/>
        <v>Insert £</v>
      </c>
      <c r="G72" s="41" t="str">
        <f t="shared" si="54"/>
        <v>Insert £</v>
      </c>
      <c r="H72" s="41" t="str">
        <f t="shared" si="54"/>
        <v>Insert £</v>
      </c>
      <c r="M72" s="12">
        <v>1.25</v>
      </c>
      <c r="N72" s="42" t="str">
        <f t="shared" ref="N72:N78" si="70">IF(D72="n/a","n/a",IF(D72="Insert £","",ROUND(D72*$M72,2)))</f>
        <v/>
      </c>
      <c r="O72" s="42" t="str">
        <f t="shared" ref="O72:O78" si="71">IF(E72="n/a","n/a",IF(E72="Insert £","",ROUND(E72*$M72,2)))</f>
        <v/>
      </c>
      <c r="P72" s="42" t="str">
        <f t="shared" ref="P72:P78" si="72">IF(F72="n/a","n/a",IF(F72="Insert £","",ROUND(F72*$M72,2)))</f>
        <v/>
      </c>
      <c r="Q72" s="42" t="str">
        <f t="shared" ref="Q72:Q78" si="73">IF(G72="n/a","n/a",IF(G72="Insert £","",ROUND(G72*$M72,2)))</f>
        <v/>
      </c>
      <c r="R72" s="42" t="str">
        <f t="shared" ref="R72:R78" si="74">IF(H72="n/a","n/a",IF(H72="Insert £","",ROUND(H72*$M72,2)))</f>
        <v/>
      </c>
    </row>
    <row r="73" spans="1:18" s="7" customFormat="1" ht="15.6" x14ac:dyDescent="0.3">
      <c r="A73" s="125" t="s">
        <v>77</v>
      </c>
      <c r="B73" s="126"/>
      <c r="C73" s="127"/>
      <c r="D73" s="41" t="str">
        <f t="shared" si="54"/>
        <v>Insert £</v>
      </c>
      <c r="E73" s="41" t="str">
        <f t="shared" si="54"/>
        <v>Insert £</v>
      </c>
      <c r="F73" s="41" t="str">
        <f t="shared" si="54"/>
        <v>Insert £</v>
      </c>
      <c r="G73" s="41" t="str">
        <f t="shared" si="54"/>
        <v>Insert £</v>
      </c>
      <c r="H73" s="41" t="str">
        <f t="shared" si="54"/>
        <v>Insert £</v>
      </c>
      <c r="M73" s="12">
        <v>1.25</v>
      </c>
      <c r="N73" s="42" t="str">
        <f t="shared" si="70"/>
        <v/>
      </c>
      <c r="O73" s="42" t="str">
        <f t="shared" si="71"/>
        <v/>
      </c>
      <c r="P73" s="42" t="str">
        <f t="shared" si="72"/>
        <v/>
      </c>
      <c r="Q73" s="42" t="str">
        <f t="shared" si="73"/>
        <v/>
      </c>
      <c r="R73" s="42" t="str">
        <f t="shared" si="74"/>
        <v/>
      </c>
    </row>
    <row r="74" spans="1:18" s="7" customFormat="1" ht="15.6" x14ac:dyDescent="0.3">
      <c r="A74" s="125" t="s">
        <v>78</v>
      </c>
      <c r="B74" s="126"/>
      <c r="C74" s="127"/>
      <c r="D74" s="41" t="str">
        <f t="shared" si="54"/>
        <v>Insert £</v>
      </c>
      <c r="E74" s="41" t="str">
        <f t="shared" si="54"/>
        <v>Insert £</v>
      </c>
      <c r="F74" s="41" t="str">
        <f t="shared" si="54"/>
        <v>Insert £</v>
      </c>
      <c r="G74" s="41" t="str">
        <f t="shared" si="54"/>
        <v>Insert £</v>
      </c>
      <c r="H74" s="41" t="str">
        <f t="shared" si="54"/>
        <v>Insert £</v>
      </c>
      <c r="M74" s="12">
        <v>1.25</v>
      </c>
      <c r="N74" s="42" t="str">
        <f t="shared" si="70"/>
        <v/>
      </c>
      <c r="O74" s="42" t="str">
        <f t="shared" si="71"/>
        <v/>
      </c>
      <c r="P74" s="42" t="str">
        <f t="shared" si="72"/>
        <v/>
      </c>
      <c r="Q74" s="42" t="str">
        <f t="shared" si="73"/>
        <v/>
      </c>
      <c r="R74" s="42" t="str">
        <f t="shared" si="74"/>
        <v/>
      </c>
    </row>
    <row r="75" spans="1:18" s="7" customFormat="1" ht="15.6" x14ac:dyDescent="0.3">
      <c r="A75" s="125" t="s">
        <v>79</v>
      </c>
      <c r="B75" s="126"/>
      <c r="C75" s="127"/>
      <c r="D75" s="41" t="str">
        <f t="shared" si="54"/>
        <v>Insert £</v>
      </c>
      <c r="E75" s="41" t="str">
        <f t="shared" si="54"/>
        <v>Insert £</v>
      </c>
      <c r="F75" s="41" t="str">
        <f t="shared" si="54"/>
        <v>Insert £</v>
      </c>
      <c r="G75" s="41" t="str">
        <f t="shared" si="54"/>
        <v>Insert £</v>
      </c>
      <c r="H75" s="41" t="str">
        <f t="shared" si="54"/>
        <v>Insert £</v>
      </c>
      <c r="M75" s="12">
        <v>0.75</v>
      </c>
      <c r="N75" s="42" t="str">
        <f t="shared" si="70"/>
        <v/>
      </c>
      <c r="O75" s="42" t="str">
        <f t="shared" si="71"/>
        <v/>
      </c>
      <c r="P75" s="42" t="str">
        <f t="shared" si="72"/>
        <v/>
      </c>
      <c r="Q75" s="42" t="str">
        <f t="shared" si="73"/>
        <v/>
      </c>
      <c r="R75" s="42" t="str">
        <f t="shared" si="74"/>
        <v/>
      </c>
    </row>
    <row r="76" spans="1:18" s="7" customFormat="1" ht="15.6" x14ac:dyDescent="0.3">
      <c r="A76" s="125" t="s">
        <v>80</v>
      </c>
      <c r="B76" s="126"/>
      <c r="C76" s="127"/>
      <c r="D76" s="41" t="str">
        <f t="shared" si="54"/>
        <v>Insert £</v>
      </c>
      <c r="E76" s="41" t="str">
        <f t="shared" si="54"/>
        <v>Insert £</v>
      </c>
      <c r="F76" s="41" t="str">
        <f t="shared" si="54"/>
        <v>Insert £</v>
      </c>
      <c r="G76" s="41" t="str">
        <f t="shared" si="54"/>
        <v>Insert £</v>
      </c>
      <c r="H76" s="41" t="str">
        <f t="shared" si="54"/>
        <v>Insert £</v>
      </c>
      <c r="M76" s="12">
        <v>0.75</v>
      </c>
      <c r="N76" s="42" t="str">
        <f t="shared" si="70"/>
        <v/>
      </c>
      <c r="O76" s="42" t="str">
        <f t="shared" si="71"/>
        <v/>
      </c>
      <c r="P76" s="42" t="str">
        <f t="shared" si="72"/>
        <v/>
      </c>
      <c r="Q76" s="42" t="str">
        <f t="shared" si="73"/>
        <v/>
      </c>
      <c r="R76" s="42" t="str">
        <f t="shared" si="74"/>
        <v/>
      </c>
    </row>
    <row r="77" spans="1:18" s="7" customFormat="1" ht="15.6" x14ac:dyDescent="0.3">
      <c r="A77" s="125" t="s">
        <v>46</v>
      </c>
      <c r="B77" s="126"/>
      <c r="C77" s="127"/>
      <c r="D77" s="41" t="str">
        <f t="shared" si="54"/>
        <v>Insert £</v>
      </c>
      <c r="E77" s="41" t="str">
        <f t="shared" si="54"/>
        <v>Insert £</v>
      </c>
      <c r="F77" s="41" t="str">
        <f t="shared" si="54"/>
        <v>Insert £</v>
      </c>
      <c r="G77" s="41" t="str">
        <f t="shared" si="54"/>
        <v>Insert £</v>
      </c>
      <c r="H77" s="41" t="str">
        <f t="shared" si="54"/>
        <v>Insert £</v>
      </c>
      <c r="M77" s="12">
        <v>0.75</v>
      </c>
      <c r="N77" s="42" t="str">
        <f t="shared" si="70"/>
        <v/>
      </c>
      <c r="O77" s="42" t="str">
        <f t="shared" si="71"/>
        <v/>
      </c>
      <c r="P77" s="42" t="str">
        <f t="shared" si="72"/>
        <v/>
      </c>
      <c r="Q77" s="42" t="str">
        <f t="shared" si="73"/>
        <v/>
      </c>
      <c r="R77" s="42" t="str">
        <f t="shared" si="74"/>
        <v/>
      </c>
    </row>
    <row r="78" spans="1:18" s="7" customFormat="1" ht="15.6" x14ac:dyDescent="0.3">
      <c r="A78" s="125" t="s">
        <v>60</v>
      </c>
      <c r="B78" s="126"/>
      <c r="C78" s="127"/>
      <c r="D78" s="41" t="str">
        <f t="shared" si="54"/>
        <v>Insert £</v>
      </c>
      <c r="E78" s="41" t="str">
        <f t="shared" si="54"/>
        <v>Insert £</v>
      </c>
      <c r="F78" s="41" t="str">
        <f t="shared" si="54"/>
        <v>Insert £</v>
      </c>
      <c r="G78" s="41" t="str">
        <f t="shared" si="54"/>
        <v>Insert £</v>
      </c>
      <c r="H78" s="41" t="str">
        <f t="shared" si="54"/>
        <v>Insert £</v>
      </c>
      <c r="M78" s="12">
        <v>0.75</v>
      </c>
      <c r="N78" s="42" t="str">
        <f t="shared" si="70"/>
        <v/>
      </c>
      <c r="O78" s="42" t="str">
        <f t="shared" si="71"/>
        <v/>
      </c>
      <c r="P78" s="42" t="str">
        <f t="shared" si="72"/>
        <v/>
      </c>
      <c r="Q78" s="42" t="str">
        <f t="shared" si="73"/>
        <v/>
      </c>
      <c r="R78" s="42" t="str">
        <f t="shared" si="74"/>
        <v/>
      </c>
    </row>
    <row r="79" spans="1:18" x14ac:dyDescent="0.3">
      <c r="A79" s="1"/>
    </row>
  </sheetData>
  <sheetProtection algorithmName="SHA-512" hashValue="9FMiuMavRaoJVk4nwQQ23daZ7+zpXUmln15vkVmhS2V8YtD3bi0ly9yd9u14zPlxxYzF1dghx7KD5x9chw8Ffg==" saltValue="wU/Edl49OSq19WwP7AlRug==" spinCount="100000" sheet="1" selectLockedCells="1"/>
  <mergeCells count="70">
    <mergeCell ref="J12:L14"/>
    <mergeCell ref="J16:L22"/>
    <mergeCell ref="A4:C4"/>
    <mergeCell ref="A5:C5"/>
    <mergeCell ref="A10:C10"/>
    <mergeCell ref="A11:C11"/>
    <mergeCell ref="J4:L6"/>
    <mergeCell ref="J9:L11"/>
    <mergeCell ref="A13:C13"/>
    <mergeCell ref="A8:C8"/>
    <mergeCell ref="A9:C9"/>
    <mergeCell ref="A21:C21"/>
    <mergeCell ref="A27:C27"/>
    <mergeCell ref="A22:C22"/>
    <mergeCell ref="A24:C24"/>
    <mergeCell ref="A26:C26"/>
    <mergeCell ref="A23:C23"/>
    <mergeCell ref="A47:C47"/>
    <mergeCell ref="A36:C36"/>
    <mergeCell ref="A37:C37"/>
    <mergeCell ref="A42:C42"/>
    <mergeCell ref="A46:C46"/>
    <mergeCell ref="A43:C43"/>
    <mergeCell ref="A44:C44"/>
    <mergeCell ref="A39:C39"/>
    <mergeCell ref="A40:C40"/>
    <mergeCell ref="A32:C32"/>
    <mergeCell ref="A28:C28"/>
    <mergeCell ref="A77:C77"/>
    <mergeCell ref="A78:C78"/>
    <mergeCell ref="A69:C69"/>
    <mergeCell ref="A70:C70"/>
    <mergeCell ref="A71:C71"/>
    <mergeCell ref="A72:C72"/>
    <mergeCell ref="A73:C73"/>
    <mergeCell ref="A74:C74"/>
    <mergeCell ref="A75:C75"/>
    <mergeCell ref="A76:C76"/>
    <mergeCell ref="A68:C68"/>
    <mergeCell ref="A60:C60"/>
    <mergeCell ref="A61:C61"/>
    <mergeCell ref="A62:C62"/>
    <mergeCell ref="A63:C63"/>
    <mergeCell ref="A64:C64"/>
    <mergeCell ref="A67:C67"/>
    <mergeCell ref="A57:C57"/>
    <mergeCell ref="A58:C58"/>
    <mergeCell ref="A56:C56"/>
    <mergeCell ref="A50:C50"/>
    <mergeCell ref="A51:C51"/>
    <mergeCell ref="A55:C55"/>
    <mergeCell ref="A54:C54"/>
    <mergeCell ref="A52:C52"/>
    <mergeCell ref="A53:C53"/>
    <mergeCell ref="N6:R6"/>
    <mergeCell ref="D6:H6"/>
    <mergeCell ref="A59:C59"/>
    <mergeCell ref="A65:C65"/>
    <mergeCell ref="A66:C66"/>
    <mergeCell ref="A29:C29"/>
    <mergeCell ref="A31:C31"/>
    <mergeCell ref="A49:C49"/>
    <mergeCell ref="A14:C14"/>
    <mergeCell ref="A33:C33"/>
    <mergeCell ref="A34:C34"/>
    <mergeCell ref="A15:C15"/>
    <mergeCell ref="A17:C17"/>
    <mergeCell ref="A48:C48"/>
    <mergeCell ref="A18:C18"/>
    <mergeCell ref="A19:C19"/>
  </mergeCells>
  <conditionalFormatting sqref="D18:H19 D22:H24 D27:H29 D32:H34 D37:H37 D43:H44 D48:H54 D61:H63 D72:H78 D65:H69 D56:H58 D14:H15 D10:H12">
    <cfRule type="expression" dxfId="22" priority="20">
      <formula>D$5="N"</formula>
    </cfRule>
    <cfRule type="expression" dxfId="21" priority="21">
      <formula>D$5="Y"</formula>
    </cfRule>
  </conditionalFormatting>
  <conditionalFormatting sqref="D4:H4">
    <cfRule type="expression" dxfId="20" priority="19">
      <formula>AND(D5="N",SUM(D$10:D$78)&gt;0)</formula>
    </cfRule>
  </conditionalFormatting>
  <conditionalFormatting sqref="D16:H16">
    <cfRule type="expression" dxfId="19" priority="17">
      <formula>D$5="N"</formula>
    </cfRule>
    <cfRule type="expression" dxfId="18" priority="18">
      <formula>D$5="Y"</formula>
    </cfRule>
  </conditionalFormatting>
  <conditionalFormatting sqref="D20:H20">
    <cfRule type="expression" dxfId="17" priority="15">
      <formula>D$5="N"</formula>
    </cfRule>
    <cfRule type="expression" dxfId="16" priority="16">
      <formula>D$5="Y"</formula>
    </cfRule>
  </conditionalFormatting>
  <conditionalFormatting sqref="D25:H25">
    <cfRule type="expression" dxfId="15" priority="13">
      <formula>D$5="N"</formula>
    </cfRule>
    <cfRule type="expression" dxfId="14" priority="14">
      <formula>D$5="Y"</formula>
    </cfRule>
  </conditionalFormatting>
  <conditionalFormatting sqref="D30:H30">
    <cfRule type="expression" dxfId="13" priority="11">
      <formula>D$5="N"</formula>
    </cfRule>
    <cfRule type="expression" dxfId="12" priority="12">
      <formula>D$5="Y"</formula>
    </cfRule>
  </conditionalFormatting>
  <conditionalFormatting sqref="D35:H35">
    <cfRule type="expression" dxfId="11" priority="9">
      <formula>D$5="N"</formula>
    </cfRule>
    <cfRule type="expression" dxfId="10" priority="10">
      <formula>D$5="Y"</formula>
    </cfRule>
  </conditionalFormatting>
  <conditionalFormatting sqref="D38:H38">
    <cfRule type="expression" dxfId="9" priority="7">
      <formula>D$5="N"</formula>
    </cfRule>
    <cfRule type="expression" dxfId="8" priority="8">
      <formula>D$5="Y"</formula>
    </cfRule>
  </conditionalFormatting>
  <conditionalFormatting sqref="D45:H45">
    <cfRule type="expression" dxfId="7" priority="5">
      <formula>D$5="N"</formula>
    </cfRule>
    <cfRule type="expression" dxfId="6" priority="6">
      <formula>D$5="Y"</formula>
    </cfRule>
  </conditionalFormatting>
  <conditionalFormatting sqref="D40:H40">
    <cfRule type="expression" dxfId="5" priority="3">
      <formula>D$5="N"</formula>
    </cfRule>
    <cfRule type="expression" dxfId="4" priority="4">
      <formula>D$5="Y"</formula>
    </cfRule>
  </conditionalFormatting>
  <conditionalFormatting sqref="D41:H41">
    <cfRule type="expression" dxfId="3" priority="1">
      <formula>D$5="N"</formula>
    </cfRule>
    <cfRule type="expression" dxfId="2" priority="2">
      <formula>D$5="Y"</formula>
    </cfRule>
  </conditionalFormatting>
  <dataValidations count="2">
    <dataValidation type="custom" allowBlank="1" showInputMessage="1" showErrorMessage="1" errorTitle="Note" error="Insert a number containing upto two decimal places only." sqref="D13:H13 D17:H17 D21:H21 D26:H26 D31:H31 D36:H36 D39:H39 D42:H42 D46:H47 D55:H55 D59:H60 D64:H64 D70:H71" xr:uid="{080DFECC-18AE-4E2B-9CDA-4FCAB23BE4CF}">
      <formula1>MOD(D13*100,1)=0</formula1>
    </dataValidation>
    <dataValidation type="custom" allowBlank="1" showInputMessage="1" showErrorMessage="1" errorTitle="Note" error="Insert a number containing upto two decimal places only." sqref="D72:H78 D65:H69 D61:H63 D56:H58 D48:H54 D43:H45 D40:H41 D37:H38 D32:H35 D27:H30 D22:H25 D18:H20 D14:H16 D10:H12" xr:uid="{F819F9FF-7FD6-4974-9DBF-59CFB3058183}">
      <formula1>INT(D10*100)=(D10*100)</formula1>
    </dataValidation>
  </dataValidation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0"/>
  <sheetViews>
    <sheetView showGridLines="0" zoomScaleNormal="100" workbookViewId="0">
      <selection activeCell="C1" sqref="C1:G1048576"/>
    </sheetView>
  </sheetViews>
  <sheetFormatPr defaultRowHeight="14.4" x14ac:dyDescent="0.3"/>
  <cols>
    <col min="2" max="2" width="35.21875" customWidth="1"/>
    <col min="3" max="6" width="12.6640625" hidden="1" customWidth="1"/>
    <col min="7" max="7" width="12.77734375" hidden="1" customWidth="1"/>
    <col min="8" max="8" width="12.6640625" customWidth="1"/>
  </cols>
  <sheetData>
    <row r="1" spans="1:9" ht="18" x14ac:dyDescent="0.35">
      <c r="A1" s="8" t="str">
        <f>'1. Title Page'!A13</f>
        <v>Lot 5 - CWAS2</v>
      </c>
    </row>
    <row r="3" spans="1:9" ht="18" x14ac:dyDescent="0.35">
      <c r="A3" s="28" t="s">
        <v>96</v>
      </c>
      <c r="B3" s="29"/>
      <c r="C3" s="30"/>
      <c r="I3" s="31" t="s">
        <v>95</v>
      </c>
    </row>
    <row r="5" spans="1:9" s="7" customFormat="1" ht="15.6" x14ac:dyDescent="0.3"/>
    <row r="6" spans="1:9" s="7" customFormat="1" ht="46.8" x14ac:dyDescent="0.3">
      <c r="B6" s="12" t="s">
        <v>97</v>
      </c>
      <c r="C6" s="15" t="s">
        <v>0</v>
      </c>
      <c r="D6" s="15" t="s">
        <v>1</v>
      </c>
      <c r="E6" s="15" t="s">
        <v>2</v>
      </c>
      <c r="F6" s="15" t="s">
        <v>3</v>
      </c>
      <c r="G6" s="15" t="s">
        <v>4</v>
      </c>
      <c r="H6" s="15" t="s">
        <v>141</v>
      </c>
    </row>
    <row r="7" spans="1:9" s="7" customFormat="1" ht="15.6" x14ac:dyDescent="0.3">
      <c r="B7" s="21" t="s">
        <v>147</v>
      </c>
      <c r="C7" s="32">
        <f>'2. ID'!$B5</f>
        <v>0</v>
      </c>
      <c r="D7" s="32">
        <f>'2. ID'!$B5</f>
        <v>0</v>
      </c>
      <c r="E7" s="32">
        <f>'2. ID'!$B5</f>
        <v>0</v>
      </c>
      <c r="F7" s="32">
        <f>'2. ID'!$B5</f>
        <v>0</v>
      </c>
      <c r="G7" s="32">
        <f>'2. ID'!$B5</f>
        <v>0</v>
      </c>
      <c r="H7" s="32">
        <f>'2. ID'!$B5</f>
        <v>0</v>
      </c>
    </row>
    <row r="8" spans="1:9" s="7" customFormat="1" ht="15.6" hidden="1" x14ac:dyDescent="0.3">
      <c r="B8" s="21" t="s">
        <v>109</v>
      </c>
      <c r="C8" s="11" t="s">
        <v>139</v>
      </c>
      <c r="D8" s="11" t="s">
        <v>139</v>
      </c>
      <c r="E8" s="11" t="s">
        <v>139</v>
      </c>
      <c r="F8" s="11" t="s">
        <v>139</v>
      </c>
      <c r="G8" s="11" t="s">
        <v>139</v>
      </c>
      <c r="H8" s="11"/>
    </row>
    <row r="9" spans="1:9" s="7" customFormat="1" ht="15.6" x14ac:dyDescent="0.3">
      <c r="B9" s="21" t="s">
        <v>138</v>
      </c>
      <c r="C9" s="22"/>
      <c r="D9" s="22"/>
      <c r="E9" s="22"/>
      <c r="F9" s="22"/>
      <c r="G9" s="23"/>
      <c r="H9" s="23"/>
    </row>
    <row r="10" spans="1:9" s="7" customFormat="1" ht="15.6" x14ac:dyDescent="0.3">
      <c r="B10" s="86" t="s">
        <v>148</v>
      </c>
      <c r="C10" s="42">
        <f>ROUND(SUM('3. Additions'!D10),2)</f>
        <v>0</v>
      </c>
      <c r="D10" s="42">
        <f>ROUND(SUM('3. Additions'!E10),2)</f>
        <v>0</v>
      </c>
      <c r="E10" s="42">
        <f>ROUND(SUM('3. Additions'!F10),2)</f>
        <v>0</v>
      </c>
      <c r="F10" s="42">
        <f>ROUND(SUM('3. Additions'!G10),2)</f>
        <v>0</v>
      </c>
      <c r="G10" s="42">
        <f>ROUND(SUM('3. Additions'!H10),2)</f>
        <v>0</v>
      </c>
      <c r="H10" s="42" t="str">
        <f>IF(SUM(C10:G10)=0,"",ROUND(AVERAGE(C10:G10),2))</f>
        <v/>
      </c>
    </row>
    <row r="11" spans="1:9" s="7" customFormat="1" ht="15.6" x14ac:dyDescent="0.3">
      <c r="B11" s="86" t="s">
        <v>149</v>
      </c>
      <c r="C11" s="42">
        <f>ROUND(SUM('3. Additions'!D11),2)</f>
        <v>0</v>
      </c>
      <c r="D11" s="42">
        <f>ROUND(SUM('3. Additions'!E11),2)</f>
        <v>0</v>
      </c>
      <c r="E11" s="42">
        <f>ROUND(SUM('3. Additions'!F11),2)</f>
        <v>0</v>
      </c>
      <c r="F11" s="42">
        <f>ROUND(SUM('3. Additions'!G11),2)</f>
        <v>0</v>
      </c>
      <c r="G11" s="42">
        <f>ROUND(SUM('3. Additions'!H11),2)</f>
        <v>0</v>
      </c>
      <c r="H11" s="42" t="str">
        <f t="shared" ref="H11:H19" si="0">IF(SUM(C11:G11)=0,"",ROUND(AVERAGE(C11:G11),2))</f>
        <v/>
      </c>
    </row>
    <row r="12" spans="1:9" s="7" customFormat="1" ht="31.2" x14ac:dyDescent="0.3">
      <c r="B12" s="86" t="s">
        <v>150</v>
      </c>
      <c r="C12" s="42">
        <f>ROUND(SUM('3. Additions'!D12),2)</f>
        <v>0</v>
      </c>
      <c r="D12" s="42">
        <f>ROUND(SUM('3. Additions'!E12),2)</f>
        <v>0</v>
      </c>
      <c r="E12" s="42">
        <f>ROUND(SUM('3. Additions'!F12),2)</f>
        <v>0</v>
      </c>
      <c r="F12" s="42">
        <f>ROUND(SUM('3. Additions'!G12),2)</f>
        <v>0</v>
      </c>
      <c r="G12" s="42">
        <f>ROUND(SUM('3. Additions'!H12),2)</f>
        <v>0</v>
      </c>
      <c r="H12" s="42" t="str">
        <f t="shared" si="0"/>
        <v/>
      </c>
    </row>
    <row r="13" spans="1:9" s="7" customFormat="1" ht="31.2" x14ac:dyDescent="0.3">
      <c r="B13" s="86" t="s">
        <v>151</v>
      </c>
      <c r="C13" s="42">
        <f>ROUND(SUM('3. Additions'!D13),2)</f>
        <v>0</v>
      </c>
      <c r="D13" s="42">
        <f>ROUND(SUM('3. Additions'!E13),2)</f>
        <v>0</v>
      </c>
      <c r="E13" s="42">
        <f>ROUND(SUM('3. Additions'!F13),2)</f>
        <v>0</v>
      </c>
      <c r="F13" s="42">
        <f>ROUND(SUM('3. Additions'!G13),2)</f>
        <v>0</v>
      </c>
      <c r="G13" s="42">
        <f>ROUND(SUM('3. Additions'!H13),2)</f>
        <v>0</v>
      </c>
      <c r="H13" s="42" t="str">
        <f t="shared" si="0"/>
        <v/>
      </c>
    </row>
    <row r="14" spans="1:9" s="7" customFormat="1" ht="31.2" x14ac:dyDescent="0.3">
      <c r="B14" s="86" t="s">
        <v>152</v>
      </c>
      <c r="C14" s="42">
        <f>ROUND(SUM('3. Additions'!D14),2)</f>
        <v>0</v>
      </c>
      <c r="D14" s="42">
        <f>ROUND(SUM('3. Additions'!E14),2)</f>
        <v>0</v>
      </c>
      <c r="E14" s="42">
        <f>ROUND(SUM('3. Additions'!F14),2)</f>
        <v>0</v>
      </c>
      <c r="F14" s="42">
        <f>ROUND(SUM('3. Additions'!G14),2)</f>
        <v>0</v>
      </c>
      <c r="G14" s="42">
        <f>ROUND(SUM('3. Additions'!H14),2)</f>
        <v>0</v>
      </c>
      <c r="H14" s="42" t="str">
        <f t="shared" si="0"/>
        <v/>
      </c>
    </row>
    <row r="15" spans="1:9" s="7" customFormat="1" ht="46.8" x14ac:dyDescent="0.3">
      <c r="B15" s="86" t="s">
        <v>153</v>
      </c>
      <c r="C15" s="42">
        <f>ROUND(SUM('3. Additions'!D15:D16),2)</f>
        <v>0</v>
      </c>
      <c r="D15" s="42">
        <f>ROUND(SUM('3. Additions'!E15:E16),2)</f>
        <v>0</v>
      </c>
      <c r="E15" s="42">
        <f>ROUND(SUM('3. Additions'!F15:F16),2)</f>
        <v>0</v>
      </c>
      <c r="F15" s="42">
        <f>ROUND(SUM('3. Additions'!G15:G16),2)</f>
        <v>0</v>
      </c>
      <c r="G15" s="42">
        <f>ROUND(SUM('3. Additions'!H15:H16),2)</f>
        <v>0</v>
      </c>
      <c r="H15" s="42" t="str">
        <f t="shared" si="0"/>
        <v/>
      </c>
    </row>
    <row r="16" spans="1:9" s="7" customFormat="1" ht="15.6" x14ac:dyDescent="0.3">
      <c r="B16" s="21" t="s">
        <v>92</v>
      </c>
      <c r="C16" s="22"/>
      <c r="D16" s="22"/>
      <c r="E16" s="22"/>
      <c r="F16" s="22"/>
      <c r="G16" s="23"/>
      <c r="H16" s="23"/>
    </row>
    <row r="17" spans="2:8" s="7" customFormat="1" ht="15.6" x14ac:dyDescent="0.3">
      <c r="B17" s="24" t="s">
        <v>154</v>
      </c>
      <c r="C17" s="12" t="str">
        <f>IF(C$8="N","n/a",IF(SUM('7. Rate Card - Staff &amp; Mgmt'!N8:N39)=0,"",ROUND(AVERAGE('7. Rate Card - Staff &amp; Mgmt'!N8:N39),2)))</f>
        <v/>
      </c>
      <c r="D17" s="12" t="str">
        <f>IF(D$8="N","n/a",IF(SUM('7. Rate Card - Staff &amp; Mgmt'!O8:O39)=0,"",ROUND(AVERAGE('7. Rate Card - Staff &amp; Mgmt'!O8:O39),2)))</f>
        <v/>
      </c>
      <c r="E17" s="12" t="str">
        <f>IF(E$8="N","n/a",IF(SUM('7. Rate Card - Staff &amp; Mgmt'!P8:P39)=0,"",ROUND(AVERAGE('7. Rate Card - Staff &amp; Mgmt'!P8:P39),2)))</f>
        <v/>
      </c>
      <c r="F17" s="12" t="str">
        <f>IF(F$8="N","n/a",IF(SUM('7. Rate Card - Staff &amp; Mgmt'!Q8:Q39)=0,"",ROUND(AVERAGE('7. Rate Card - Staff &amp; Mgmt'!Q8:Q39),2)))</f>
        <v/>
      </c>
      <c r="G17" s="12" t="str">
        <f>IF(G$8="N","n/a",IF(SUM('7. Rate Card - Staff &amp; Mgmt'!R8:R39)=0,"",ROUND(AVERAGE('7. Rate Card - Staff &amp; Mgmt'!R8:R39),2)))</f>
        <v/>
      </c>
      <c r="H17" s="42" t="str">
        <f t="shared" si="0"/>
        <v/>
      </c>
    </row>
    <row r="18" spans="2:8" s="7" customFormat="1" ht="15.6" x14ac:dyDescent="0.3">
      <c r="B18" s="24" t="s">
        <v>155</v>
      </c>
      <c r="C18" s="12" t="str">
        <f>IF(C$8="N","n/a",IF(SUM('8. Rate Card - Design'!N9:N32)=0,"",ROUND(AVERAGE('8. Rate Card - Design'!N9:N32),2)))</f>
        <v/>
      </c>
      <c r="D18" s="12" t="str">
        <f>IF(D$8="N","n/a",IF(SUM('8. Rate Card - Design'!O9:O32)=0,"",ROUND(AVERAGE('8. Rate Card - Design'!O9:O32),2)))</f>
        <v/>
      </c>
      <c r="E18" s="12" t="str">
        <f>IF(E$8="N","n/a",IF(SUM('8. Rate Card - Design'!P9:P32)=0,"",ROUND(AVERAGE('8. Rate Card - Design'!P9:P32),2)))</f>
        <v/>
      </c>
      <c r="F18" s="12" t="str">
        <f>IF(F$8="N","n/a",IF(SUM('8. Rate Card - Design'!Q9:Q32)=0,"",ROUND(AVERAGE('8. Rate Card - Design'!Q9:Q32),2)))</f>
        <v/>
      </c>
      <c r="G18" s="12" t="str">
        <f>IF(G$8="N","n/a",IF(SUM('8. Rate Card - Design'!R9:R32)=0,"",ROUND(AVERAGE('8. Rate Card - Design'!R9:R32),2)))</f>
        <v/>
      </c>
      <c r="H18" s="42" t="str">
        <f t="shared" si="0"/>
        <v/>
      </c>
    </row>
    <row r="19" spans="2:8" s="7" customFormat="1" ht="15.6" x14ac:dyDescent="0.3">
      <c r="B19" s="24" t="s">
        <v>156</v>
      </c>
      <c r="C19" s="36" t="str">
        <f>IF(C$8="N","n/a",IF(SUM('9. Rate Card - Site Labour'!N10:N78)=0,"",ROUND(AVERAGE('9. Rate Card - Site Labour'!N10:N78),2)))</f>
        <v/>
      </c>
      <c r="D19" s="36" t="str">
        <f>IF(D$8="N","n/a",IF(SUM('9. Rate Card - Site Labour'!O10:O78)=0,"",ROUND(AVERAGE('9. Rate Card - Site Labour'!O10:O78),2)))</f>
        <v/>
      </c>
      <c r="E19" s="36" t="str">
        <f>IF(E$8="N","n/a",IF(SUM('9. Rate Card - Site Labour'!P10:P78)=0,"",ROUND(AVERAGE('9. Rate Card - Site Labour'!P10:P78),2)))</f>
        <v/>
      </c>
      <c r="F19" s="36" t="str">
        <f>IF(F$8="N","n/a",IF(SUM('9. Rate Card - Site Labour'!Q10:Q78)=0,"",ROUND(AVERAGE('9. Rate Card - Site Labour'!Q10:Q78),2)))</f>
        <v/>
      </c>
      <c r="G19" s="36" t="str">
        <f>IF(G$8="N","n/a",IF(SUM('9. Rate Card - Site Labour'!R10:R78)=0,"",ROUND(AVERAGE('9. Rate Card - Site Labour'!R10:R78),2)))</f>
        <v/>
      </c>
      <c r="H19" s="42" t="str">
        <f t="shared" si="0"/>
        <v/>
      </c>
    </row>
    <row r="20" spans="2:8" s="7" customFormat="1" ht="15.6" x14ac:dyDescent="0.3">
      <c r="B20" s="37"/>
      <c r="C20" s="37"/>
      <c r="D20" s="37"/>
      <c r="E20" s="37"/>
      <c r="F20" s="37"/>
      <c r="G20" s="37"/>
    </row>
  </sheetData>
  <sheetProtection algorithmName="SHA-512" hashValue="LcAxdRXTR4P/YXO5UbpxP5NQV7K+iPXtn0t10Vn89c6PAjZoYyOFo5dj2oPNK+a47Rc7xvPlYk/inQCzC2yVow==" saltValue="aj1gX9bB1RHuMb3mCo1uTA==" spinCount="100000" sheet="1" objects="1" scenarios="1" selectLockedCells="1" selectUnlockedCells="1"/>
  <conditionalFormatting sqref="C17:G19 C10:H15">
    <cfRule type="expression" dxfId="1" priority="6">
      <formula>AND(C$8="N",VALUE(C10)&gt;0)</formula>
    </cfRule>
  </conditionalFormatting>
  <conditionalFormatting sqref="H17:H19">
    <cfRule type="expression" dxfId="0" priority="1">
      <formula>AND(H$8="N",VALUE(H17)&gt;0)</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 for Completion</vt:lpstr>
      <vt:lpstr>1. Title Page</vt:lpstr>
      <vt:lpstr>2. ID</vt:lpstr>
      <vt:lpstr>3. Additions</vt:lpstr>
      <vt:lpstr>4 - 6. Not Used</vt:lpstr>
      <vt:lpstr>7. Rate Card - Staff &amp; Mgmt</vt:lpstr>
      <vt:lpstr>8. Rate Card - Design</vt:lpstr>
      <vt:lpstr>9. Rate Card - Site Labour</vt:lpstr>
      <vt:lpstr>10. Evaluation Data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Kumar Kairamkonda</cp:lastModifiedBy>
  <dcterms:created xsi:type="dcterms:W3CDTF">2018-06-19T13:40:45Z</dcterms:created>
  <dcterms:modified xsi:type="dcterms:W3CDTF">2021-10-29T10:34:46Z</dcterms:modified>
</cp:coreProperties>
</file>