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an467\Desktop\Direct Payment\ITT documents\"/>
    </mc:Choice>
  </mc:AlternateContent>
  <bookViews>
    <workbookView xWindow="0" yWindow="0" windowWidth="20355" windowHeight="3525" tabRatio="833" activeTab="4"/>
  </bookViews>
  <sheets>
    <sheet name="Frontsheet" sheetId="29" r:id="rId1"/>
    <sheet name="Introduction (3)" sheetId="30" state="hidden" r:id="rId2"/>
    <sheet name="User Details" sheetId="21" r:id="rId3"/>
    <sheet name="Introduction" sheetId="2" r:id="rId4"/>
    <sheet name="1" sheetId="5" r:id="rId5"/>
    <sheet name="2" sheetId="18" r:id="rId6"/>
    <sheet name="3" sheetId="19" r:id="rId7"/>
    <sheet name="4" sheetId="20" r:id="rId8"/>
    <sheet name="5" sheetId="22" r:id="rId9"/>
    <sheet name="6" sheetId="23" r:id="rId10"/>
    <sheet name="7" sheetId="25" r:id="rId11"/>
    <sheet name="Agency Action Plan Summary" sheetId="27" r:id="rId12"/>
    <sheet name="Score Summary" sheetId="26" r:id="rId13"/>
  </sheets>
  <definedNames>
    <definedName name="_xlnm.Print_Area" localSheetId="4">'1'!$A$3:$I$13</definedName>
    <definedName name="_xlnm.Print_Area" localSheetId="5">'2'!$A$3:$I$12</definedName>
    <definedName name="_xlnm.Print_Area" localSheetId="6">'3'!$A$3:$I$11</definedName>
    <definedName name="_xlnm.Print_Area" localSheetId="7">'4'!$A$3:$I$12</definedName>
    <definedName name="_xlnm.Print_Area" localSheetId="8">'5'!$A$3:$I$16</definedName>
    <definedName name="_xlnm.Print_Area" localSheetId="9">'6'!$A$3:$I$16</definedName>
    <definedName name="_xlnm.Print_Area" localSheetId="10">'7'!$A$3:$I$8</definedName>
    <definedName name="_xlnm.Print_Area" localSheetId="12">'Score Summary'!$A$2:$R$22</definedName>
    <definedName name="_xlnm.Print_Area" localSheetId="2">'User Details'!$A$1:$B$37</definedName>
    <definedName name="_xlnm.Print_Titles" localSheetId="4">'1'!$6:$6</definedName>
    <definedName name="_xlnm.Print_Titles" localSheetId="5">'2'!$6:$6</definedName>
    <definedName name="_xlnm.Print_Titles" localSheetId="6">'3'!$3:$5</definedName>
    <definedName name="_xlnm.Print_Titles" localSheetId="7">'4'!$6:$6</definedName>
    <definedName name="_xlnm.Print_Titles" localSheetId="8">'5'!$6:$6</definedName>
    <definedName name="_xlnm.Print_Titles" localSheetId="9">'6'!$6:$6</definedName>
    <definedName name="_xlnm.Print_Titles" localSheetId="10">'7'!$6:$6</definedName>
  </definedNames>
  <calcPr calcId="152511"/>
</workbook>
</file>

<file path=xl/calcChain.xml><?xml version="1.0" encoding="utf-8"?>
<calcChain xmlns="http://schemas.openxmlformats.org/spreadsheetml/2006/main">
  <c r="E15" i="5" l="1"/>
  <c r="E14" i="18"/>
  <c r="E13" i="19"/>
  <c r="E14" i="20"/>
  <c r="E18" i="22"/>
  <c r="E18" i="23"/>
  <c r="E10" i="25"/>
  <c r="Q2" i="20"/>
  <c r="F13" i="26"/>
  <c r="P2" i="20"/>
  <c r="E13" i="26" s="1"/>
  <c r="Q2" i="25"/>
  <c r="F19" i="26" s="1"/>
  <c r="Q2" i="23"/>
  <c r="F17" i="26" s="1"/>
  <c r="Q2" i="22"/>
  <c r="F15" i="26" s="1"/>
  <c r="Q2" i="19"/>
  <c r="F11" i="26" s="1"/>
  <c r="Q2" i="18"/>
  <c r="F9" i="26"/>
  <c r="Q2" i="5"/>
  <c r="F7" i="26" s="1"/>
  <c r="A43" i="27"/>
  <c r="B43" i="27"/>
  <c r="A44" i="27"/>
  <c r="B44" i="27"/>
  <c r="A45" i="27"/>
  <c r="B45" i="27"/>
  <c r="A46" i="27"/>
  <c r="B46" i="27"/>
  <c r="A47" i="27"/>
  <c r="B47" i="27"/>
  <c r="A48" i="27"/>
  <c r="B48" i="27"/>
  <c r="A49" i="27"/>
  <c r="B49" i="27"/>
  <c r="A50" i="27"/>
  <c r="B50" i="27"/>
  <c r="A51" i="27"/>
  <c r="B51" i="27"/>
  <c r="A33" i="27"/>
  <c r="B33" i="27"/>
  <c r="A34" i="27"/>
  <c r="B34" i="27"/>
  <c r="A35" i="27"/>
  <c r="B35" i="27"/>
  <c r="A36" i="27"/>
  <c r="B36" i="27"/>
  <c r="A37" i="27"/>
  <c r="B37" i="27"/>
  <c r="A38" i="27"/>
  <c r="B38" i="27"/>
  <c r="A39" i="27"/>
  <c r="B39" i="27"/>
  <c r="A40" i="27"/>
  <c r="B40" i="27"/>
  <c r="A41" i="27"/>
  <c r="B41" i="27"/>
  <c r="B9" i="27"/>
  <c r="B11" i="27"/>
  <c r="B13" i="27"/>
  <c r="B32" i="27"/>
  <c r="A32" i="27"/>
  <c r="A31" i="27"/>
  <c r="B31" i="27"/>
  <c r="A27" i="27"/>
  <c r="B27" i="27"/>
  <c r="A28" i="27"/>
  <c r="B28" i="27"/>
  <c r="A29" i="27"/>
  <c r="B29" i="27"/>
  <c r="A30" i="27"/>
  <c r="B30" i="27"/>
  <c r="A10" i="27"/>
  <c r="B10" i="27"/>
  <c r="A11" i="27"/>
  <c r="A12" i="27"/>
  <c r="B12" i="27"/>
  <c r="A13" i="27"/>
  <c r="A14" i="27"/>
  <c r="B14" i="27"/>
  <c r="A9" i="27"/>
  <c r="N2" i="23"/>
  <c r="C17" i="26"/>
  <c r="R2" i="22"/>
  <c r="G15" i="26"/>
  <c r="P2" i="22"/>
  <c r="E15" i="26"/>
  <c r="O2" i="22"/>
  <c r="D15" i="26" s="1"/>
  <c r="N2" i="22"/>
  <c r="C15" i="26" s="1"/>
  <c r="R2" i="20"/>
  <c r="G13" i="26" s="1"/>
  <c r="O2" i="20"/>
  <c r="D13" i="26" s="1"/>
  <c r="N2" i="20"/>
  <c r="C13" i="26" s="1"/>
  <c r="A53" i="27"/>
  <c r="B53" i="27"/>
  <c r="B52" i="27"/>
  <c r="A52" i="27"/>
  <c r="A42" i="27"/>
  <c r="A26" i="27"/>
  <c r="A22" i="27"/>
  <c r="B22" i="27"/>
  <c r="A23" i="27"/>
  <c r="B23" i="27"/>
  <c r="A24" i="27"/>
  <c r="B24" i="27"/>
  <c r="A25" i="27"/>
  <c r="B25" i="27"/>
  <c r="A21" i="27"/>
  <c r="A16" i="27"/>
  <c r="B16" i="27"/>
  <c r="A17" i="27"/>
  <c r="B17" i="27"/>
  <c r="A18" i="27"/>
  <c r="B18" i="27"/>
  <c r="A19" i="27"/>
  <c r="B19" i="27"/>
  <c r="A20" i="27"/>
  <c r="B20" i="27"/>
  <c r="A15" i="27"/>
  <c r="A8" i="27"/>
  <c r="B3" i="27"/>
  <c r="O2" i="23"/>
  <c r="D17" i="26" s="1"/>
  <c r="P2" i="23"/>
  <c r="E17" i="26" s="1"/>
  <c r="R2" i="23"/>
  <c r="G17" i="26"/>
  <c r="N2" i="19"/>
  <c r="M2" i="19" s="1"/>
  <c r="B11" i="26" s="1"/>
  <c r="C11" i="26"/>
  <c r="O2" i="19"/>
  <c r="D11" i="26"/>
  <c r="P2" i="19"/>
  <c r="E11" i="26" s="1"/>
  <c r="R2" i="19"/>
  <c r="G11" i="26" s="1"/>
  <c r="N2" i="18"/>
  <c r="M2" i="18" s="1"/>
  <c r="B9" i="26" s="1"/>
  <c r="O2" i="18"/>
  <c r="D9" i="26"/>
  <c r="P2" i="18"/>
  <c r="E9" i="26"/>
  <c r="R2" i="18"/>
  <c r="G9" i="26"/>
  <c r="N2" i="5"/>
  <c r="C7" i="26" s="1"/>
  <c r="O2" i="5"/>
  <c r="D7" i="26"/>
  <c r="P2" i="5"/>
  <c r="E7" i="26" s="1"/>
  <c r="R2" i="5"/>
  <c r="G7" i="26" s="1"/>
  <c r="B26" i="27"/>
  <c r="N2" i="25"/>
  <c r="M2" i="25" s="1"/>
  <c r="B19" i="26" s="1"/>
  <c r="O2" i="25"/>
  <c r="D19" i="26" s="1"/>
  <c r="P2" i="25"/>
  <c r="E19" i="26" s="1"/>
  <c r="R2" i="25"/>
  <c r="G19" i="26" s="1"/>
  <c r="B8" i="27"/>
  <c r="A7" i="26"/>
  <c r="A9" i="26"/>
  <c r="A3" i="19"/>
  <c r="A11" i="26"/>
  <c r="A13" i="26"/>
  <c r="A15" i="26"/>
  <c r="A17" i="26"/>
  <c r="A19" i="26"/>
  <c r="B5" i="27"/>
  <c r="B15" i="27"/>
  <c r="B21" i="27"/>
  <c r="B42" i="27"/>
  <c r="C19" i="26"/>
  <c r="M2" i="23"/>
  <c r="B17" i="26"/>
  <c r="E21" i="26" l="1"/>
  <c r="D21" i="26"/>
  <c r="G21" i="26"/>
  <c r="F21" i="26"/>
  <c r="M2" i="22"/>
  <c r="B15" i="26" s="1"/>
  <c r="C9" i="26"/>
  <c r="C21" i="26" s="1"/>
  <c r="M2" i="20"/>
  <c r="B13" i="26" s="1"/>
  <c r="M2" i="5"/>
  <c r="B7" i="26" s="1"/>
  <c r="B21" i="26" s="1"/>
</calcChain>
</file>

<file path=xl/sharedStrings.xml><?xml version="1.0" encoding="utf-8"?>
<sst xmlns="http://schemas.openxmlformats.org/spreadsheetml/2006/main" count="444" uniqueCount="246">
  <si>
    <t xml:space="preserve">Staff and volunteers do not know how to make good referrals to Children's Social Care. </t>
  </si>
  <si>
    <t xml:space="preserve">Staff and volunteers make high-quality referrals to Children's Social Care and include:
- Full names, dates of birth and gender of children
- Family address and, where relevant, school/nursery attended
- Names and dates of birth of all members of the household
- Ethnicity, first language and religion of children and parents  
- Any special needs of the children  
- Any significant recent or past events  
- Cause for concern including details of allegations, their sources, timing and location  
- Child's current location and emotional and physical condition  
- Whether the child needs immediate protection 
- Details of any alleged perpetrator 
- Referrer's relationship with and knowledge of the child and his or her family
- Known involvement of other agencies 
- Information regarding parents' knowledge and agreement to referral
</t>
  </si>
  <si>
    <t xml:space="preserve">There are no policies in place to support effective inter-agency working in individual cases. </t>
  </si>
  <si>
    <t xml:space="preserve">There are accessible policies in place to support effective interagency working in individual cases.  </t>
  </si>
  <si>
    <t xml:space="preserve">4. Service development takes account of the need to safeguard and promote welfare and is informed by the views of children and families. </t>
  </si>
  <si>
    <t>The organisation takes into account the need to safeguard children, when planning a new service or considering how to improve a service.</t>
  </si>
  <si>
    <t>5. Staff training on safeguarding and promoting the welfare of children for all staff working with or in contact with children and families</t>
  </si>
  <si>
    <t xml:space="preserve">The induction does not include reference to the organisation's child protection policy and staff responsibilities in protecting children. </t>
  </si>
  <si>
    <t>Training needs are regularly reviewed in relation to safeguarding. There is clear evidence that the organisation is responsive to latest safeguarding issues and guidance.</t>
  </si>
  <si>
    <t xml:space="preserve">Staff receive appropriate training regarding safeguarding children and young people, according to their level of need. </t>
  </si>
  <si>
    <t>FOR STATUTORY ORGANISATIONS ONLY 
Staff involved in recruitment are suitably trained (e.g. at least one member on the short listing / interview panel must have been on safer recruitment training)</t>
  </si>
  <si>
    <t xml:space="preserve">There are no clear procedures within the organisation for handling allegations of abuse against staff or volunteers. 
</t>
  </si>
  <si>
    <t xml:space="preserve">There is an accessible 'whistle blowing'  procedure for staff to confidentially report their concerns. </t>
  </si>
  <si>
    <t xml:space="preserve">The organisation does not have arrangements in place to safeguard children in the event of an allegation against staff or volunteer. </t>
  </si>
  <si>
    <t>All staff and volunteers who come into contact with children should understand the purpose of information sharing in order to safeguard children.</t>
  </si>
  <si>
    <t xml:space="preserve">Staff are aware of who to go to should they require clarification on information sharing </t>
  </si>
  <si>
    <t xml:space="preserve">Contracts with commissioned organisations make no reference to safeguarding and promoting the welfare of children. </t>
  </si>
  <si>
    <t>Date completed:</t>
  </si>
  <si>
    <t xml:space="preserve">All staff or volunteers that come into contact with children and young people are able to access supervision or support in relation to safeguarding. </t>
  </si>
  <si>
    <t>ONCE COMPLETED GO TO NEXT SECTION</t>
  </si>
  <si>
    <t>2.2.</t>
  </si>
  <si>
    <t xml:space="preserve">There is no complaints process in place. </t>
  </si>
  <si>
    <t>Robust contractual arrangements are in place with explicit reference to safeguarding and promoting the welfare of children and monitored effectively on an annual basis. 
The organisation has a demonstrable understanding that it is their responsibility to ensure that organisations providing services on their behalf are compliant with section 11.</t>
  </si>
  <si>
    <t xml:space="preserve">Service development plans are informed by the views of children and families.
</t>
  </si>
  <si>
    <t>The organisation cannot demonstrate that service development takes into account the need to safeguard and promote the welfare of children.</t>
  </si>
  <si>
    <t xml:space="preserve">Plans are developed without reference to the wishes and feelings of children, young people and families. 
</t>
  </si>
  <si>
    <t>There is little or no evidence of training needs being regularly reviewed.</t>
  </si>
  <si>
    <t>The organisation does not have a retention policy for the results of checks, or cannot provide sufficient evidence when requested.</t>
  </si>
  <si>
    <t xml:space="preserve">1. Not met </t>
  </si>
  <si>
    <t>2. Partly met</t>
  </si>
  <si>
    <t>3. Fully met</t>
  </si>
  <si>
    <t>The organisation has a clear retention policy and regularly update their records.</t>
  </si>
  <si>
    <t xml:space="preserve">Staff likely to come into contact with children do not have a clear understanding of their responsibility towards children. </t>
  </si>
  <si>
    <t xml:space="preserve">1. Senior management commitment to the importance of safeguarding and promoting children’s welfare </t>
  </si>
  <si>
    <t xml:space="preserve">2. A clear statement of the agency’s responsibility towards children is available to all staff </t>
  </si>
  <si>
    <t xml:space="preserve">3. A clear line of accountability within the organisation for work on safeguarding and promoting the welfare of children </t>
  </si>
  <si>
    <t xml:space="preserve">6. Recruitment, vetting procedures and allegations against staff </t>
  </si>
  <si>
    <t>Question</t>
  </si>
  <si>
    <t>Back to INTRODUCTION</t>
  </si>
  <si>
    <t>unanswered</t>
  </si>
  <si>
    <t>answer 1</t>
  </si>
  <si>
    <t>answer 2</t>
  </si>
  <si>
    <t>answer 3</t>
  </si>
  <si>
    <t>No of questions</t>
  </si>
  <si>
    <t>questions</t>
  </si>
  <si>
    <t>Total All Areas</t>
  </si>
  <si>
    <t>Totals for each area</t>
  </si>
  <si>
    <t xml:space="preserve"> </t>
  </si>
  <si>
    <t xml:space="preserve">There is at least 1 person trained in safer recruitment within the organisation. </t>
  </si>
  <si>
    <t xml:space="preserve">The organisation does not have a 'whistle blowing' procedure. </t>
  </si>
  <si>
    <t>Section 11 Audit Tool - Score Summary</t>
  </si>
  <si>
    <t>Organisation:</t>
  </si>
  <si>
    <t>Actions transferred from each sheet to Agency Action Tracker</t>
  </si>
  <si>
    <t xml:space="preserve">Staff and volunteers are not supported or supervised regularly in relation to safeguarding children.
</t>
  </si>
  <si>
    <t xml:space="preserve">It can be evidenced that staff and volunteers are supported and supervised regularly in relation to safeguarding children. 
</t>
  </si>
  <si>
    <t>The organisation has a child protection policy in place that provides clear guidance on what action to take if there are concerns about a child's safety or welfare.</t>
  </si>
  <si>
    <t xml:space="preserve">There is no child protection policy available to staff or volunteers. </t>
  </si>
  <si>
    <t>Rating</t>
  </si>
  <si>
    <t xml:space="preserve">A clear child protection policy is in place within the organisation which is reviewed every 2 years. </t>
  </si>
  <si>
    <t xml:space="preserve">The organisation has a commitment to inter-agency working and understand the roles and responsibilities of other organisations. </t>
  </si>
  <si>
    <t xml:space="preserve">There is a named person responsible for safeguarding at senior management level / trustee / on senior management committee. </t>
  </si>
  <si>
    <t xml:space="preserve">There is no named person responsible for safeguarding at senior management level / trustee / on senior management committee. 
</t>
  </si>
  <si>
    <t xml:space="preserve">4. Service development takes account of the need to safeguard and promote welfare and is informed by the views of children and families </t>
  </si>
  <si>
    <t xml:space="preserve">FOR STATUTORY ORGANISATIONS ONLY
There are arrangements in place to ensure that  organisations commissioned to provide services on your behalf have regard to the requirements of section 11 of Children Act 2004. 
</t>
  </si>
  <si>
    <t>The organisation has a clear understanding of the responsibility to share information relevant to safeguarding children and guidance on information sharing for staff.</t>
  </si>
  <si>
    <t xml:space="preserve">The organisation does not understand its responsibility to share information in order to safeguard children. 
There is no clear guidance available to staff about information-sharing with other organisations.  
</t>
  </si>
  <si>
    <t xml:space="preserve">All staff and volunteers are aware of their personal responsibilities relating to sharing information in order to safeguard children and understand its purpose.  
All staff / volunteers are confident about what they can and should do under the law, including how to obtain consent to share information and when information may be shared even though consent has not been obtained. </t>
  </si>
  <si>
    <t xml:space="preserve">Staff and volunteers are unaware of the organisation's policies and their personal responsibilities relating to information sharing. 
Staff and volunteers are not confident about what they can share under the law, including how to obtain consent to share information and when information can be shared even though consent has not been obtained. </t>
  </si>
  <si>
    <t xml:space="preserve">Staff do not know who to go to if they have any concerns about sharing information. </t>
  </si>
  <si>
    <t xml:space="preserve">Staff have a named contact to whom they can go for clarification of any issues in relation to information sharing.
</t>
  </si>
  <si>
    <t xml:space="preserve">The organisation is not committed to inter-agency working and staff do not understand its importance.
Staff are not aware of other organisations’ involvement with children and families who use their services. 
Staff do not attend multi-agency meetings or understand the importance of their attendance and contribution. 
</t>
  </si>
  <si>
    <t>5. Staff training on safeguarding and promoting the welfare of children for all staff working with or in contact with children &amp; families</t>
  </si>
  <si>
    <t xml:space="preserve">Please rate 'Partly met' if your agency has some arrangements in place, but is not fully meeting the standard. </t>
  </si>
  <si>
    <t>User Details</t>
  </si>
  <si>
    <t>Section 11 Audit - a self-assessment tool</t>
  </si>
  <si>
    <t>Introduction</t>
  </si>
  <si>
    <t>Each worksheet focuses on the standard and outlines the requirements to be achieved.</t>
  </si>
  <si>
    <t>Not met</t>
  </si>
  <si>
    <t xml:space="preserve">Partly met </t>
  </si>
  <si>
    <t>Fully met</t>
  </si>
  <si>
    <t>Standard</t>
  </si>
  <si>
    <t>Unanswered</t>
  </si>
  <si>
    <t>AGENCY ACTION PLAN SUMMARY</t>
  </si>
  <si>
    <t>ONCE COMPLETED GO TO SCORE SUMMARY</t>
  </si>
  <si>
    <t xml:space="preserve">After you have completed your scoring please review the 'Score Summary' to see an evaluation of your responses and review the 'Agency Action Plan Summary' to see your generated action plan. </t>
  </si>
  <si>
    <t xml:space="preserve">Follow the links below to each worksheet where you enter your score against each of the statements and provide further details. </t>
  </si>
  <si>
    <t>If you have queries relating to the use of the Section 11 Audit form, please do not hesitate to contact the PSCB:</t>
  </si>
  <si>
    <t>Peterborough Safeguarding Children Board</t>
  </si>
  <si>
    <t>There is no evidence in place to suggest the work of the organisation is anti-discriminatory. The organisation does not have an Equality and Diversity Policy</t>
  </si>
  <si>
    <t xml:space="preserve">A named person at senior management level or a trustee or a senior management committee is identified and responsible for safeguarding children.
</t>
  </si>
  <si>
    <t>www.peterboroughlscb.org.uk</t>
  </si>
  <si>
    <t>Training should include information on local thresholds as set out in the Peterborough Threshold Document.</t>
  </si>
  <si>
    <t>Training includes input on local thresholds as set out in the Peterborough Threshold Document</t>
  </si>
  <si>
    <t xml:space="preserve">Staff are able to identify children who would benefit from additional services. They are clear about the circumstances in which a referral to another service is necessary.
</t>
  </si>
  <si>
    <t xml:space="preserve">Staff are not able to identify children who would benefit from additional services and are not clear about the circumstances in which a referral to another service is necessary. 
</t>
  </si>
  <si>
    <t xml:space="preserve">Staff are able to identify children who would benefit from additional services and aware of the process of when to refer a child they have concerns about to another service.
Staff are able to apply the Peterborough Threshold Document which defines levels of service delivery in Peterborough and understand the thresholds of different services. </t>
  </si>
  <si>
    <t>Tel: 01733 863744</t>
  </si>
  <si>
    <t>Email: pscb.admin@peterborough.gov.uk</t>
  </si>
  <si>
    <t>The organisation has no strategic or operation lead for its work in this area of safeguarding work</t>
  </si>
  <si>
    <t>An effective complaints process is in place and available to all child and adult service-users. This is accessible to disabled children and to children and young people from all ethnic backgrounds.</t>
  </si>
  <si>
    <t>Staff and volunteers are aware of their  responsibilities if they are concerned about a child or young person and know how to make a referral to CSC or to other services for additional support.</t>
  </si>
  <si>
    <t>Staff likely to come into contact with children do not know or use their safeguarding lead.</t>
  </si>
  <si>
    <t>Staff and volunteers are not aware of the PSCB Escalation and Conflict Resolution policy</t>
  </si>
  <si>
    <t>The organisation ensures that its ‘single agency’ safeguarding children’s training is up to date, meets the training needs of staff, includes local and national safeguarding priorities and is either validated by Cambridgeshire or Peterborough LSCB every three years or is nationally accredited.</t>
  </si>
  <si>
    <t>Single agency safeguarding children training not validated or accredited</t>
  </si>
  <si>
    <t>The organisation has a retention policy for the results of checks carried out on staff and volunteers who have contact with children</t>
  </si>
  <si>
    <t xml:space="preserve">The organisation has disciplinary procedures in relation to allegations of abuse against staff and volunteers in line with the latest local and national safeguarding guidance and standards e.g. Working Together
</t>
  </si>
  <si>
    <t xml:space="preserve">There are clear procedures in place for complaints about staff and volunteers, and there are a variety of methods available to inform children, young people, families and staff about this process. </t>
  </si>
  <si>
    <t>The organisation has clear disciplinary procedures in place for allegations against staff and volunteers</t>
  </si>
  <si>
    <t xml:space="preserve">The organisation has no disciplinary procedures in place for dealing with allegations of abuse against staff and volunteers
</t>
  </si>
  <si>
    <t>The organisation gives full consideration and has arrangements in place to safeguard children when an allegation is made against a staff member or volunteer.</t>
  </si>
  <si>
    <t xml:space="preserve">There is a named senior officer to whom allegations or concerns should be reported.
The named person is easily contactable and there are cover arrangements in place if named person is unavailable. </t>
  </si>
  <si>
    <t>There is a named senior person to whom allegations or concerns should be reported</t>
  </si>
  <si>
    <t>There is not a named senior person in the organisation who is responsible for dealing with allegations or concerns</t>
  </si>
  <si>
    <r>
      <t xml:space="preserve">ORGANISATIONS OTHER THAN CHILDREN'S SOCIAL CARE    </t>
    </r>
    <r>
      <rPr>
        <sz val="12"/>
        <color indexed="9"/>
        <rFont val="Arial"/>
        <family val="2"/>
      </rPr>
      <t xml:space="preserve">              Staff are able to make appropriate good quality referrals to Children's Social Care. </t>
    </r>
  </si>
  <si>
    <t xml:space="preserve">The organisation can demonstrate that it has a clear understanding of its responsibility to share information in order to safeguard children.
There is guidance available to staff on information-sharing with other organisations. 
All staff who come into contact with children should understand the purpose of information sharing in order to safeguard and promote children’s welfare. 
</t>
  </si>
  <si>
    <t xml:space="preserve">The organisation has clear procedures and protocols for effective inter-agency working and communication between partner agencies.
Staff are aware of local  policies and protocols and apply them when they are working on individual cases. There are processes in place for resolving inter-agency differences in relation to thresholds, actions to take, decision making and roles/responsibilities.
</t>
  </si>
  <si>
    <t>In the case of an allegation against a staff member or volunteer, the organisation ensures that immediate consideration is given how to best safeguard children (e.g. suspension or not working unsupervised).</t>
  </si>
  <si>
    <t xml:space="preserve">There is no E-safety policy embedded into practice. </t>
  </si>
  <si>
    <t xml:space="preserve">There is no named person with a clearly defined safeguarding role at an operational level. </t>
  </si>
  <si>
    <t>All staff and volunteers likely to come into contact with children as part of their job understands their responsibility towards children and there is guidance on how to behave towards children.</t>
  </si>
  <si>
    <t>Staff and volunteers use the safeguarding lead in their organisation to discuss concerns about a child or young person</t>
  </si>
  <si>
    <t>There is a named person identified at an operational level with a clearly defined role in respect of safeguarding children and young people and there is evidence of staff seeking advice and support from the safeguarding lead.</t>
  </si>
  <si>
    <t>Staff and volunteers understand and use appropriately the PSCB Escalation and Conflict Resolution policy. There is evidence that practitioners know when to challenge other agencies regarding their concerns.</t>
  </si>
  <si>
    <t>The PSCB Escalation and Conflict Resolution policy is embedded and used appropriately by staff in the organisation. This can be evidenced by the activity of the safeguarding lead, and agencies monitoring the escalations and outcomes.</t>
  </si>
  <si>
    <t>Staff do not know how to refer CSE concerns</t>
  </si>
  <si>
    <t>Staff know how to refer CSE concerns and are using the correct referral tool.</t>
  </si>
  <si>
    <t>Staff know how to refer concerns regarding CSE and are using the correct referral tool</t>
  </si>
  <si>
    <t>Consideration is given within service development as to how the delivery of services will take account of the need to safeguard and promote the welfare of children.</t>
  </si>
  <si>
    <t xml:space="preserve">Children and families are actively involved in the design, development, delivery and evaluation of services. 
</t>
  </si>
  <si>
    <t>Staff are not offered safeguarding training when they join the organisation.</t>
  </si>
  <si>
    <t xml:space="preserve">All staff attend safeguarding training when they first join the organisation and have a clear understanding of the organisation's safeguarding policy.   </t>
  </si>
  <si>
    <t>A record of staff or volunteers who have undertaken safeguarding training is not kept or is not kept up to date.</t>
  </si>
  <si>
    <t>A record of staff or volunteers who have undertaken safeguarding training is kept up to date and information is readily available and accessible.</t>
  </si>
  <si>
    <t xml:space="preserve">The organisation ensures that all staff working or having contact with children are appropriately trained in how to recognise and act on signs of child abuse and neglect. </t>
  </si>
  <si>
    <t xml:space="preserve">All staff working or having contact with children are appropriately trained in how to recognise and act on signs of abuse and neglect. 
All staff undertaking specialist roles receive necessary specialist training. </t>
  </si>
  <si>
    <t>Single agency training is nationally accredited or validated by the PSCB within the last three years.</t>
  </si>
  <si>
    <t>Where appropriate the principles of good practice for working with individual children and families are included in agencies induction and training</t>
  </si>
  <si>
    <t>Principles of good practice are not included in the induction and training programmes.</t>
  </si>
  <si>
    <t>Training does not make reference to local thresholds for service delivery as set out in the Peterborough Threshold Document</t>
  </si>
  <si>
    <t xml:space="preserve">All staff have a safeguarding children training plan based on their individual level of need </t>
  </si>
  <si>
    <t>The organisation  reviews staff training needs to ensure knowledge of safeguarding is maintained and up-to-date.</t>
  </si>
  <si>
    <t>There is an accessible safer recruitment policy fully embedded into practice.</t>
  </si>
  <si>
    <t xml:space="preserve">All staff and volunteers who have contact with children are properly selected and have appropriate checks in line with current legislation and guidance:
 - At least 2 references are always taken up
- Identity and qualifications are verified
- Face to face interviews 
- Previous employment history is checked
- Any anomalies or discrepancies are checked
- Relevant DBS checks are carried out
</t>
  </si>
  <si>
    <t>The organisation does not carry out relevant DBS checks.
There is little or no evidence of references being taken up and previous employment checks being made. Identity and qualifications are not verified</t>
  </si>
  <si>
    <t>The organisation carries out relevant DBS checks. 
The organisation makes clear checks of employment history, identity and obtains at least 2 references which comment on suitability of working with children if appropriate.</t>
  </si>
  <si>
    <t>There are clear procedures for handling and recording allegations of abuse against staff and volunteers</t>
  </si>
  <si>
    <t>The organisation does not ensure that the child is at the centre of the safeguarding process and their wishes and feelings are captured and acted upon.</t>
  </si>
  <si>
    <t>The organisation can evidence that the child is at the centre of the safeguarding process and their wishes and feelings are captured and acted upon.</t>
  </si>
  <si>
    <t xml:space="preserve">7. Information sharing </t>
  </si>
  <si>
    <t xml:space="preserve">Designated Safeguarding professional roles are not explicitly defined in job descriptions. </t>
  </si>
  <si>
    <t xml:space="preserve">There are no arrangements in place to ensure that organisations which receive grants or financial support, can demonstrate that they safeguard and promote the welfare of children. </t>
  </si>
  <si>
    <t xml:space="preserve">There are arrangements in place to ensure that organisations which receive grants or financial support, can demonstrate that they safeguard and promote the welfare of children. </t>
  </si>
  <si>
    <t xml:space="preserve">FOR COMMISSIONED ORGANISATIONS ONLY
The commissioning process included a requirement upon your organisation to safeguard and promote the welfare of children.
</t>
  </si>
  <si>
    <t xml:space="preserve">The commissioning process did not place a requirement upon your organisation to safeguard and promote the welfare of children. </t>
  </si>
  <si>
    <t xml:space="preserve">The commissioning organisation included an explicit requirement upon your organisation to safeguard and promote the welfare of children, as part of the commissioning process. </t>
  </si>
  <si>
    <t>The organisation ensures that the child is at the centre of the safeguarding process and takes account of their wishes and feelings, both in individual decisions and the development of services.</t>
  </si>
  <si>
    <t>All professionals have regular reviews of their own practice to ensure they improve over time  and the organisation measures the impact of the reviews.</t>
  </si>
  <si>
    <t>Professionals do not have regular reviews of their own practice to ensure they improve over time</t>
  </si>
  <si>
    <t xml:space="preserve">The organisation has an accessible safer recruitment policy which covers how to safely recruit staff and volunteers who have contact with children. The policy makes a clear distinction between an allegation, a concern about the quality of care or practice and a complaint.
</t>
  </si>
  <si>
    <t xml:space="preserve">There is a clear 'whistle-blowing' procedure which reflects the principles in the "Freedom to speak up" review. </t>
  </si>
  <si>
    <t xml:space="preserve">The self-assessment tool is made up of 7 worksheets. </t>
  </si>
  <si>
    <t xml:space="preserve">Please read each statement below and decide whether your organisation has 'Fully met' , 'Partly met' or 'Not met' the standard. 
</t>
  </si>
  <si>
    <t>There is a lead for Child Sexual Exploitation who is knowledgeable regarding the work of the PSCB including the strategy, policy, CSE action plan and resources available for practitioners</t>
  </si>
  <si>
    <t xml:space="preserve">FOR STATUTORY ORGANISATIONS ONLY
There are arrangements in place to ensure that organisations which receive grants or financial support can demonstrate that they  safeguard and promote the welfare of children. This should be an explicit requirement in order to receive a grant. 
</t>
  </si>
  <si>
    <t xml:space="preserve">A named person at senior management level or a trustee or a senior management committee is identified and responsible for safeguarding children at risk of CSE and is knowledgeable of the work including the strategy, policy, CSE action plan and resources available for practitioners.
</t>
  </si>
  <si>
    <t>The organisation have a clear E-safety policy embedded into practice</t>
  </si>
  <si>
    <t>There is a named person/s at an operational level who takes the lead for safeguarding and advises on whether to make referrals to Children's Social Care and on appropriate information sharing.</t>
  </si>
  <si>
    <t xml:space="preserve">There is a named person identified at an operational level at an operational level with a clearly defined role in respect of safeguarding children and young people. 
The named person is easily contactable and there are cover arrangements in place if named person is unavailable. 
Both the named person and deputy should receive training for this role.
</t>
  </si>
  <si>
    <t>The organisation ensures its work is anti-discriminatory and provides equality of opportunity for individual children and families.</t>
  </si>
  <si>
    <t>An induction which includes familiarisation with Child Protection responsibilities and procedures to be followed if anyone has concerns about a child's safety or welfare takes place within the first six months of employment.</t>
  </si>
  <si>
    <t>The organisation ensures that they have a comprehensive current record of staff or volunteers who have undertaken safeguarding training. This should include when the training was completed, at what level and who delivered the training (e.g. own agency, PSCB).</t>
  </si>
  <si>
    <t>Name of person completing the Section 11 audit template</t>
  </si>
  <si>
    <t>Agency name and designated role of individual completing section 11 audit template</t>
  </si>
  <si>
    <t>Date of formal sign off (if appropriate)</t>
  </si>
  <si>
    <t>Date of Section 11 audit completed</t>
  </si>
  <si>
    <t>Name of person with authority to sign off Section 11 template (if different from above)</t>
  </si>
  <si>
    <t>Designated role of above individual</t>
  </si>
  <si>
    <t>Date of formal sign off</t>
  </si>
  <si>
    <t>Contact details of person completing the Section 11 audit template</t>
  </si>
  <si>
    <t>Strategic and Organisational Self Assessment Tool 2015/17</t>
  </si>
  <si>
    <t>Arrangements for Safeguarding and Promoting the Welfafe</t>
  </si>
  <si>
    <t>of Children and Young People</t>
  </si>
  <si>
    <t>What is Section 11 (S.11)?</t>
  </si>
  <si>
    <t>Who does S.11 apply to?</t>
  </si>
  <si>
    <r>
      <t>·</t>
    </r>
    <r>
      <rPr>
        <sz val="7"/>
        <rFont val="Times New Roman"/>
        <family val="1"/>
      </rPr>
      <t xml:space="preserve">         </t>
    </r>
    <r>
      <rPr>
        <sz val="11"/>
        <rFont val="Arial"/>
        <family val="2"/>
      </rPr>
      <t>Children’s Social Care (CSC)</t>
    </r>
  </si>
  <si>
    <r>
      <t>·</t>
    </r>
    <r>
      <rPr>
        <sz val="7"/>
        <rFont val="Times New Roman"/>
        <family val="1"/>
      </rPr>
      <t xml:space="preserve">         </t>
    </r>
    <r>
      <rPr>
        <sz val="11"/>
        <rFont val="Arial"/>
        <family val="2"/>
      </rPr>
      <t>CAFCASS (Children and Family Courts Advisory and Support Service)</t>
    </r>
  </si>
  <si>
    <t>How do we know if S.11 is being implemented properly?</t>
  </si>
  <si>
    <t>Guidance notes to support the completion of the S11 self assessment tool</t>
  </si>
  <si>
    <t>In completing the assessment tool</t>
  </si>
  <si>
    <r>
      <t>1.</t>
    </r>
    <r>
      <rPr>
        <sz val="7"/>
        <rFont val="Times New Roman"/>
        <family val="1"/>
      </rPr>
      <t xml:space="preserve">    </t>
    </r>
    <r>
      <rPr>
        <sz val="11"/>
        <rFont val="Arial"/>
        <family val="2"/>
      </rPr>
      <t xml:space="preserve">If an agency decides that a particular strand within the assessment tool is not applicable the agency must clearly set out why the standard is not relevant </t>
    </r>
    <r>
      <rPr>
        <b/>
        <sz val="11"/>
        <rFont val="Arial"/>
        <family val="2"/>
      </rPr>
      <t>and</t>
    </r>
    <r>
      <rPr>
        <sz val="11"/>
        <rFont val="Arial"/>
        <family val="2"/>
      </rPr>
      <t xml:space="preserve"> a possible alternative. </t>
    </r>
  </si>
  <si>
    <r>
      <t>2.</t>
    </r>
    <r>
      <rPr>
        <sz val="7"/>
        <rFont val="Times New Roman"/>
        <family val="1"/>
      </rPr>
      <t xml:space="preserve">    </t>
    </r>
    <r>
      <rPr>
        <sz val="11"/>
        <rFont val="Arial"/>
        <family val="2"/>
      </rPr>
      <t xml:space="preserve">When referring to children, the standard includes all children and young people aged 0 to 18 years </t>
    </r>
  </si>
  <si>
    <t>Protecting children from maltreatment</t>
  </si>
  <si>
    <t>Preventing impairment of children’s health or development</t>
  </si>
  <si>
    <t>This tool covers the continuum of safeguarding need from early safeguarding provision to statutory child protection processes.</t>
  </si>
  <si>
    <t>Grade Descriptors</t>
  </si>
  <si>
    <t xml:space="preserve">The traffic light system indicates how an organisation considers itself against achieving the minimum standard, whilst identifying any areas for improvement if applicable. </t>
  </si>
  <si>
    <t>                                 </t>
  </si>
  <si>
    <t>Evidencing the standards</t>
  </si>
  <si>
    <t xml:space="preserve">This self-assessment tool does not require agencies to submit documentation as evidence; however evidence may be subsequently requested. </t>
  </si>
  <si>
    <r>
      <t xml:space="preserve">The self-assessment must demonstrate the </t>
    </r>
    <r>
      <rPr>
        <b/>
        <sz val="11"/>
        <rFont val="Arial"/>
        <family val="2"/>
      </rPr>
      <t>impact</t>
    </r>
    <r>
      <rPr>
        <sz val="11"/>
        <rFont val="Arial"/>
        <family val="2"/>
      </rPr>
      <t xml:space="preserve"> (the ‘so what’) of policies and practice on identifiable improved outcomes for children young people and families for which evidence is available.</t>
    </r>
  </si>
  <si>
    <t>Demonstrating Outcomes</t>
  </si>
  <si>
    <t>To demonstrate improved outcomes you may, for example, discuss how you identified areas for improved outcomes, what you hoped to achieve, what you did and then set out who was better off and why.</t>
  </si>
  <si>
    <t>Safeguarding children is everyone’s responsibility. S.11 of the Children Act 2004 places duties on a range of organisations and individuals to ensure their functions, and any services that they contract out to others, are discharged having regard to the need to safeguard and promote the welfare of children.</t>
  </si>
  <si>
    <t>s.11 does not give organisations any new or additional functions, nor does it override their existing functions. Rather it seeks to ensure that, when organisations go about their day to day business, they do so in a way that takes into account the need to safeguard and promote the welfare of children.  In practice this means that organisations need to have in place safe systems and safe processes, for example by ensuring the safe recruitment of staff, by providing appropriate training and by having up to date policies which staff know how to access.</t>
  </si>
  <si>
    <t>S.11 places a duty on:</t>
  </si>
  <si>
    <t>Local Authorities that provide children's and other types of services, including Children's and Adult Social Care Services, Public Health, Housing, Sport, Culture and Leisure Services, Licensing Authorities, and Youth Services.</t>
  </si>
  <si>
    <r>
      <t>·</t>
    </r>
    <r>
      <rPr>
        <sz val="7"/>
        <rFont val="Times New Roman"/>
        <family val="1"/>
      </rPr>
      <t xml:space="preserve">         </t>
    </r>
    <r>
      <rPr>
        <sz val="11"/>
        <rFont val="Arial"/>
        <family val="2"/>
      </rPr>
      <t>NHS organisations including NHS England and Clinical Commissioning Groups, NHS Trusts and NHS Foundation Trusts</t>
    </r>
  </si>
  <si>
    <r>
      <t>·</t>
    </r>
    <r>
      <rPr>
        <sz val="11"/>
        <rFont val="Arial"/>
        <family val="2"/>
      </rPr>
      <t>         The police including Police and Crime Commissioners, and the Chief Officer of each police force in England, and the Mayor's Office for Policing and Crime in London.</t>
    </r>
  </si>
  <si>
    <r>
      <t>·</t>
    </r>
    <r>
      <rPr>
        <sz val="7"/>
        <rFont val="Times New Roman"/>
        <family val="1"/>
      </rPr>
      <t xml:space="preserve">         </t>
    </r>
    <r>
      <rPr>
        <sz val="11"/>
        <rFont val="Arial"/>
        <family val="2"/>
      </rPr>
      <t>The National Probation Service and Community Rehabilitation Companies</t>
    </r>
  </si>
  <si>
    <t>Governors/Directors of Prisons and Young Offender Institutions</t>
  </si>
  <si>
    <t>Directors of Secure Training Centres</t>
  </si>
  <si>
    <t>Principals of Secure Colleges</t>
  </si>
  <si>
    <r>
      <t>·</t>
    </r>
    <r>
      <rPr>
        <sz val="7"/>
        <rFont val="Times New Roman"/>
        <family val="1"/>
      </rPr>
      <t xml:space="preserve">         </t>
    </r>
    <r>
      <rPr>
        <sz val="11"/>
        <rFont val="Arial"/>
        <family val="2"/>
      </rPr>
      <t>Youth Offending Teams/Services</t>
    </r>
  </si>
  <si>
    <t>·  The British Transport Police</t>
  </si>
  <si>
    <t>Working Together to Safeguard Children (2015) requires Local Safeguarding Children Boards to assess whether "LSCB Partners are fulfilling their statutory obligations." To ensure that this is happening Peterborough Safeguarding Children Board undertakes an audit that looks at agencies compliance with S.11. This is undertaken every two years by way of a single agency self-assessment toolkit. Each partner agency is asked to complete the sefl-assessment and provide evidence of how they comply with S.11 when carrying out their day to day business. This audit will give an indication of how well organisations are working to keep children safe. Where agencies have not fully met the Section 11 Standards they will be asked to produce an action plan to address any areas of development that they have identified.</t>
  </si>
  <si>
    <t xml:space="preserve">This assessment tool has been designed to provide agencies with the opportunity to highlight areas of strength and to identify areas for development in respect of their section 11 duties and responsibilities.  This will assist the LSCB partnership in identifying where to target support in order to drive forwards safeguarding standards.   </t>
  </si>
  <si>
    <t>3.  Safeguarding and promoting the welfare of children is defined within WT 2015 as:</t>
  </si>
  <si>
    <t>Ensuring that children are growing up in circumstances consistent with the provision of safe and effective care and taking to enable all children to have the best outcomes</t>
  </si>
  <si>
    <t>Guidance on how you grade the standards is contained within the grade descriptors.</t>
  </si>
  <si>
    <t>If your organisation assesses itself, as Not Met (red) or Partly Met (amber), areas for development need to be recorded along with a timescale for completion.</t>
  </si>
  <si>
    <r>
      <rPr>
        <b/>
        <sz val="11"/>
        <color indexed="10"/>
        <rFont val="Arial"/>
        <family val="2"/>
      </rPr>
      <t>Not Met (red)</t>
    </r>
    <r>
      <rPr>
        <b/>
        <sz val="11"/>
        <rFont val="Arial"/>
        <family val="2"/>
      </rPr>
      <t> </t>
    </r>
    <r>
      <rPr>
        <sz val="11"/>
        <rFont val="Arial"/>
        <family val="2"/>
      </rPr>
      <t xml:space="preserve">Indicates that areas assessed are </t>
    </r>
    <r>
      <rPr>
        <b/>
        <i/>
        <sz val="11"/>
        <rFont val="Arial"/>
        <family val="2"/>
      </rPr>
      <t>below</t>
    </r>
    <r>
      <rPr>
        <sz val="11"/>
        <rFont val="Arial"/>
        <family val="2"/>
      </rPr>
      <t xml:space="preserve"> the minimum requirements and that immediate action is necessary</t>
    </r>
  </si>
  <si>
    <r>
      <rPr>
        <b/>
        <sz val="11"/>
        <color indexed="51"/>
        <rFont val="Arial"/>
        <family val="2"/>
      </rPr>
      <t>Partly Met (amber)</t>
    </r>
    <r>
      <rPr>
        <sz val="11"/>
        <rFont val="Arial"/>
        <family val="2"/>
      </rPr>
      <t xml:space="preserve"> Indicates areas for improvement or review, but that most meet the minimum requirement</t>
    </r>
  </si>
  <si>
    <r>
      <rPr>
        <b/>
        <sz val="11"/>
        <color indexed="50"/>
        <rFont val="Arial"/>
        <family val="2"/>
      </rPr>
      <t>Fully Met (green)</t>
    </r>
    <r>
      <rPr>
        <sz val="11"/>
        <rFont val="Arial"/>
        <family val="2"/>
      </rPr>
      <t xml:space="preserve"> Indicates that all areas exceed the minimum requirements and indicate innovative and exceptional practice</t>
    </r>
  </si>
  <si>
    <t>N/A</t>
  </si>
  <si>
    <t>N/A (grey) Indicates that this indicator is not applicable to your agency</t>
  </si>
  <si>
    <t xml:space="preserve">When completing the audit tool and grading your agency against the standards you must be sure that statements made within the completed tool are correct and based on accessible evidence.  </t>
  </si>
  <si>
    <t>If your grade is 'Fully met' or 'Partly met', please provide detailed evidence of how your agency is meeting this statement including the impact and outcomes.</t>
  </si>
  <si>
    <t>If your grade is "N/A", please provide full details as to why this statement is not applicable to your agency</t>
  </si>
  <si>
    <t xml:space="preserve">If your grade is 'Not met' or 'Partly met' please provide further details on what plans are in place to meet or improve upon the current standards? Who is responsible for these actions and by when?
</t>
  </si>
  <si>
    <t xml:space="preserve">Lead person name/title: 
Action:
Impact:
Timescale:
Progress: 
</t>
  </si>
  <si>
    <t>Designated Safeguarding Professional roles are explicitly defined in job descriptions and they are given sufficient time, funding, supervision and support to fulfil their child welfare and safeguarding responsibilities effectively.</t>
  </si>
  <si>
    <t>Designated Safeguarding Professional roles are explicitly defined in job descriptions and are given sufficient time, funding, supervision and support to fulfil their child welfare and safeguarding responsibilities effectively.</t>
  </si>
  <si>
    <t xml:space="preserve">The organisation is fully committed to inter-agency working, and staff and volunteers understand its importance. 
Staff are aware of other organisations roles and responsibilities for safeguarding and promoting the welfare of children.  
Attendance at multi-agency meetings is expected throughout the organisation. Attendance at multi-agency meetings is monitored and action taken to address non-attendance. 
</t>
  </si>
  <si>
    <t xml:space="preserve">There is an effective and accessible process in place for child and adult service-users to make a complaint.
Complaints are responded to in a timely manner.
</t>
  </si>
  <si>
    <t>The organisation has a clear E-safety policy and can evidence how it has been embedded into practice</t>
  </si>
  <si>
    <t xml:space="preserve">The organisation can demonstrate that it takes into account the individuals needs based on Race, language, religion, faith, gender and disability when working with a child and their family.
There is guidance available to staff on who to contact when there is a need to tailor services to meet the needs of the individual and their family e.g. translators and interpreters. The organisation has an Equality and Diversity Policy and an Action Plan.
</t>
  </si>
  <si>
    <t>An induction process is in place which includes familiarisation with child protection responsibilities and the policies and procedures to be followed if there concerns about a child's safety or welfare.
The induction always takes place within the first 6 months of employment.</t>
  </si>
  <si>
    <t xml:space="preserve">When staff and volunteers join the organisation they receive training on safeguarding which includes an introduction to the organisation's safeguarding policy. 
</t>
  </si>
  <si>
    <t>Professionals have regular reviews of their own practice to ensure they improve over time and the organisation measures the impact of the reviews.</t>
  </si>
  <si>
    <t xml:space="preserve">The organisation does not ensure that all staff working or having contact with children are appropriately trained in how to recognise and act on signs of child abuse and neglect. </t>
  </si>
  <si>
    <t>There is clear evidence that the principles of good practice are shared with staff and embedded both within the organisation and practice.</t>
  </si>
  <si>
    <t xml:space="preserve">Staff do not have a safeguarding children training plan based on their level of need. </t>
  </si>
  <si>
    <t xml:space="preserve">The organisation does not have a safer recruitment policy. </t>
  </si>
  <si>
    <t xml:space="preserve">There are no staff trained in safer recruitment within the organisation. </t>
  </si>
  <si>
    <t>The whistle-blowing procedure is fully embedded and staff/volunteers feel confident to use it when necessary</t>
  </si>
</sst>
</file>

<file path=xl/styles.xml><?xml version="1.0" encoding="utf-8"?>
<styleSheet xmlns="http://schemas.openxmlformats.org/spreadsheetml/2006/main" xmlns:mc="http://schemas.openxmlformats.org/markup-compatibility/2006" xmlns:x14ac="http://schemas.microsoft.com/office/spreadsheetml/2009/9/ac" mc:Ignorable="x14ac">
  <fonts count="73" x14ac:knownFonts="1">
    <font>
      <sz val="10"/>
      <name val="Arial"/>
    </font>
    <font>
      <b/>
      <sz val="14"/>
      <name val="Arial"/>
      <family val="2"/>
    </font>
    <font>
      <b/>
      <sz val="10"/>
      <name val="Arial"/>
      <family val="2"/>
    </font>
    <font>
      <b/>
      <sz val="12"/>
      <name val="Arial"/>
      <family val="2"/>
    </font>
    <font>
      <sz val="10"/>
      <name val="Arial"/>
      <family val="2"/>
    </font>
    <font>
      <sz val="12"/>
      <name val="Arial"/>
      <family val="2"/>
    </font>
    <font>
      <u/>
      <sz val="10"/>
      <color indexed="12"/>
      <name val="Arial"/>
      <family val="2"/>
    </font>
    <font>
      <sz val="16"/>
      <name val="Arial"/>
      <family val="2"/>
    </font>
    <font>
      <b/>
      <sz val="12"/>
      <color indexed="38"/>
      <name val="Arial"/>
      <family val="2"/>
    </font>
    <font>
      <b/>
      <sz val="16"/>
      <name val="Arial"/>
      <family val="2"/>
    </font>
    <font>
      <b/>
      <sz val="12"/>
      <color indexed="21"/>
      <name val="Arial"/>
      <family val="2"/>
    </font>
    <font>
      <b/>
      <u/>
      <sz val="14"/>
      <color indexed="10"/>
      <name val="Arial"/>
      <family val="2"/>
    </font>
    <font>
      <b/>
      <sz val="12"/>
      <color indexed="8"/>
      <name val="Arial"/>
      <family val="2"/>
    </font>
    <font>
      <sz val="10"/>
      <color indexed="8"/>
      <name val="Arial"/>
      <family val="2"/>
    </font>
    <font>
      <b/>
      <sz val="18"/>
      <color indexed="21"/>
      <name val="Arial Black"/>
      <family val="2"/>
    </font>
    <font>
      <b/>
      <i/>
      <sz val="12"/>
      <name val="Arial"/>
      <family val="2"/>
    </font>
    <font>
      <b/>
      <i/>
      <sz val="14"/>
      <name val="Arial"/>
      <family val="2"/>
    </font>
    <font>
      <sz val="14"/>
      <name val="Arial"/>
      <family val="2"/>
    </font>
    <font>
      <u/>
      <sz val="14"/>
      <color indexed="12"/>
      <name val="Arial"/>
      <family val="2"/>
    </font>
    <font>
      <b/>
      <u/>
      <sz val="14"/>
      <color indexed="12"/>
      <name val="Arial"/>
      <family val="2"/>
    </font>
    <font>
      <sz val="12"/>
      <name val="Arial"/>
      <family val="2"/>
    </font>
    <font>
      <sz val="14"/>
      <name val="Arial"/>
      <family val="2"/>
    </font>
    <font>
      <b/>
      <i/>
      <sz val="10"/>
      <color indexed="38"/>
      <name val="Arial"/>
      <family val="2"/>
    </font>
    <font>
      <b/>
      <sz val="12"/>
      <name val="Arial"/>
      <family val="2"/>
    </font>
    <font>
      <sz val="10"/>
      <name val="Arial"/>
      <family val="2"/>
    </font>
    <font>
      <b/>
      <sz val="12"/>
      <color indexed="9"/>
      <name val="Arial"/>
      <family val="2"/>
    </font>
    <font>
      <b/>
      <sz val="11"/>
      <name val="Arial"/>
      <family val="2"/>
    </font>
    <font>
      <b/>
      <sz val="11"/>
      <color indexed="38"/>
      <name val="Arial"/>
      <family val="2"/>
    </font>
    <font>
      <sz val="11"/>
      <name val="Arial"/>
      <family val="2"/>
    </font>
    <font>
      <b/>
      <sz val="11"/>
      <name val="Arial"/>
      <family val="2"/>
    </font>
    <font>
      <sz val="10"/>
      <name val="Arial"/>
      <family val="2"/>
    </font>
    <font>
      <b/>
      <u/>
      <sz val="12"/>
      <name val="Arial"/>
      <family val="2"/>
    </font>
    <font>
      <sz val="16"/>
      <color indexed="9"/>
      <name val="Arial"/>
      <family val="2"/>
    </font>
    <font>
      <i/>
      <sz val="10"/>
      <name val="Arial"/>
      <family val="2"/>
    </font>
    <font>
      <i/>
      <sz val="12"/>
      <color indexed="8"/>
      <name val="Arial"/>
      <family val="2"/>
    </font>
    <font>
      <i/>
      <sz val="12"/>
      <name val="Arial"/>
      <family val="2"/>
    </font>
    <font>
      <b/>
      <sz val="14"/>
      <color indexed="9"/>
      <name val="Arial"/>
      <family val="2"/>
    </font>
    <font>
      <sz val="12"/>
      <color indexed="9"/>
      <name val="Arial"/>
      <family val="2"/>
    </font>
    <font>
      <b/>
      <sz val="14"/>
      <name val="Arial"/>
      <family val="2"/>
    </font>
    <font>
      <b/>
      <u/>
      <sz val="12"/>
      <color indexed="56"/>
      <name val="Arial"/>
      <family val="2"/>
    </font>
    <font>
      <sz val="16"/>
      <color indexed="56"/>
      <name val="Arial"/>
      <family val="2"/>
    </font>
    <font>
      <b/>
      <sz val="16"/>
      <color indexed="56"/>
      <name val="Arial"/>
      <family val="2"/>
    </font>
    <font>
      <b/>
      <i/>
      <sz val="12"/>
      <color indexed="56"/>
      <name val="Arial"/>
      <family val="2"/>
    </font>
    <font>
      <sz val="10"/>
      <color indexed="56"/>
      <name val="Arial"/>
      <family val="2"/>
    </font>
    <font>
      <b/>
      <sz val="12"/>
      <color indexed="56"/>
      <name val="Arial"/>
      <family val="2"/>
    </font>
    <font>
      <b/>
      <sz val="16"/>
      <color indexed="56"/>
      <name val="Arial"/>
      <family val="2"/>
    </font>
    <font>
      <sz val="16"/>
      <color indexed="56"/>
      <name val="Arial"/>
      <family val="2"/>
    </font>
    <font>
      <sz val="12"/>
      <color indexed="56"/>
      <name val="Arial"/>
      <family val="2"/>
    </font>
    <font>
      <b/>
      <sz val="14"/>
      <color indexed="56"/>
      <name val="Arial"/>
      <family val="2"/>
    </font>
    <font>
      <sz val="14"/>
      <color indexed="56"/>
      <name val="Arial"/>
      <family val="2"/>
    </font>
    <font>
      <u/>
      <sz val="14"/>
      <color indexed="56"/>
      <name val="Arial"/>
      <family val="2"/>
    </font>
    <font>
      <b/>
      <sz val="10"/>
      <color indexed="56"/>
      <name val="Arial"/>
      <family val="2"/>
    </font>
    <font>
      <b/>
      <sz val="10"/>
      <color indexed="9"/>
      <name val="Arial"/>
      <family val="2"/>
    </font>
    <font>
      <b/>
      <sz val="14"/>
      <color indexed="9"/>
      <name val="Arial"/>
      <family val="2"/>
    </font>
    <font>
      <sz val="14"/>
      <color indexed="9"/>
      <name val="Arial"/>
      <family val="2"/>
    </font>
    <font>
      <b/>
      <sz val="12"/>
      <color indexed="49"/>
      <name val="Arial"/>
      <family val="2"/>
    </font>
    <font>
      <sz val="12"/>
      <color indexed="49"/>
      <name val="Arial"/>
      <family val="2"/>
    </font>
    <font>
      <b/>
      <u/>
      <sz val="12"/>
      <color indexed="49"/>
      <name val="Arial"/>
      <family val="2"/>
    </font>
    <font>
      <u/>
      <sz val="12"/>
      <color indexed="49"/>
      <name val="Arial"/>
      <family val="2"/>
    </font>
    <font>
      <b/>
      <u/>
      <sz val="14"/>
      <color indexed="49"/>
      <name val="Arial"/>
      <family val="2"/>
    </font>
    <font>
      <u/>
      <sz val="14"/>
      <color indexed="12"/>
      <name val="Arial"/>
      <family val="2"/>
    </font>
    <font>
      <u/>
      <sz val="12"/>
      <color indexed="12"/>
      <name val="Arial"/>
      <family val="2"/>
    </font>
    <font>
      <b/>
      <sz val="22"/>
      <color indexed="56"/>
      <name val="Arial"/>
      <family val="2"/>
    </font>
    <font>
      <b/>
      <sz val="28"/>
      <color indexed="56"/>
      <name val="Arial"/>
      <family val="2"/>
    </font>
    <font>
      <b/>
      <u/>
      <sz val="11"/>
      <name val="Arial"/>
      <family val="2"/>
    </font>
    <font>
      <sz val="11"/>
      <name val="Symbol"/>
      <family val="1"/>
      <charset val="2"/>
    </font>
    <font>
      <sz val="7"/>
      <name val="Times New Roman"/>
      <family val="1"/>
    </font>
    <font>
      <i/>
      <sz val="11"/>
      <name val="Arial"/>
      <family val="2"/>
    </font>
    <font>
      <b/>
      <i/>
      <sz val="11"/>
      <name val="Arial"/>
      <family val="2"/>
    </font>
    <font>
      <b/>
      <sz val="11"/>
      <color indexed="10"/>
      <name val="Arial"/>
      <family val="2"/>
    </font>
    <font>
      <b/>
      <sz val="11"/>
      <color indexed="51"/>
      <name val="Arial"/>
      <family val="2"/>
    </font>
    <font>
      <b/>
      <sz val="11"/>
      <color indexed="50"/>
      <name val="Arial"/>
      <family val="2"/>
    </font>
    <font>
      <b/>
      <u/>
      <sz val="14"/>
      <color rgb="FF33CCCC"/>
      <name val="Arial"/>
      <family val="2"/>
    </font>
  </fonts>
  <fills count="11">
    <fill>
      <patternFill patternType="none"/>
    </fill>
    <fill>
      <patternFill patternType="gray125"/>
    </fill>
    <fill>
      <patternFill patternType="solid">
        <fgColor indexed="9"/>
        <bgColor indexed="64"/>
      </patternFill>
    </fill>
    <fill>
      <patternFill patternType="solid">
        <fgColor indexed="56"/>
        <bgColor indexed="64"/>
      </patternFill>
    </fill>
    <fill>
      <patternFill patternType="solid">
        <fgColor indexed="10"/>
        <bgColor indexed="64"/>
      </patternFill>
    </fill>
    <fill>
      <patternFill patternType="solid">
        <fgColor indexed="51"/>
        <bgColor indexed="64"/>
      </patternFill>
    </fill>
    <fill>
      <patternFill patternType="solid">
        <fgColor indexed="50"/>
        <bgColor indexed="64"/>
      </patternFill>
    </fill>
    <fill>
      <patternFill patternType="solid">
        <fgColor indexed="48"/>
        <bgColor indexed="64"/>
      </patternFill>
    </fill>
    <fill>
      <patternFill patternType="solid">
        <fgColor rgb="FFFFCC00"/>
        <bgColor indexed="64"/>
      </patternFill>
    </fill>
    <fill>
      <patternFill patternType="solid">
        <fgColor rgb="FF99CC00"/>
        <bgColor indexed="64"/>
      </patternFill>
    </fill>
    <fill>
      <patternFill patternType="solid">
        <fgColor theme="0"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56"/>
      </left>
      <right style="thin">
        <color indexed="56"/>
      </right>
      <top style="thin">
        <color indexed="56"/>
      </top>
      <bottom style="thin">
        <color indexed="56"/>
      </bottom>
      <diagonal/>
    </border>
    <border>
      <left style="thin">
        <color indexed="9"/>
      </left>
      <right style="thin">
        <color indexed="9"/>
      </right>
      <top style="thin">
        <color indexed="9"/>
      </top>
      <bottom/>
      <diagonal/>
    </border>
    <border>
      <left style="thin">
        <color indexed="56"/>
      </left>
      <right style="thin">
        <color indexed="56"/>
      </right>
      <top/>
      <bottom style="thin">
        <color indexed="56"/>
      </bottom>
      <diagonal/>
    </border>
    <border>
      <left/>
      <right/>
      <top/>
      <bottom style="thin">
        <color indexed="64"/>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9"/>
      </left>
      <right/>
      <top style="thin">
        <color indexed="9"/>
      </top>
      <bottom/>
      <diagonal/>
    </border>
    <border>
      <left style="thin">
        <color indexed="9"/>
      </left>
      <right/>
      <top/>
      <bottom/>
      <diagonal/>
    </border>
    <border>
      <left style="thin">
        <color indexed="9"/>
      </left>
      <right style="thin">
        <color indexed="56"/>
      </right>
      <top style="thin">
        <color indexed="9"/>
      </top>
      <bottom/>
      <diagonal/>
    </border>
    <border>
      <left style="thin">
        <color indexed="56"/>
      </left>
      <right style="thin">
        <color indexed="56"/>
      </right>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9"/>
      </right>
      <top/>
      <bottom/>
      <diagonal/>
    </border>
    <border>
      <left/>
      <right style="thin">
        <color indexed="56"/>
      </right>
      <top style="thin">
        <color indexed="56"/>
      </top>
      <bottom style="thin">
        <color indexed="56"/>
      </bottom>
      <diagonal/>
    </border>
    <border>
      <left style="thin">
        <color indexed="9"/>
      </left>
      <right style="thin">
        <color indexed="9"/>
      </right>
      <top/>
      <bottom style="thin">
        <color indexed="9"/>
      </bottom>
      <diagonal/>
    </border>
    <border>
      <left style="thin">
        <color indexed="9"/>
      </left>
      <right style="thin">
        <color indexed="56"/>
      </right>
      <top style="thin">
        <color indexed="56"/>
      </top>
      <bottom/>
      <diagonal/>
    </border>
    <border>
      <left style="thin">
        <color indexed="9"/>
      </left>
      <right style="thin">
        <color indexed="56"/>
      </right>
      <top/>
      <bottom style="thin">
        <color indexed="56"/>
      </bottom>
      <diagonal/>
    </border>
    <border>
      <left/>
      <right style="thin">
        <color indexed="56"/>
      </right>
      <top style="thin">
        <color indexed="56"/>
      </top>
      <bottom/>
      <diagonal/>
    </border>
    <border>
      <left/>
      <right style="thin">
        <color indexed="56"/>
      </right>
      <top/>
      <bottom style="thin">
        <color indexed="56"/>
      </bottom>
      <diagonal/>
    </border>
  </borders>
  <cellStyleXfs count="2">
    <xf numFmtId="0" fontId="0" fillId="0" borderId="0"/>
    <xf numFmtId="0" fontId="6" fillId="0" borderId="0" applyNumberFormat="0" applyFill="0" applyBorder="0" applyAlignment="0" applyProtection="0">
      <alignment vertical="top"/>
      <protection locked="0"/>
    </xf>
  </cellStyleXfs>
  <cellXfs count="265">
    <xf numFmtId="0" fontId="0" fillId="0" borderId="0" xfId="0"/>
    <xf numFmtId="0" fontId="0" fillId="0" borderId="0" xfId="0" applyAlignment="1"/>
    <xf numFmtId="0" fontId="4" fillId="0" borderId="0" xfId="0" applyFont="1" applyAlignment="1">
      <alignment vertical="top"/>
    </xf>
    <xf numFmtId="0" fontId="0" fillId="0" borderId="0" xfId="0" applyAlignment="1">
      <alignment horizontal="center"/>
    </xf>
    <xf numFmtId="0" fontId="1" fillId="0" borderId="0" xfId="0" applyFont="1"/>
    <xf numFmtId="0" fontId="15" fillId="0" borderId="0" xfId="0" applyFont="1"/>
    <xf numFmtId="0" fontId="17" fillId="0" borderId="0" xfId="0" applyFont="1"/>
    <xf numFmtId="0" fontId="14" fillId="0" borderId="0" xfId="0" applyFont="1" applyAlignment="1">
      <alignment horizontal="center" vertical="top"/>
    </xf>
    <xf numFmtId="0" fontId="1" fillId="0" borderId="0" xfId="0" applyFont="1" applyAlignment="1">
      <alignment horizontal="center"/>
    </xf>
    <xf numFmtId="0" fontId="15" fillId="0" borderId="0" xfId="0" applyFont="1" applyAlignment="1">
      <alignment wrapText="1"/>
    </xf>
    <xf numFmtId="0" fontId="0" fillId="0" borderId="0" xfId="0" applyAlignment="1">
      <alignment wrapText="1"/>
    </xf>
    <xf numFmtId="0" fontId="23" fillId="0" borderId="0" xfId="0" applyFont="1" applyAlignment="1">
      <alignment vertical="center"/>
    </xf>
    <xf numFmtId="0" fontId="10" fillId="0" borderId="0" xfId="0" applyFont="1" applyAlignment="1">
      <alignment horizontal="left" vertical="top"/>
    </xf>
    <xf numFmtId="0" fontId="1" fillId="0" borderId="0" xfId="0" applyFont="1" applyAlignment="1">
      <alignment horizontal="center" wrapText="1"/>
    </xf>
    <xf numFmtId="0" fontId="21" fillId="0" borderId="0" xfId="0" applyFont="1" applyAlignment="1">
      <alignment wrapText="1"/>
    </xf>
    <xf numFmtId="0" fontId="0" fillId="0" borderId="0" xfId="0" applyFill="1" applyAlignment="1"/>
    <xf numFmtId="0" fontId="8" fillId="0" borderId="0" xfId="0" applyFont="1" applyFill="1" applyAlignment="1">
      <alignment horizontal="left" vertical="top"/>
    </xf>
    <xf numFmtId="0" fontId="21" fillId="0" borderId="0" xfId="0" applyFont="1" applyAlignment="1">
      <alignment horizontal="left" wrapText="1"/>
    </xf>
    <xf numFmtId="0" fontId="6" fillId="0" borderId="0" xfId="1" applyAlignment="1" applyProtection="1">
      <alignment horizontal="left" vertical="center"/>
    </xf>
    <xf numFmtId="0" fontId="0" fillId="0" borderId="0" xfId="0" applyAlignment="1">
      <alignment vertical="center"/>
    </xf>
    <xf numFmtId="0" fontId="2" fillId="0" borderId="1" xfId="0" applyFont="1" applyFill="1" applyBorder="1" applyAlignment="1">
      <alignment horizontal="left" vertical="top" wrapText="1"/>
    </xf>
    <xf numFmtId="0" fontId="0" fillId="0" borderId="0" xfId="0" applyAlignment="1">
      <alignment horizontal="left" wrapText="1"/>
    </xf>
    <xf numFmtId="0" fontId="4" fillId="0" borderId="0" xfId="0" applyFont="1" applyBorder="1" applyAlignment="1">
      <alignment vertical="top"/>
    </xf>
    <xf numFmtId="0" fontId="26" fillId="2" borderId="0" xfId="0" applyFont="1" applyFill="1"/>
    <xf numFmtId="0" fontId="0" fillId="0" borderId="1" xfId="0" applyFill="1" applyBorder="1" applyAlignment="1">
      <alignment horizontal="left" vertical="top" wrapText="1"/>
    </xf>
    <xf numFmtId="0" fontId="1" fillId="0" borderId="0" xfId="0" applyFont="1" applyFill="1" applyAlignment="1"/>
    <xf numFmtId="0" fontId="23" fillId="0" borderId="0" xfId="0" applyFont="1" applyBorder="1" applyAlignment="1">
      <alignment vertical="center"/>
    </xf>
    <xf numFmtId="0" fontId="0" fillId="0" borderId="0" xfId="0" applyBorder="1" applyAlignment="1">
      <alignment wrapText="1"/>
    </xf>
    <xf numFmtId="0" fontId="0" fillId="0" borderId="0" xfId="0" applyBorder="1"/>
    <xf numFmtId="0" fontId="26" fillId="0" borderId="0" xfId="0" applyFont="1" applyFill="1" applyBorder="1" applyAlignment="1">
      <alignment horizontal="left" vertical="top" wrapText="1"/>
    </xf>
    <xf numFmtId="0" fontId="4" fillId="0" borderId="0" xfId="0" applyFont="1" applyBorder="1" applyAlignment="1">
      <alignment vertical="top" wrapText="1"/>
    </xf>
    <xf numFmtId="0" fontId="13" fillId="0" borderId="0" xfId="0" applyFont="1" applyBorder="1" applyAlignment="1">
      <alignment vertical="top" wrapText="1"/>
    </xf>
    <xf numFmtId="0" fontId="4" fillId="0" borderId="0" xfId="0" applyFont="1" applyBorder="1" applyAlignment="1" applyProtection="1">
      <alignment horizontal="left" vertical="top" wrapText="1"/>
      <protection locked="0"/>
    </xf>
    <xf numFmtId="0" fontId="23" fillId="0" borderId="0" xfId="0" applyFont="1" applyFill="1" applyAlignment="1">
      <alignment vertical="center"/>
    </xf>
    <xf numFmtId="0" fontId="12" fillId="0" borderId="0" xfId="0" applyFont="1" applyFill="1" applyBorder="1" applyAlignment="1" applyProtection="1">
      <alignment horizontal="center" vertical="center" wrapText="1"/>
      <protection locked="0"/>
    </xf>
    <xf numFmtId="0" fontId="26" fillId="0" borderId="0" xfId="0" applyFont="1" applyBorder="1" applyAlignment="1">
      <alignment vertical="top"/>
    </xf>
    <xf numFmtId="0" fontId="23" fillId="2" borderId="0" xfId="0" applyFont="1" applyFill="1" applyAlignment="1">
      <alignment vertical="center"/>
    </xf>
    <xf numFmtId="0" fontId="28" fillId="2" borderId="0" xfId="0" applyFont="1" applyFill="1"/>
    <xf numFmtId="0" fontId="15" fillId="0" borderId="0" xfId="0" applyFont="1" applyBorder="1"/>
    <xf numFmtId="0" fontId="0" fillId="0" borderId="0" xfId="0" applyBorder="1" applyAlignment="1">
      <alignment horizontal="center"/>
    </xf>
    <xf numFmtId="0" fontId="1" fillId="0" borderId="0" xfId="0" applyFont="1" applyBorder="1"/>
    <xf numFmtId="0" fontId="0" fillId="0" borderId="0" xfId="0" applyFill="1" applyBorder="1" applyAlignment="1">
      <alignment horizontal="left"/>
    </xf>
    <xf numFmtId="0" fontId="0" fillId="0" borderId="0" xfId="0" applyFill="1" applyBorder="1"/>
    <xf numFmtId="0" fontId="2" fillId="0" borderId="0" xfId="0" applyFont="1" applyFill="1" applyBorder="1" applyAlignment="1">
      <alignment horizontal="left" vertical="top" wrapText="1"/>
    </xf>
    <xf numFmtId="0" fontId="0" fillId="0" borderId="0" xfId="0" applyFill="1" applyBorder="1" applyAlignment="1"/>
    <xf numFmtId="0" fontId="3" fillId="0" borderId="0" xfId="0" applyFont="1" applyBorder="1" applyAlignment="1">
      <alignment vertical="top"/>
    </xf>
    <xf numFmtId="0" fontId="5" fillId="0" borderId="0" xfId="0" applyFont="1" applyBorder="1" applyAlignment="1">
      <alignment vertical="top"/>
    </xf>
    <xf numFmtId="0" fontId="5" fillId="0" borderId="0" xfId="0" applyFont="1" applyAlignment="1">
      <alignment vertical="top"/>
    </xf>
    <xf numFmtId="0" fontId="3" fillId="0" borderId="0" xfId="1" applyFont="1" applyFill="1" applyBorder="1" applyAlignment="1" applyProtection="1">
      <alignment vertical="center"/>
    </xf>
    <xf numFmtId="0" fontId="0" fillId="0" borderId="0" xfId="0" applyFill="1" applyBorder="1" applyAlignment="1">
      <alignment horizontal="center"/>
    </xf>
    <xf numFmtId="0" fontId="27" fillId="0" borderId="0" xfId="0" applyFont="1" applyFill="1" applyBorder="1"/>
    <xf numFmtId="0" fontId="23" fillId="0" borderId="0" xfId="0" applyFont="1" applyFill="1" applyBorder="1" applyAlignment="1">
      <alignment vertical="center"/>
    </xf>
    <xf numFmtId="0" fontId="39" fillId="0" borderId="0" xfId="1" applyFont="1" applyAlignment="1" applyProtection="1">
      <alignment horizontal="center"/>
      <protection locked="0"/>
    </xf>
    <xf numFmtId="0" fontId="39" fillId="0" borderId="0" xfId="1" applyFont="1" applyFill="1" applyBorder="1" applyAlignment="1" applyProtection="1">
      <alignment horizontal="center"/>
      <protection locked="0"/>
    </xf>
    <xf numFmtId="0" fontId="15" fillId="0" borderId="0" xfId="0" applyFont="1" applyFill="1" applyBorder="1"/>
    <xf numFmtId="0" fontId="0" fillId="0" borderId="0" xfId="0" applyFill="1" applyBorder="1" applyAlignment="1">
      <alignment wrapText="1"/>
    </xf>
    <xf numFmtId="0" fontId="22" fillId="0" borderId="0" xfId="0" applyFont="1" applyFill="1" applyBorder="1"/>
    <xf numFmtId="0" fontId="6" fillId="0" borderId="0" xfId="1" applyFill="1" applyBorder="1" applyAlignment="1" applyProtection="1"/>
    <xf numFmtId="0" fontId="40" fillId="0" borderId="0" xfId="0" applyFont="1" applyFill="1" applyBorder="1"/>
    <xf numFmtId="0" fontId="41" fillId="0" borderId="0" xfId="0" applyFont="1" applyFill="1" applyBorder="1"/>
    <xf numFmtId="0" fontId="41" fillId="0" borderId="0" xfId="0" applyFont="1" applyFill="1" applyBorder="1" applyAlignment="1">
      <alignment horizontal="center" vertical="center"/>
    </xf>
    <xf numFmtId="0" fontId="40" fillId="0" borderId="0" xfId="0" applyFont="1" applyFill="1" applyBorder="1" applyAlignment="1">
      <alignment wrapText="1"/>
    </xf>
    <xf numFmtId="0" fontId="46" fillId="0" borderId="0" xfId="0" applyFont="1"/>
    <xf numFmtId="0" fontId="43" fillId="0" borderId="0" xfId="0" applyFont="1" applyAlignment="1">
      <alignment wrapText="1"/>
    </xf>
    <xf numFmtId="0" fontId="42" fillId="0" borderId="0" xfId="0" applyFont="1" applyFill="1" applyBorder="1"/>
    <xf numFmtId="0" fontId="43" fillId="0" borderId="0" xfId="0" applyFont="1" applyFill="1" applyBorder="1"/>
    <xf numFmtId="0" fontId="44" fillId="0" borderId="0" xfId="0" applyFont="1" applyFill="1" applyBorder="1" applyAlignment="1">
      <alignment vertical="center"/>
    </xf>
    <xf numFmtId="0" fontId="43" fillId="0" borderId="0" xfId="0" applyFont="1" applyFill="1" applyBorder="1" applyAlignment="1">
      <alignment wrapText="1"/>
    </xf>
    <xf numFmtId="0" fontId="43" fillId="0" borderId="0" xfId="0" applyFont="1" applyFill="1" applyBorder="1" applyAlignment="1">
      <alignment horizontal="center"/>
    </xf>
    <xf numFmtId="0" fontId="45" fillId="0" borderId="0" xfId="0" applyFont="1" applyFill="1" applyBorder="1" applyAlignment="1"/>
    <xf numFmtId="0" fontId="46" fillId="0" borderId="0" xfId="0" applyFont="1" applyFill="1" applyBorder="1" applyAlignment="1">
      <alignment wrapText="1"/>
    </xf>
    <xf numFmtId="0" fontId="46" fillId="0" borderId="0" xfId="0" applyFont="1" applyFill="1" applyBorder="1"/>
    <xf numFmtId="0" fontId="45" fillId="0" borderId="0" xfId="0" applyFont="1" applyFill="1" applyAlignment="1"/>
    <xf numFmtId="0" fontId="46" fillId="0" borderId="0" xfId="0" applyFont="1" applyAlignment="1">
      <alignment wrapText="1"/>
    </xf>
    <xf numFmtId="0" fontId="5" fillId="0" borderId="2" xfId="0" applyFont="1" applyBorder="1" applyAlignment="1" applyProtection="1">
      <alignment horizontal="left" vertical="top" wrapText="1"/>
      <protection locked="0"/>
    </xf>
    <xf numFmtId="0" fontId="39" fillId="0" borderId="0" xfId="1" applyFont="1" applyBorder="1" applyAlignment="1" applyProtection="1">
      <alignment horizontal="center"/>
      <protection locked="0"/>
    </xf>
    <xf numFmtId="0" fontId="1" fillId="0" borderId="0" xfId="0" applyFont="1" applyFill="1" applyBorder="1" applyAlignment="1"/>
    <xf numFmtId="0" fontId="26" fillId="0" borderId="0" xfId="0" applyFont="1" applyFill="1" applyBorder="1"/>
    <xf numFmtId="0" fontId="45" fillId="0" borderId="0" xfId="0" applyFont="1" applyFill="1" applyBorder="1"/>
    <xf numFmtId="0" fontId="34" fillId="0" borderId="0" xfId="0" applyFont="1" applyBorder="1" applyAlignment="1">
      <alignment horizontal="left" vertical="top" wrapText="1"/>
    </xf>
    <xf numFmtId="0" fontId="51" fillId="0" borderId="0" xfId="0" applyFont="1" applyFill="1" applyBorder="1" applyAlignment="1">
      <alignment horizontal="left" wrapText="1"/>
    </xf>
    <xf numFmtId="0" fontId="43" fillId="0" borderId="0" xfId="0" applyFont="1" applyFill="1" applyBorder="1" applyAlignment="1">
      <alignment horizontal="left"/>
    </xf>
    <xf numFmtId="0" fontId="51" fillId="0" borderId="0" xfId="0" applyFont="1" applyFill="1" applyBorder="1" applyAlignment="1">
      <alignment horizontal="left" vertical="top" wrapText="1"/>
    </xf>
    <xf numFmtId="0" fontId="52" fillId="3" borderId="1" xfId="0" applyFont="1" applyFill="1" applyBorder="1" applyAlignment="1">
      <alignment horizontal="left" vertical="top"/>
    </xf>
    <xf numFmtId="0" fontId="52" fillId="3" borderId="1" xfId="0" applyFont="1" applyFill="1" applyBorder="1" applyAlignment="1">
      <alignment vertical="top" wrapText="1"/>
    </xf>
    <xf numFmtId="49" fontId="51" fillId="0" borderId="0" xfId="0" applyNumberFormat="1" applyFont="1" applyFill="1" applyBorder="1" applyAlignment="1"/>
    <xf numFmtId="14" fontId="51" fillId="0" borderId="0" xfId="0" applyNumberFormat="1" applyFont="1" applyFill="1" applyBorder="1" applyAlignment="1">
      <alignment horizontal="left" vertical="top" wrapText="1"/>
    </xf>
    <xf numFmtId="0" fontId="56" fillId="0" borderId="0" xfId="0" applyFont="1" applyAlignment="1"/>
    <xf numFmtId="0" fontId="57" fillId="0" borderId="0" xfId="1" applyFont="1" applyAlignment="1" applyProtection="1">
      <alignment horizontal="left" vertical="center" wrapText="1"/>
    </xf>
    <xf numFmtId="0" fontId="56" fillId="0" borderId="0" xfId="0" applyFont="1" applyAlignment="1">
      <alignment vertical="center"/>
    </xf>
    <xf numFmtId="0" fontId="58" fillId="0" borderId="0" xfId="1" applyFont="1" applyAlignment="1" applyProtection="1">
      <alignment horizontal="left" vertical="center"/>
    </xf>
    <xf numFmtId="0" fontId="55" fillId="0" borderId="0" xfId="0" applyFont="1" applyAlignment="1">
      <alignment horizontal="left"/>
    </xf>
    <xf numFmtId="0" fontId="55" fillId="0" borderId="0" xfId="0" applyFont="1" applyAlignment="1">
      <alignment vertical="center"/>
    </xf>
    <xf numFmtId="0" fontId="50" fillId="0" borderId="0" xfId="1" applyFont="1" applyAlignment="1" applyProtection="1">
      <protection hidden="1"/>
    </xf>
    <xf numFmtId="0" fontId="17" fillId="0" borderId="0" xfId="0" applyFont="1" applyProtection="1">
      <protection hidden="1"/>
    </xf>
    <xf numFmtId="0" fontId="45" fillId="0" borderId="0" xfId="0" applyFont="1" applyFill="1" applyBorder="1" applyProtection="1">
      <protection hidden="1"/>
    </xf>
    <xf numFmtId="0" fontId="46" fillId="0" borderId="0" xfId="0" applyFont="1" applyFill="1" applyBorder="1" applyProtection="1">
      <protection hidden="1"/>
    </xf>
    <xf numFmtId="0" fontId="1" fillId="0" borderId="0" xfId="0" applyFont="1" applyAlignment="1" applyProtection="1">
      <alignment horizontal="justify"/>
      <protection hidden="1"/>
    </xf>
    <xf numFmtId="0" fontId="41" fillId="0" borderId="0" xfId="0" applyFont="1" applyFill="1" applyBorder="1" applyProtection="1">
      <protection hidden="1"/>
    </xf>
    <xf numFmtId="0" fontId="0" fillId="0" borderId="0" xfId="0" applyProtection="1">
      <protection hidden="1"/>
    </xf>
    <xf numFmtId="0" fontId="0" fillId="0" borderId="0" xfId="0" applyBorder="1" applyAlignment="1" applyProtection="1">
      <alignment vertical="top" wrapText="1"/>
      <protection hidden="1"/>
    </xf>
    <xf numFmtId="0" fontId="1" fillId="0" borderId="0" xfId="0" applyFont="1" applyProtection="1">
      <protection hidden="1"/>
    </xf>
    <xf numFmtId="0" fontId="48" fillId="0" borderId="0" xfId="0" applyFont="1" applyProtection="1">
      <protection hidden="1"/>
    </xf>
    <xf numFmtId="0" fontId="49" fillId="0" borderId="0" xfId="0" applyFont="1" applyProtection="1">
      <protection hidden="1"/>
    </xf>
    <xf numFmtId="0" fontId="49" fillId="0" borderId="0" xfId="0" applyFont="1" applyFill="1" applyProtection="1">
      <protection hidden="1"/>
    </xf>
    <xf numFmtId="0" fontId="50" fillId="0" borderId="0" xfId="1" applyFont="1" applyFill="1" applyAlignment="1" applyProtection="1">
      <protection hidden="1"/>
    </xf>
    <xf numFmtId="0" fontId="1" fillId="0" borderId="0" xfId="0" applyFont="1" applyBorder="1" applyProtection="1">
      <protection hidden="1"/>
    </xf>
    <xf numFmtId="0" fontId="19" fillId="0" borderId="0" xfId="1" applyFont="1" applyBorder="1" applyAlignment="1" applyProtection="1">
      <protection hidden="1"/>
    </xf>
    <xf numFmtId="0" fontId="17" fillId="0" borderId="0" xfId="0" applyFont="1" applyBorder="1" applyProtection="1">
      <protection hidden="1"/>
    </xf>
    <xf numFmtId="0" fontId="18" fillId="0" borderId="0" xfId="1" applyFont="1" applyAlignment="1" applyProtection="1">
      <protection hidden="1"/>
    </xf>
    <xf numFmtId="0" fontId="1" fillId="0" borderId="0" xfId="0" applyFont="1" applyBorder="1" applyAlignment="1" applyProtection="1">
      <alignment vertical="center"/>
      <protection hidden="1"/>
    </xf>
    <xf numFmtId="0" fontId="17" fillId="0" borderId="0" xfId="0" applyFont="1" applyFill="1" applyBorder="1" applyProtection="1">
      <protection hidden="1"/>
    </xf>
    <xf numFmtId="0" fontId="17" fillId="0" borderId="0" xfId="0" applyFont="1" applyFill="1" applyBorder="1" applyProtection="1">
      <protection locked="0" hidden="1"/>
    </xf>
    <xf numFmtId="0" fontId="17" fillId="0" borderId="0" xfId="0" applyFont="1" applyFill="1" applyBorder="1" applyAlignment="1" applyProtection="1">
      <alignment horizontal="right"/>
      <protection hidden="1"/>
    </xf>
    <xf numFmtId="17" fontId="17" fillId="0" borderId="0" xfId="0" applyNumberFormat="1" applyFont="1" applyFill="1" applyBorder="1" applyProtection="1">
      <protection locked="0" hidden="1"/>
    </xf>
    <xf numFmtId="0" fontId="33" fillId="0" borderId="0" xfId="0" applyFont="1" applyProtection="1">
      <protection hidden="1"/>
    </xf>
    <xf numFmtId="0" fontId="4" fillId="0" borderId="0" xfId="0" applyFont="1" applyProtection="1">
      <protection hidden="1"/>
    </xf>
    <xf numFmtId="0" fontId="29" fillId="0" borderId="0" xfId="0" applyFont="1" applyFill="1" applyBorder="1" applyProtection="1">
      <protection hidden="1"/>
    </xf>
    <xf numFmtId="0" fontId="30" fillId="0" borderId="0" xfId="0" applyFont="1" applyFill="1" applyBorder="1" applyProtection="1">
      <protection hidden="1"/>
    </xf>
    <xf numFmtId="0" fontId="39" fillId="0" borderId="0" xfId="1" applyFont="1" applyFill="1" applyBorder="1" applyAlignment="1" applyProtection="1">
      <alignment horizontal="center"/>
      <protection locked="0" hidden="1"/>
    </xf>
    <xf numFmtId="0" fontId="23" fillId="0" borderId="0" xfId="0" applyFont="1" applyFill="1" applyBorder="1" applyAlignment="1" applyProtection="1">
      <alignment vertical="center"/>
      <protection hidden="1"/>
    </xf>
    <xf numFmtId="0" fontId="24" fillId="0" borderId="0" xfId="0" applyFont="1" applyFill="1" applyBorder="1" applyAlignment="1" applyProtection="1">
      <alignment wrapText="1"/>
      <protection hidden="1"/>
    </xf>
    <xf numFmtId="0" fontId="0" fillId="0" borderId="0" xfId="0" applyFill="1" applyBorder="1" applyProtection="1">
      <protection hidden="1"/>
    </xf>
    <xf numFmtId="0" fontId="0" fillId="0" borderId="0" xfId="0" applyFill="1" applyBorder="1" applyAlignment="1" applyProtection="1">
      <alignment horizontal="center"/>
      <protection hidden="1"/>
    </xf>
    <xf numFmtId="0" fontId="41" fillId="0" borderId="0" xfId="0" applyFont="1" applyFill="1" applyBorder="1" applyAlignment="1" applyProtection="1">
      <protection hidden="1"/>
    </xf>
    <xf numFmtId="0" fontId="40" fillId="0" borderId="0" xfId="0" applyFont="1" applyFill="1" applyBorder="1" applyProtection="1">
      <protection hidden="1"/>
    </xf>
    <xf numFmtId="0" fontId="40" fillId="0" borderId="0" xfId="0" applyFont="1" applyFill="1" applyBorder="1" applyAlignment="1" applyProtection="1">
      <protection hidden="1"/>
    </xf>
    <xf numFmtId="0" fontId="41" fillId="0" borderId="0" xfId="1" applyFont="1" applyFill="1" applyBorder="1" applyAlignment="1" applyProtection="1">
      <alignment vertical="center"/>
      <protection hidden="1"/>
    </xf>
    <xf numFmtId="0" fontId="40" fillId="0" borderId="0" xfId="0" applyFont="1" applyFill="1" applyBorder="1" applyAlignment="1" applyProtection="1">
      <alignment wrapText="1"/>
      <protection hidden="1"/>
    </xf>
    <xf numFmtId="0" fontId="40" fillId="0" borderId="0" xfId="0" applyFont="1" applyFill="1" applyBorder="1" applyAlignment="1" applyProtection="1">
      <alignment horizontal="center"/>
      <protection hidden="1"/>
    </xf>
    <xf numFmtId="0" fontId="38" fillId="0" borderId="0" xfId="0" applyFont="1" applyFill="1" applyBorder="1" applyAlignment="1" applyProtection="1">
      <protection hidden="1"/>
    </xf>
    <xf numFmtId="0" fontId="21" fillId="0" borderId="0" xfId="0" applyFont="1" applyFill="1" applyBorder="1" applyProtection="1">
      <protection hidden="1"/>
    </xf>
    <xf numFmtId="0" fontId="21" fillId="0" borderId="0" xfId="0" applyFont="1" applyFill="1" applyBorder="1" applyAlignment="1" applyProtection="1">
      <protection hidden="1"/>
    </xf>
    <xf numFmtId="0" fontId="38" fillId="0" borderId="0" xfId="1" applyFont="1" applyFill="1" applyBorder="1" applyAlignment="1" applyProtection="1">
      <alignment vertical="center"/>
      <protection hidden="1"/>
    </xf>
    <xf numFmtId="0" fontId="21" fillId="0" borderId="0" xfId="0" applyFont="1" applyFill="1" applyBorder="1" applyAlignment="1" applyProtection="1">
      <alignment wrapText="1"/>
      <protection hidden="1"/>
    </xf>
    <xf numFmtId="0" fontId="17" fillId="0" borderId="0" xfId="0" applyFont="1" applyFill="1" applyBorder="1" applyAlignment="1" applyProtection="1">
      <alignment horizontal="center"/>
      <protection hidden="1"/>
    </xf>
    <xf numFmtId="0" fontId="25" fillId="3" borderId="3" xfId="0" applyFont="1" applyFill="1" applyBorder="1" applyAlignment="1" applyProtection="1">
      <alignment horizontal="center" vertical="center"/>
      <protection hidden="1"/>
    </xf>
    <xf numFmtId="0" fontId="4" fillId="0" borderId="0" xfId="0" applyFont="1" applyBorder="1" applyProtection="1">
      <protection hidden="1"/>
    </xf>
    <xf numFmtId="0" fontId="4" fillId="0" borderId="0" xfId="0" applyFont="1" applyBorder="1" applyAlignment="1" applyProtection="1">
      <alignment horizontal="center" vertical="top"/>
      <protection hidden="1"/>
    </xf>
    <xf numFmtId="0" fontId="4" fillId="0" borderId="0" xfId="0" applyFont="1" applyBorder="1" applyAlignment="1" applyProtection="1">
      <alignment vertical="top"/>
      <protection hidden="1"/>
    </xf>
    <xf numFmtId="0" fontId="35" fillId="0" borderId="4" xfId="0" applyFont="1" applyFill="1" applyBorder="1" applyAlignment="1" applyProtection="1">
      <alignment horizontal="left" vertical="top" wrapText="1"/>
      <protection locked="0" hidden="1"/>
    </xf>
    <xf numFmtId="0" fontId="4" fillId="0" borderId="0" xfId="0" applyFont="1" applyAlignment="1" applyProtection="1">
      <alignment vertical="top"/>
      <protection hidden="1"/>
    </xf>
    <xf numFmtId="0" fontId="4" fillId="0" borderId="0" xfId="0" applyFont="1" applyAlignment="1" applyProtection="1">
      <alignment horizontal="center" vertical="top"/>
      <protection hidden="1"/>
    </xf>
    <xf numFmtId="0" fontId="34" fillId="0" borderId="2" xfId="0" applyFont="1" applyBorder="1" applyAlignment="1" applyProtection="1">
      <alignment horizontal="left" vertical="top" wrapText="1"/>
      <protection hidden="1"/>
    </xf>
    <xf numFmtId="0" fontId="5" fillId="0" borderId="2" xfId="0" applyFont="1" applyFill="1" applyBorder="1" applyAlignment="1" applyProtection="1">
      <alignment horizontal="left" vertical="top" wrapText="1"/>
      <protection locked="0" hidden="1"/>
    </xf>
    <xf numFmtId="0" fontId="29" fillId="0" borderId="0" xfId="0" applyFont="1" applyFill="1" applyProtection="1">
      <protection hidden="1"/>
    </xf>
    <xf numFmtId="0" fontId="23" fillId="0" borderId="0" xfId="0" applyFont="1" applyAlignment="1" applyProtection="1">
      <alignment vertical="center"/>
      <protection hidden="1"/>
    </xf>
    <xf numFmtId="0" fontId="0" fillId="0" borderId="0" xfId="0" applyAlignment="1" applyProtection="1">
      <alignment wrapText="1"/>
      <protection hidden="1"/>
    </xf>
    <xf numFmtId="0" fontId="0" fillId="0" borderId="0" xfId="0" applyAlignment="1" applyProtection="1">
      <alignment horizontal="center"/>
      <protection hidden="1"/>
    </xf>
    <xf numFmtId="0" fontId="26" fillId="0" borderId="0" xfId="0" applyFont="1" applyFill="1" applyProtection="1">
      <protection hidden="1"/>
    </xf>
    <xf numFmtId="0" fontId="20" fillId="0" borderId="0" xfId="0" applyFont="1" applyAlignment="1" applyProtection="1">
      <alignment wrapText="1"/>
      <protection locked="0" hidden="1"/>
    </xf>
    <xf numFmtId="0" fontId="20" fillId="0" borderId="0" xfId="0" applyFont="1" applyAlignment="1" applyProtection="1">
      <alignment horizontal="center"/>
      <protection hidden="1"/>
    </xf>
    <xf numFmtId="0" fontId="20" fillId="0" borderId="0" xfId="0" applyFont="1" applyProtection="1">
      <protection hidden="1"/>
    </xf>
    <xf numFmtId="0" fontId="20" fillId="0" borderId="0" xfId="0" applyFont="1" applyAlignment="1" applyProtection="1">
      <alignment wrapText="1"/>
      <protection hidden="1"/>
    </xf>
    <xf numFmtId="0" fontId="25" fillId="3" borderId="1" xfId="0" applyFont="1" applyFill="1" applyBorder="1" applyAlignment="1" applyProtection="1">
      <alignment horizontal="left" wrapText="1"/>
      <protection hidden="1"/>
    </xf>
    <xf numFmtId="0" fontId="25" fillId="4" borderId="1" xfId="0" applyFont="1" applyFill="1" applyBorder="1" applyAlignment="1" applyProtection="1">
      <alignment horizontal="center" wrapText="1"/>
      <protection hidden="1"/>
    </xf>
    <xf numFmtId="0" fontId="25" fillId="5" borderId="1" xfId="0" applyFont="1" applyFill="1" applyBorder="1" applyAlignment="1" applyProtection="1">
      <alignment horizontal="center" wrapText="1"/>
      <protection hidden="1"/>
    </xf>
    <xf numFmtId="0" fontId="25" fillId="6" borderId="1" xfId="0" applyFont="1" applyFill="1" applyBorder="1" applyAlignment="1" applyProtection="1">
      <alignment horizontal="center" wrapText="1"/>
      <protection hidden="1"/>
    </xf>
    <xf numFmtId="0" fontId="20" fillId="0" borderId="1" xfId="0" applyFont="1" applyBorder="1" applyAlignment="1" applyProtection="1">
      <alignment vertical="center" wrapText="1"/>
      <protection hidden="1"/>
    </xf>
    <xf numFmtId="0" fontId="1" fillId="0" borderId="1" xfId="0" applyFont="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0" fontId="20" fillId="0" borderId="0" xfId="0" applyFont="1" applyAlignment="1" applyProtection="1">
      <alignment vertical="center"/>
      <protection hidden="1"/>
    </xf>
    <xf numFmtId="0" fontId="20" fillId="0" borderId="0" xfId="0" applyFont="1" applyAlignment="1" applyProtection="1">
      <alignment vertical="center" wrapText="1"/>
      <protection hidden="1"/>
    </xf>
    <xf numFmtId="0" fontId="20" fillId="0" borderId="0" xfId="0" applyFont="1" applyAlignment="1" applyProtection="1">
      <alignment horizontal="center" vertical="center"/>
      <protection hidden="1"/>
    </xf>
    <xf numFmtId="0" fontId="20" fillId="0" borderId="0" xfId="0" applyFont="1" applyFill="1" applyAlignment="1" applyProtection="1">
      <alignment horizontal="center" vertical="center"/>
      <protection hidden="1"/>
    </xf>
    <xf numFmtId="0" fontId="9" fillId="0" borderId="1" xfId="0" applyFont="1" applyBorder="1" applyAlignment="1" applyProtection="1">
      <alignment vertical="center" wrapText="1"/>
      <protection hidden="1"/>
    </xf>
    <xf numFmtId="0" fontId="9" fillId="0" borderId="1" xfId="0" applyFont="1" applyBorder="1" applyAlignment="1" applyProtection="1">
      <alignment horizontal="center" vertical="center"/>
      <protection hidden="1"/>
    </xf>
    <xf numFmtId="0" fontId="9" fillId="0" borderId="1" xfId="0" applyFont="1" applyFill="1" applyBorder="1" applyAlignment="1" applyProtection="1">
      <alignment horizontal="center" vertical="center"/>
      <protection hidden="1"/>
    </xf>
    <xf numFmtId="0" fontId="20" fillId="0" borderId="5" xfId="0" applyFont="1" applyBorder="1" applyProtection="1">
      <protection hidden="1"/>
    </xf>
    <xf numFmtId="0" fontId="37" fillId="3" borderId="3" xfId="0" applyFont="1" applyFill="1" applyBorder="1" applyAlignment="1">
      <alignment horizontal="left" vertical="top" wrapText="1"/>
    </xf>
    <xf numFmtId="0" fontId="37" fillId="3" borderId="6" xfId="0" applyFont="1" applyFill="1" applyBorder="1" applyAlignment="1" applyProtection="1">
      <alignment horizontal="left" vertical="top" wrapText="1"/>
      <protection hidden="1"/>
    </xf>
    <xf numFmtId="0" fontId="37" fillId="3" borderId="7" xfId="0" applyFont="1" applyFill="1" applyBorder="1" applyAlignment="1" applyProtection="1">
      <alignment horizontal="left" vertical="top" wrapText="1"/>
      <protection hidden="1"/>
    </xf>
    <xf numFmtId="0" fontId="37" fillId="3" borderId="8" xfId="0" applyFont="1" applyFill="1" applyBorder="1" applyAlignment="1">
      <alignment horizontal="left" vertical="top" wrapText="1"/>
    </xf>
    <xf numFmtId="0" fontId="37" fillId="3" borderId="6" xfId="0" applyFont="1" applyFill="1" applyBorder="1" applyAlignment="1">
      <alignment horizontal="left" vertical="top" wrapText="1"/>
    </xf>
    <xf numFmtId="0" fontId="37" fillId="3" borderId="7" xfId="0" applyFont="1" applyFill="1" applyBorder="1" applyAlignment="1">
      <alignment horizontal="left" vertical="top" wrapText="1"/>
    </xf>
    <xf numFmtId="0" fontId="37" fillId="3" borderId="9" xfId="0" applyFont="1" applyFill="1" applyBorder="1" applyAlignment="1">
      <alignment horizontal="left" vertical="top" wrapText="1"/>
    </xf>
    <xf numFmtId="0" fontId="34" fillId="0" borderId="2" xfId="0" applyFont="1" applyBorder="1" applyAlignment="1">
      <alignment horizontal="left" vertical="top" wrapText="1"/>
    </xf>
    <xf numFmtId="0" fontId="5" fillId="0" borderId="2" xfId="0" applyFont="1" applyFill="1" applyBorder="1" applyAlignment="1" applyProtection="1">
      <alignment horizontal="left" vertical="top" wrapText="1"/>
      <protection locked="0"/>
    </xf>
    <xf numFmtId="0" fontId="37" fillId="3" borderId="10" xfId="0" applyFont="1" applyFill="1" applyBorder="1" applyAlignment="1">
      <alignment horizontal="left" vertical="top" wrapText="1"/>
    </xf>
    <xf numFmtId="0" fontId="47" fillId="0" borderId="2" xfId="0" applyFont="1" applyBorder="1" applyAlignment="1" applyProtection="1">
      <alignment horizontal="left" vertical="top" wrapText="1"/>
      <protection locked="0"/>
    </xf>
    <xf numFmtId="0" fontId="48" fillId="0" borderId="0" xfId="0" applyFont="1" applyFill="1" applyAlignment="1"/>
    <xf numFmtId="0" fontId="59" fillId="0" borderId="0" xfId="1" applyFont="1" applyAlignment="1" applyProtection="1">
      <alignment horizontal="left" vertical="center" wrapText="1"/>
    </xf>
    <xf numFmtId="0" fontId="17" fillId="0" borderId="0" xfId="0" applyFont="1" applyAlignment="1"/>
    <xf numFmtId="0" fontId="49" fillId="0" borderId="0" xfId="0" applyFont="1" applyAlignment="1">
      <alignment horizontal="left" vertical="top" wrapText="1"/>
    </xf>
    <xf numFmtId="0" fontId="60" fillId="0" borderId="0" xfId="1" applyFont="1" applyFill="1" applyAlignment="1" applyProtection="1">
      <protection hidden="1"/>
    </xf>
    <xf numFmtId="0" fontId="20" fillId="0" borderId="0" xfId="0" applyFont="1" applyBorder="1" applyAlignment="1" applyProtection="1">
      <alignment vertical="center" wrapText="1"/>
      <protection hidden="1"/>
    </xf>
    <xf numFmtId="0" fontId="1" fillId="0" borderId="0" xfId="0" applyFont="1" applyBorder="1" applyAlignment="1" applyProtection="1">
      <alignment horizontal="center" vertical="center"/>
      <protection hidden="1"/>
    </xf>
    <xf numFmtId="0" fontId="1" fillId="0" borderId="0" xfId="0" applyFont="1" applyFill="1" applyBorder="1" applyAlignment="1" applyProtection="1">
      <alignment horizontal="center" vertical="center"/>
      <protection hidden="1"/>
    </xf>
    <xf numFmtId="0" fontId="1" fillId="0" borderId="0" xfId="0" applyFont="1" applyBorder="1" applyAlignment="1" applyProtection="1">
      <alignment vertical="center"/>
      <protection locked="0" hidden="1"/>
    </xf>
    <xf numFmtId="0" fontId="16" fillId="0" borderId="0" xfId="0" applyFont="1" applyBorder="1" applyAlignment="1" applyProtection="1">
      <alignment wrapText="1"/>
      <protection hidden="1"/>
    </xf>
    <xf numFmtId="0" fontId="18" fillId="0" borderId="0" xfId="1" applyFont="1" applyFill="1" applyAlignment="1" applyProtection="1">
      <protection hidden="1"/>
    </xf>
    <xf numFmtId="0" fontId="37" fillId="3" borderId="11" xfId="0" applyFont="1" applyFill="1" applyBorder="1" applyAlignment="1" applyProtection="1">
      <alignment horizontal="left" vertical="top" wrapText="1"/>
      <protection hidden="1"/>
    </xf>
    <xf numFmtId="0" fontId="37" fillId="3" borderId="3" xfId="0" applyFont="1" applyFill="1" applyBorder="1" applyAlignment="1" applyProtection="1">
      <alignment horizontal="left" vertical="top" wrapText="1"/>
      <protection hidden="1"/>
    </xf>
    <xf numFmtId="0" fontId="34" fillId="0" borderId="12" xfId="0" applyFont="1" applyBorder="1" applyAlignment="1" applyProtection="1">
      <alignment horizontal="left" vertical="top" wrapText="1"/>
      <protection hidden="1"/>
    </xf>
    <xf numFmtId="0" fontId="12" fillId="0" borderId="12" xfId="0" applyFont="1" applyFill="1" applyBorder="1" applyAlignment="1" applyProtection="1">
      <alignment horizontal="center" vertical="center" wrapText="1"/>
      <protection locked="0" hidden="1"/>
    </xf>
    <xf numFmtId="0" fontId="35" fillId="0" borderId="12" xfId="0" applyFont="1" applyFill="1" applyBorder="1" applyAlignment="1" applyProtection="1">
      <alignment horizontal="left" vertical="top" wrapText="1"/>
      <protection locked="0" hidden="1"/>
    </xf>
    <xf numFmtId="0" fontId="3" fillId="0" borderId="12" xfId="0" applyFont="1" applyFill="1" applyBorder="1" applyAlignment="1" applyProtection="1">
      <alignment horizontal="left" vertical="top" wrapText="1"/>
      <protection locked="0" hidden="1"/>
    </xf>
    <xf numFmtId="0" fontId="36" fillId="4" borderId="13" xfId="0" applyFont="1" applyFill="1" applyBorder="1" applyAlignment="1" applyProtection="1">
      <alignment horizontal="center" vertical="center" wrapText="1"/>
      <protection hidden="1"/>
    </xf>
    <xf numFmtId="0" fontId="36" fillId="5" borderId="13" xfId="0" applyFont="1" applyFill="1" applyBorder="1" applyAlignment="1" applyProtection="1">
      <alignment horizontal="center" vertical="center" wrapText="1"/>
      <protection hidden="1"/>
    </xf>
    <xf numFmtId="0" fontId="36" fillId="6" borderId="13" xfId="0" applyFont="1" applyFill="1" applyBorder="1" applyAlignment="1" applyProtection="1">
      <alignment horizontal="center" vertical="center" wrapText="1"/>
      <protection hidden="1"/>
    </xf>
    <xf numFmtId="0" fontId="17" fillId="0" borderId="0" xfId="0" applyFont="1" applyFill="1" applyBorder="1" applyAlignment="1" applyProtection="1">
      <protection locked="0" hidden="1"/>
    </xf>
    <xf numFmtId="2" fontId="37" fillId="3" borderId="7" xfId="0" applyNumberFormat="1" applyFont="1" applyFill="1" applyBorder="1" applyAlignment="1">
      <alignment horizontal="left" vertical="top" wrapText="1"/>
    </xf>
    <xf numFmtId="2" fontId="2" fillId="0" borderId="1" xfId="0" applyNumberFormat="1" applyFont="1" applyFill="1" applyBorder="1" applyAlignment="1">
      <alignment horizontal="left" vertical="top" wrapText="1"/>
    </xf>
    <xf numFmtId="0" fontId="35" fillId="0" borderId="12" xfId="0" applyFont="1" applyBorder="1" applyAlignment="1" applyProtection="1">
      <alignment horizontal="left" vertical="top" wrapText="1"/>
      <protection hidden="1"/>
    </xf>
    <xf numFmtId="0" fontId="35" fillId="0" borderId="4" xfId="0" applyFont="1" applyBorder="1" applyAlignment="1" applyProtection="1">
      <alignment vertical="top" wrapText="1"/>
      <protection hidden="1"/>
    </xf>
    <xf numFmtId="0" fontId="34" fillId="0" borderId="4" xfId="0" applyFont="1" applyBorder="1" applyAlignment="1" applyProtection="1">
      <alignment horizontal="left" vertical="top" wrapText="1"/>
      <protection hidden="1"/>
    </xf>
    <xf numFmtId="0" fontId="34" fillId="0" borderId="4" xfId="0" applyFont="1" applyBorder="1" applyAlignment="1" applyProtection="1">
      <alignment vertical="top" wrapText="1"/>
      <protection hidden="1"/>
    </xf>
    <xf numFmtId="0" fontId="35" fillId="0" borderId="2" xfId="0" applyFont="1" applyBorder="1" applyAlignment="1" applyProtection="1">
      <alignment vertical="top" wrapText="1"/>
      <protection hidden="1"/>
    </xf>
    <xf numFmtId="0" fontId="35" fillId="0" borderId="2" xfId="0" applyFont="1" applyBorder="1" applyAlignment="1">
      <alignment vertical="top" wrapText="1"/>
    </xf>
    <xf numFmtId="0" fontId="35" fillId="0" borderId="2" xfId="0" applyFont="1" applyFill="1" applyBorder="1" applyAlignment="1">
      <alignment vertical="top" wrapText="1"/>
    </xf>
    <xf numFmtId="0" fontId="34" fillId="0" borderId="2" xfId="0" applyFont="1" applyBorder="1" applyAlignment="1">
      <alignment vertical="top" wrapText="1"/>
    </xf>
    <xf numFmtId="0" fontId="34" fillId="0" borderId="2" xfId="0" applyFont="1" applyFill="1" applyBorder="1" applyAlignment="1">
      <alignment vertical="top" wrapText="1"/>
    </xf>
    <xf numFmtId="0" fontId="54" fillId="3" borderId="7" xfId="0" applyFont="1" applyFill="1" applyBorder="1" applyAlignment="1">
      <alignment horizontal="left" vertical="top" wrapText="1"/>
    </xf>
    <xf numFmtId="0" fontId="41" fillId="0" borderId="0" xfId="0" applyFont="1" applyFill="1" applyAlignment="1"/>
    <xf numFmtId="0" fontId="37" fillId="3" borderId="9" xfId="0" applyFont="1" applyFill="1" applyBorder="1" applyAlignment="1" applyProtection="1">
      <alignment horizontal="left" vertical="top" wrapText="1"/>
      <protection hidden="1"/>
    </xf>
    <xf numFmtId="2" fontId="37" fillId="3" borderId="3" xfId="0" applyNumberFormat="1" applyFont="1" applyFill="1" applyBorder="1" applyAlignment="1">
      <alignment horizontal="left" vertical="top" wrapText="1"/>
    </xf>
    <xf numFmtId="0" fontId="72" fillId="0" borderId="0" xfId="1" applyFont="1" applyAlignment="1" applyProtection="1">
      <alignment horizontal="left" vertical="center" wrapText="1"/>
    </xf>
    <xf numFmtId="0" fontId="25" fillId="3" borderId="3" xfId="0" applyFont="1" applyFill="1" applyBorder="1" applyAlignment="1" applyProtection="1">
      <alignment horizontal="center" vertical="center" wrapText="1"/>
      <protection hidden="1"/>
    </xf>
    <xf numFmtId="0" fontId="25" fillId="3" borderId="14" xfId="0" applyFont="1" applyFill="1" applyBorder="1" applyAlignment="1" applyProtection="1">
      <alignment horizontal="center" vertical="center" wrapText="1"/>
      <protection hidden="1"/>
    </xf>
    <xf numFmtId="0" fontId="62" fillId="0" borderId="0" xfId="0" applyFont="1" applyFill="1" applyBorder="1" applyAlignment="1">
      <alignment horizontal="center"/>
    </xf>
    <xf numFmtId="0" fontId="62" fillId="0" borderId="0" xfId="0" applyFont="1" applyFill="1" applyBorder="1"/>
    <xf numFmtId="0" fontId="63" fillId="0" borderId="0" xfId="0" applyFont="1" applyFill="1" applyBorder="1" applyAlignment="1">
      <alignment horizontal="center"/>
    </xf>
    <xf numFmtId="0" fontId="28" fillId="0" borderId="0" xfId="0" applyFont="1" applyAlignment="1">
      <alignment horizontal="justify" vertical="center"/>
    </xf>
    <xf numFmtId="0" fontId="1" fillId="0" borderId="0" xfId="0" applyFont="1" applyAlignment="1">
      <alignment horizontal="justify" vertical="center" wrapText="1"/>
    </xf>
    <xf numFmtId="0" fontId="64" fillId="0" borderId="0" xfId="0" applyFont="1" applyAlignment="1">
      <alignment vertical="center" wrapText="1"/>
    </xf>
    <xf numFmtId="0" fontId="28" fillId="0" borderId="0" xfId="0" applyFont="1" applyAlignment="1">
      <alignment vertical="center" wrapText="1"/>
    </xf>
    <xf numFmtId="0" fontId="65" fillId="0" borderId="0" xfId="0" applyFont="1" applyAlignment="1">
      <alignment horizontal="left" vertical="center" wrapText="1"/>
    </xf>
    <xf numFmtId="0" fontId="28" fillId="0" borderId="0" xfId="0" applyFont="1" applyAlignment="1">
      <alignment horizontal="left" vertical="center" wrapText="1"/>
    </xf>
    <xf numFmtId="0" fontId="28" fillId="0" borderId="0" xfId="0" applyFont="1" applyAlignment="1">
      <alignment horizontal="justify" vertical="center" wrapText="1"/>
    </xf>
    <xf numFmtId="0" fontId="26" fillId="0" borderId="0" xfId="0" applyFont="1" applyAlignment="1">
      <alignment horizontal="justify" vertical="center" wrapText="1"/>
    </xf>
    <xf numFmtId="0" fontId="64" fillId="0" borderId="0" xfId="0" applyFont="1" applyAlignment="1">
      <alignment horizontal="justify" vertical="center" wrapText="1"/>
    </xf>
    <xf numFmtId="0" fontId="26" fillId="0" borderId="0" xfId="0" applyFont="1" applyAlignment="1">
      <alignment vertical="center" wrapText="1"/>
    </xf>
    <xf numFmtId="0" fontId="67" fillId="0" borderId="0" xfId="0" applyFont="1" applyAlignment="1">
      <alignment horizontal="justify" vertical="center" wrapText="1"/>
    </xf>
    <xf numFmtId="0" fontId="67" fillId="0" borderId="0" xfId="0" applyFont="1" applyAlignment="1">
      <alignment vertical="center" wrapText="1"/>
    </xf>
    <xf numFmtId="0" fontId="6" fillId="0" borderId="0" xfId="1" applyAlignment="1" applyProtection="1">
      <alignment vertical="center" wrapText="1"/>
    </xf>
    <xf numFmtId="0" fontId="36" fillId="8" borderId="13" xfId="0" applyFont="1" applyFill="1" applyBorder="1" applyAlignment="1" applyProtection="1">
      <alignment horizontal="center" vertical="center" wrapText="1"/>
      <protection hidden="1"/>
    </xf>
    <xf numFmtId="0" fontId="36" fillId="9" borderId="13" xfId="0" applyFont="1" applyFill="1" applyBorder="1" applyAlignment="1" applyProtection="1">
      <alignment horizontal="center" vertical="center" wrapText="1"/>
      <protection hidden="1"/>
    </xf>
    <xf numFmtId="0" fontId="3" fillId="10" borderId="1" xfId="0" applyFont="1" applyFill="1" applyBorder="1" applyAlignment="1" applyProtection="1">
      <alignment horizontal="center" wrapText="1"/>
      <protection hidden="1"/>
    </xf>
    <xf numFmtId="0" fontId="0" fillId="0" borderId="0" xfId="0" applyFont="1" applyFill="1" applyBorder="1" applyAlignment="1">
      <alignment horizontal="center"/>
    </xf>
    <xf numFmtId="0" fontId="4" fillId="0" borderId="0" xfId="0" applyFont="1" applyAlignment="1">
      <alignment horizontal="center"/>
    </xf>
    <xf numFmtId="0" fontId="4" fillId="0" borderId="0" xfId="0" applyFont="1" applyFill="1" applyBorder="1" applyAlignment="1">
      <alignment horizontal="center"/>
    </xf>
    <xf numFmtId="0" fontId="4" fillId="0" borderId="0" xfId="0" applyFont="1" applyBorder="1" applyAlignment="1">
      <alignment horizontal="center"/>
    </xf>
    <xf numFmtId="0" fontId="17" fillId="0" borderId="19" xfId="0" applyFont="1" applyBorder="1" applyAlignment="1" applyProtection="1">
      <alignment horizontal="left" vertical="top" wrapText="1"/>
      <protection hidden="1"/>
    </xf>
    <xf numFmtId="0" fontId="17" fillId="0" borderId="20" xfId="0" applyFont="1" applyBorder="1" applyAlignment="1" applyProtection="1">
      <alignment horizontal="left" vertical="top" wrapText="1"/>
      <protection hidden="1"/>
    </xf>
    <xf numFmtId="0" fontId="36" fillId="3" borderId="3" xfId="0" applyFont="1" applyFill="1" applyBorder="1" applyAlignment="1" applyProtection="1">
      <alignment vertical="top" wrapText="1"/>
      <protection hidden="1"/>
    </xf>
    <xf numFmtId="0" fontId="53" fillId="3" borderId="16" xfId="0" applyFont="1" applyFill="1" applyBorder="1" applyAlignment="1" applyProtection="1">
      <alignment vertical="top" wrapText="1"/>
      <protection hidden="1"/>
    </xf>
    <xf numFmtId="0" fontId="17" fillId="0" borderId="0" xfId="0" applyFont="1" applyFill="1" applyBorder="1" applyAlignment="1" applyProtection="1">
      <alignment horizontal="left"/>
      <protection hidden="1"/>
    </xf>
    <xf numFmtId="0" fontId="36" fillId="3" borderId="6" xfId="0" applyFont="1" applyFill="1" applyBorder="1" applyAlignment="1" applyProtection="1">
      <alignment vertical="top" wrapText="1"/>
      <protection hidden="1"/>
    </xf>
    <xf numFmtId="0" fontId="54" fillId="3" borderId="6" xfId="0" applyFont="1" applyFill="1" applyBorder="1" applyAlignment="1" applyProtection="1">
      <alignment vertical="top" wrapText="1"/>
      <protection hidden="1"/>
    </xf>
    <xf numFmtId="0" fontId="49" fillId="0" borderId="15" xfId="0" applyFont="1" applyFill="1" applyBorder="1" applyAlignment="1" applyProtection="1">
      <alignment horizontal="left" vertical="top" wrapText="1"/>
      <protection hidden="1"/>
    </xf>
    <xf numFmtId="0" fontId="17" fillId="0" borderId="15" xfId="0" applyFont="1" applyBorder="1" applyAlignment="1" applyProtection="1">
      <alignment horizontal="left" vertical="top" wrapText="1"/>
      <protection hidden="1"/>
    </xf>
    <xf numFmtId="14" fontId="49" fillId="0" borderId="15" xfId="0" applyNumberFormat="1" applyFont="1" applyFill="1" applyBorder="1" applyAlignment="1" applyProtection="1">
      <alignment horizontal="left" vertical="top" wrapText="1"/>
      <protection hidden="1"/>
    </xf>
    <xf numFmtId="0" fontId="17" fillId="0" borderId="17" xfId="0" applyFont="1" applyBorder="1" applyAlignment="1" applyProtection="1">
      <alignment horizontal="left" vertical="top" wrapText="1"/>
      <protection hidden="1"/>
    </xf>
    <xf numFmtId="0" fontId="17" fillId="0" borderId="18" xfId="0" applyFont="1" applyBorder="1" applyAlignment="1" applyProtection="1">
      <alignment horizontal="left" vertical="top" wrapText="1"/>
      <protection hidden="1"/>
    </xf>
    <xf numFmtId="0" fontId="36" fillId="3" borderId="16" xfId="0" applyFont="1" applyFill="1" applyBorder="1" applyAlignment="1" applyProtection="1">
      <alignment vertical="top" wrapText="1"/>
      <protection hidden="1"/>
    </xf>
    <xf numFmtId="0" fontId="7" fillId="7" borderId="0" xfId="0" applyFont="1" applyFill="1" applyBorder="1" applyAlignment="1" applyProtection="1">
      <alignment horizontal="center" vertical="center" wrapText="1"/>
      <protection hidden="1"/>
    </xf>
    <xf numFmtId="0" fontId="39" fillId="0" borderId="0" xfId="1" applyFont="1" applyAlignment="1" applyProtection="1">
      <alignment horizontal="center"/>
      <protection locked="0" hidden="1"/>
    </xf>
    <xf numFmtId="0" fontId="25" fillId="3" borderId="6" xfId="0" applyFont="1" applyFill="1" applyBorder="1" applyAlignment="1" applyProtection="1">
      <alignment horizontal="center" vertical="center" wrapText="1"/>
      <protection hidden="1"/>
    </xf>
    <xf numFmtId="0" fontId="7" fillId="7" borderId="0" xfId="0" applyFont="1" applyFill="1" applyBorder="1" applyAlignment="1">
      <alignment horizontal="center" vertical="center" wrapText="1"/>
    </xf>
    <xf numFmtId="0" fontId="39" fillId="0" borderId="0" xfId="1" applyFont="1" applyAlignment="1" applyProtection="1">
      <alignment horizontal="center"/>
      <protection locked="0"/>
    </xf>
    <xf numFmtId="0" fontId="31" fillId="0" borderId="0" xfId="1" applyFont="1" applyAlignment="1" applyProtection="1">
      <alignment horizontal="center"/>
      <protection locked="0"/>
    </xf>
    <xf numFmtId="0" fontId="61" fillId="0" borderId="0" xfId="1" applyFont="1" applyAlignment="1" applyProtection="1">
      <alignment horizontal="center"/>
      <protection locked="0"/>
    </xf>
    <xf numFmtId="0" fontId="32" fillId="0" borderId="0" xfId="0" applyFont="1" applyFill="1" applyBorder="1" applyAlignment="1">
      <alignment horizontal="center" vertical="center" wrapText="1"/>
    </xf>
    <xf numFmtId="0" fontId="11" fillId="0" borderId="0" xfId="1" applyFont="1" applyAlignment="1" applyProtection="1">
      <alignment horizontal="left"/>
      <protection locked="0" hidden="1"/>
    </xf>
    <xf numFmtId="0" fontId="9" fillId="0" borderId="0" xfId="0" applyFont="1" applyAlignment="1" applyProtection="1">
      <alignment horizontal="left"/>
      <protection hidden="1"/>
    </xf>
  </cellXfs>
  <cellStyles count="2">
    <cellStyle name="Hyperlink" xfId="1" builtinId="8"/>
    <cellStyle name="Normal" xfId="0" builtinId="0"/>
  </cellStyles>
  <dxfs count="53">
    <dxf>
      <fill>
        <patternFill>
          <bgColor indexed="9"/>
        </patternFill>
      </fill>
    </dxf>
    <dxf>
      <font>
        <condense val="0"/>
        <extend val="0"/>
        <color auto="1"/>
      </font>
      <fill>
        <patternFill>
          <bgColor indexed="9"/>
        </patternFill>
      </fill>
    </dxf>
    <dxf>
      <font>
        <b/>
        <i val="0"/>
      </font>
      <fill>
        <patternFill>
          <bgColor theme="0" tint="-0.24994659260841701"/>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21"/>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56"/>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18"/>
        </patternFill>
      </fill>
    </dxf>
    <dxf>
      <font>
        <b/>
        <i val="0"/>
        <condense val="0"/>
        <extend val="0"/>
        <color indexed="9"/>
      </font>
      <fill>
        <patternFill>
          <bgColor indexed="18"/>
        </patternFill>
      </fill>
    </dxf>
    <dxf>
      <font>
        <b/>
        <i val="0"/>
      </font>
      <fill>
        <patternFill>
          <bgColor theme="0" tint="-0.24994659260841701"/>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21"/>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56"/>
        </patternFill>
      </fill>
      <border>
        <left style="thin">
          <color indexed="64"/>
        </left>
        <right style="thin">
          <color indexed="64"/>
        </right>
        <top style="thin">
          <color indexed="64"/>
        </top>
        <bottom style="thin">
          <color indexed="64"/>
        </bottom>
      </border>
    </dxf>
    <dxf>
      <font>
        <b/>
        <i val="0"/>
      </font>
      <fill>
        <patternFill>
          <bgColor theme="0" tint="-0.24994659260841701"/>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21"/>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56"/>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50"/>
        </patternFill>
      </fill>
    </dxf>
    <dxf>
      <font>
        <b/>
        <i val="0"/>
        <condense val="0"/>
        <extend val="0"/>
        <color indexed="9"/>
      </font>
      <fill>
        <patternFill>
          <bgColor indexed="52"/>
        </patternFill>
      </fill>
    </dxf>
    <dxf>
      <font>
        <b/>
        <i val="0"/>
        <condense val="0"/>
        <extend val="0"/>
        <color indexed="9"/>
      </font>
      <fill>
        <patternFill>
          <bgColor indexed="10"/>
        </patternFill>
      </fill>
    </dxf>
    <dxf>
      <font>
        <b/>
        <i val="0"/>
      </font>
      <fill>
        <patternFill>
          <bgColor theme="0" tint="-0.24994659260841701"/>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21"/>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56"/>
        </patternFill>
      </fill>
      <border>
        <left style="thin">
          <color indexed="64"/>
        </left>
        <right style="thin">
          <color indexed="64"/>
        </right>
        <top style="thin">
          <color indexed="64"/>
        </top>
        <bottom style="thin">
          <color indexed="64"/>
        </bottom>
      </border>
    </dxf>
    <dxf>
      <font>
        <b/>
        <i val="0"/>
      </font>
      <fill>
        <patternFill>
          <bgColor theme="0" tint="-0.24994659260841701"/>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21"/>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56"/>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font>
      <fill>
        <patternFill>
          <bgColor theme="0" tint="-0.24994659260841701"/>
        </patternFill>
      </fill>
    </dxf>
    <dxf>
      <font>
        <b/>
        <i val="0"/>
        <condense val="0"/>
        <extend val="0"/>
        <color indexed="9"/>
      </font>
      <fill>
        <patternFill>
          <bgColor indexed="21"/>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56"/>
        </patternFill>
      </fill>
      <border>
        <left style="thin">
          <color indexed="64"/>
        </left>
        <right style="thin">
          <color indexed="64"/>
        </right>
        <top style="thin">
          <color indexed="64"/>
        </top>
        <bottom style="thin">
          <color indexed="64"/>
        </bottom>
      </border>
    </dxf>
    <dxf>
      <font>
        <b/>
        <i val="0"/>
      </font>
      <fill>
        <patternFill>
          <bgColor theme="0" tint="-0.24994659260841701"/>
        </patternFill>
      </fill>
    </dxf>
    <dxf>
      <font>
        <b/>
        <i val="0"/>
      </font>
      <fill>
        <patternFill>
          <bgColor theme="0" tint="-0.24994659260841701"/>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21"/>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56"/>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7C1642"/>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126069376329355E-2"/>
          <c:y val="6.3291139240506333E-2"/>
          <c:w val="0.87989368286453051"/>
          <c:h val="0.54430379746835444"/>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Summary'!$C$7</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Summary'!$D$7</c:f>
              <c:numCache>
                <c:formatCode>General</c:formatCode>
                <c:ptCount val="1"/>
                <c:pt idx="0">
                  <c:v>0</c:v>
                </c:pt>
              </c:numCache>
            </c:numRef>
          </c:val>
        </c:ser>
        <c:ser>
          <c:idx val="2"/>
          <c:order val="2"/>
          <c:spPr>
            <a:solidFill>
              <a:srgbClr val="00FF00"/>
            </a:solidFill>
            <a:ln w="12700">
              <a:solidFill>
                <a:srgbClr val="000000"/>
              </a:solidFill>
              <a:prstDash val="solid"/>
            </a:ln>
          </c:spPr>
          <c:invertIfNegative val="0"/>
          <c:dPt>
            <c:idx val="0"/>
            <c:invertIfNegative val="0"/>
            <c:bubble3D val="0"/>
            <c:spPr>
              <a:solidFill>
                <a:srgbClr val="99CC00"/>
              </a:solidFill>
              <a:ln w="12700">
                <a:solidFill>
                  <a:srgbClr val="000000"/>
                </a:solidFill>
                <a:prstDash val="solid"/>
              </a:ln>
            </c:spPr>
          </c:dPt>
          <c:val>
            <c:numRef>
              <c:f>'Score Summary'!$E$7</c:f>
              <c:numCache>
                <c:formatCode>General</c:formatCode>
                <c:ptCount val="1"/>
                <c:pt idx="0">
                  <c:v>0</c:v>
                </c:pt>
              </c:numCache>
            </c:numRef>
          </c:val>
        </c:ser>
        <c:ser>
          <c:idx val="3"/>
          <c:order val="3"/>
          <c:spPr>
            <a:solidFill>
              <a:schemeClr val="bg2">
                <a:lumMod val="50000"/>
              </a:schemeClr>
            </a:solidFill>
            <a:ln w="12700">
              <a:solidFill>
                <a:srgbClr val="000000"/>
              </a:solidFill>
              <a:prstDash val="solid"/>
            </a:ln>
          </c:spPr>
          <c:invertIfNegative val="0"/>
          <c:val>
            <c:numRef>
              <c:f>'Score Summary'!$F$7</c:f>
              <c:numCache>
                <c:formatCode>General</c:formatCode>
                <c:ptCount val="1"/>
                <c:pt idx="0">
                  <c:v>0</c:v>
                </c:pt>
              </c:numCache>
            </c:numRef>
          </c:val>
        </c:ser>
        <c:ser>
          <c:idx val="4"/>
          <c:order val="4"/>
          <c:spPr>
            <a:solidFill>
              <a:schemeClr val="bg1">
                <a:lumMod val="75000"/>
              </a:schemeClr>
            </a:solidFill>
          </c:spPr>
          <c:invertIfNegative val="0"/>
          <c:val>
            <c:numRef>
              <c:f>'Score Summary'!$G$7</c:f>
              <c:numCache>
                <c:formatCode>General</c:formatCode>
                <c:ptCount val="1"/>
                <c:pt idx="0">
                  <c:v>7</c:v>
                </c:pt>
              </c:numCache>
            </c:numRef>
          </c:val>
        </c:ser>
        <c:dLbls>
          <c:showLegendKey val="0"/>
          <c:showVal val="0"/>
          <c:showCatName val="0"/>
          <c:showSerName val="0"/>
          <c:showPercent val="0"/>
          <c:showBubbleSize val="0"/>
        </c:dLbls>
        <c:gapWidth val="0"/>
        <c:overlap val="100"/>
        <c:axId val="200498760"/>
        <c:axId val="200499152"/>
      </c:barChart>
      <c:catAx>
        <c:axId val="2004987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200499152"/>
        <c:crosses val="autoZero"/>
        <c:auto val="1"/>
        <c:lblAlgn val="ctr"/>
        <c:lblOffset val="100"/>
        <c:tickLblSkip val="1"/>
        <c:tickMarkSkip val="1"/>
        <c:noMultiLvlLbl val="0"/>
      </c:catAx>
      <c:valAx>
        <c:axId val="200499152"/>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049876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06E-2"/>
          <c:y val="6.2241672744955019E-2"/>
          <c:w val="0.8796147672552167"/>
          <c:h val="0.5477267201556042"/>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Summary'!$C$9</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Summary'!$D$9</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Summary'!$E$9</c:f>
              <c:numCache>
                <c:formatCode>General</c:formatCode>
                <c:ptCount val="1"/>
                <c:pt idx="0">
                  <c:v>0</c:v>
                </c:pt>
              </c:numCache>
            </c:numRef>
          </c:val>
        </c:ser>
        <c:ser>
          <c:idx val="3"/>
          <c:order val="3"/>
          <c:spPr>
            <a:solidFill>
              <a:schemeClr val="bg2">
                <a:lumMod val="50000"/>
              </a:schemeClr>
            </a:solidFill>
            <a:ln w="12700">
              <a:solidFill>
                <a:srgbClr val="000000"/>
              </a:solidFill>
              <a:prstDash val="solid"/>
            </a:ln>
          </c:spPr>
          <c:invertIfNegative val="0"/>
          <c:val>
            <c:numRef>
              <c:f>'Score Summary'!$F$9</c:f>
              <c:numCache>
                <c:formatCode>General</c:formatCode>
                <c:ptCount val="1"/>
                <c:pt idx="0">
                  <c:v>0</c:v>
                </c:pt>
              </c:numCache>
            </c:numRef>
          </c:val>
        </c:ser>
        <c:ser>
          <c:idx val="4"/>
          <c:order val="4"/>
          <c:spPr>
            <a:solidFill>
              <a:schemeClr val="bg1">
                <a:lumMod val="75000"/>
              </a:schemeClr>
            </a:solidFill>
          </c:spPr>
          <c:invertIfNegative val="0"/>
          <c:val>
            <c:numRef>
              <c:f>'Score Summary'!$G$9</c:f>
              <c:numCache>
                <c:formatCode>General</c:formatCode>
                <c:ptCount val="1"/>
                <c:pt idx="0">
                  <c:v>6</c:v>
                </c:pt>
              </c:numCache>
            </c:numRef>
          </c:val>
        </c:ser>
        <c:dLbls>
          <c:showLegendKey val="0"/>
          <c:showVal val="0"/>
          <c:showCatName val="0"/>
          <c:showSerName val="0"/>
          <c:showPercent val="0"/>
          <c:showBubbleSize val="0"/>
        </c:dLbls>
        <c:gapWidth val="0"/>
        <c:overlap val="100"/>
        <c:axId val="200499936"/>
        <c:axId val="200500328"/>
      </c:barChart>
      <c:catAx>
        <c:axId val="2004999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200500328"/>
        <c:crosses val="autoZero"/>
        <c:auto val="1"/>
        <c:lblAlgn val="ctr"/>
        <c:lblOffset val="100"/>
        <c:tickLblSkip val="1"/>
        <c:tickMarkSkip val="1"/>
        <c:noMultiLvlLbl val="0"/>
      </c:catAx>
      <c:valAx>
        <c:axId val="20050032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049993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06E-2"/>
          <c:y val="6.2241672744955019E-2"/>
          <c:w val="0.8796147672552167"/>
          <c:h val="0.5477267201556042"/>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Summary'!$C$11</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Summary'!$D$11</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Summary'!$E$11</c:f>
              <c:numCache>
                <c:formatCode>General</c:formatCode>
                <c:ptCount val="1"/>
                <c:pt idx="0">
                  <c:v>0</c:v>
                </c:pt>
              </c:numCache>
            </c:numRef>
          </c:val>
        </c:ser>
        <c:ser>
          <c:idx val="3"/>
          <c:order val="3"/>
          <c:spPr>
            <a:solidFill>
              <a:schemeClr val="bg2">
                <a:lumMod val="50000"/>
              </a:schemeClr>
            </a:solidFill>
            <a:ln w="12700">
              <a:solidFill>
                <a:srgbClr val="000000"/>
              </a:solidFill>
              <a:prstDash val="solid"/>
            </a:ln>
          </c:spPr>
          <c:invertIfNegative val="0"/>
          <c:val>
            <c:numRef>
              <c:f>'Score Summary'!$F$11</c:f>
              <c:numCache>
                <c:formatCode>General</c:formatCode>
                <c:ptCount val="1"/>
                <c:pt idx="0">
                  <c:v>0</c:v>
                </c:pt>
              </c:numCache>
            </c:numRef>
          </c:val>
        </c:ser>
        <c:ser>
          <c:idx val="4"/>
          <c:order val="4"/>
          <c:spPr>
            <a:solidFill>
              <a:schemeClr val="bg1">
                <a:lumMod val="75000"/>
              </a:schemeClr>
            </a:solidFill>
          </c:spPr>
          <c:invertIfNegative val="0"/>
          <c:val>
            <c:numRef>
              <c:f>'Score Summary'!$G$11</c:f>
              <c:numCache>
                <c:formatCode>General</c:formatCode>
                <c:ptCount val="1"/>
                <c:pt idx="0">
                  <c:v>5</c:v>
                </c:pt>
              </c:numCache>
            </c:numRef>
          </c:val>
        </c:ser>
        <c:dLbls>
          <c:showLegendKey val="0"/>
          <c:showVal val="0"/>
          <c:showCatName val="0"/>
          <c:showSerName val="0"/>
          <c:showPercent val="0"/>
          <c:showBubbleSize val="0"/>
        </c:dLbls>
        <c:gapWidth val="0"/>
        <c:overlap val="100"/>
        <c:axId val="200501112"/>
        <c:axId val="200501504"/>
      </c:barChart>
      <c:catAx>
        <c:axId val="2005011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200501504"/>
        <c:crosses val="autoZero"/>
        <c:auto val="1"/>
        <c:lblAlgn val="ctr"/>
        <c:lblOffset val="100"/>
        <c:tickLblSkip val="1"/>
        <c:tickMarkSkip val="1"/>
        <c:noMultiLvlLbl val="0"/>
      </c:catAx>
      <c:valAx>
        <c:axId val="200501504"/>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050111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06E-2"/>
          <c:y val="6.2241672744955019E-2"/>
          <c:w val="0.8796147672552167"/>
          <c:h val="0.5477267201556042"/>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Summary'!$C$13</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Summary'!$D$13</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Summary'!$E$13</c:f>
              <c:numCache>
                <c:formatCode>General</c:formatCode>
                <c:ptCount val="1"/>
                <c:pt idx="0">
                  <c:v>0</c:v>
                </c:pt>
              </c:numCache>
            </c:numRef>
          </c:val>
        </c:ser>
        <c:ser>
          <c:idx val="3"/>
          <c:order val="3"/>
          <c:spPr>
            <a:solidFill>
              <a:schemeClr val="bg2">
                <a:lumMod val="50000"/>
              </a:schemeClr>
            </a:solidFill>
            <a:ln w="12700">
              <a:solidFill>
                <a:srgbClr val="000000"/>
              </a:solidFill>
              <a:prstDash val="solid"/>
            </a:ln>
          </c:spPr>
          <c:invertIfNegative val="0"/>
          <c:val>
            <c:numRef>
              <c:f>'Score Summary'!$F$13</c:f>
              <c:numCache>
                <c:formatCode>General</c:formatCode>
                <c:ptCount val="1"/>
                <c:pt idx="0">
                  <c:v>0</c:v>
                </c:pt>
              </c:numCache>
            </c:numRef>
          </c:val>
        </c:ser>
        <c:ser>
          <c:idx val="4"/>
          <c:order val="4"/>
          <c:spPr>
            <a:solidFill>
              <a:schemeClr val="bg1">
                <a:lumMod val="75000"/>
              </a:schemeClr>
            </a:solidFill>
          </c:spPr>
          <c:invertIfNegative val="0"/>
          <c:val>
            <c:numRef>
              <c:f>'Score Summary'!$G$13</c:f>
              <c:numCache>
                <c:formatCode>General</c:formatCode>
                <c:ptCount val="1"/>
                <c:pt idx="0">
                  <c:v>6</c:v>
                </c:pt>
              </c:numCache>
            </c:numRef>
          </c:val>
        </c:ser>
        <c:dLbls>
          <c:showLegendKey val="0"/>
          <c:showVal val="0"/>
          <c:showCatName val="0"/>
          <c:showSerName val="0"/>
          <c:showPercent val="0"/>
          <c:showBubbleSize val="0"/>
        </c:dLbls>
        <c:gapWidth val="0"/>
        <c:overlap val="100"/>
        <c:axId val="200502288"/>
        <c:axId val="200502680"/>
      </c:barChart>
      <c:catAx>
        <c:axId val="2005022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200502680"/>
        <c:crosses val="autoZero"/>
        <c:auto val="1"/>
        <c:lblAlgn val="ctr"/>
        <c:lblOffset val="100"/>
        <c:tickLblSkip val="1"/>
        <c:tickMarkSkip val="1"/>
        <c:noMultiLvlLbl val="0"/>
      </c:catAx>
      <c:valAx>
        <c:axId val="200502680"/>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050228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06E-2"/>
          <c:y val="6.2241672744955019E-2"/>
          <c:w val="0.8796147672552167"/>
          <c:h val="0.5477267201556042"/>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Summary'!$C$15</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Summary'!$D$15</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Summary'!$E$15</c:f>
              <c:numCache>
                <c:formatCode>General</c:formatCode>
                <c:ptCount val="1"/>
                <c:pt idx="0">
                  <c:v>0</c:v>
                </c:pt>
              </c:numCache>
            </c:numRef>
          </c:val>
        </c:ser>
        <c:ser>
          <c:idx val="3"/>
          <c:order val="3"/>
          <c:spPr>
            <a:solidFill>
              <a:schemeClr val="bg2">
                <a:lumMod val="50000"/>
              </a:schemeClr>
            </a:solidFill>
            <a:ln w="12700">
              <a:solidFill>
                <a:srgbClr val="000000"/>
              </a:solidFill>
              <a:prstDash val="solid"/>
            </a:ln>
          </c:spPr>
          <c:invertIfNegative val="0"/>
          <c:val>
            <c:numRef>
              <c:f>'Score Summary'!$F$15</c:f>
              <c:numCache>
                <c:formatCode>General</c:formatCode>
                <c:ptCount val="1"/>
                <c:pt idx="0">
                  <c:v>0</c:v>
                </c:pt>
              </c:numCache>
            </c:numRef>
          </c:val>
        </c:ser>
        <c:ser>
          <c:idx val="4"/>
          <c:order val="4"/>
          <c:spPr>
            <a:solidFill>
              <a:schemeClr val="bg1">
                <a:lumMod val="75000"/>
              </a:schemeClr>
            </a:solidFill>
          </c:spPr>
          <c:invertIfNegative val="0"/>
          <c:val>
            <c:numRef>
              <c:f>'Score Summary'!$G$15</c:f>
              <c:numCache>
                <c:formatCode>General</c:formatCode>
                <c:ptCount val="1"/>
                <c:pt idx="0">
                  <c:v>10</c:v>
                </c:pt>
              </c:numCache>
            </c:numRef>
          </c:val>
        </c:ser>
        <c:dLbls>
          <c:showLegendKey val="0"/>
          <c:showVal val="0"/>
          <c:showCatName val="0"/>
          <c:showSerName val="0"/>
          <c:showPercent val="0"/>
          <c:showBubbleSize val="0"/>
        </c:dLbls>
        <c:gapWidth val="0"/>
        <c:overlap val="100"/>
        <c:axId val="28482464"/>
        <c:axId val="28482856"/>
      </c:barChart>
      <c:catAx>
        <c:axId val="284824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28482856"/>
        <c:crosses val="autoZero"/>
        <c:auto val="1"/>
        <c:lblAlgn val="ctr"/>
        <c:lblOffset val="100"/>
        <c:tickLblSkip val="1"/>
        <c:tickMarkSkip val="1"/>
        <c:noMultiLvlLbl val="0"/>
      </c:catAx>
      <c:valAx>
        <c:axId val="28482856"/>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848246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06E-2"/>
          <c:y val="6.2241672744955019E-2"/>
          <c:w val="0.8796147672552167"/>
          <c:h val="0.5477267201556042"/>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Summary'!$C$17</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Summary'!$D$17</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Summary'!$E$17</c:f>
              <c:numCache>
                <c:formatCode>General</c:formatCode>
                <c:ptCount val="1"/>
                <c:pt idx="0">
                  <c:v>0</c:v>
                </c:pt>
              </c:numCache>
            </c:numRef>
          </c:val>
        </c:ser>
        <c:ser>
          <c:idx val="3"/>
          <c:order val="3"/>
          <c:spPr>
            <a:solidFill>
              <a:schemeClr val="bg2">
                <a:lumMod val="50000"/>
              </a:schemeClr>
            </a:solidFill>
            <a:ln w="12700">
              <a:solidFill>
                <a:srgbClr val="000000"/>
              </a:solidFill>
              <a:prstDash val="solid"/>
            </a:ln>
          </c:spPr>
          <c:invertIfNegative val="0"/>
          <c:val>
            <c:numRef>
              <c:f>'Score Summary'!$F$17</c:f>
              <c:numCache>
                <c:formatCode>General</c:formatCode>
                <c:ptCount val="1"/>
                <c:pt idx="0">
                  <c:v>0</c:v>
                </c:pt>
              </c:numCache>
            </c:numRef>
          </c:val>
        </c:ser>
        <c:ser>
          <c:idx val="4"/>
          <c:order val="4"/>
          <c:spPr>
            <a:solidFill>
              <a:schemeClr val="bg1">
                <a:lumMod val="75000"/>
              </a:schemeClr>
            </a:solidFill>
          </c:spPr>
          <c:invertIfNegative val="0"/>
          <c:val>
            <c:numRef>
              <c:f>'Score Summary'!$G$17</c:f>
              <c:numCache>
                <c:formatCode>General</c:formatCode>
                <c:ptCount val="1"/>
                <c:pt idx="0">
                  <c:v>10</c:v>
                </c:pt>
              </c:numCache>
            </c:numRef>
          </c:val>
        </c:ser>
        <c:dLbls>
          <c:showLegendKey val="0"/>
          <c:showVal val="0"/>
          <c:showCatName val="0"/>
          <c:showSerName val="0"/>
          <c:showPercent val="0"/>
          <c:showBubbleSize val="0"/>
        </c:dLbls>
        <c:gapWidth val="0"/>
        <c:overlap val="100"/>
        <c:axId val="28483640"/>
        <c:axId val="28484032"/>
      </c:barChart>
      <c:catAx>
        <c:axId val="284836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28484032"/>
        <c:crosses val="autoZero"/>
        <c:auto val="1"/>
        <c:lblAlgn val="ctr"/>
        <c:lblOffset val="100"/>
        <c:tickLblSkip val="1"/>
        <c:tickMarkSkip val="1"/>
        <c:noMultiLvlLbl val="0"/>
      </c:catAx>
      <c:valAx>
        <c:axId val="28484032"/>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848364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06E-2"/>
          <c:y val="6.2241672744955019E-2"/>
          <c:w val="0.8796147672552167"/>
          <c:h val="0.5477267201556042"/>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Summary'!$C$19</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Summary'!$D$19</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Summary'!$E$19</c:f>
              <c:numCache>
                <c:formatCode>General</c:formatCode>
                <c:ptCount val="1"/>
                <c:pt idx="0">
                  <c:v>0</c:v>
                </c:pt>
              </c:numCache>
            </c:numRef>
          </c:val>
        </c:ser>
        <c:ser>
          <c:idx val="3"/>
          <c:order val="3"/>
          <c:spPr>
            <a:solidFill>
              <a:schemeClr val="bg2">
                <a:lumMod val="50000"/>
              </a:schemeClr>
            </a:solidFill>
            <a:ln w="12700">
              <a:solidFill>
                <a:srgbClr val="000000"/>
              </a:solidFill>
              <a:prstDash val="solid"/>
            </a:ln>
          </c:spPr>
          <c:invertIfNegative val="0"/>
          <c:val>
            <c:numRef>
              <c:f>'Score Summary'!$F$19</c:f>
              <c:numCache>
                <c:formatCode>General</c:formatCode>
                <c:ptCount val="1"/>
                <c:pt idx="0">
                  <c:v>0</c:v>
                </c:pt>
              </c:numCache>
            </c:numRef>
          </c:val>
        </c:ser>
        <c:ser>
          <c:idx val="4"/>
          <c:order val="4"/>
          <c:spPr>
            <a:solidFill>
              <a:schemeClr val="bg1">
                <a:lumMod val="75000"/>
              </a:schemeClr>
            </a:solidFill>
          </c:spPr>
          <c:invertIfNegative val="0"/>
          <c:val>
            <c:numRef>
              <c:f>'Score Summary'!$G$19</c:f>
              <c:numCache>
                <c:formatCode>General</c:formatCode>
                <c:ptCount val="1"/>
                <c:pt idx="0">
                  <c:v>2</c:v>
                </c:pt>
              </c:numCache>
            </c:numRef>
          </c:val>
        </c:ser>
        <c:dLbls>
          <c:showLegendKey val="0"/>
          <c:showVal val="0"/>
          <c:showCatName val="0"/>
          <c:showSerName val="0"/>
          <c:showPercent val="0"/>
          <c:showBubbleSize val="0"/>
        </c:dLbls>
        <c:gapWidth val="0"/>
        <c:overlap val="100"/>
        <c:axId val="28484816"/>
        <c:axId val="28485208"/>
      </c:barChart>
      <c:catAx>
        <c:axId val="2848481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28485208"/>
        <c:crosses val="autoZero"/>
        <c:auto val="1"/>
        <c:lblAlgn val="ctr"/>
        <c:lblOffset val="100"/>
        <c:tickLblSkip val="1"/>
        <c:tickMarkSkip val="1"/>
        <c:noMultiLvlLbl val="0"/>
      </c:catAx>
      <c:valAx>
        <c:axId val="2848520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8484816"/>
        <c:crosses val="autoZero"/>
        <c:crossBetween val="between"/>
        <c:majorUnit val="0.1"/>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06E-2"/>
          <c:y val="6.1224977877693543E-2"/>
          <c:w val="0.8796147672552167"/>
          <c:h val="0.56326979647478059"/>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Summary'!$C$21</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Summary'!$D$21</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Summary'!$E$21</c:f>
              <c:numCache>
                <c:formatCode>General</c:formatCode>
                <c:ptCount val="1"/>
                <c:pt idx="0">
                  <c:v>0</c:v>
                </c:pt>
              </c:numCache>
            </c:numRef>
          </c:val>
        </c:ser>
        <c:ser>
          <c:idx val="3"/>
          <c:order val="3"/>
          <c:spPr>
            <a:solidFill>
              <a:schemeClr val="bg2">
                <a:lumMod val="50000"/>
              </a:schemeClr>
            </a:solidFill>
            <a:ln w="12700">
              <a:solidFill>
                <a:srgbClr val="000000"/>
              </a:solidFill>
              <a:prstDash val="solid"/>
            </a:ln>
          </c:spPr>
          <c:invertIfNegative val="0"/>
          <c:val>
            <c:numRef>
              <c:f>'Score Summary'!$F$21</c:f>
              <c:numCache>
                <c:formatCode>General</c:formatCode>
                <c:ptCount val="1"/>
                <c:pt idx="0">
                  <c:v>0</c:v>
                </c:pt>
              </c:numCache>
            </c:numRef>
          </c:val>
        </c:ser>
        <c:ser>
          <c:idx val="4"/>
          <c:order val="4"/>
          <c:spPr>
            <a:solidFill>
              <a:schemeClr val="bg1">
                <a:lumMod val="75000"/>
              </a:schemeClr>
            </a:solidFill>
          </c:spPr>
          <c:invertIfNegative val="0"/>
          <c:val>
            <c:numRef>
              <c:f>'Score Summary'!$G$21</c:f>
              <c:numCache>
                <c:formatCode>General</c:formatCode>
                <c:ptCount val="1"/>
                <c:pt idx="0">
                  <c:v>46</c:v>
                </c:pt>
              </c:numCache>
            </c:numRef>
          </c:val>
        </c:ser>
        <c:dLbls>
          <c:showLegendKey val="0"/>
          <c:showVal val="0"/>
          <c:showCatName val="0"/>
          <c:showSerName val="0"/>
          <c:showPercent val="0"/>
          <c:showBubbleSize val="0"/>
        </c:dLbls>
        <c:gapWidth val="0"/>
        <c:overlap val="100"/>
        <c:axId val="202678496"/>
        <c:axId val="202678888"/>
      </c:barChart>
      <c:catAx>
        <c:axId val="202678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202678888"/>
        <c:crosses val="autoZero"/>
        <c:auto val="1"/>
        <c:lblAlgn val="ctr"/>
        <c:lblOffset val="100"/>
        <c:tickLblSkip val="1"/>
        <c:tickMarkSkip val="1"/>
        <c:noMultiLvlLbl val="0"/>
      </c:catAx>
      <c:valAx>
        <c:axId val="20267888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267849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3990975</xdr:colOff>
      <xdr:row>0</xdr:row>
      <xdr:rowOff>38100</xdr:rowOff>
    </xdr:from>
    <xdr:to>
      <xdr:col>0</xdr:col>
      <xdr:colOff>6381750</xdr:colOff>
      <xdr:row>10</xdr:row>
      <xdr:rowOff>104775</xdr:rowOff>
    </xdr:to>
    <xdr:pic>
      <xdr:nvPicPr>
        <xdr:cNvPr id="218128"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90975" y="38100"/>
          <a:ext cx="2390775" cy="251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65471</xdr:row>
      <xdr:rowOff>0</xdr:rowOff>
    </xdr:from>
    <xdr:to>
      <xdr:col>0</xdr:col>
      <xdr:colOff>923925</xdr:colOff>
      <xdr:row>65471</xdr:row>
      <xdr:rowOff>0</xdr:rowOff>
    </xdr:to>
    <xdr:pic>
      <xdr:nvPicPr>
        <xdr:cNvPr id="219196" name="Picture 8" descr="Amb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607382900"/>
          <a:ext cx="923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65471</xdr:row>
      <xdr:rowOff>0</xdr:rowOff>
    </xdr:from>
    <xdr:to>
      <xdr:col>0</xdr:col>
      <xdr:colOff>923925</xdr:colOff>
      <xdr:row>65471</xdr:row>
      <xdr:rowOff>0</xdr:rowOff>
    </xdr:to>
    <xdr:pic>
      <xdr:nvPicPr>
        <xdr:cNvPr id="219197" name="Picture 9" descr="Blue"/>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607382900"/>
          <a:ext cx="923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65471</xdr:row>
      <xdr:rowOff>0</xdr:rowOff>
    </xdr:from>
    <xdr:to>
      <xdr:col>0</xdr:col>
      <xdr:colOff>923925</xdr:colOff>
      <xdr:row>65471</xdr:row>
      <xdr:rowOff>0</xdr:rowOff>
    </xdr:to>
    <xdr:pic>
      <xdr:nvPicPr>
        <xdr:cNvPr id="219198" name="Picture 10" descr="Re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0607382900"/>
          <a:ext cx="923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638175</xdr:colOff>
      <xdr:row>0</xdr:row>
      <xdr:rowOff>0</xdr:rowOff>
    </xdr:from>
    <xdr:to>
      <xdr:col>1</xdr:col>
      <xdr:colOff>3028950</xdr:colOff>
      <xdr:row>10</xdr:row>
      <xdr:rowOff>0</xdr:rowOff>
    </xdr:to>
    <xdr:pic>
      <xdr:nvPicPr>
        <xdr:cNvPr id="10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0" y="0"/>
          <a:ext cx="2390775" cy="251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8686800</xdr:colOff>
      <xdr:row>1</xdr:row>
      <xdr:rowOff>76200</xdr:rowOff>
    </xdr:from>
    <xdr:to>
      <xdr:col>0</xdr:col>
      <xdr:colOff>9753600</xdr:colOff>
      <xdr:row>5</xdr:row>
      <xdr:rowOff>200025</xdr:rowOff>
    </xdr:to>
    <xdr:pic>
      <xdr:nvPicPr>
        <xdr:cNvPr id="2086" name="Picture 4" descr="PSCB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323850"/>
          <a:ext cx="106680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6</xdr:row>
      <xdr:rowOff>0</xdr:rowOff>
    </xdr:from>
    <xdr:to>
      <xdr:col>17</xdr:col>
      <xdr:colOff>438150</xdr:colOff>
      <xdr:row>6</xdr:row>
      <xdr:rowOff>685800</xdr:rowOff>
    </xdr:to>
    <xdr:graphicFrame macro="">
      <xdr:nvGraphicFramePr>
        <xdr:cNvPr id="339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8</xdr:row>
      <xdr:rowOff>0</xdr:rowOff>
    </xdr:from>
    <xdr:to>
      <xdr:col>17</xdr:col>
      <xdr:colOff>438150</xdr:colOff>
      <xdr:row>8</xdr:row>
      <xdr:rowOff>685800</xdr:rowOff>
    </xdr:to>
    <xdr:graphicFrame macro="">
      <xdr:nvGraphicFramePr>
        <xdr:cNvPr id="339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10</xdr:row>
      <xdr:rowOff>0</xdr:rowOff>
    </xdr:from>
    <xdr:to>
      <xdr:col>17</xdr:col>
      <xdr:colOff>438150</xdr:colOff>
      <xdr:row>10</xdr:row>
      <xdr:rowOff>685800</xdr:rowOff>
    </xdr:to>
    <xdr:graphicFrame macro="">
      <xdr:nvGraphicFramePr>
        <xdr:cNvPr id="339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12</xdr:row>
      <xdr:rowOff>0</xdr:rowOff>
    </xdr:from>
    <xdr:to>
      <xdr:col>17</xdr:col>
      <xdr:colOff>438150</xdr:colOff>
      <xdr:row>12</xdr:row>
      <xdr:rowOff>685800</xdr:rowOff>
    </xdr:to>
    <xdr:graphicFrame macro="">
      <xdr:nvGraphicFramePr>
        <xdr:cNvPr id="339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14</xdr:row>
      <xdr:rowOff>0</xdr:rowOff>
    </xdr:from>
    <xdr:to>
      <xdr:col>17</xdr:col>
      <xdr:colOff>438150</xdr:colOff>
      <xdr:row>14</xdr:row>
      <xdr:rowOff>685800</xdr:rowOff>
    </xdr:to>
    <xdr:graphicFrame macro="">
      <xdr:nvGraphicFramePr>
        <xdr:cNvPr id="339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16</xdr:row>
      <xdr:rowOff>0</xdr:rowOff>
    </xdr:from>
    <xdr:to>
      <xdr:col>17</xdr:col>
      <xdr:colOff>438150</xdr:colOff>
      <xdr:row>16</xdr:row>
      <xdr:rowOff>685800</xdr:rowOff>
    </xdr:to>
    <xdr:graphicFrame macro="">
      <xdr:nvGraphicFramePr>
        <xdr:cNvPr id="339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18</xdr:row>
      <xdr:rowOff>0</xdr:rowOff>
    </xdr:from>
    <xdr:to>
      <xdr:col>17</xdr:col>
      <xdr:colOff>438150</xdr:colOff>
      <xdr:row>18</xdr:row>
      <xdr:rowOff>685800</xdr:rowOff>
    </xdr:to>
    <xdr:graphicFrame macro="">
      <xdr:nvGraphicFramePr>
        <xdr:cNvPr id="3399"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20</xdr:row>
      <xdr:rowOff>0</xdr:rowOff>
    </xdr:from>
    <xdr:to>
      <xdr:col>17</xdr:col>
      <xdr:colOff>438150</xdr:colOff>
      <xdr:row>20</xdr:row>
      <xdr:rowOff>685800</xdr:rowOff>
    </xdr:to>
    <xdr:graphicFrame macro="">
      <xdr:nvGraphicFramePr>
        <xdr:cNvPr id="3400"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pscb.admin@peterborough.gov.uk?subject=Section%2011%20Audit" TargetMode="External"/><Relationship Id="rId1" Type="http://schemas.openxmlformats.org/officeDocument/2006/relationships/hyperlink" Target="http://www.peterboroughlscb.org.uk/"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U33"/>
  <sheetViews>
    <sheetView showGridLines="0" zoomScale="70" zoomScaleNormal="70" workbookViewId="0"/>
  </sheetViews>
  <sheetFormatPr defaultColWidth="0" defaultRowHeight="12.75" customHeight="1" zeroHeight="1" x14ac:dyDescent="0.2"/>
  <cols>
    <col min="1" max="1" width="160.140625" customWidth="1"/>
    <col min="2" max="2" width="9.28515625" style="10" customWidth="1"/>
    <col min="3" max="3" width="29.42578125" hidden="1" customWidth="1"/>
    <col min="4" max="4" width="9.140625" hidden="1" customWidth="1"/>
    <col min="5" max="5" width="15.5703125" hidden="1" customWidth="1"/>
    <col min="6" max="6" width="9.140625" hidden="1" customWidth="1"/>
    <col min="7" max="7" width="29.42578125" hidden="1" customWidth="1"/>
    <col min="8" max="16384" width="9.140625" hidden="1"/>
  </cols>
  <sheetData>
    <row r="1" spans="1:21" ht="19.5" customHeight="1" x14ac:dyDescent="0.2"/>
    <row r="2" spans="1:21" ht="18.75" customHeight="1" x14ac:dyDescent="0.2"/>
    <row r="3" spans="1:21" x14ac:dyDescent="0.2"/>
    <row r="4" spans="1:21" s="1" customFormat="1" ht="20.25" x14ac:dyDescent="0.3">
      <c r="A4" s="78"/>
      <c r="B4" s="9"/>
    </row>
    <row r="5" spans="1:21" s="1" customFormat="1" ht="27" x14ac:dyDescent="0.3">
      <c r="A5" s="71"/>
      <c r="B5" s="78"/>
      <c r="C5" s="7"/>
      <c r="D5" s="7"/>
      <c r="E5" s="7"/>
      <c r="F5" s="7"/>
      <c r="G5" s="7"/>
      <c r="H5" s="7"/>
    </row>
    <row r="6" spans="1:21" s="6" customFormat="1" ht="18" x14ac:dyDescent="0.25">
      <c r="A6" s="13"/>
    </row>
    <row r="7" spans="1:21" s="6" customFormat="1" ht="18" x14ac:dyDescent="0.25">
      <c r="A7" s="10"/>
    </row>
    <row r="8" spans="1:21" s="1" customFormat="1" ht="18" x14ac:dyDescent="0.25">
      <c r="C8" s="8"/>
      <c r="D8" s="8"/>
      <c r="E8" s="8"/>
      <c r="F8" s="8"/>
      <c r="G8" s="8"/>
      <c r="H8" s="8"/>
    </row>
    <row r="9" spans="1:21" s="1" customFormat="1" ht="19.5" customHeight="1" x14ac:dyDescent="0.25">
      <c r="C9" s="8"/>
      <c r="D9" s="8"/>
      <c r="E9" s="8"/>
      <c r="F9" s="8"/>
      <c r="G9" s="8"/>
      <c r="H9" s="8"/>
    </row>
    <row r="10" spans="1:21" s="1" customFormat="1" ht="21" customHeight="1" x14ac:dyDescent="0.2"/>
    <row r="11" spans="1:21" s="1" customFormat="1" ht="17.25" customHeight="1" x14ac:dyDescent="0.2"/>
    <row r="12" spans="1:21" s="1" customFormat="1" ht="23.25" customHeight="1" x14ac:dyDescent="0.4">
      <c r="A12" s="219" t="s">
        <v>87</v>
      </c>
      <c r="C12" s="16"/>
      <c r="D12" s="16"/>
      <c r="E12" s="16"/>
      <c r="F12" s="16"/>
      <c r="G12" s="16"/>
      <c r="H12" s="15"/>
      <c r="I12" s="15"/>
      <c r="J12" s="15"/>
      <c r="K12" s="15"/>
      <c r="L12" s="15"/>
      <c r="M12" s="15"/>
      <c r="N12" s="15"/>
      <c r="O12" s="15"/>
      <c r="P12" s="15"/>
      <c r="Q12" s="15"/>
      <c r="R12" s="15"/>
      <c r="S12" s="15"/>
      <c r="T12" s="15"/>
      <c r="U12" s="15"/>
    </row>
    <row r="13" spans="1:21" ht="27.75" x14ac:dyDescent="0.4">
      <c r="A13" s="220"/>
    </row>
    <row r="14" spans="1:21" s="89" customFormat="1" ht="30" customHeight="1" x14ac:dyDescent="0.4">
      <c r="A14" s="219" t="s">
        <v>181</v>
      </c>
      <c r="C14" s="90"/>
      <c r="D14" s="90"/>
      <c r="E14" s="90"/>
      <c r="F14" s="90"/>
      <c r="G14" s="90"/>
    </row>
    <row r="15" spans="1:21" s="87" customFormat="1" ht="30" customHeight="1" x14ac:dyDescent="0.4">
      <c r="A15" s="219" t="s">
        <v>182</v>
      </c>
      <c r="C15" s="91"/>
      <c r="D15" s="91"/>
      <c r="E15" s="91"/>
      <c r="F15" s="91"/>
      <c r="G15" s="91"/>
    </row>
    <row r="16" spans="1:21" s="89" customFormat="1" ht="30" customHeight="1" x14ac:dyDescent="0.2">
      <c r="C16" s="90"/>
      <c r="D16" s="90"/>
      <c r="E16" s="90"/>
      <c r="F16" s="90"/>
      <c r="G16" s="90"/>
      <c r="H16" s="90"/>
      <c r="I16" s="90"/>
      <c r="J16" s="92"/>
      <c r="K16" s="92"/>
      <c r="L16" s="92"/>
    </row>
    <row r="17" spans="1:12" s="89" customFormat="1" ht="54.75" customHeight="1" x14ac:dyDescent="0.5">
      <c r="A17" s="221" t="s">
        <v>180</v>
      </c>
      <c r="H17" s="92"/>
      <c r="I17" s="92"/>
      <c r="J17" s="92"/>
      <c r="K17" s="92"/>
      <c r="L17" s="92"/>
    </row>
    <row r="18" spans="1:12" s="89" customFormat="1" ht="42.75" customHeight="1" x14ac:dyDescent="0.2">
      <c r="A18" s="216"/>
      <c r="J18" s="92"/>
      <c r="K18" s="92"/>
      <c r="L18" s="92"/>
    </row>
    <row r="19" spans="1:12" s="89" customFormat="1" ht="30" customHeight="1" x14ac:dyDescent="0.2">
      <c r="A19" s="216"/>
      <c r="L19" s="92"/>
    </row>
    <row r="20" spans="1:12" s="88" customFormat="1" ht="30" customHeight="1" x14ac:dyDescent="0.2">
      <c r="A20" s="216"/>
    </row>
    <row r="21" spans="1:12" s="89" customFormat="1" ht="30" customHeight="1" x14ac:dyDescent="0.2">
      <c r="C21" s="90"/>
      <c r="D21" s="90"/>
      <c r="E21" s="90"/>
      <c r="F21" s="90"/>
      <c r="G21" s="90"/>
      <c r="H21" s="90"/>
      <c r="I21" s="90"/>
      <c r="J21" s="90"/>
      <c r="K21" s="90"/>
    </row>
    <row r="22" spans="1:12" s="19" customFormat="1" ht="24" customHeight="1" x14ac:dyDescent="0.2">
      <c r="A22" s="181"/>
      <c r="C22" s="18"/>
      <c r="D22" s="18"/>
      <c r="E22" s="18"/>
      <c r="F22" s="18"/>
      <c r="G22" s="18"/>
      <c r="H22" s="18"/>
      <c r="I22" s="18"/>
      <c r="J22" s="18"/>
      <c r="K22" s="18"/>
    </row>
    <row r="23" spans="1:12" s="1" customFormat="1" ht="34.5" customHeight="1" x14ac:dyDescent="0.2">
      <c r="C23" s="12"/>
      <c r="D23" s="12"/>
      <c r="E23" s="12"/>
      <c r="F23" s="12"/>
      <c r="G23" s="12"/>
    </row>
    <row r="24" spans="1:12" s="1" customFormat="1" ht="18" x14ac:dyDescent="0.25">
      <c r="A24" s="183"/>
      <c r="B24" s="17"/>
    </row>
    <row r="25" spans="1:12" s="1" customFormat="1" ht="18" hidden="1" x14ac:dyDescent="0.25">
      <c r="A25" s="182"/>
      <c r="B25" s="17"/>
    </row>
    <row r="26" spans="1:12" ht="18" hidden="1" x14ac:dyDescent="0.25">
      <c r="A26" s="6"/>
      <c r="B26" s="17"/>
    </row>
    <row r="27" spans="1:12" ht="18" hidden="1" x14ac:dyDescent="0.25">
      <c r="A27" s="6"/>
      <c r="B27" s="14"/>
    </row>
    <row r="28" spans="1:12" ht="18" hidden="1" x14ac:dyDescent="0.25">
      <c r="A28" s="6"/>
    </row>
    <row r="29" spans="1:12" ht="18" hidden="1" x14ac:dyDescent="0.25">
      <c r="A29" s="6"/>
    </row>
    <row r="30" spans="1:12" ht="18" hidden="1" x14ac:dyDescent="0.25">
      <c r="A30" s="6"/>
    </row>
    <row r="31" spans="1:12" ht="18" hidden="1" x14ac:dyDescent="0.25">
      <c r="A31" s="6"/>
    </row>
    <row r="32" spans="1:12" ht="18" hidden="1" x14ac:dyDescent="0.25">
      <c r="A32" s="6"/>
    </row>
    <row r="33" spans="1:1" ht="18" hidden="1" x14ac:dyDescent="0.25">
      <c r="A33" s="6"/>
    </row>
  </sheetData>
  <hyperlinks>
    <hyperlink ref="B14:G14" location="'Score summary'!A1" display="Having completed your scoring, please review the Scoresheet to see an evaluation of your responses."/>
    <hyperlink ref="B16:C16" location="'A. Leadership, Mgt &amp; Org'!A1" display="A. Leadership, Management and Organisation"/>
    <hyperlink ref="B21:K21" location="'6'!A1" display="6. Recruitment, vetting procedures and allegations against staff "/>
    <hyperlink ref="B22:K22" location="'7'!A1" display="7. Inter-agency working "/>
    <hyperlink ref="B16:I16" location="'1'!A1" display="1. Senior management commitment to the importance of safeguarding and promoting children’s welfare "/>
  </hyperlinks>
  <pageMargins left="0.25" right="0.25" top="0.75" bottom="0.75" header="0.3" footer="0.3"/>
  <pageSetup paperSize="9" scale="91" orientation="landscape" r:id="rId1"/>
  <headerFooter alignWithMargins="0">
    <oddHeader>&amp;LPSCB Section 11 Audit 2015</oddHeader>
    <evenHeader>&amp;LPSCB Section 11 Audit 2015</evenHeader>
    <firstHeader>&amp;LPSCB Section 11 Audit 2015</first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R24"/>
  <sheetViews>
    <sheetView showGridLines="0" topLeftCell="A13" zoomScale="70" zoomScaleNormal="70" zoomScaleSheetLayoutView="70" workbookViewId="0">
      <selection activeCell="B14" sqref="B14"/>
    </sheetView>
  </sheetViews>
  <sheetFormatPr defaultColWidth="0" defaultRowHeight="15.75" zeroHeight="1" x14ac:dyDescent="0.2"/>
  <cols>
    <col min="1" max="1" width="5.85546875" style="37" customWidth="1"/>
    <col min="2" max="2" width="23.85546875" style="37" customWidth="1"/>
    <col min="3" max="5" width="40.140625" customWidth="1"/>
    <col min="6" max="6" width="8.7109375" style="36" customWidth="1"/>
    <col min="7" max="8" width="41.42578125" style="10" customWidth="1"/>
    <col min="9" max="9" width="40.42578125" style="10" customWidth="1"/>
    <col min="10" max="10" width="9.140625" customWidth="1"/>
    <col min="11" max="16384" width="9.140625" hidden="1"/>
  </cols>
  <sheetData>
    <row r="1" spans="1:18" s="42" customFormat="1" ht="18" customHeight="1" x14ac:dyDescent="0.25">
      <c r="A1" s="77"/>
      <c r="B1" s="77"/>
      <c r="E1" s="53" t="s">
        <v>38</v>
      </c>
      <c r="F1" s="51"/>
      <c r="G1" s="55"/>
      <c r="H1" s="55"/>
      <c r="I1" s="55"/>
      <c r="M1" s="42" t="s">
        <v>44</v>
      </c>
      <c r="N1" s="49" t="s">
        <v>40</v>
      </c>
      <c r="O1" s="49" t="s">
        <v>41</v>
      </c>
      <c r="P1" s="49" t="s">
        <v>42</v>
      </c>
      <c r="Q1" s="240" t="s">
        <v>224</v>
      </c>
      <c r="R1" s="49" t="s">
        <v>39</v>
      </c>
    </row>
    <row r="2" spans="1:18" s="42" customFormat="1" ht="18" customHeight="1" x14ac:dyDescent="0.25">
      <c r="A2" s="77"/>
      <c r="B2" s="77"/>
      <c r="F2" s="51"/>
      <c r="G2" s="55"/>
      <c r="H2" s="55"/>
      <c r="I2" s="55"/>
      <c r="M2" s="49">
        <f>SUM(N2:R2)</f>
        <v>10</v>
      </c>
      <c r="N2" s="49">
        <f>COUNTIF($F7:$F16,1)</f>
        <v>0</v>
      </c>
      <c r="O2" s="49">
        <f>COUNTIF($F7:$F16,2)</f>
        <v>0</v>
      </c>
      <c r="P2" s="49">
        <f>COUNTIF($F7:$F16,3)</f>
        <v>0</v>
      </c>
      <c r="Q2" s="49">
        <f>COUNTIF($F7:$F16,"N/A")</f>
        <v>0</v>
      </c>
      <c r="R2" s="49">
        <f>COUNTIF($F7:$F16,"")</f>
        <v>10</v>
      </c>
    </row>
    <row r="3" spans="1:18" s="69" customFormat="1" ht="20.25" x14ac:dyDescent="0.3">
      <c r="A3" s="69" t="s">
        <v>36</v>
      </c>
    </row>
    <row r="4" spans="1:18" s="76" customFormat="1" ht="18" x14ac:dyDescent="0.25"/>
    <row r="5" spans="1:18" s="42" customFormat="1" ht="18" customHeight="1" x14ac:dyDescent="0.25">
      <c r="A5" s="50"/>
      <c r="B5" s="50"/>
      <c r="E5" s="57"/>
      <c r="F5" s="48"/>
      <c r="G5" s="55"/>
      <c r="H5" s="55"/>
      <c r="I5" s="55"/>
    </row>
    <row r="6" spans="1:18" s="47" customFormat="1" ht="110.25" x14ac:dyDescent="0.2">
      <c r="A6" s="257" t="s">
        <v>162</v>
      </c>
      <c r="B6" s="257"/>
      <c r="C6" s="197" t="s">
        <v>28</v>
      </c>
      <c r="D6" s="198" t="s">
        <v>29</v>
      </c>
      <c r="E6" s="199" t="s">
        <v>30</v>
      </c>
      <c r="F6" s="136" t="s">
        <v>57</v>
      </c>
      <c r="G6" s="217" t="s">
        <v>227</v>
      </c>
      <c r="H6" s="218" t="s">
        <v>228</v>
      </c>
      <c r="I6" s="218" t="s">
        <v>229</v>
      </c>
    </row>
    <row r="7" spans="1:18" s="47" customFormat="1" ht="240" x14ac:dyDescent="0.2">
      <c r="A7" s="174">
        <v>6.1</v>
      </c>
      <c r="B7" s="174" t="s">
        <v>159</v>
      </c>
      <c r="C7" s="208" t="s">
        <v>243</v>
      </c>
      <c r="D7" s="176" t="s">
        <v>72</v>
      </c>
      <c r="E7" s="208" t="s">
        <v>142</v>
      </c>
      <c r="F7" s="194"/>
      <c r="G7" s="74"/>
      <c r="H7" s="195"/>
      <c r="I7" s="196" t="s">
        <v>230</v>
      </c>
    </row>
    <row r="8" spans="1:18" s="47" customFormat="1" ht="405" x14ac:dyDescent="0.2">
      <c r="A8" s="174">
        <v>6.2</v>
      </c>
      <c r="B8" s="174" t="s">
        <v>143</v>
      </c>
      <c r="C8" s="208" t="s">
        <v>144</v>
      </c>
      <c r="D8" s="176" t="s">
        <v>72</v>
      </c>
      <c r="E8" s="210" t="s">
        <v>145</v>
      </c>
      <c r="F8" s="194"/>
      <c r="G8" s="74"/>
      <c r="H8" s="195"/>
      <c r="I8" s="196" t="s">
        <v>230</v>
      </c>
    </row>
    <row r="9" spans="1:18" s="47" customFormat="1" ht="157.5" x14ac:dyDescent="0.2">
      <c r="A9" s="174">
        <v>6.3</v>
      </c>
      <c r="B9" s="174" t="s">
        <v>105</v>
      </c>
      <c r="C9" s="209" t="s">
        <v>27</v>
      </c>
      <c r="D9" s="176" t="s">
        <v>72</v>
      </c>
      <c r="E9" s="211" t="s">
        <v>31</v>
      </c>
      <c r="F9" s="194"/>
      <c r="G9" s="74"/>
      <c r="H9" s="195"/>
      <c r="I9" s="196" t="s">
        <v>230</v>
      </c>
    </row>
    <row r="10" spans="1:18" s="47" customFormat="1" ht="187.5" customHeight="1" x14ac:dyDescent="0.2">
      <c r="A10" s="174">
        <v>6.4</v>
      </c>
      <c r="B10" s="174" t="s">
        <v>10</v>
      </c>
      <c r="C10" s="208" t="s">
        <v>244</v>
      </c>
      <c r="D10" s="176" t="s">
        <v>72</v>
      </c>
      <c r="E10" s="208" t="s">
        <v>48</v>
      </c>
      <c r="F10" s="194"/>
      <c r="G10" s="74"/>
      <c r="H10" s="195"/>
      <c r="I10" s="196" t="s">
        <v>230</v>
      </c>
    </row>
    <row r="11" spans="1:18" s="47" customFormat="1" ht="157.5" x14ac:dyDescent="0.2">
      <c r="A11" s="174">
        <v>6.5</v>
      </c>
      <c r="B11" s="174" t="s">
        <v>146</v>
      </c>
      <c r="C11" s="208" t="s">
        <v>11</v>
      </c>
      <c r="D11" s="176" t="s">
        <v>72</v>
      </c>
      <c r="E11" s="208" t="s">
        <v>107</v>
      </c>
      <c r="F11" s="194"/>
      <c r="G11" s="74"/>
      <c r="H11" s="195"/>
      <c r="I11" s="196" t="s">
        <v>230</v>
      </c>
    </row>
    <row r="12" spans="1:18" s="47" customFormat="1" ht="195" x14ac:dyDescent="0.2">
      <c r="A12" s="174">
        <v>6.6</v>
      </c>
      <c r="B12" s="174" t="s">
        <v>106</v>
      </c>
      <c r="C12" s="208" t="s">
        <v>109</v>
      </c>
      <c r="D12" s="176" t="s">
        <v>72</v>
      </c>
      <c r="E12" s="208" t="s">
        <v>108</v>
      </c>
      <c r="F12" s="194"/>
      <c r="G12" s="74"/>
      <c r="H12" s="195"/>
      <c r="I12" s="196" t="s">
        <v>230</v>
      </c>
    </row>
    <row r="13" spans="1:18" s="47" customFormat="1" ht="156.75" customHeight="1" x14ac:dyDescent="0.2">
      <c r="A13" s="174">
        <v>6.7</v>
      </c>
      <c r="B13" s="174" t="s">
        <v>160</v>
      </c>
      <c r="C13" s="208" t="s">
        <v>49</v>
      </c>
      <c r="D13" s="176" t="s">
        <v>72</v>
      </c>
      <c r="E13" s="208" t="s">
        <v>160</v>
      </c>
      <c r="F13" s="194"/>
      <c r="G13" s="74"/>
      <c r="H13" s="195"/>
      <c r="I13" s="196" t="s">
        <v>230</v>
      </c>
    </row>
    <row r="14" spans="1:18" s="47" customFormat="1" ht="156.75" customHeight="1" x14ac:dyDescent="0.2">
      <c r="A14" s="174">
        <v>6.8</v>
      </c>
      <c r="B14" s="174" t="s">
        <v>245</v>
      </c>
      <c r="C14" s="208" t="s">
        <v>49</v>
      </c>
      <c r="D14" s="176" t="s">
        <v>72</v>
      </c>
      <c r="E14" s="208" t="s">
        <v>12</v>
      </c>
      <c r="F14" s="194"/>
      <c r="G14" s="74"/>
      <c r="H14" s="195"/>
      <c r="I14" s="196" t="s">
        <v>230</v>
      </c>
    </row>
    <row r="15" spans="1:18" s="47" customFormat="1" ht="180" x14ac:dyDescent="0.2">
      <c r="A15" s="174">
        <v>6.9</v>
      </c>
      <c r="B15" s="174" t="s">
        <v>117</v>
      </c>
      <c r="C15" s="209" t="s">
        <v>13</v>
      </c>
      <c r="D15" s="176" t="s">
        <v>72</v>
      </c>
      <c r="E15" s="209" t="s">
        <v>110</v>
      </c>
      <c r="F15" s="194"/>
      <c r="G15" s="177"/>
      <c r="H15" s="195"/>
      <c r="I15" s="196" t="s">
        <v>230</v>
      </c>
    </row>
    <row r="16" spans="1:18" s="47" customFormat="1" ht="243.75" customHeight="1" x14ac:dyDescent="0.2">
      <c r="A16" s="201">
        <v>6.1</v>
      </c>
      <c r="B16" s="174" t="s">
        <v>112</v>
      </c>
      <c r="C16" s="209" t="s">
        <v>113</v>
      </c>
      <c r="D16" s="176" t="s">
        <v>72</v>
      </c>
      <c r="E16" s="209" t="s">
        <v>111</v>
      </c>
      <c r="F16" s="194"/>
      <c r="G16" s="177"/>
      <c r="H16" s="195"/>
      <c r="I16" s="196" t="s">
        <v>230</v>
      </c>
    </row>
    <row r="17" spans="1:8" x14ac:dyDescent="0.2"/>
    <row r="18" spans="1:8" ht="15" customHeight="1" x14ac:dyDescent="0.25">
      <c r="A18" s="23"/>
      <c r="B18" s="23"/>
      <c r="E18" s="258" t="str">
        <f>IF(COUNTA(F7:F16)&lt;10, "Remember to fill in the blanks", "Sheet Complete")</f>
        <v>Remember to fill in the blanks</v>
      </c>
      <c r="F18" s="258"/>
    </row>
    <row r="19" spans="1:8" ht="14.25" customHeight="1" x14ac:dyDescent="0.2">
      <c r="E19" s="258"/>
      <c r="F19" s="258"/>
    </row>
    <row r="20" spans="1:8" ht="15" customHeight="1" x14ac:dyDescent="0.2">
      <c r="E20" s="258"/>
      <c r="F20" s="258"/>
    </row>
    <row r="21" spans="1:8" x14ac:dyDescent="0.2"/>
    <row r="22" spans="1:8" x14ac:dyDescent="0.25">
      <c r="E22" s="259" t="s">
        <v>19</v>
      </c>
      <c r="F22" s="259"/>
      <c r="G22" s="63"/>
      <c r="H22" s="63"/>
    </row>
    <row r="23" spans="1:8" x14ac:dyDescent="0.2"/>
    <row r="24" spans="1:8" x14ac:dyDescent="0.2"/>
  </sheetData>
  <sheetProtection selectLockedCells="1"/>
  <protectedRanges>
    <protectedRange password="E7C4" sqref="E24" name="Range1"/>
    <protectedRange password="E7C4" sqref="D7:D16" name="Range1_3_2"/>
    <protectedRange password="E7C4" sqref="C6:F6 A6" name="Range1_5_2"/>
    <protectedRange password="E7C4" sqref="G6:H6" name="Range1_5"/>
    <protectedRange password="E7C4" sqref="F7:F16" name="Range1_1"/>
  </protectedRanges>
  <mergeCells count="3">
    <mergeCell ref="E22:F22"/>
    <mergeCell ref="E18:F20"/>
    <mergeCell ref="A6:B6"/>
  </mergeCells>
  <phoneticPr fontId="0" type="noConversion"/>
  <conditionalFormatting sqref="E18:F20">
    <cfRule type="cellIs" dxfId="15" priority="11" stopIfTrue="1" operator="equal">
      <formula>"Remember to fill in the blanks"</formula>
    </cfRule>
    <cfRule type="cellIs" dxfId="14" priority="12" stopIfTrue="1" operator="equal">
      <formula>"Sheet complete"</formula>
    </cfRule>
  </conditionalFormatting>
  <conditionalFormatting sqref="F7:F16">
    <cfRule type="cellIs" dxfId="13" priority="2" stopIfTrue="1" operator="equal">
      <formula>1</formula>
    </cfRule>
    <cfRule type="cellIs" dxfId="12" priority="3" stopIfTrue="1" operator="equal">
      <formula>2</formula>
    </cfRule>
    <cfRule type="cellIs" dxfId="11" priority="4" stopIfTrue="1" operator="equal">
      <formula>3</formula>
    </cfRule>
  </conditionalFormatting>
  <conditionalFormatting sqref="F7:F16">
    <cfRule type="cellIs" dxfId="10" priority="1" stopIfTrue="1" operator="equal">
      <formula>"N/A"</formula>
    </cfRule>
  </conditionalFormatting>
  <dataValidations xWindow="833" yWindow="323" count="1">
    <dataValidation type="list" allowBlank="1" showInputMessage="1" showErrorMessage="1" promptTitle="Score" prompt="1 - Not met_x000a_2 - Partly met_x000a_3 - Fully met_x000a_N/A - Not Applicable" sqref="F7:F16">
      <formula1>"1,2,3,N/A"</formula1>
    </dataValidation>
  </dataValidations>
  <hyperlinks>
    <hyperlink ref="E1" location="Introduction!A1" display="Back to INTRODUCTION"/>
    <hyperlink ref="E22:F22" location="'7'!B8" display="GO TO NEXT SECTION"/>
  </hyperlinks>
  <pageMargins left="0.25" right="0.25" top="0.75" bottom="0.75" header="0.3" footer="0.3"/>
  <pageSetup paperSize="9" scale="51" fitToHeight="3" orientation="landscape" horizontalDpi="300" verticalDpi="300" r:id="rId1"/>
  <headerFooter alignWithMargins="0">
    <oddHeader>&amp;LPSCB Section 11 Audit 2015</oddHeader>
    <evenHeader>&amp;LPSCB Section 11 Audit 2015</evenHeader>
    <firstHeader>&amp;LPSCB Section 11 Audit 2015</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R16"/>
  <sheetViews>
    <sheetView showGridLines="0" topLeftCell="A4" zoomScale="70" zoomScaleNormal="70" zoomScaleSheetLayoutView="75" zoomScalePageLayoutView="70" workbookViewId="0">
      <selection activeCell="F7" sqref="F7"/>
    </sheetView>
  </sheetViews>
  <sheetFormatPr defaultColWidth="0" defaultRowHeight="15.75" zeroHeight="1" x14ac:dyDescent="0.2"/>
  <cols>
    <col min="1" max="1" width="5.85546875" style="28" customWidth="1"/>
    <col min="2" max="2" width="23.85546875" style="28" customWidth="1"/>
    <col min="3" max="5" width="40.140625" style="28" customWidth="1"/>
    <col min="6" max="6" width="8.7109375" style="26" customWidth="1"/>
    <col min="7" max="8" width="41.42578125" style="27" customWidth="1"/>
    <col min="9" max="9" width="40.42578125" style="27" customWidth="1"/>
    <col min="10" max="10" width="9.140625" style="28" customWidth="1"/>
    <col min="11" max="16384" width="9.140625" style="28" hidden="1"/>
  </cols>
  <sheetData>
    <row r="1" spans="1:18" ht="18" customHeight="1" x14ac:dyDescent="0.25">
      <c r="A1" s="38"/>
      <c r="B1" s="38"/>
      <c r="E1" s="75" t="s">
        <v>38</v>
      </c>
      <c r="M1" s="28" t="s">
        <v>44</v>
      </c>
      <c r="N1" s="39" t="s">
        <v>40</v>
      </c>
      <c r="O1" s="39" t="s">
        <v>41</v>
      </c>
      <c r="P1" s="39" t="s">
        <v>42</v>
      </c>
      <c r="Q1" s="241" t="s">
        <v>224</v>
      </c>
      <c r="R1" s="39" t="s">
        <v>39</v>
      </c>
    </row>
    <row r="2" spans="1:18" ht="18" customHeight="1" x14ac:dyDescent="0.2">
      <c r="A2" s="38"/>
      <c r="B2" s="38"/>
      <c r="M2" s="39">
        <f>SUM(N2:R2)</f>
        <v>2</v>
      </c>
      <c r="N2" s="39">
        <f>COUNTIF($F7:$F8,1)</f>
        <v>0</v>
      </c>
      <c r="O2" s="39">
        <f>COUNTIF($F7:$F8,2)</f>
        <v>0</v>
      </c>
      <c r="P2" s="39">
        <f>COUNTIF($F7:$F8,3)</f>
        <v>0</v>
      </c>
      <c r="Q2" s="39">
        <f>COUNTIF($F7:$F8,"N/A")</f>
        <v>0</v>
      </c>
      <c r="R2" s="39">
        <f>COUNTIF($F7:$F8,"")</f>
        <v>2</v>
      </c>
    </row>
    <row r="3" spans="1:18" s="180" customFormat="1" ht="20.25" x14ac:dyDescent="0.3">
      <c r="A3" s="213" t="s">
        <v>149</v>
      </c>
    </row>
    <row r="4" spans="1:18" s="25" customFormat="1" ht="18" x14ac:dyDescent="0.25"/>
    <row r="5" spans="1:18" s="25" customFormat="1" ht="18" x14ac:dyDescent="0.25"/>
    <row r="6" spans="1:18" s="22" customFormat="1" ht="110.25" x14ac:dyDescent="0.2">
      <c r="A6" s="257" t="s">
        <v>162</v>
      </c>
      <c r="B6" s="257"/>
      <c r="C6" s="197" t="s">
        <v>28</v>
      </c>
      <c r="D6" s="198" t="s">
        <v>29</v>
      </c>
      <c r="E6" s="199" t="s">
        <v>30</v>
      </c>
      <c r="F6" s="136" t="s">
        <v>57</v>
      </c>
      <c r="G6" s="217" t="s">
        <v>227</v>
      </c>
      <c r="H6" s="218" t="s">
        <v>228</v>
      </c>
      <c r="I6" s="218" t="s">
        <v>229</v>
      </c>
    </row>
    <row r="7" spans="1:18" s="22" customFormat="1" ht="216.75" customHeight="1" x14ac:dyDescent="0.2">
      <c r="A7" s="169">
        <v>7.1</v>
      </c>
      <c r="B7" s="175" t="s">
        <v>14</v>
      </c>
      <c r="C7" s="208" t="s">
        <v>67</v>
      </c>
      <c r="D7" s="176" t="s">
        <v>72</v>
      </c>
      <c r="E7" s="208" t="s">
        <v>66</v>
      </c>
      <c r="F7" s="194"/>
      <c r="G7" s="74"/>
      <c r="H7" s="195"/>
      <c r="I7" s="196" t="s">
        <v>230</v>
      </c>
    </row>
    <row r="8" spans="1:18" s="22" customFormat="1" ht="157.5" x14ac:dyDescent="0.2">
      <c r="A8" s="169">
        <v>7.2</v>
      </c>
      <c r="B8" s="175" t="s">
        <v>15</v>
      </c>
      <c r="C8" s="210" t="s">
        <v>68</v>
      </c>
      <c r="D8" s="176" t="s">
        <v>72</v>
      </c>
      <c r="E8" s="208" t="s">
        <v>69</v>
      </c>
      <c r="F8" s="194"/>
      <c r="G8" s="74"/>
      <c r="H8" s="195"/>
      <c r="I8" s="196" t="s">
        <v>230</v>
      </c>
    </row>
    <row r="9" spans="1:18" x14ac:dyDescent="0.2">
      <c r="D9" s="79"/>
    </row>
    <row r="10" spans="1:18" ht="18" customHeight="1" x14ac:dyDescent="0.25">
      <c r="A10" s="40"/>
      <c r="B10" s="40"/>
      <c r="E10" s="258" t="str">
        <f>IF(COUNTA(F7:F8)&lt;2, "Remember to fill in the blanks", "Sheet Complete")</f>
        <v>Remember to fill in the blanks</v>
      </c>
      <c r="F10" s="258"/>
    </row>
    <row r="11" spans="1:18" ht="12.75" customHeight="1" x14ac:dyDescent="0.2">
      <c r="E11" s="258"/>
      <c r="F11" s="258"/>
    </row>
    <row r="12" spans="1:18" ht="12.75" customHeight="1" x14ac:dyDescent="0.2">
      <c r="E12" s="258"/>
      <c r="F12" s="258"/>
    </row>
    <row r="13" spans="1:18" ht="12.75" customHeight="1" x14ac:dyDescent="0.2">
      <c r="E13" s="262"/>
      <c r="F13" s="262"/>
    </row>
    <row r="14" spans="1:18" x14ac:dyDescent="0.2"/>
    <row r="15" spans="1:18" ht="15" x14ac:dyDescent="0.2">
      <c r="E15" s="261" t="s">
        <v>83</v>
      </c>
      <c r="F15" s="261"/>
    </row>
    <row r="16" spans="1:18" x14ac:dyDescent="0.2"/>
  </sheetData>
  <protectedRanges>
    <protectedRange password="E7C4" sqref="D7:D9" name="Range1_3_2_1"/>
    <protectedRange password="E7C4" sqref="E15" name="Range1_2"/>
    <protectedRange password="E7C4" sqref="C6:F6 A6" name="Range1_5"/>
    <protectedRange password="E7C4" sqref="G6:H6" name="Range1_5_2"/>
    <protectedRange password="E7C4" sqref="F7:F8" name="Range1"/>
  </protectedRanges>
  <mergeCells count="4">
    <mergeCell ref="E15:F15"/>
    <mergeCell ref="A6:B6"/>
    <mergeCell ref="E10:F12"/>
    <mergeCell ref="E13:F13"/>
  </mergeCells>
  <phoneticPr fontId="0" type="noConversion"/>
  <conditionalFormatting sqref="E13:F13">
    <cfRule type="cellIs" dxfId="9" priority="5" stopIfTrue="1" operator="equal">
      <formula>"Remember to fill in the blanks"</formula>
    </cfRule>
    <cfRule type="cellIs" dxfId="8" priority="6" stopIfTrue="1" operator="equal">
      <formula>"Sheet complete"</formula>
    </cfRule>
  </conditionalFormatting>
  <conditionalFormatting sqref="E10:F12">
    <cfRule type="cellIs" dxfId="7" priority="7" stopIfTrue="1" operator="equal">
      <formula>"Remember to fill in the blanks"</formula>
    </cfRule>
    <cfRule type="cellIs" dxfId="6" priority="8" stopIfTrue="1" operator="equal">
      <formula>"Sheet complete"</formula>
    </cfRule>
  </conditionalFormatting>
  <conditionalFormatting sqref="F7:F8">
    <cfRule type="cellIs" dxfId="5" priority="2" stopIfTrue="1" operator="equal">
      <formula>1</formula>
    </cfRule>
    <cfRule type="cellIs" dxfId="4" priority="3" stopIfTrue="1" operator="equal">
      <formula>2</formula>
    </cfRule>
    <cfRule type="cellIs" dxfId="3" priority="4" stopIfTrue="1" operator="equal">
      <formula>3</formula>
    </cfRule>
  </conditionalFormatting>
  <conditionalFormatting sqref="F7:F8">
    <cfRule type="cellIs" dxfId="2" priority="1" stopIfTrue="1" operator="equal">
      <formula>"N/A"</formula>
    </cfRule>
  </conditionalFormatting>
  <dataValidations xWindow="840" yWindow="602" count="1">
    <dataValidation type="list" allowBlank="1" showInputMessage="1" showErrorMessage="1" promptTitle="Score" prompt="1 - Not met_x000a_2 - Partly met_x000a_3 - Fully met_x000a_N/A - Not Applicable" sqref="F7:F8">
      <formula1>"1,2,3,N/A"</formula1>
    </dataValidation>
  </dataValidations>
  <hyperlinks>
    <hyperlink ref="E1" location="Introduction!A1" display="Back to INTRODUCTION"/>
    <hyperlink ref="E15:F15" location="'Score Summary'!A1" display="ONCE COMPLETED GO TO SCORE SUMMARY"/>
  </hyperlinks>
  <pageMargins left="0.25" right="0.25" top="0.75" bottom="0.75" header="0.3" footer="0.3"/>
  <pageSetup paperSize="9" scale="51" fitToHeight="3" orientation="landscape" horizontalDpi="300" verticalDpi="300" r:id="rId1"/>
  <headerFooter alignWithMargins="0">
    <oddHeader>&amp;LPSCB Section 11 Audit 2015</oddHeader>
    <evenHeader>&amp;LPSCB Section 11 Audit 2015</evenHeader>
    <firstHeader>&amp;LPSCB Section 11 Audit 2015</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showGridLines="0" zoomScale="70" zoomScaleNormal="70" workbookViewId="0">
      <selection activeCell="A8" sqref="A8"/>
    </sheetView>
  </sheetViews>
  <sheetFormatPr defaultColWidth="0" defaultRowHeight="12.75" zeroHeight="1" x14ac:dyDescent="0.2"/>
  <cols>
    <col min="1" max="1" width="21.28515625" style="41" customWidth="1"/>
    <col min="2" max="2" width="101.28515625" style="42" customWidth="1"/>
    <col min="3" max="3" width="9.140625" style="42" customWidth="1"/>
    <col min="4" max="16384" width="9.140625" style="42" hidden="1"/>
  </cols>
  <sheetData>
    <row r="1" spans="1:2" ht="20.25" x14ac:dyDescent="0.3">
      <c r="B1" s="78" t="s">
        <v>82</v>
      </c>
    </row>
    <row r="2" spans="1:2" x14ac:dyDescent="0.2"/>
    <row r="3" spans="1:2" s="44" customFormat="1" x14ac:dyDescent="0.2">
      <c r="A3" s="80" t="s">
        <v>51</v>
      </c>
      <c r="B3" s="85">
        <f>'User Details'!B11</f>
        <v>0</v>
      </c>
    </row>
    <row r="4" spans="1:2" x14ac:dyDescent="0.2">
      <c r="A4" s="81"/>
      <c r="B4" s="65"/>
    </row>
    <row r="5" spans="1:2" x14ac:dyDescent="0.2">
      <c r="A5" s="82" t="s">
        <v>17</v>
      </c>
      <c r="B5" s="86">
        <f>'User Details'!B15:C15</f>
        <v>0</v>
      </c>
    </row>
    <row r="6" spans="1:2" x14ac:dyDescent="0.2">
      <c r="A6" s="43"/>
      <c r="B6" s="43"/>
    </row>
    <row r="7" spans="1:2" ht="20.25" customHeight="1" x14ac:dyDescent="0.2">
      <c r="A7" s="83" t="s">
        <v>37</v>
      </c>
      <c r="B7" s="84" t="s">
        <v>52</v>
      </c>
    </row>
    <row r="8" spans="1:2" ht="127.5" x14ac:dyDescent="0.2">
      <c r="A8" s="20">
        <f>'1'!A7</f>
        <v>1.1000000000000001</v>
      </c>
      <c r="B8" s="24" t="str">
        <f>'1'!I7</f>
        <v xml:space="preserve">Lead person name/title: 
Action:
Impact:
Timescale:
Progress: 
</v>
      </c>
    </row>
    <row r="9" spans="1:2" ht="127.5" x14ac:dyDescent="0.2">
      <c r="A9" s="20">
        <f>'1'!A8</f>
        <v>1.2</v>
      </c>
      <c r="B9" s="24" t="str">
        <f>'1'!I8</f>
        <v xml:space="preserve">Lead person name/title: 
Action:
Impact:
Timescale:
Progress: 
</v>
      </c>
    </row>
    <row r="10" spans="1:2" ht="127.5" x14ac:dyDescent="0.2">
      <c r="A10" s="20">
        <f>'1'!A9</f>
        <v>1.3</v>
      </c>
      <c r="B10" s="24" t="str">
        <f>'1'!I9</f>
        <v xml:space="preserve">Lead person name/title: 
Action:
Impact:
Timescale:
Progress: 
</v>
      </c>
    </row>
    <row r="11" spans="1:2" ht="127.5" x14ac:dyDescent="0.2">
      <c r="A11" s="20">
        <f>'1'!A10</f>
        <v>1.4</v>
      </c>
      <c r="B11" s="24" t="str">
        <f>'1'!I10</f>
        <v xml:space="preserve">Lead person name/title: 
Action:
Impact:
Timescale:
Progress: 
</v>
      </c>
    </row>
    <row r="12" spans="1:2" ht="127.5" x14ac:dyDescent="0.2">
      <c r="A12" s="20">
        <f>'1'!A11</f>
        <v>1.5</v>
      </c>
      <c r="B12" s="24" t="str">
        <f>'1'!I11</f>
        <v xml:space="preserve">Lead person name/title: 
Action:
Impact:
Timescale:
Progress: 
</v>
      </c>
    </row>
    <row r="13" spans="1:2" ht="127.5" x14ac:dyDescent="0.2">
      <c r="A13" s="20">
        <f>'1'!A12</f>
        <v>1.6</v>
      </c>
      <c r="B13" s="24" t="str">
        <f>'1'!I12</f>
        <v xml:space="preserve">Lead person name/title: 
Action:
Impact:
Timescale:
Progress: 
</v>
      </c>
    </row>
    <row r="14" spans="1:2" ht="127.5" x14ac:dyDescent="0.2">
      <c r="A14" s="20">
        <f>'1'!A13</f>
        <v>1.7</v>
      </c>
      <c r="B14" s="24" t="str">
        <f>'1'!I13</f>
        <v xml:space="preserve">Lead person name/title: 
Action:
Impact:
Timescale:
Progress: 
</v>
      </c>
    </row>
    <row r="15" spans="1:2" ht="127.5" x14ac:dyDescent="0.2">
      <c r="A15" s="20">
        <f>'2'!A7</f>
        <v>2.1</v>
      </c>
      <c r="B15" s="24" t="str">
        <f>'2'!I7</f>
        <v xml:space="preserve">Lead person name/title: 
Action:
Impact:
Timescale:
Progress: 
</v>
      </c>
    </row>
    <row r="16" spans="1:2" ht="127.5" x14ac:dyDescent="0.2">
      <c r="A16" s="20" t="str">
        <f>'2'!A8</f>
        <v>2.2.</v>
      </c>
      <c r="B16" s="24" t="str">
        <f>'2'!I8</f>
        <v xml:space="preserve">Lead person name/title: 
Action:
Impact:
Timescale:
Progress: 
</v>
      </c>
    </row>
    <row r="17" spans="1:2" ht="127.5" x14ac:dyDescent="0.2">
      <c r="A17" s="20">
        <f>'2'!A9</f>
        <v>2.2999999999999998</v>
      </c>
      <c r="B17" s="24" t="str">
        <f>'2'!I9</f>
        <v xml:space="preserve">Lead person name/title: 
Action:
Impact:
Timescale:
Progress: 
</v>
      </c>
    </row>
    <row r="18" spans="1:2" ht="127.5" x14ac:dyDescent="0.2">
      <c r="A18" s="20">
        <f>'2'!A10</f>
        <v>2.4</v>
      </c>
      <c r="B18" s="24" t="str">
        <f>'2'!I10</f>
        <v xml:space="preserve">Lead person name/title: 
Action:
Impact:
Timescale:
Progress: 
</v>
      </c>
    </row>
    <row r="19" spans="1:2" ht="127.5" x14ac:dyDescent="0.2">
      <c r="A19" s="20">
        <f>'2'!A11</f>
        <v>2.5</v>
      </c>
      <c r="B19" s="24" t="str">
        <f>'2'!I11</f>
        <v xml:space="preserve">Lead person name/title: 
Action:
Impact:
Timescale:
Progress: 
</v>
      </c>
    </row>
    <row r="20" spans="1:2" ht="127.5" x14ac:dyDescent="0.2">
      <c r="A20" s="20">
        <f>'2'!A12</f>
        <v>2.6</v>
      </c>
      <c r="B20" s="24" t="str">
        <f>'2'!I12</f>
        <v xml:space="preserve">Lead person name/title: 
Action:
Impact:
Timescale:
Progress: 
</v>
      </c>
    </row>
    <row r="21" spans="1:2" ht="127.5" x14ac:dyDescent="0.2">
      <c r="A21" s="20">
        <f>'3'!A7</f>
        <v>3.1</v>
      </c>
      <c r="B21" s="24" t="str">
        <f>'3'!I7</f>
        <v xml:space="preserve">Lead person name/title: 
Action:
Impact:
Timescale:
Progress: 
</v>
      </c>
    </row>
    <row r="22" spans="1:2" ht="127.5" x14ac:dyDescent="0.2">
      <c r="A22" s="20">
        <f>'3'!A8</f>
        <v>3.2</v>
      </c>
      <c r="B22" s="24" t="str">
        <f>'3'!I8</f>
        <v xml:space="preserve">Lead person name/title: 
Action:
Impact:
Timescale:
Progress: 
</v>
      </c>
    </row>
    <row r="23" spans="1:2" ht="127.5" x14ac:dyDescent="0.2">
      <c r="A23" s="20">
        <f>'3'!A9</f>
        <v>3.3</v>
      </c>
      <c r="B23" s="24" t="str">
        <f>'3'!I9</f>
        <v xml:space="preserve">Lead person name/title: 
Action:
Impact:
Timescale:
Progress: 
</v>
      </c>
    </row>
    <row r="24" spans="1:2" ht="127.5" x14ac:dyDescent="0.2">
      <c r="A24" s="20">
        <f>'3'!A10</f>
        <v>3.4</v>
      </c>
      <c r="B24" s="24" t="str">
        <f>'3'!I10</f>
        <v xml:space="preserve">Lead person name/title: 
Action:
Impact:
Timescale:
Progress: 
</v>
      </c>
    </row>
    <row r="25" spans="1:2" ht="127.5" x14ac:dyDescent="0.2">
      <c r="A25" s="20">
        <f>'3'!A11</f>
        <v>3.5</v>
      </c>
      <c r="B25" s="24" t="str">
        <f>'3'!I11</f>
        <v xml:space="preserve">Lead person name/title: 
Action:
Impact:
Timescale:
Progress: 
</v>
      </c>
    </row>
    <row r="26" spans="1:2" ht="127.5" x14ac:dyDescent="0.2">
      <c r="A26" s="20">
        <f>'4'!A7</f>
        <v>4.0999999999999996</v>
      </c>
      <c r="B26" s="24" t="str">
        <f>'4'!I7</f>
        <v xml:space="preserve">Lead person name/title: 
Action:
Impact:
Timescale:
Progress: 
</v>
      </c>
    </row>
    <row r="27" spans="1:2" ht="127.5" x14ac:dyDescent="0.2">
      <c r="A27" s="20">
        <f>'4'!A8</f>
        <v>4.2</v>
      </c>
      <c r="B27" s="24" t="str">
        <f>'4'!I8</f>
        <v xml:space="preserve">Lead person name/title: 
Action:
Impact:
Timescale:
Progress: 
</v>
      </c>
    </row>
    <row r="28" spans="1:2" ht="127.5" x14ac:dyDescent="0.2">
      <c r="A28" s="20">
        <f>'4'!A9</f>
        <v>4.3</v>
      </c>
      <c r="B28" s="24" t="str">
        <f>'4'!I9</f>
        <v xml:space="preserve">Lead person name/title: 
Action:
Impact:
Timescale:
Progress: 
</v>
      </c>
    </row>
    <row r="29" spans="1:2" ht="127.5" x14ac:dyDescent="0.2">
      <c r="A29" s="20">
        <f>'4'!A10</f>
        <v>4.4000000000000004</v>
      </c>
      <c r="B29" s="24" t="str">
        <f>'4'!I10</f>
        <v xml:space="preserve">Lead person name/title: 
Action:
Impact:
Timescale:
Progress: 
</v>
      </c>
    </row>
    <row r="30" spans="1:2" ht="127.5" x14ac:dyDescent="0.2">
      <c r="A30" s="20">
        <f>'4'!A11</f>
        <v>4.5</v>
      </c>
      <c r="B30" s="24" t="str">
        <f>'4'!I11</f>
        <v xml:space="preserve">Lead person name/title: 
Action:
Impact:
Timescale:
Progress: 
</v>
      </c>
    </row>
    <row r="31" spans="1:2" ht="127.5" x14ac:dyDescent="0.2">
      <c r="A31" s="20">
        <f>'4'!A12</f>
        <v>4.5999999999999996</v>
      </c>
      <c r="B31" s="24" t="str">
        <f>'4'!I12</f>
        <v xml:space="preserve">Lead person name/title: 
Action:
Impact:
Timescale:
Progress: 
</v>
      </c>
    </row>
    <row r="32" spans="1:2" ht="127.5" x14ac:dyDescent="0.2">
      <c r="A32" s="20">
        <f>'5'!A7</f>
        <v>5.0999999999999996</v>
      </c>
      <c r="B32" s="24" t="str">
        <f>'5'!I7</f>
        <v xml:space="preserve">Lead person name/title: 
Action:
Impact:
Timescale:
Progress: 
</v>
      </c>
    </row>
    <row r="33" spans="1:2" ht="127.5" x14ac:dyDescent="0.2">
      <c r="A33" s="20">
        <f>'5'!A8</f>
        <v>5.2</v>
      </c>
      <c r="B33" s="24" t="str">
        <f>'5'!I8</f>
        <v xml:space="preserve">Lead person name/title: 
Action:
Impact:
Timescale:
Progress: 
</v>
      </c>
    </row>
    <row r="34" spans="1:2" ht="127.5" x14ac:dyDescent="0.2">
      <c r="A34" s="20">
        <f>'5'!A9</f>
        <v>5.3</v>
      </c>
      <c r="B34" s="24" t="str">
        <f>'5'!I9</f>
        <v xml:space="preserve">Lead person name/title: 
Action:
Impact:
Timescale:
Progress: 
</v>
      </c>
    </row>
    <row r="35" spans="1:2" ht="127.5" x14ac:dyDescent="0.2">
      <c r="A35" s="20">
        <f>'5'!A10</f>
        <v>5.4</v>
      </c>
      <c r="B35" s="24" t="str">
        <f>'5'!I10</f>
        <v xml:space="preserve">Lead person name/title: 
Action:
Impact:
Timescale:
Progress: 
</v>
      </c>
    </row>
    <row r="36" spans="1:2" ht="127.5" x14ac:dyDescent="0.2">
      <c r="A36" s="20">
        <f>'5'!A11</f>
        <v>5.5</v>
      </c>
      <c r="B36" s="24" t="str">
        <f>'5'!I11</f>
        <v xml:space="preserve">Lead person name/title: 
Action:
Impact:
Timescale:
Progress: 
</v>
      </c>
    </row>
    <row r="37" spans="1:2" ht="127.5" x14ac:dyDescent="0.2">
      <c r="A37" s="20">
        <f>'5'!A12</f>
        <v>5.6</v>
      </c>
      <c r="B37" s="24" t="str">
        <f>'5'!I12</f>
        <v xml:space="preserve">Lead person name/title: 
Action:
Impact:
Timescale:
Progress: 
</v>
      </c>
    </row>
    <row r="38" spans="1:2" ht="127.5" x14ac:dyDescent="0.2">
      <c r="A38" s="20">
        <f>'5'!A13</f>
        <v>5.7</v>
      </c>
      <c r="B38" s="24" t="str">
        <f>'5'!I13</f>
        <v xml:space="preserve">Lead person name/title: 
Action:
Impact:
Timescale:
Progress: 
</v>
      </c>
    </row>
    <row r="39" spans="1:2" ht="127.5" x14ac:dyDescent="0.2">
      <c r="A39" s="20">
        <f>'5'!A14</f>
        <v>5.8</v>
      </c>
      <c r="B39" s="24" t="str">
        <f>'5'!I14</f>
        <v xml:space="preserve">Lead person name/title: 
Action:
Impact:
Timescale:
Progress: 
</v>
      </c>
    </row>
    <row r="40" spans="1:2" ht="127.5" x14ac:dyDescent="0.2">
      <c r="A40" s="20">
        <f>'5'!A15</f>
        <v>5.9</v>
      </c>
      <c r="B40" s="24" t="str">
        <f>'5'!I15</f>
        <v xml:space="preserve">Lead person name/title: 
Action:
Impact:
Timescale:
Progress: 
</v>
      </c>
    </row>
    <row r="41" spans="1:2" ht="127.5" x14ac:dyDescent="0.2">
      <c r="A41" s="202">
        <f>'5'!A16</f>
        <v>5.0999999999999996</v>
      </c>
      <c r="B41" s="24" t="str">
        <f>'5'!I16</f>
        <v xml:space="preserve">Lead person name/title: 
Action:
Impact:
Timescale:
Progress: 
</v>
      </c>
    </row>
    <row r="42" spans="1:2" ht="127.5" x14ac:dyDescent="0.2">
      <c r="A42" s="20">
        <f>'6'!A7</f>
        <v>6.1</v>
      </c>
      <c r="B42" s="24" t="str">
        <f>'6'!I7</f>
        <v xml:space="preserve">Lead person name/title: 
Action:
Impact:
Timescale:
Progress: 
</v>
      </c>
    </row>
    <row r="43" spans="1:2" ht="127.5" x14ac:dyDescent="0.2">
      <c r="A43" s="20">
        <f>'6'!A8</f>
        <v>6.2</v>
      </c>
      <c r="B43" s="24" t="str">
        <f>'6'!I8</f>
        <v xml:space="preserve">Lead person name/title: 
Action:
Impact:
Timescale:
Progress: 
</v>
      </c>
    </row>
    <row r="44" spans="1:2" ht="127.5" x14ac:dyDescent="0.2">
      <c r="A44" s="20">
        <f>'6'!A9</f>
        <v>6.3</v>
      </c>
      <c r="B44" s="24" t="str">
        <f>'6'!I9</f>
        <v xml:space="preserve">Lead person name/title: 
Action:
Impact:
Timescale:
Progress: 
</v>
      </c>
    </row>
    <row r="45" spans="1:2" ht="127.5" x14ac:dyDescent="0.2">
      <c r="A45" s="20">
        <f>'6'!A10</f>
        <v>6.4</v>
      </c>
      <c r="B45" s="24" t="str">
        <f>'6'!I10</f>
        <v xml:space="preserve">Lead person name/title: 
Action:
Impact:
Timescale:
Progress: 
</v>
      </c>
    </row>
    <row r="46" spans="1:2" ht="127.5" x14ac:dyDescent="0.2">
      <c r="A46" s="20">
        <f>'6'!A11</f>
        <v>6.5</v>
      </c>
      <c r="B46" s="24" t="str">
        <f>'6'!I11</f>
        <v xml:space="preserve">Lead person name/title: 
Action:
Impact:
Timescale:
Progress: 
</v>
      </c>
    </row>
    <row r="47" spans="1:2" ht="127.5" x14ac:dyDescent="0.2">
      <c r="A47" s="20">
        <f>'6'!A12</f>
        <v>6.6</v>
      </c>
      <c r="B47" s="24" t="str">
        <f>'6'!I12</f>
        <v xml:space="preserve">Lead person name/title: 
Action:
Impact:
Timescale:
Progress: 
</v>
      </c>
    </row>
    <row r="48" spans="1:2" ht="127.5" x14ac:dyDescent="0.2">
      <c r="A48" s="20">
        <f>'6'!A13</f>
        <v>6.7</v>
      </c>
      <c r="B48" s="24" t="str">
        <f>'6'!I13</f>
        <v xml:space="preserve">Lead person name/title: 
Action:
Impact:
Timescale:
Progress: 
</v>
      </c>
    </row>
    <row r="49" spans="1:2" ht="127.5" x14ac:dyDescent="0.2">
      <c r="A49" s="20">
        <f>'6'!A14</f>
        <v>6.8</v>
      </c>
      <c r="B49" s="24" t="str">
        <f>'6'!I14</f>
        <v xml:space="preserve">Lead person name/title: 
Action:
Impact:
Timescale:
Progress: 
</v>
      </c>
    </row>
    <row r="50" spans="1:2" ht="127.5" x14ac:dyDescent="0.2">
      <c r="A50" s="20">
        <f>'6'!A15</f>
        <v>6.9</v>
      </c>
      <c r="B50" s="24" t="str">
        <f>'6'!I15</f>
        <v xml:space="preserve">Lead person name/title: 
Action:
Impact:
Timescale:
Progress: 
</v>
      </c>
    </row>
    <row r="51" spans="1:2" ht="127.5" x14ac:dyDescent="0.2">
      <c r="A51" s="202">
        <f>'6'!A16</f>
        <v>6.1</v>
      </c>
      <c r="B51" s="24" t="str">
        <f>'6'!I16</f>
        <v xml:space="preserve">Lead person name/title: 
Action:
Impact:
Timescale:
Progress: 
</v>
      </c>
    </row>
    <row r="52" spans="1:2" ht="127.5" x14ac:dyDescent="0.2">
      <c r="A52" s="20">
        <f>'7'!A7</f>
        <v>7.1</v>
      </c>
      <c r="B52" s="24" t="str">
        <f>'7'!I7</f>
        <v xml:space="preserve">Lead person name/title: 
Action:
Impact:
Timescale:
Progress: 
</v>
      </c>
    </row>
    <row r="53" spans="1:2" ht="127.5" x14ac:dyDescent="0.2">
      <c r="A53" s="20">
        <f>'7'!A8</f>
        <v>7.2</v>
      </c>
      <c r="B53" s="24" t="str">
        <f>'7'!I8</f>
        <v xml:space="preserve">Lead person name/title: 
Action:
Impact:
Timescale:
Progress: 
</v>
      </c>
    </row>
    <row r="54" spans="1:2" hidden="1" x14ac:dyDescent="0.2">
      <c r="A54" s="20"/>
      <c r="B54" s="24"/>
    </row>
    <row r="55" spans="1:2" hidden="1" x14ac:dyDescent="0.2"/>
    <row r="56" spans="1:2" hidden="1" x14ac:dyDescent="0.2"/>
    <row r="57" spans="1:2" hidden="1" x14ac:dyDescent="0.2"/>
    <row r="58" spans="1:2" hidden="1" x14ac:dyDescent="0.2"/>
    <row r="59" spans="1:2" hidden="1" x14ac:dyDescent="0.2"/>
    <row r="60" spans="1:2" hidden="1" x14ac:dyDescent="0.2"/>
    <row r="61" spans="1:2" hidden="1" x14ac:dyDescent="0.2"/>
    <row r="62" spans="1:2" hidden="1" x14ac:dyDescent="0.2"/>
    <row r="63" spans="1:2" hidden="1" x14ac:dyDescent="0.2"/>
    <row r="64" spans="1:2"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sheetData>
  <phoneticPr fontId="0" type="noConversion"/>
  <pageMargins left="0.74803149606299213" right="0.74803149606299213" top="0.59055118110236227" bottom="0.19685039370078741" header="0.51181102362204722" footer="0.51181102362204722"/>
  <pageSetup orientation="landscape" r:id="rId1"/>
  <headerFooter scaleWithDoc="0">
    <oddHeader>&amp;LPSCB Section 11 Audit 2015</oddHeader>
    <evenHeader>&amp;LPSCB Section 11 Audit 2015</evenHeader>
    <firstHeader>&amp;LPSCB Section 11 Audit 2015</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showGridLines="0" zoomScale="60" zoomScaleNormal="60" zoomScaleSheetLayoutView="70" workbookViewId="0">
      <selection activeCell="B7" sqref="B7"/>
    </sheetView>
  </sheetViews>
  <sheetFormatPr defaultColWidth="0" defaultRowHeight="15" zeroHeight="1" x14ac:dyDescent="0.2"/>
  <cols>
    <col min="1" max="1" width="68.85546875" style="153" customWidth="1"/>
    <col min="2" max="6" width="15" style="151" customWidth="1"/>
    <col min="7" max="7" width="18.42578125" style="151" customWidth="1"/>
    <col min="8" max="8" width="3.28515625" style="152" customWidth="1"/>
    <col min="9" max="18" width="9.140625" style="152" customWidth="1"/>
    <col min="19" max="16384" width="0" style="152" hidden="1"/>
  </cols>
  <sheetData>
    <row r="1" spans="1:7" ht="18" x14ac:dyDescent="0.25">
      <c r="A1" s="150"/>
      <c r="D1" s="263" t="s">
        <v>38</v>
      </c>
      <c r="E1" s="263"/>
      <c r="F1" s="263"/>
      <c r="G1" s="263"/>
    </row>
    <row r="2" spans="1:7" ht="20.25" x14ac:dyDescent="0.3">
      <c r="A2" s="264" t="s">
        <v>50</v>
      </c>
      <c r="B2" s="264"/>
      <c r="D2" s="152"/>
    </row>
    <row r="3" spans="1:7" x14ac:dyDescent="0.2"/>
    <row r="4" spans="1:7" x14ac:dyDescent="0.2">
      <c r="A4" s="153" t="s">
        <v>46</v>
      </c>
    </row>
    <row r="5" spans="1:7" x14ac:dyDescent="0.2"/>
    <row r="6" spans="1:7" ht="30" customHeight="1" x14ac:dyDescent="0.25">
      <c r="A6" s="154" t="s">
        <v>80</v>
      </c>
      <c r="B6" s="154" t="s">
        <v>43</v>
      </c>
      <c r="C6" s="155" t="s">
        <v>77</v>
      </c>
      <c r="D6" s="156" t="s">
        <v>78</v>
      </c>
      <c r="E6" s="157" t="s">
        <v>79</v>
      </c>
      <c r="F6" s="237" t="s">
        <v>224</v>
      </c>
      <c r="G6" s="154" t="s">
        <v>81</v>
      </c>
    </row>
    <row r="7" spans="1:7" s="161" customFormat="1" ht="54" customHeight="1" x14ac:dyDescent="0.2">
      <c r="A7" s="158" t="str">
        <f>'1'!A3</f>
        <v xml:space="preserve">1. Senior management commitment to the importance of safeguarding and promoting children’s welfare </v>
      </c>
      <c r="B7" s="159">
        <f>'1'!M2</f>
        <v>7</v>
      </c>
      <c r="C7" s="159">
        <f>'1'!N2</f>
        <v>0</v>
      </c>
      <c r="D7" s="159">
        <f>'1'!O2</f>
        <v>0</v>
      </c>
      <c r="E7" s="159">
        <f>'1'!P2</f>
        <v>0</v>
      </c>
      <c r="F7" s="159">
        <f>'1'!Q2</f>
        <v>0</v>
      </c>
      <c r="G7" s="160">
        <f>'1'!R2</f>
        <v>7</v>
      </c>
    </row>
    <row r="8" spans="1:7" s="161" customFormat="1" ht="15.75" customHeight="1" x14ac:dyDescent="0.2">
      <c r="A8" s="162"/>
      <c r="B8" s="163"/>
      <c r="C8" s="163"/>
      <c r="D8" s="163"/>
      <c r="E8" s="163"/>
      <c r="F8" s="163"/>
      <c r="G8" s="164"/>
    </row>
    <row r="9" spans="1:7" s="161" customFormat="1" ht="54" customHeight="1" x14ac:dyDescent="0.2">
      <c r="A9" s="158" t="str">
        <f>'2'!A3</f>
        <v xml:space="preserve">2. A clear statement of the agency’s responsibility towards children is available to all staff </v>
      </c>
      <c r="B9" s="159">
        <f>'2'!M2</f>
        <v>6</v>
      </c>
      <c r="C9" s="159">
        <f>'2'!N2</f>
        <v>0</v>
      </c>
      <c r="D9" s="159">
        <f>'2'!O2</f>
        <v>0</v>
      </c>
      <c r="E9" s="159">
        <f>'2'!P2</f>
        <v>0</v>
      </c>
      <c r="F9" s="159">
        <f>'2'!Q2</f>
        <v>0</v>
      </c>
      <c r="G9" s="160">
        <f>'2'!R2</f>
        <v>6</v>
      </c>
    </row>
    <row r="10" spans="1:7" s="161" customFormat="1" ht="15.75" customHeight="1" x14ac:dyDescent="0.2">
      <c r="A10" s="162"/>
      <c r="B10" s="163"/>
      <c r="C10" s="163"/>
      <c r="D10" s="163"/>
      <c r="E10" s="163"/>
      <c r="F10" s="163"/>
      <c r="G10" s="164"/>
    </row>
    <row r="11" spans="1:7" s="161" customFormat="1" ht="54" customHeight="1" x14ac:dyDescent="0.2">
      <c r="A11" s="158" t="str">
        <f>'3'!A3</f>
        <v xml:space="preserve">3. A clear line of accountability within the organisation for work on safeguarding and promoting the welfare of children </v>
      </c>
      <c r="B11" s="159">
        <f>'3'!M2</f>
        <v>5</v>
      </c>
      <c r="C11" s="159">
        <f>'3'!N2</f>
        <v>0</v>
      </c>
      <c r="D11" s="159">
        <f>'3'!O2</f>
        <v>0</v>
      </c>
      <c r="E11" s="159">
        <f>'3'!P2</f>
        <v>0</v>
      </c>
      <c r="F11" s="159">
        <f>'3'!Q2</f>
        <v>0</v>
      </c>
      <c r="G11" s="160">
        <f>'3'!R2</f>
        <v>5</v>
      </c>
    </row>
    <row r="12" spans="1:7" s="161" customFormat="1" ht="15.75" customHeight="1" x14ac:dyDescent="0.2">
      <c r="A12" s="162"/>
      <c r="B12" s="163"/>
      <c r="C12" s="163"/>
      <c r="D12" s="163"/>
      <c r="E12" s="163"/>
      <c r="F12" s="163"/>
      <c r="G12" s="164"/>
    </row>
    <row r="13" spans="1:7" s="161" customFormat="1" ht="54" customHeight="1" x14ac:dyDescent="0.2">
      <c r="A13" s="158" t="str">
        <f>'4'!A3</f>
        <v xml:space="preserve">4. Service development takes account of the need to safeguard and promote welfare and is informed by the views of children and families </v>
      </c>
      <c r="B13" s="159">
        <f>'4'!M2</f>
        <v>6</v>
      </c>
      <c r="C13" s="159">
        <f>'4'!N2</f>
        <v>0</v>
      </c>
      <c r="D13" s="159">
        <f>'4'!O2</f>
        <v>0</v>
      </c>
      <c r="E13" s="159">
        <f>'4'!P2</f>
        <v>0</v>
      </c>
      <c r="F13" s="159">
        <f>'4'!Q2</f>
        <v>0</v>
      </c>
      <c r="G13" s="160">
        <f>'4'!R2</f>
        <v>6</v>
      </c>
    </row>
    <row r="14" spans="1:7" s="161" customFormat="1" ht="15.75" customHeight="1" x14ac:dyDescent="0.2">
      <c r="A14" s="162"/>
      <c r="B14" s="163"/>
      <c r="C14" s="163"/>
      <c r="D14" s="163"/>
      <c r="E14" s="163"/>
      <c r="F14" s="163"/>
      <c r="G14" s="164"/>
    </row>
    <row r="15" spans="1:7" s="161" customFormat="1" ht="54" customHeight="1" x14ac:dyDescent="0.2">
      <c r="A15" s="158" t="str">
        <f>'5'!A3</f>
        <v>5. Staff training on safeguarding and promoting the welfare of children for all staff working with or in contact with children and families</v>
      </c>
      <c r="B15" s="159">
        <f>'5'!M2</f>
        <v>10</v>
      </c>
      <c r="C15" s="159">
        <f>'5'!N2</f>
        <v>0</v>
      </c>
      <c r="D15" s="159">
        <f>'5'!O2</f>
        <v>0</v>
      </c>
      <c r="E15" s="159">
        <f>'5'!P2</f>
        <v>0</v>
      </c>
      <c r="F15" s="159">
        <f>'5'!Q2</f>
        <v>0</v>
      </c>
      <c r="G15" s="160">
        <f>'5'!R2</f>
        <v>10</v>
      </c>
    </row>
    <row r="16" spans="1:7" s="161" customFormat="1" ht="15.75" customHeight="1" x14ac:dyDescent="0.2">
      <c r="A16" s="162"/>
      <c r="B16" s="163"/>
      <c r="C16" s="163"/>
      <c r="D16" s="163"/>
      <c r="E16" s="163"/>
      <c r="F16" s="163"/>
      <c r="G16" s="164"/>
    </row>
    <row r="17" spans="1:7" s="161" customFormat="1" ht="54" customHeight="1" x14ac:dyDescent="0.2">
      <c r="A17" s="158" t="str">
        <f>'6'!A3:E3</f>
        <v xml:space="preserve">6. Recruitment, vetting procedures and allegations against staff </v>
      </c>
      <c r="B17" s="159">
        <f>'6'!M2</f>
        <v>10</v>
      </c>
      <c r="C17" s="159">
        <f>'6'!N2</f>
        <v>0</v>
      </c>
      <c r="D17" s="159">
        <f>'6'!O2</f>
        <v>0</v>
      </c>
      <c r="E17" s="159">
        <f>'6'!P2</f>
        <v>0</v>
      </c>
      <c r="F17" s="159">
        <f>'6'!Q2</f>
        <v>0</v>
      </c>
      <c r="G17" s="160">
        <f>'6'!R2</f>
        <v>10</v>
      </c>
    </row>
    <row r="18" spans="1:7" s="161" customFormat="1" ht="15.75" customHeight="1" x14ac:dyDescent="0.2">
      <c r="A18" s="162"/>
      <c r="B18" s="163"/>
      <c r="C18" s="163"/>
      <c r="D18" s="163"/>
      <c r="E18" s="163"/>
      <c r="F18" s="163"/>
      <c r="G18" s="164"/>
    </row>
    <row r="19" spans="1:7" s="161" customFormat="1" ht="54" customHeight="1" x14ac:dyDescent="0.2">
      <c r="A19" s="158" t="str">
        <f>'7'!A3:E3</f>
        <v xml:space="preserve">7. Information sharing </v>
      </c>
      <c r="B19" s="159">
        <f>'7'!M2</f>
        <v>2</v>
      </c>
      <c r="C19" s="159">
        <f>'7'!N2</f>
        <v>0</v>
      </c>
      <c r="D19" s="159">
        <f>'7'!O2</f>
        <v>0</v>
      </c>
      <c r="E19" s="159">
        <f>'7'!P2</f>
        <v>0</v>
      </c>
      <c r="F19" s="159">
        <f>'7'!Q2</f>
        <v>0</v>
      </c>
      <c r="G19" s="160">
        <f>'7'!R2</f>
        <v>2</v>
      </c>
    </row>
    <row r="20" spans="1:7" s="161" customFormat="1" ht="14.25" customHeight="1" x14ac:dyDescent="0.2">
      <c r="A20" s="185"/>
      <c r="B20" s="186"/>
      <c r="C20" s="186"/>
      <c r="D20" s="186"/>
      <c r="E20" s="186"/>
      <c r="F20" s="186"/>
      <c r="G20" s="187"/>
    </row>
    <row r="21" spans="1:7" s="168" customFormat="1" ht="55.5" customHeight="1" x14ac:dyDescent="0.2">
      <c r="A21" s="165" t="s">
        <v>45</v>
      </c>
      <c r="B21" s="166">
        <f t="shared" ref="B21:G21" si="0">SUM(B7:B20)</f>
        <v>46</v>
      </c>
      <c r="C21" s="166">
        <f t="shared" si="0"/>
        <v>0</v>
      </c>
      <c r="D21" s="166">
        <f t="shared" si="0"/>
        <v>0</v>
      </c>
      <c r="E21" s="166">
        <f t="shared" si="0"/>
        <v>0</v>
      </c>
      <c r="F21" s="166">
        <f t="shared" si="0"/>
        <v>0</v>
      </c>
      <c r="G21" s="167">
        <f t="shared" si="0"/>
        <v>46</v>
      </c>
    </row>
    <row r="22" spans="1:7" x14ac:dyDescent="0.2"/>
    <row r="23" spans="1:7" x14ac:dyDescent="0.2"/>
    <row r="24" spans="1:7" x14ac:dyDescent="0.2"/>
    <row r="25" spans="1:7" x14ac:dyDescent="0.2"/>
    <row r="26" spans="1:7" x14ac:dyDescent="0.2"/>
  </sheetData>
  <mergeCells count="2">
    <mergeCell ref="D1:G1"/>
    <mergeCell ref="A2:B2"/>
  </mergeCells>
  <phoneticPr fontId="0" type="noConversion"/>
  <conditionalFormatting sqref="G9">
    <cfRule type="cellIs" dxfId="1" priority="1" stopIfTrue="1" operator="greaterThan">
      <formula>0</formula>
    </cfRule>
  </conditionalFormatting>
  <conditionalFormatting sqref="G11 G13 G15 G17 G19:G21">
    <cfRule type="cellIs" dxfId="0" priority="2" stopIfTrue="1" operator="greaterThan">
      <formula>0</formula>
    </cfRule>
  </conditionalFormatting>
  <hyperlinks>
    <hyperlink ref="D1" location="Introduction!A1" display="Back to INTRODUCTION"/>
  </hyperlinks>
  <pageMargins left="0.32" right="0.31" top="0.67" bottom="0.66" header="0.5" footer="0.5"/>
  <pageSetup paperSize="9" scale="56" fitToHeight="3" orientation="landscape" r:id="rId1"/>
  <headerFooter scaleWithDoc="0">
    <oddHeader>&amp;LPSCB Section 11 Audit 2015</oddHeader>
    <evenHeader>&amp;LPSCB Section 11 Audit 2015</evenHeader>
    <firstHeader>&amp;LPSCB Section 11 Audit 2015</first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IV84"/>
  <sheetViews>
    <sheetView showGridLines="0" topLeftCell="A19" zoomScale="70" zoomScaleNormal="70" workbookViewId="0">
      <selection activeCell="A56" sqref="A56"/>
    </sheetView>
  </sheetViews>
  <sheetFormatPr defaultColWidth="0" defaultRowHeight="12.75" customHeight="1" x14ac:dyDescent="0.2"/>
  <cols>
    <col min="1" max="1" width="160.140625" customWidth="1"/>
    <col min="2" max="2" width="9.28515625" style="10" customWidth="1"/>
    <col min="3" max="3" width="29.42578125" hidden="1" customWidth="1"/>
    <col min="4" max="4" width="9.140625" hidden="1" customWidth="1"/>
    <col min="5" max="5" width="15.5703125" hidden="1" customWidth="1"/>
    <col min="6" max="6" width="9.140625" hidden="1" customWidth="1"/>
    <col min="7" max="7" width="29.42578125" hidden="1" customWidth="1"/>
    <col min="8" max="16384" width="9.140625" hidden="1"/>
  </cols>
  <sheetData>
    <row r="1" spans="1:21" ht="19.5" customHeight="1" x14ac:dyDescent="0.2">
      <c r="A1" s="10"/>
    </row>
    <row r="2" spans="1:21" ht="18.75" customHeight="1" x14ac:dyDescent="0.2">
      <c r="A2" s="223" t="s">
        <v>75</v>
      </c>
    </row>
    <row r="3" spans="1:21" ht="18" x14ac:dyDescent="0.2">
      <c r="A3" s="223"/>
    </row>
    <row r="4" spans="1:21" s="1" customFormat="1" ht="15" x14ac:dyDescent="0.2">
      <c r="A4" s="224" t="s">
        <v>183</v>
      </c>
      <c r="B4" s="9"/>
    </row>
    <row r="5" spans="1:21" s="1" customFormat="1" ht="28.5" x14ac:dyDescent="0.3">
      <c r="A5" s="225" t="s">
        <v>203</v>
      </c>
      <c r="B5" s="78"/>
      <c r="C5" s="7"/>
      <c r="D5" s="7"/>
      <c r="E5" s="7"/>
      <c r="F5" s="7"/>
      <c r="G5" s="7"/>
      <c r="H5" s="7"/>
    </row>
    <row r="6" spans="1:21" s="6" customFormat="1" ht="57" x14ac:dyDescent="0.25">
      <c r="A6" s="225" t="s">
        <v>204</v>
      </c>
    </row>
    <row r="7" spans="1:21" s="6" customFormat="1" ht="18" x14ac:dyDescent="0.25">
      <c r="A7" s="224" t="s">
        <v>184</v>
      </c>
    </row>
    <row r="8" spans="1:21" s="1" customFormat="1" ht="18" x14ac:dyDescent="0.25">
      <c r="A8" s="225" t="s">
        <v>205</v>
      </c>
      <c r="C8" s="8"/>
      <c r="D8" s="8"/>
      <c r="E8" s="8"/>
      <c r="F8" s="8"/>
      <c r="G8" s="8"/>
      <c r="H8" s="8"/>
    </row>
    <row r="9" spans="1:21" s="1" customFormat="1" ht="28.5" x14ac:dyDescent="0.25">
      <c r="A9" s="225" t="s">
        <v>206</v>
      </c>
      <c r="C9" s="8"/>
      <c r="D9" s="8"/>
      <c r="E9" s="8"/>
      <c r="F9" s="8"/>
      <c r="G9" s="8"/>
      <c r="H9" s="8"/>
    </row>
    <row r="10" spans="1:21" s="1" customFormat="1" ht="19.5" customHeight="1" x14ac:dyDescent="0.25">
      <c r="A10" s="226" t="s">
        <v>185</v>
      </c>
      <c r="C10" s="8"/>
      <c r="D10" s="8"/>
      <c r="E10" s="8"/>
      <c r="F10" s="8"/>
      <c r="G10" s="8"/>
      <c r="H10" s="8"/>
    </row>
    <row r="11" spans="1:21" s="1" customFormat="1" ht="19.5" customHeight="1" x14ac:dyDescent="0.25">
      <c r="A11" s="226" t="s">
        <v>207</v>
      </c>
      <c r="C11" s="8"/>
      <c r="D11" s="8"/>
      <c r="E11" s="8"/>
      <c r="F11" s="8"/>
      <c r="G11" s="8"/>
      <c r="H11" s="8"/>
    </row>
    <row r="12" spans="1:21" s="1" customFormat="1" ht="21" customHeight="1" x14ac:dyDescent="0.2">
      <c r="A12" s="226" t="s">
        <v>208</v>
      </c>
    </row>
    <row r="13" spans="1:21" s="1" customFormat="1" ht="21" customHeight="1" x14ac:dyDescent="0.2">
      <c r="A13" s="225" t="s">
        <v>214</v>
      </c>
    </row>
    <row r="14" spans="1:21" s="1" customFormat="1" ht="17.25" customHeight="1" x14ac:dyDescent="0.2">
      <c r="A14" s="226" t="s">
        <v>209</v>
      </c>
    </row>
    <row r="15" spans="1:21" s="1" customFormat="1" ht="23.25" customHeight="1" x14ac:dyDescent="0.2">
      <c r="A15" s="225" t="s">
        <v>210</v>
      </c>
      <c r="C15" s="16"/>
      <c r="D15" s="16"/>
      <c r="E15" s="16"/>
      <c r="F15" s="16"/>
      <c r="G15" s="16"/>
      <c r="H15" s="15"/>
      <c r="I15" s="15"/>
      <c r="J15" s="15"/>
      <c r="K15" s="15"/>
      <c r="L15" s="15"/>
      <c r="M15" s="15"/>
      <c r="N15" s="15"/>
      <c r="O15" s="15"/>
      <c r="P15" s="15"/>
      <c r="Q15" s="15"/>
      <c r="R15" s="15"/>
      <c r="S15" s="15"/>
      <c r="T15" s="15"/>
      <c r="U15" s="15"/>
    </row>
    <row r="16" spans="1:21" s="1" customFormat="1" ht="23.25" customHeight="1" x14ac:dyDescent="0.2">
      <c r="A16" s="225" t="s">
        <v>211</v>
      </c>
      <c r="C16" s="16"/>
      <c r="D16" s="16"/>
      <c r="E16" s="16"/>
      <c r="F16" s="16"/>
      <c r="G16" s="16"/>
      <c r="H16" s="15"/>
      <c r="I16" s="15"/>
      <c r="J16" s="15"/>
      <c r="K16" s="15"/>
      <c r="L16" s="15"/>
      <c r="M16" s="15"/>
      <c r="N16" s="15"/>
      <c r="O16" s="15"/>
      <c r="P16" s="15"/>
      <c r="Q16" s="15"/>
      <c r="R16" s="15"/>
      <c r="S16" s="15"/>
      <c r="T16" s="15"/>
      <c r="U16" s="15"/>
    </row>
    <row r="17" spans="1:21" s="1" customFormat="1" ht="23.25" customHeight="1" x14ac:dyDescent="0.2">
      <c r="A17" s="225" t="s">
        <v>212</v>
      </c>
      <c r="C17" s="16"/>
      <c r="D17" s="16"/>
      <c r="E17" s="16"/>
      <c r="F17" s="16"/>
      <c r="G17" s="16"/>
      <c r="H17" s="15"/>
      <c r="I17" s="15"/>
      <c r="J17" s="15"/>
      <c r="K17" s="15"/>
      <c r="L17" s="15"/>
      <c r="M17" s="15"/>
      <c r="N17" s="15"/>
      <c r="O17" s="15"/>
      <c r="P17" s="15"/>
      <c r="Q17" s="15"/>
      <c r="R17" s="15"/>
      <c r="S17" s="15"/>
      <c r="T17" s="15"/>
      <c r="U17" s="15"/>
    </row>
    <row r="18" spans="1:21" ht="15" x14ac:dyDescent="0.2">
      <c r="A18" s="226" t="s">
        <v>213</v>
      </c>
    </row>
    <row r="19" spans="1:21" s="89" customFormat="1" ht="30" customHeight="1" x14ac:dyDescent="0.2">
      <c r="A19" s="226" t="s">
        <v>186</v>
      </c>
      <c r="C19" s="90"/>
      <c r="D19" s="90"/>
      <c r="E19" s="90"/>
      <c r="F19" s="90"/>
      <c r="G19" s="90"/>
    </row>
    <row r="20" spans="1:21" s="87" customFormat="1" ht="30" customHeight="1" x14ac:dyDescent="0.25">
      <c r="A20" s="227"/>
      <c r="C20" s="91"/>
      <c r="D20" s="91"/>
      <c r="E20" s="91"/>
      <c r="F20" s="91"/>
      <c r="G20" s="91"/>
    </row>
    <row r="21" spans="1:21" s="89" customFormat="1" ht="30" customHeight="1" x14ac:dyDescent="0.2">
      <c r="A21" s="224" t="s">
        <v>187</v>
      </c>
      <c r="C21" s="90"/>
      <c r="D21" s="90"/>
      <c r="E21" s="90"/>
      <c r="F21" s="90"/>
      <c r="G21" s="90"/>
      <c r="H21" s="90"/>
      <c r="I21" s="90"/>
      <c r="J21" s="92"/>
      <c r="K21" s="92"/>
      <c r="L21" s="92"/>
    </row>
    <row r="22" spans="1:21" s="89" customFormat="1" ht="54.75" customHeight="1" x14ac:dyDescent="0.2">
      <c r="A22" s="225" t="s">
        <v>215</v>
      </c>
      <c r="H22" s="92"/>
      <c r="I22" s="92"/>
      <c r="J22" s="92"/>
      <c r="K22" s="92"/>
      <c r="L22" s="92"/>
    </row>
    <row r="23" spans="1:21" s="89" customFormat="1" ht="42.75" customHeight="1" x14ac:dyDescent="0.2">
      <c r="A23" s="224" t="s">
        <v>188</v>
      </c>
      <c r="J23" s="92"/>
      <c r="K23" s="92"/>
      <c r="L23" s="92"/>
    </row>
    <row r="24" spans="1:21" s="89" customFormat="1" ht="30" customHeight="1" x14ac:dyDescent="0.2">
      <c r="A24" s="228"/>
      <c r="L24" s="92"/>
    </row>
    <row r="25" spans="1:21" s="88" customFormat="1" ht="30" customHeight="1" x14ac:dyDescent="0.2">
      <c r="A25" s="228" t="s">
        <v>216</v>
      </c>
    </row>
    <row r="26" spans="1:21" s="89" customFormat="1" ht="30" customHeight="1" x14ac:dyDescent="0.2">
      <c r="A26" s="228"/>
      <c r="C26" s="90"/>
      <c r="D26" s="90"/>
      <c r="E26" s="90"/>
      <c r="F26" s="90"/>
      <c r="G26" s="90"/>
      <c r="H26" s="90"/>
      <c r="I26" s="90"/>
      <c r="J26" s="90"/>
      <c r="K26" s="90"/>
    </row>
    <row r="27" spans="1:21" s="19" customFormat="1" ht="24" customHeight="1" x14ac:dyDescent="0.2">
      <c r="A27" s="228" t="s">
        <v>189</v>
      </c>
      <c r="C27" s="18"/>
      <c r="D27" s="18"/>
      <c r="E27" s="18"/>
      <c r="F27" s="18"/>
      <c r="G27" s="18"/>
      <c r="H27" s="18"/>
      <c r="I27" s="18"/>
      <c r="J27" s="18"/>
      <c r="K27" s="18"/>
    </row>
    <row r="28" spans="1:21" s="1" customFormat="1" ht="34.5" customHeight="1" x14ac:dyDescent="0.2">
      <c r="A28" s="228"/>
      <c r="C28" s="12"/>
      <c r="D28" s="12"/>
      <c r="E28" s="12"/>
      <c r="F28" s="12"/>
      <c r="G28" s="12"/>
    </row>
    <row r="29" spans="1:21" s="1" customFormat="1" ht="29.25" x14ac:dyDescent="0.25">
      <c r="A29" s="228" t="s">
        <v>190</v>
      </c>
      <c r="B29" s="17"/>
    </row>
    <row r="30" spans="1:21" s="1" customFormat="1" ht="18" x14ac:dyDescent="0.25">
      <c r="A30" s="228" t="s">
        <v>191</v>
      </c>
      <c r="B30" s="17"/>
    </row>
    <row r="31" spans="1:21" ht="18" x14ac:dyDescent="0.25">
      <c r="A31" s="228" t="s">
        <v>217</v>
      </c>
      <c r="B31" s="17"/>
    </row>
    <row r="32" spans="1:21" ht="18" x14ac:dyDescent="0.25">
      <c r="A32" s="228"/>
      <c r="B32" s="14"/>
    </row>
    <row r="33" spans="1:256" ht="14.25" x14ac:dyDescent="0.2">
      <c r="A33" s="228" t="s">
        <v>192</v>
      </c>
    </row>
    <row r="34" spans="1:256" ht="14.25" x14ac:dyDescent="0.2">
      <c r="A34" s="228" t="s">
        <v>193</v>
      </c>
    </row>
    <row r="35" spans="1:256" ht="13.5" customHeight="1" x14ac:dyDescent="0.2">
      <c r="A35" s="222" t="s">
        <v>218</v>
      </c>
    </row>
    <row r="36" spans="1:256" ht="14.25" x14ac:dyDescent="0.2">
      <c r="A36" s="228"/>
    </row>
    <row r="37" spans="1:256" s="10" customFormat="1" ht="14.25" x14ac:dyDescent="0.2">
      <c r="A37" s="228" t="s">
        <v>194</v>
      </c>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ht="12.75" customHeight="1" x14ac:dyDescent="0.2">
      <c r="A38" s="229"/>
    </row>
    <row r="39" spans="1:256" ht="12.75" customHeight="1" x14ac:dyDescent="0.2">
      <c r="A39" s="230" t="s">
        <v>195</v>
      </c>
    </row>
    <row r="40" spans="1:256" ht="12.75" customHeight="1" x14ac:dyDescent="0.2">
      <c r="A40" s="228"/>
    </row>
    <row r="41" spans="1:256" ht="12.75" customHeight="1" x14ac:dyDescent="0.2">
      <c r="A41" s="228" t="s">
        <v>219</v>
      </c>
    </row>
    <row r="42" spans="1:256" ht="12.75" customHeight="1" x14ac:dyDescent="0.2">
      <c r="A42" s="228"/>
    </row>
    <row r="43" spans="1:256" ht="12.75" customHeight="1" x14ac:dyDescent="0.2">
      <c r="A43" s="228" t="s">
        <v>196</v>
      </c>
    </row>
    <row r="44" spans="1:256" ht="12.75" customHeight="1" x14ac:dyDescent="0.2">
      <c r="A44" s="228"/>
    </row>
    <row r="45" spans="1:256" ht="12.75" customHeight="1" x14ac:dyDescent="0.2">
      <c r="A45" s="228" t="s">
        <v>220</v>
      </c>
    </row>
    <row r="46" spans="1:256" ht="12.75" customHeight="1" x14ac:dyDescent="0.2">
      <c r="A46" s="228"/>
    </row>
    <row r="47" spans="1:256" ht="12.75" customHeight="1" x14ac:dyDescent="0.2">
      <c r="A47" s="227" t="s">
        <v>223</v>
      </c>
    </row>
    <row r="48" spans="1:256" ht="12.75" customHeight="1" x14ac:dyDescent="0.2">
      <c r="A48" s="228"/>
    </row>
    <row r="49" spans="1:1" ht="12.75" customHeight="1" x14ac:dyDescent="0.2">
      <c r="A49" s="228" t="s">
        <v>222</v>
      </c>
    </row>
    <row r="50" spans="1:1" ht="12.75" customHeight="1" x14ac:dyDescent="0.2">
      <c r="A50" s="228" t="s">
        <v>197</v>
      </c>
    </row>
    <row r="51" spans="1:1" ht="12.75" customHeight="1" x14ac:dyDescent="0.2">
      <c r="A51" s="231" t="s">
        <v>221</v>
      </c>
    </row>
    <row r="52" spans="1:1" ht="12.75" customHeight="1" x14ac:dyDescent="0.2">
      <c r="A52" s="225"/>
    </row>
    <row r="53" spans="1:1" ht="12.75" customHeight="1" x14ac:dyDescent="0.2">
      <c r="A53" s="228" t="s">
        <v>225</v>
      </c>
    </row>
    <row r="54" spans="1:1" ht="12.75" customHeight="1" x14ac:dyDescent="0.2">
      <c r="A54" s="228"/>
    </row>
    <row r="55" spans="1:1" ht="12.75" customHeight="1" x14ac:dyDescent="0.2">
      <c r="A55" s="229" t="s">
        <v>198</v>
      </c>
    </row>
    <row r="56" spans="1:1" ht="28.5" x14ac:dyDescent="0.2">
      <c r="A56" s="228" t="s">
        <v>226</v>
      </c>
    </row>
    <row r="57" spans="1:1" ht="12.75" customHeight="1" x14ac:dyDescent="0.2">
      <c r="A57" s="228"/>
    </row>
    <row r="58" spans="1:1" ht="12.75" customHeight="1" x14ac:dyDescent="0.2">
      <c r="A58" s="228" t="s">
        <v>199</v>
      </c>
    </row>
    <row r="59" spans="1:1" ht="12.75" customHeight="1" x14ac:dyDescent="0.2">
      <c r="A59" s="228"/>
    </row>
    <row r="60" spans="1:1" ht="29.25" x14ac:dyDescent="0.2">
      <c r="A60" s="228" t="s">
        <v>200</v>
      </c>
    </row>
    <row r="61" spans="1:1" ht="12.75" customHeight="1" x14ac:dyDescent="0.2">
      <c r="A61" s="228"/>
    </row>
    <row r="62" spans="1:1" ht="12.75" customHeight="1" x14ac:dyDescent="0.2">
      <c r="A62" s="229" t="s">
        <v>201</v>
      </c>
    </row>
    <row r="63" spans="1:1" ht="28.5" x14ac:dyDescent="0.2">
      <c r="A63" s="228" t="s">
        <v>202</v>
      </c>
    </row>
    <row r="64" spans="1:1" ht="12.75" customHeight="1" x14ac:dyDescent="0.2">
      <c r="A64" s="232"/>
    </row>
    <row r="65" spans="1:1" ht="14.25" x14ac:dyDescent="0.2">
      <c r="A65" s="233"/>
    </row>
    <row r="66" spans="1:1" ht="12.75" customHeight="1" x14ac:dyDescent="0.2">
      <c r="A66" s="234"/>
    </row>
    <row r="67" spans="1:1" ht="12.75" customHeight="1" x14ac:dyDescent="0.2">
      <c r="A67" s="225"/>
    </row>
    <row r="68" spans="1:1" ht="12.75" customHeight="1" x14ac:dyDescent="0.2">
      <c r="A68" s="224"/>
    </row>
    <row r="69" spans="1:1" ht="12.75" customHeight="1" x14ac:dyDescent="0.2">
      <c r="A69" s="225"/>
    </row>
    <row r="70" spans="1:1" ht="12.75" customHeight="1" x14ac:dyDescent="0.2">
      <c r="A70" s="225"/>
    </row>
    <row r="71" spans="1:1" ht="12.75" customHeight="1" x14ac:dyDescent="0.2">
      <c r="A71" s="225"/>
    </row>
    <row r="72" spans="1:1" ht="12.75" customHeight="1" x14ac:dyDescent="0.2">
      <c r="A72" s="231"/>
    </row>
    <row r="73" spans="1:1" ht="12.75" customHeight="1" x14ac:dyDescent="0.2">
      <c r="A73" s="225"/>
    </row>
    <row r="74" spans="1:1" ht="12.75" customHeight="1" x14ac:dyDescent="0.2">
      <c r="A74" s="234"/>
    </row>
    <row r="75" spans="1:1" ht="12.75" customHeight="1" x14ac:dyDescent="0.2">
      <c r="A75" s="225"/>
    </row>
    <row r="76" spans="1:1" ht="12.75" customHeight="1" x14ac:dyDescent="0.2">
      <c r="A76" s="231"/>
    </row>
    <row r="77" spans="1:1" ht="12.75" customHeight="1" x14ac:dyDescent="0.2">
      <c r="A77" s="234"/>
    </row>
    <row r="78" spans="1:1" ht="12.75" customHeight="1" x14ac:dyDescent="0.2">
      <c r="A78" s="10"/>
    </row>
    <row r="79" spans="1:1" ht="12.75" customHeight="1" x14ac:dyDescent="0.2">
      <c r="A79" s="10"/>
    </row>
    <row r="80" spans="1:1" ht="12.75" customHeight="1" x14ac:dyDescent="0.2">
      <c r="A80" s="10"/>
    </row>
    <row r="81" spans="1:1" ht="12.75" customHeight="1" x14ac:dyDescent="0.2">
      <c r="A81" s="10"/>
    </row>
    <row r="82" spans="1:1" ht="12.75" customHeight="1" x14ac:dyDescent="0.2">
      <c r="A82" s="10"/>
    </row>
    <row r="83" spans="1:1" ht="12.75" customHeight="1" x14ac:dyDescent="0.2">
      <c r="A83" s="10"/>
    </row>
    <row r="84" spans="1:1" ht="12.75" customHeight="1" x14ac:dyDescent="0.2">
      <c r="A84" s="10"/>
    </row>
  </sheetData>
  <hyperlinks>
    <hyperlink ref="B19:G19" location="'Score summary'!A1" display="Having completed your scoring, please review the Scoresheet to see an evaluation of your responses."/>
    <hyperlink ref="B21:C21" location="'A. Leadership, Mgt &amp; Org'!A1" display="A. Leadership, Management and Organisation"/>
    <hyperlink ref="B26:K26" location="'6'!A1" display="6. Recruitment, vetting procedures and allegations against staff "/>
    <hyperlink ref="B27:K27" location="'7'!A1" display="7. Inter-agency working "/>
    <hyperlink ref="B21:I21" location="'1'!A1" display="1. Senior management commitment to the importance of safeguarding and promoting children’s welfare "/>
  </hyperlinks>
  <pageMargins left="0.25" right="0.25" top="0.75" bottom="0.75" header="0.3" footer="0.3"/>
  <pageSetup paperSize="9" scale="34" orientation="landscape" r:id="rId1"/>
  <headerFooter alignWithMargins="0">
    <oddHeader>&amp;LPSCB Section 11 Audit 2015</oddHeader>
    <evenHeader>&amp;LPSCB Section 11 Audit 2015</evenHeader>
    <firstHeader>&amp;LPSCB Section 11 Audit 2015</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59"/>
  <sheetViews>
    <sheetView showGridLines="0" zoomScale="70" zoomScaleNormal="70" workbookViewId="0">
      <selection activeCell="A6" sqref="A6"/>
    </sheetView>
  </sheetViews>
  <sheetFormatPr defaultColWidth="0" defaultRowHeight="18" zeroHeight="1" x14ac:dyDescent="0.25"/>
  <cols>
    <col min="1" max="1" width="54.7109375" style="94" customWidth="1"/>
    <col min="2" max="2" width="95.7109375" style="94" customWidth="1"/>
    <col min="3" max="3" width="9.28515625" style="94" customWidth="1"/>
    <col min="4" max="4" width="1.7109375" style="94" hidden="1" customWidth="1"/>
    <col min="5" max="5" width="48.140625" style="94" hidden="1" customWidth="1"/>
    <col min="6" max="6" width="6.28515625" style="94" hidden="1" customWidth="1"/>
    <col min="7" max="7" width="14.85546875" style="94" hidden="1" customWidth="1"/>
    <col min="8" max="16384" width="9.140625" style="94" hidden="1"/>
  </cols>
  <sheetData>
    <row r="1" spans="1:5" x14ac:dyDescent="0.25">
      <c r="A1" s="93"/>
    </row>
    <row r="2" spans="1:5" ht="20.25" x14ac:dyDescent="0.3">
      <c r="A2" s="95"/>
    </row>
    <row r="3" spans="1:5" ht="20.25" x14ac:dyDescent="0.3">
      <c r="A3" s="98" t="s">
        <v>87</v>
      </c>
    </row>
    <row r="4" spans="1:5" ht="20.25" x14ac:dyDescent="0.3">
      <c r="A4" s="98" t="s">
        <v>74</v>
      </c>
    </row>
    <row r="5" spans="1:5" ht="20.25" x14ac:dyDescent="0.3">
      <c r="A5" s="96" t="s">
        <v>73</v>
      </c>
    </row>
    <row r="6" spans="1:5" ht="20.25" x14ac:dyDescent="0.3">
      <c r="A6" s="95"/>
    </row>
    <row r="7" spans="1:5" ht="20.25" x14ac:dyDescent="0.3">
      <c r="A7" s="95"/>
    </row>
    <row r="8" spans="1:5" ht="20.25" x14ac:dyDescent="0.3">
      <c r="A8" s="95"/>
    </row>
    <row r="9" spans="1:5" ht="20.25" x14ac:dyDescent="0.3">
      <c r="A9" s="95"/>
    </row>
    <row r="10" spans="1:5" x14ac:dyDescent="0.25">
      <c r="A10" s="97"/>
    </row>
    <row r="11" spans="1:5" ht="20.25" x14ac:dyDescent="0.3">
      <c r="A11" s="247" t="s">
        <v>172</v>
      </c>
      <c r="B11" s="249"/>
      <c r="C11" s="98"/>
      <c r="E11" s="99"/>
    </row>
    <row r="12" spans="1:5" ht="20.25" x14ac:dyDescent="0.3">
      <c r="A12" s="248"/>
      <c r="B12" s="250"/>
      <c r="C12" s="98"/>
      <c r="E12" s="99"/>
    </row>
    <row r="13" spans="1:5" ht="20.25" x14ac:dyDescent="0.3">
      <c r="A13" s="248"/>
      <c r="B13" s="250"/>
      <c r="C13" s="98"/>
      <c r="E13" s="99"/>
    </row>
    <row r="14" spans="1:5" ht="20.25" x14ac:dyDescent="0.3">
      <c r="A14" s="248"/>
      <c r="B14" s="250"/>
      <c r="C14" s="98"/>
    </row>
    <row r="15" spans="1:5" ht="20.25" customHeight="1" x14ac:dyDescent="0.3">
      <c r="A15" s="244" t="s">
        <v>179</v>
      </c>
      <c r="B15" s="251"/>
      <c r="C15" s="98"/>
    </row>
    <row r="16" spans="1:5" ht="20.25" x14ac:dyDescent="0.3">
      <c r="A16" s="254"/>
      <c r="B16" s="250"/>
      <c r="C16" s="98"/>
    </row>
    <row r="17" spans="1:3" ht="20.25" x14ac:dyDescent="0.3">
      <c r="A17" s="244" t="s">
        <v>173</v>
      </c>
      <c r="B17" s="249"/>
      <c r="C17" s="98"/>
    </row>
    <row r="18" spans="1:3" ht="20.25" x14ac:dyDescent="0.3">
      <c r="A18" s="254"/>
      <c r="B18" s="250"/>
      <c r="C18" s="98"/>
    </row>
    <row r="19" spans="1:3" ht="20.25" x14ac:dyDescent="0.3">
      <c r="A19" s="244" t="s">
        <v>175</v>
      </c>
      <c r="B19" s="242"/>
      <c r="C19" s="98"/>
    </row>
    <row r="20" spans="1:3" ht="20.25" x14ac:dyDescent="0.3">
      <c r="A20" s="245"/>
      <c r="B20" s="243"/>
      <c r="C20" s="98"/>
    </row>
    <row r="21" spans="1:3" ht="20.25" customHeight="1" x14ac:dyDescent="0.3">
      <c r="A21" s="244" t="s">
        <v>174</v>
      </c>
      <c r="B21" s="252"/>
      <c r="C21" s="98"/>
    </row>
    <row r="22" spans="1:3" ht="19.5" customHeight="1" x14ac:dyDescent="0.3">
      <c r="A22" s="245"/>
      <c r="B22" s="253"/>
      <c r="C22" s="98"/>
    </row>
    <row r="23" spans="1:3" ht="19.5" customHeight="1" x14ac:dyDescent="0.3">
      <c r="A23" s="244" t="s">
        <v>176</v>
      </c>
      <c r="B23" s="252"/>
      <c r="C23" s="98"/>
    </row>
    <row r="24" spans="1:3" ht="19.5" customHeight="1" x14ac:dyDescent="0.3">
      <c r="A24" s="245"/>
      <c r="B24" s="253"/>
      <c r="C24" s="98"/>
    </row>
    <row r="25" spans="1:3" ht="20.25" x14ac:dyDescent="0.3">
      <c r="A25" s="244" t="s">
        <v>177</v>
      </c>
      <c r="B25" s="249"/>
      <c r="C25" s="98"/>
    </row>
    <row r="26" spans="1:3" ht="20.25" x14ac:dyDescent="0.3">
      <c r="A26" s="245"/>
      <c r="B26" s="250"/>
      <c r="C26" s="98"/>
    </row>
    <row r="27" spans="1:3" ht="20.25" x14ac:dyDescent="0.3">
      <c r="A27" s="244" t="s">
        <v>178</v>
      </c>
      <c r="B27" s="242"/>
      <c r="C27" s="98"/>
    </row>
    <row r="28" spans="1:3" ht="20.25" x14ac:dyDescent="0.3">
      <c r="A28" s="245"/>
      <c r="B28" s="243"/>
      <c r="C28" s="98"/>
    </row>
    <row r="29" spans="1:3" ht="20.25" x14ac:dyDescent="0.3">
      <c r="A29" s="100"/>
      <c r="B29" s="100"/>
      <c r="C29" s="98"/>
    </row>
    <row r="30" spans="1:3" x14ac:dyDescent="0.25">
      <c r="A30" s="101"/>
    </row>
    <row r="31" spans="1:3" s="103" customFormat="1" x14ac:dyDescent="0.25">
      <c r="A31" s="102" t="s">
        <v>86</v>
      </c>
    </row>
    <row r="32" spans="1:3" s="103" customFormat="1" x14ac:dyDescent="0.25">
      <c r="A32" s="102"/>
    </row>
    <row r="33" spans="1:12" s="103" customFormat="1" x14ac:dyDescent="0.25">
      <c r="A33" s="103" t="s">
        <v>87</v>
      </c>
    </row>
    <row r="34" spans="1:12" s="103" customFormat="1" x14ac:dyDescent="0.25">
      <c r="A34" s="104" t="s">
        <v>96</v>
      </c>
    </row>
    <row r="35" spans="1:12" s="103" customFormat="1" x14ac:dyDescent="0.25">
      <c r="A35" s="190" t="s">
        <v>97</v>
      </c>
      <c r="B35" s="93"/>
      <c r="E35" s="104"/>
      <c r="I35" s="102"/>
    </row>
    <row r="36" spans="1:12" s="105" customFormat="1" x14ac:dyDescent="0.25">
      <c r="A36" s="184" t="s">
        <v>90</v>
      </c>
    </row>
    <row r="37" spans="1:12" s="103" customFormat="1" hidden="1" x14ac:dyDescent="0.25">
      <c r="E37" s="105"/>
      <c r="H37" s="93"/>
      <c r="L37" s="102"/>
    </row>
    <row r="38" spans="1:12" ht="9.75" hidden="1" customHeight="1" x14ac:dyDescent="0.25">
      <c r="A38" s="106"/>
      <c r="B38" s="107"/>
      <c r="C38" s="108"/>
      <c r="D38" s="108"/>
      <c r="E38" s="106"/>
      <c r="H38" s="109"/>
      <c r="L38" s="101"/>
    </row>
    <row r="39" spans="1:12" ht="39" hidden="1" customHeight="1" x14ac:dyDescent="0.25">
      <c r="A39" s="110"/>
      <c r="B39" s="188"/>
      <c r="C39" s="188"/>
      <c r="D39" s="108"/>
      <c r="E39" s="108"/>
    </row>
    <row r="40" spans="1:12" hidden="1" x14ac:dyDescent="0.25">
      <c r="A40" s="106"/>
      <c r="B40" s="108"/>
      <c r="C40" s="108"/>
      <c r="D40" s="108"/>
      <c r="E40" s="108"/>
    </row>
    <row r="41" spans="1:12" ht="39" hidden="1" customHeight="1" x14ac:dyDescent="0.3">
      <c r="A41" s="189"/>
      <c r="B41" s="189"/>
      <c r="C41" s="189"/>
      <c r="D41" s="189"/>
      <c r="E41" s="189"/>
    </row>
    <row r="42" spans="1:12" hidden="1" x14ac:dyDescent="0.25">
      <c r="A42" s="108"/>
      <c r="B42" s="108"/>
      <c r="C42" s="108"/>
      <c r="D42" s="108"/>
      <c r="E42" s="108"/>
    </row>
    <row r="43" spans="1:12" hidden="1" x14ac:dyDescent="0.25">
      <c r="A43" s="246"/>
      <c r="B43" s="246"/>
      <c r="C43" s="111"/>
      <c r="D43" s="111"/>
      <c r="E43" s="111"/>
    </row>
    <row r="44" spans="1:12" ht="75" hidden="1" customHeight="1" x14ac:dyDescent="0.25">
      <c r="A44" s="200"/>
      <c r="B44" s="200"/>
      <c r="C44" s="200"/>
      <c r="D44" s="200"/>
      <c r="E44" s="200"/>
    </row>
    <row r="45" spans="1:12" hidden="1" x14ac:dyDescent="0.25">
      <c r="A45" s="111"/>
      <c r="B45" s="111"/>
      <c r="C45" s="111"/>
      <c r="D45" s="111"/>
      <c r="E45" s="111"/>
    </row>
    <row r="46" spans="1:12" ht="73.5" hidden="1" customHeight="1" x14ac:dyDescent="0.25">
      <c r="A46" s="200"/>
      <c r="B46" s="200"/>
      <c r="C46" s="200"/>
      <c r="D46" s="200"/>
      <c r="E46" s="200"/>
    </row>
    <row r="47" spans="1:12" hidden="1" x14ac:dyDescent="0.25">
      <c r="A47" s="111"/>
      <c r="B47" s="111"/>
      <c r="C47" s="111"/>
      <c r="D47" s="111"/>
      <c r="E47" s="111"/>
    </row>
    <row r="48" spans="1:12" ht="72" hidden="1" customHeight="1" x14ac:dyDescent="0.25">
      <c r="A48" s="200"/>
      <c r="B48" s="200"/>
      <c r="C48" s="200"/>
      <c r="D48" s="200"/>
      <c r="E48" s="200"/>
    </row>
    <row r="49" spans="1:5" hidden="1" x14ac:dyDescent="0.25">
      <c r="A49" s="111"/>
      <c r="B49" s="111"/>
      <c r="C49" s="111"/>
      <c r="D49" s="111"/>
      <c r="E49" s="111"/>
    </row>
    <row r="50" spans="1:5" ht="53.25" hidden="1" customHeight="1" x14ac:dyDescent="0.25">
      <c r="A50" s="200"/>
      <c r="B50" s="200"/>
      <c r="C50" s="200"/>
      <c r="D50" s="200"/>
      <c r="E50" s="200"/>
    </row>
    <row r="51" spans="1:5" hidden="1" x14ac:dyDescent="0.25">
      <c r="A51" s="111"/>
      <c r="B51" s="111"/>
      <c r="C51" s="111"/>
      <c r="D51" s="111"/>
      <c r="E51" s="111"/>
    </row>
    <row r="52" spans="1:5" ht="32.25" hidden="1" customHeight="1" x14ac:dyDescent="0.25">
      <c r="A52" s="200"/>
      <c r="B52" s="200"/>
      <c r="C52" s="200"/>
      <c r="D52" s="200"/>
      <c r="E52" s="200"/>
    </row>
    <row r="53" spans="1:5" hidden="1" x14ac:dyDescent="0.25">
      <c r="A53" s="113"/>
      <c r="B53" s="112"/>
      <c r="C53" s="111"/>
      <c r="D53" s="111"/>
      <c r="E53" s="111"/>
    </row>
    <row r="54" spans="1:5" hidden="1" x14ac:dyDescent="0.25">
      <c r="A54" s="113"/>
      <c r="B54" s="114"/>
      <c r="C54" s="111"/>
      <c r="D54" s="111"/>
      <c r="E54" s="111"/>
    </row>
    <row r="55" spans="1:5" hidden="1" x14ac:dyDescent="0.25">
      <c r="A55" s="113"/>
      <c r="B55" s="112"/>
      <c r="C55" s="111"/>
      <c r="D55" s="111"/>
      <c r="E55" s="111"/>
    </row>
    <row r="56" spans="1:5" hidden="1" x14ac:dyDescent="0.25">
      <c r="A56" s="111"/>
      <c r="B56" s="111"/>
      <c r="C56" s="111"/>
      <c r="D56" s="111"/>
      <c r="E56" s="111"/>
    </row>
    <row r="57" spans="1:5" hidden="1" x14ac:dyDescent="0.25">
      <c r="A57" s="113"/>
      <c r="B57" s="112"/>
      <c r="C57" s="111"/>
      <c r="D57" s="111"/>
      <c r="E57" s="111"/>
    </row>
    <row r="58" spans="1:5" hidden="1" x14ac:dyDescent="0.25">
      <c r="A58" s="111"/>
      <c r="B58" s="111"/>
      <c r="C58" s="111"/>
      <c r="D58" s="111"/>
      <c r="E58" s="111"/>
    </row>
    <row r="59" spans="1:5" s="116" customFormat="1" ht="12.75" hidden="1" x14ac:dyDescent="0.2">
      <c r="A59" s="115"/>
    </row>
  </sheetData>
  <sheetProtection selectLockedCells="1"/>
  <mergeCells count="17">
    <mergeCell ref="B19:B20"/>
    <mergeCell ref="B27:B28"/>
    <mergeCell ref="A27:A28"/>
    <mergeCell ref="A43:B43"/>
    <mergeCell ref="A11:A14"/>
    <mergeCell ref="B11:B14"/>
    <mergeCell ref="B15:B16"/>
    <mergeCell ref="A25:A26"/>
    <mergeCell ref="B25:B26"/>
    <mergeCell ref="B17:B18"/>
    <mergeCell ref="A21:A22"/>
    <mergeCell ref="B21:B22"/>
    <mergeCell ref="A23:A24"/>
    <mergeCell ref="B23:B24"/>
    <mergeCell ref="A17:A18"/>
    <mergeCell ref="A15:A16"/>
    <mergeCell ref="A19:A20"/>
  </mergeCells>
  <phoneticPr fontId="0" type="noConversion"/>
  <hyperlinks>
    <hyperlink ref="A36" r:id="rId1"/>
    <hyperlink ref="A35" r:id="rId2"/>
  </hyperlinks>
  <pageMargins left="0.25" right="0.25" top="0.75" bottom="0.75" header="0.3" footer="0.3"/>
  <pageSetup paperSize="9" scale="71" orientation="landscape"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U33"/>
  <sheetViews>
    <sheetView showGridLines="0" topLeftCell="A4" zoomScale="70" zoomScaleNormal="70" workbookViewId="0">
      <selection activeCell="A8" sqref="A8"/>
    </sheetView>
  </sheetViews>
  <sheetFormatPr defaultColWidth="0" defaultRowHeight="12.75" zeroHeight="1" x14ac:dyDescent="0.2"/>
  <cols>
    <col min="1" max="1" width="160.140625" customWidth="1"/>
    <col min="2" max="2" width="9.28515625" style="10" customWidth="1"/>
    <col min="3" max="3" width="29.42578125" hidden="1" customWidth="1"/>
    <col min="4" max="4" width="9.140625" hidden="1" customWidth="1"/>
    <col min="5" max="5" width="15.5703125" hidden="1" customWidth="1"/>
    <col min="6" max="6" width="9.140625" hidden="1" customWidth="1"/>
    <col min="7" max="7" width="29.42578125" hidden="1" customWidth="1"/>
    <col min="8" max="16384" width="9.140625" hidden="1"/>
  </cols>
  <sheetData>
    <row r="1" spans="1:21" ht="19.5" customHeight="1" x14ac:dyDescent="0.2"/>
    <row r="2" spans="1:21" ht="18.75" customHeight="1" x14ac:dyDescent="0.2"/>
    <row r="3" spans="1:21" x14ac:dyDescent="0.2"/>
    <row r="4" spans="1:21" s="1" customFormat="1" ht="20.25" x14ac:dyDescent="0.3">
      <c r="A4" s="78" t="s">
        <v>74</v>
      </c>
      <c r="B4" s="9"/>
    </row>
    <row r="5" spans="1:21" s="1" customFormat="1" ht="27" x14ac:dyDescent="0.3">
      <c r="A5" s="71" t="s">
        <v>75</v>
      </c>
      <c r="B5" s="78"/>
      <c r="C5" s="7"/>
      <c r="D5" s="7"/>
      <c r="E5" s="7"/>
      <c r="F5" s="7"/>
      <c r="G5" s="7"/>
      <c r="H5" s="7"/>
    </row>
    <row r="6" spans="1:21" s="6" customFormat="1" ht="18" x14ac:dyDescent="0.25">
      <c r="A6" s="13"/>
    </row>
    <row r="7" spans="1:21" s="6" customFormat="1" ht="18" x14ac:dyDescent="0.25">
      <c r="A7" s="10"/>
    </row>
    <row r="8" spans="1:21" s="1" customFormat="1" ht="18" x14ac:dyDescent="0.25">
      <c r="A8" s="183" t="s">
        <v>161</v>
      </c>
      <c r="C8" s="8"/>
      <c r="D8" s="8"/>
      <c r="E8" s="8"/>
      <c r="F8" s="8"/>
      <c r="G8" s="8"/>
      <c r="H8" s="8"/>
    </row>
    <row r="9" spans="1:21" s="1" customFormat="1" ht="19.5" customHeight="1" x14ac:dyDescent="0.25">
      <c r="A9" s="183"/>
      <c r="C9" s="8"/>
      <c r="D9" s="8"/>
      <c r="E9" s="8"/>
      <c r="F9" s="8"/>
      <c r="G9" s="8"/>
      <c r="H9" s="8"/>
    </row>
    <row r="10" spans="1:21" s="1" customFormat="1" ht="21" customHeight="1" x14ac:dyDescent="0.2">
      <c r="A10" s="183" t="s">
        <v>76</v>
      </c>
    </row>
    <row r="11" spans="1:21" s="1" customFormat="1" ht="17.25" customHeight="1" x14ac:dyDescent="0.2">
      <c r="A11" s="183"/>
    </row>
    <row r="12" spans="1:21" s="1" customFormat="1" ht="23.25" customHeight="1" x14ac:dyDescent="0.2">
      <c r="A12" s="183" t="s">
        <v>85</v>
      </c>
      <c r="C12" s="16"/>
      <c r="D12" s="16"/>
      <c r="E12" s="16"/>
      <c r="F12" s="16"/>
      <c r="G12" s="16"/>
      <c r="H12" s="15"/>
      <c r="I12" s="15"/>
      <c r="J12" s="15"/>
      <c r="K12" s="15"/>
      <c r="L12" s="15"/>
      <c r="M12" s="15"/>
      <c r="N12" s="15"/>
      <c r="O12" s="15"/>
      <c r="P12" s="15"/>
      <c r="Q12" s="15"/>
      <c r="R12" s="15"/>
      <c r="S12" s="15"/>
      <c r="T12" s="15"/>
      <c r="U12" s="15"/>
    </row>
    <row r="13" spans="1:21" ht="18" x14ac:dyDescent="0.25">
      <c r="A13" s="6"/>
    </row>
    <row r="14" spans="1:21" s="89" customFormat="1" ht="30" customHeight="1" x14ac:dyDescent="0.2">
      <c r="A14" s="216" t="s">
        <v>33</v>
      </c>
      <c r="C14" s="90"/>
      <c r="D14" s="90"/>
      <c r="E14" s="90"/>
      <c r="F14" s="90"/>
      <c r="G14" s="90"/>
    </row>
    <row r="15" spans="1:21" s="87" customFormat="1" ht="30" customHeight="1" x14ac:dyDescent="0.25">
      <c r="A15" s="216" t="s">
        <v>34</v>
      </c>
      <c r="C15" s="91"/>
      <c r="D15" s="91"/>
      <c r="E15" s="91"/>
      <c r="F15" s="91"/>
      <c r="G15" s="91"/>
    </row>
    <row r="16" spans="1:21" s="89" customFormat="1" ht="30" customHeight="1" x14ac:dyDescent="0.2">
      <c r="A16" s="216" t="s">
        <v>35</v>
      </c>
      <c r="C16" s="90"/>
      <c r="D16" s="90"/>
      <c r="E16" s="90"/>
      <c r="F16" s="90"/>
      <c r="G16" s="90"/>
      <c r="H16" s="90"/>
      <c r="I16" s="90"/>
      <c r="J16" s="92"/>
      <c r="K16" s="92"/>
      <c r="L16" s="92"/>
    </row>
    <row r="17" spans="1:12" s="89" customFormat="1" ht="54.75" customHeight="1" x14ac:dyDescent="0.2">
      <c r="A17" s="216" t="s">
        <v>4</v>
      </c>
      <c r="H17" s="92"/>
      <c r="I17" s="92"/>
      <c r="J17" s="92"/>
      <c r="K17" s="92"/>
      <c r="L17" s="92"/>
    </row>
    <row r="18" spans="1:12" s="89" customFormat="1" ht="42.75" customHeight="1" x14ac:dyDescent="0.2">
      <c r="A18" s="216" t="s">
        <v>71</v>
      </c>
      <c r="J18" s="92"/>
      <c r="K18" s="92"/>
      <c r="L18" s="92"/>
    </row>
    <row r="19" spans="1:12" s="89" customFormat="1" ht="30" customHeight="1" x14ac:dyDescent="0.2">
      <c r="A19" s="216" t="s">
        <v>36</v>
      </c>
      <c r="L19" s="92"/>
    </row>
    <row r="20" spans="1:12" s="88" customFormat="1" ht="30" customHeight="1" x14ac:dyDescent="0.2">
      <c r="A20" s="216" t="s">
        <v>149</v>
      </c>
    </row>
    <row r="21" spans="1:12" s="89" customFormat="1" ht="30" customHeight="1" x14ac:dyDescent="0.2">
      <c r="C21" s="90"/>
      <c r="D21" s="90"/>
      <c r="E21" s="90"/>
      <c r="F21" s="90"/>
      <c r="G21" s="90"/>
      <c r="H21" s="90"/>
      <c r="I21" s="90"/>
      <c r="J21" s="90"/>
      <c r="K21" s="90"/>
    </row>
    <row r="22" spans="1:12" s="19" customFormat="1" ht="24" customHeight="1" x14ac:dyDescent="0.2">
      <c r="A22" s="181"/>
      <c r="C22" s="18"/>
      <c r="D22" s="18"/>
      <c r="E22" s="18"/>
      <c r="F22" s="18"/>
      <c r="G22" s="18"/>
      <c r="H22" s="18"/>
      <c r="I22" s="18"/>
      <c r="J22" s="18"/>
      <c r="K22" s="18"/>
    </row>
    <row r="23" spans="1:12" s="1" customFormat="1" ht="34.5" customHeight="1" x14ac:dyDescent="0.2">
      <c r="C23" s="12"/>
      <c r="D23" s="12"/>
      <c r="E23" s="12"/>
      <c r="F23" s="12"/>
      <c r="G23" s="12"/>
    </row>
    <row r="24" spans="1:12" s="1" customFormat="1" ht="36" x14ac:dyDescent="0.25">
      <c r="A24" s="183" t="s">
        <v>84</v>
      </c>
      <c r="B24" s="17"/>
    </row>
    <row r="25" spans="1:12" s="1" customFormat="1" ht="18" hidden="1" x14ac:dyDescent="0.25">
      <c r="A25" s="182"/>
      <c r="B25" s="17"/>
    </row>
    <row r="26" spans="1:12" ht="18" hidden="1" x14ac:dyDescent="0.25">
      <c r="A26" s="6"/>
      <c r="B26" s="17"/>
    </row>
    <row r="27" spans="1:12" ht="18" hidden="1" x14ac:dyDescent="0.25">
      <c r="A27" s="6"/>
      <c r="B27" s="14"/>
    </row>
    <row r="28" spans="1:12" ht="18" hidden="1" x14ac:dyDescent="0.25">
      <c r="A28" s="6"/>
    </row>
    <row r="29" spans="1:12" ht="18" hidden="1" x14ac:dyDescent="0.25">
      <c r="A29" s="6"/>
    </row>
    <row r="30" spans="1:12" ht="18" hidden="1" x14ac:dyDescent="0.25">
      <c r="A30" s="6"/>
    </row>
    <row r="31" spans="1:12" ht="18" hidden="1" x14ac:dyDescent="0.25">
      <c r="A31" s="6"/>
    </row>
    <row r="32" spans="1:12" ht="18" hidden="1" x14ac:dyDescent="0.25">
      <c r="A32" s="6"/>
    </row>
    <row r="33" spans="1:1" ht="18" hidden="1" x14ac:dyDescent="0.25">
      <c r="A33" s="6"/>
    </row>
  </sheetData>
  <phoneticPr fontId="0" type="noConversion"/>
  <hyperlinks>
    <hyperlink ref="B14:G14" location="'Score summary'!A1" display="Having completed your scoring, please review the Scoresheet to see an evaluation of your responses."/>
    <hyperlink ref="B16:C16" location="'A. Leadership, Mgt &amp; Org'!A1" display="A. Leadership, Management and Organisation"/>
    <hyperlink ref="B21:K21" location="'6'!A1" display="6. Recruitment, vetting procedures and allegations against staff "/>
    <hyperlink ref="B22:K22" location="'7'!A1" display="7. Inter-agency working "/>
    <hyperlink ref="B16:I16" location="'1'!A1" display="1. Senior management commitment to the importance of safeguarding and promoting children’s welfare "/>
    <hyperlink ref="A14" location="'1'!F7" display="1. Senior management commitment to the importance of safeguarding and promoting children’s welfare "/>
    <hyperlink ref="A19" location="'6'!F7" display="6. Recruitment, vetting procedures and allegations against staff "/>
    <hyperlink ref="A20" location="'7'!F7" display="7. Information sharing "/>
    <hyperlink ref="A16" location="'3'!F7" display="3. A clear line of accountability within the organisation for work on safeguarding and promoting the welfare of children "/>
    <hyperlink ref="A15" location="'2'!F7" display="2. A clear statement of the agency’s responsibility towards children is available to all staff "/>
    <hyperlink ref="A18" location="'5'!F7" display="5. Staff training on safeguarding and promoting the welfare of children for all staff working with or in contact with children &amp; families"/>
    <hyperlink ref="A17" location="'4'!F7" display="4. Service development takes account of the need to safeguard and promote welfare and is informed by the views of children and families. "/>
  </hyperlinks>
  <pageMargins left="0.25" right="0.25" top="0.75" bottom="0.75" header="0.3" footer="0.3"/>
  <pageSetup paperSize="9" scale="80" orientation="landscape" r:id="rId1"/>
  <headerFooter alignWithMargins="0">
    <oddHeader>&amp;LPSCB Section 11 Audit 2015</oddHeader>
    <evenHeader>&amp;LPSCB Section 11 Audit 2015</evenHeader>
    <firstHeader>&amp;LPSCB Section 11 Audit 2015</first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U20"/>
  <sheetViews>
    <sheetView showGridLines="0" tabSelected="1" zoomScale="70" zoomScaleNormal="70" zoomScaleSheetLayoutView="70" workbookViewId="0">
      <selection activeCell="F8" sqref="F8"/>
    </sheetView>
  </sheetViews>
  <sheetFormatPr defaultColWidth="0" defaultRowHeight="15.75" zeroHeight="1" x14ac:dyDescent="0.25"/>
  <cols>
    <col min="1" max="1" width="5.85546875" style="145" customWidth="1"/>
    <col min="2" max="2" width="23.85546875" style="145" customWidth="1"/>
    <col min="3" max="5" width="40.140625" style="99" customWidth="1"/>
    <col min="6" max="6" width="8.85546875" style="146" customWidth="1"/>
    <col min="7" max="8" width="41.42578125" style="147" customWidth="1"/>
    <col min="9" max="9" width="40.42578125" style="147" customWidth="1"/>
    <col min="10" max="10" width="9.28515625" style="99" customWidth="1"/>
    <col min="11" max="12" width="9.140625" style="148" hidden="1" customWidth="1"/>
    <col min="13" max="13" width="9.7109375" style="148" hidden="1" customWidth="1"/>
    <col min="14" max="15" width="9.140625" style="148" hidden="1" customWidth="1"/>
    <col min="16" max="16" width="9.140625" style="99" hidden="1" customWidth="1"/>
    <col min="17" max="17" width="4.5703125" style="99" hidden="1" customWidth="1"/>
    <col min="18" max="18" width="12.140625" style="99" hidden="1" customWidth="1"/>
    <col min="19" max="255" width="9.140625" style="99" hidden="1" customWidth="1"/>
    <col min="256" max="16384" width="18.140625" style="99" hidden="1"/>
  </cols>
  <sheetData>
    <row r="1" spans="1:18" s="122" customFormat="1" ht="18" customHeight="1" x14ac:dyDescent="0.25">
      <c r="A1" s="117"/>
      <c r="B1" s="117"/>
      <c r="C1" s="118"/>
      <c r="D1" s="118"/>
      <c r="E1" s="119" t="s">
        <v>38</v>
      </c>
      <c r="F1" s="120"/>
      <c r="G1" s="121"/>
      <c r="H1" s="121"/>
      <c r="I1" s="121"/>
      <c r="K1" s="123"/>
      <c r="L1" s="123"/>
      <c r="M1" s="122" t="s">
        <v>44</v>
      </c>
      <c r="N1" s="123" t="s">
        <v>40</v>
      </c>
      <c r="O1" s="123" t="s">
        <v>41</v>
      </c>
      <c r="P1" s="123" t="s">
        <v>42</v>
      </c>
      <c r="Q1" s="122" t="s">
        <v>224</v>
      </c>
      <c r="R1" s="123" t="s">
        <v>39</v>
      </c>
    </row>
    <row r="2" spans="1:18" s="122" customFormat="1" ht="18" customHeight="1" x14ac:dyDescent="0.25">
      <c r="A2" s="117"/>
      <c r="B2" s="117"/>
      <c r="C2" s="118"/>
      <c r="D2" s="118"/>
      <c r="E2" s="118"/>
      <c r="F2" s="120"/>
      <c r="G2" s="121"/>
      <c r="H2" s="121"/>
      <c r="I2" s="121"/>
      <c r="K2" s="123"/>
      <c r="L2" s="123"/>
      <c r="M2" s="123">
        <f>SUM(N2:R2)</f>
        <v>7</v>
      </c>
      <c r="N2" s="123">
        <f>COUNTIF($F7:$F13,1)</f>
        <v>0</v>
      </c>
      <c r="O2" s="123">
        <f>COUNTIF($F7:$F13,2)</f>
        <v>0</v>
      </c>
      <c r="P2" s="123">
        <f>COUNTIF($F7:$F13,3)</f>
        <v>0</v>
      </c>
      <c r="Q2" s="123">
        <f>COUNTIF($F7:$F13,"N/A")</f>
        <v>0</v>
      </c>
      <c r="R2" s="123">
        <f>COUNTIF($F7:$F13,"")</f>
        <v>7</v>
      </c>
    </row>
    <row r="3" spans="1:18" s="125" customFormat="1" ht="20.25" x14ac:dyDescent="0.3">
      <c r="A3" s="124" t="s">
        <v>33</v>
      </c>
      <c r="C3" s="126"/>
      <c r="D3" s="126"/>
      <c r="E3" s="126"/>
      <c r="F3" s="127"/>
      <c r="G3" s="128"/>
      <c r="H3" s="128"/>
      <c r="I3" s="128"/>
      <c r="K3" s="129"/>
      <c r="L3" s="129"/>
      <c r="M3" s="129"/>
      <c r="N3" s="129"/>
      <c r="O3" s="129"/>
    </row>
    <row r="4" spans="1:18" s="111" customFormat="1" ht="18" x14ac:dyDescent="0.25">
      <c r="A4" s="130"/>
      <c r="B4" s="131"/>
      <c r="C4" s="132"/>
      <c r="D4" s="132"/>
      <c r="E4" s="132"/>
      <c r="F4" s="133"/>
      <c r="G4" s="134"/>
      <c r="H4" s="134"/>
      <c r="I4" s="134"/>
      <c r="K4" s="135"/>
      <c r="L4" s="135"/>
      <c r="M4" s="135"/>
      <c r="N4" s="135"/>
      <c r="O4" s="135"/>
    </row>
    <row r="5" spans="1:18" s="111" customFormat="1" ht="18" x14ac:dyDescent="0.25">
      <c r="A5" s="130"/>
      <c r="B5" s="131"/>
      <c r="C5" s="132"/>
      <c r="D5" s="132"/>
      <c r="E5" s="132"/>
      <c r="F5" s="133"/>
      <c r="G5" s="134"/>
      <c r="H5" s="134"/>
      <c r="I5" s="134"/>
      <c r="K5" s="135"/>
      <c r="L5" s="135"/>
      <c r="M5" s="135"/>
      <c r="N5" s="135"/>
      <c r="O5" s="135"/>
    </row>
    <row r="6" spans="1:18" s="139" customFormat="1" ht="110.25" x14ac:dyDescent="0.2">
      <c r="A6" s="257" t="s">
        <v>162</v>
      </c>
      <c r="B6" s="257"/>
      <c r="C6" s="197" t="s">
        <v>28</v>
      </c>
      <c r="D6" s="235" t="s">
        <v>29</v>
      </c>
      <c r="E6" s="236" t="s">
        <v>30</v>
      </c>
      <c r="F6" s="136" t="s">
        <v>57</v>
      </c>
      <c r="G6" s="217" t="s">
        <v>227</v>
      </c>
      <c r="H6" s="218" t="s">
        <v>228</v>
      </c>
      <c r="I6" s="218" t="s">
        <v>229</v>
      </c>
      <c r="J6" s="137"/>
      <c r="K6" s="138"/>
      <c r="L6" s="138"/>
      <c r="M6" s="138"/>
      <c r="N6" s="138"/>
      <c r="O6" s="138"/>
    </row>
    <row r="7" spans="1:18" s="141" customFormat="1" ht="157.5" x14ac:dyDescent="0.2">
      <c r="A7" s="192">
        <v>1.1000000000000001</v>
      </c>
      <c r="B7" s="191" t="s">
        <v>60</v>
      </c>
      <c r="C7" s="203" t="s">
        <v>61</v>
      </c>
      <c r="D7" s="193" t="s">
        <v>72</v>
      </c>
      <c r="E7" s="193" t="s">
        <v>89</v>
      </c>
      <c r="F7" s="194"/>
      <c r="G7" s="195"/>
      <c r="H7" s="195"/>
      <c r="I7" s="196" t="s">
        <v>230</v>
      </c>
      <c r="K7" s="142"/>
      <c r="L7" s="142"/>
      <c r="M7" s="142"/>
      <c r="N7" s="142"/>
      <c r="O7" s="142"/>
    </row>
    <row r="8" spans="1:18" s="141" customFormat="1" ht="195" x14ac:dyDescent="0.2">
      <c r="A8" s="192">
        <v>1.2</v>
      </c>
      <c r="B8" s="214" t="s">
        <v>231</v>
      </c>
      <c r="C8" s="204" t="s">
        <v>150</v>
      </c>
      <c r="D8" s="205" t="s">
        <v>72</v>
      </c>
      <c r="E8" s="206" t="s">
        <v>232</v>
      </c>
      <c r="F8" s="194"/>
      <c r="G8" s="140"/>
      <c r="H8" s="195"/>
      <c r="I8" s="196" t="s">
        <v>230</v>
      </c>
      <c r="K8" s="142"/>
      <c r="L8" s="142"/>
      <c r="M8" s="142"/>
      <c r="N8" s="142"/>
      <c r="O8" s="142"/>
    </row>
    <row r="9" spans="1:18" s="141" customFormat="1" ht="157.5" x14ac:dyDescent="0.2">
      <c r="A9" s="170">
        <v>1.3</v>
      </c>
      <c r="B9" s="171" t="s">
        <v>163</v>
      </c>
      <c r="C9" s="204" t="s">
        <v>98</v>
      </c>
      <c r="D9" s="205" t="s">
        <v>72</v>
      </c>
      <c r="E9" s="206" t="s">
        <v>165</v>
      </c>
      <c r="F9" s="194"/>
      <c r="G9" s="140"/>
      <c r="H9" s="195"/>
      <c r="I9" s="196" t="s">
        <v>230</v>
      </c>
      <c r="K9" s="142"/>
      <c r="L9" s="142"/>
      <c r="M9" s="142"/>
      <c r="N9" s="142"/>
      <c r="O9" s="142"/>
    </row>
    <row r="10" spans="1:18" s="141" customFormat="1" ht="157.5" x14ac:dyDescent="0.2">
      <c r="A10" s="170">
        <v>1.4</v>
      </c>
      <c r="B10" s="171" t="s">
        <v>18</v>
      </c>
      <c r="C10" s="207" t="s">
        <v>53</v>
      </c>
      <c r="D10" s="143" t="s">
        <v>72</v>
      </c>
      <c r="E10" s="207" t="s">
        <v>54</v>
      </c>
      <c r="F10" s="194"/>
      <c r="G10" s="144"/>
      <c r="H10" s="195"/>
      <c r="I10" s="196" t="s">
        <v>230</v>
      </c>
      <c r="K10" s="142"/>
      <c r="L10" s="142"/>
      <c r="M10" s="142"/>
      <c r="N10" s="142"/>
      <c r="O10" s="142"/>
    </row>
    <row r="11" spans="1:18" s="141" customFormat="1" ht="255" x14ac:dyDescent="0.2">
      <c r="A11" s="173">
        <v>1.5</v>
      </c>
      <c r="B11" s="174" t="s">
        <v>59</v>
      </c>
      <c r="C11" s="208" t="s">
        <v>70</v>
      </c>
      <c r="D11" s="176" t="s">
        <v>72</v>
      </c>
      <c r="E11" s="208" t="s">
        <v>233</v>
      </c>
      <c r="F11" s="194"/>
      <c r="G11" s="74"/>
      <c r="H11" s="195"/>
      <c r="I11" s="196" t="s">
        <v>230</v>
      </c>
      <c r="K11" s="142"/>
      <c r="L11" s="142"/>
      <c r="M11" s="142"/>
      <c r="N11" s="142"/>
      <c r="O11" s="142"/>
    </row>
    <row r="12" spans="1:18" s="141" customFormat="1" ht="225" x14ac:dyDescent="0.2">
      <c r="A12" s="173">
        <v>1.6</v>
      </c>
      <c r="B12" s="174" t="s">
        <v>3</v>
      </c>
      <c r="C12" s="209" t="s">
        <v>2</v>
      </c>
      <c r="D12" s="176" t="s">
        <v>72</v>
      </c>
      <c r="E12" s="208" t="s">
        <v>116</v>
      </c>
      <c r="F12" s="194"/>
      <c r="G12" s="74"/>
      <c r="H12" s="195"/>
      <c r="I12" s="196" t="s">
        <v>230</v>
      </c>
      <c r="K12" s="142"/>
      <c r="L12" s="142"/>
      <c r="M12" s="142"/>
      <c r="N12" s="142"/>
      <c r="O12" s="142"/>
    </row>
    <row r="13" spans="1:18" s="141" customFormat="1" ht="255" x14ac:dyDescent="0.2">
      <c r="A13" s="169">
        <v>1.7</v>
      </c>
      <c r="B13" s="175" t="s">
        <v>64</v>
      </c>
      <c r="C13" s="208" t="s">
        <v>65</v>
      </c>
      <c r="D13" s="176" t="s">
        <v>72</v>
      </c>
      <c r="E13" s="208" t="s">
        <v>115</v>
      </c>
      <c r="F13" s="194"/>
      <c r="G13" s="74"/>
      <c r="H13" s="195"/>
      <c r="I13" s="196" t="s">
        <v>230</v>
      </c>
      <c r="K13" s="142"/>
      <c r="L13" s="142"/>
      <c r="M13" s="142"/>
      <c r="N13" s="142"/>
      <c r="O13" s="142"/>
    </row>
    <row r="14" spans="1:18" x14ac:dyDescent="0.25"/>
    <row r="15" spans="1:18" ht="15" customHeight="1" x14ac:dyDescent="0.25">
      <c r="A15" s="149"/>
      <c r="B15" s="149"/>
      <c r="E15" s="255" t="str">
        <f>IF(COUNTA(F7:F13)&lt;7, "Remember to fill in the blanks", "Sheet Complete")</f>
        <v>Remember to fill in the blanks</v>
      </c>
      <c r="F15" s="255"/>
    </row>
    <row r="16" spans="1:18" ht="15" customHeight="1" x14ac:dyDescent="0.25">
      <c r="E16" s="255"/>
      <c r="F16" s="255"/>
    </row>
    <row r="17" spans="5:6" ht="15" customHeight="1" x14ac:dyDescent="0.25">
      <c r="E17" s="255"/>
      <c r="F17" s="255"/>
    </row>
    <row r="18" spans="5:6" x14ac:dyDescent="0.25"/>
    <row r="19" spans="5:6" ht="24" customHeight="1" x14ac:dyDescent="0.25">
      <c r="E19" s="256" t="s">
        <v>19</v>
      </c>
      <c r="F19" s="256"/>
    </row>
    <row r="20" spans="5:6" x14ac:dyDescent="0.25"/>
  </sheetData>
  <sheetProtection formatCells="0"/>
  <protectedRanges>
    <protectedRange password="E7C4" sqref="B7:H7 B8:E10 G8:H10 F8:F13" name="Range1"/>
    <protectedRange password="E7C4" sqref="A49:E110" name="Range2"/>
    <protectedRange password="E7C4" sqref="D11" name="Range1_3_2"/>
    <protectedRange password="E7C4" sqref="D12" name="Range1_3_2_1"/>
    <protectedRange password="E7C4" sqref="D13" name="Range1_3_2_1_4"/>
    <protectedRange password="E7C4" sqref="C6:H6 A6" name="Range1_5"/>
  </protectedRanges>
  <mergeCells count="3">
    <mergeCell ref="E15:F17"/>
    <mergeCell ref="E19:F19"/>
    <mergeCell ref="A6:B6"/>
  </mergeCells>
  <phoneticPr fontId="0" type="noConversion"/>
  <conditionalFormatting sqref="F7">
    <cfRule type="cellIs" dxfId="52" priority="22" stopIfTrue="1" operator="equal">
      <formula>1</formula>
    </cfRule>
    <cfRule type="cellIs" dxfId="51" priority="23" stopIfTrue="1" operator="equal">
      <formula>2</formula>
    </cfRule>
    <cfRule type="cellIs" dxfId="50" priority="24" stopIfTrue="1" operator="equal">
      <formula>3</formula>
    </cfRule>
  </conditionalFormatting>
  <conditionalFormatting sqref="E15:F17">
    <cfRule type="cellIs" dxfId="49" priority="25" stopIfTrue="1" operator="equal">
      <formula>"Remember to fill in the blanks"</formula>
    </cfRule>
    <cfRule type="cellIs" dxfId="48" priority="26" stopIfTrue="1" operator="equal">
      <formula>"Sheet complete"</formula>
    </cfRule>
  </conditionalFormatting>
  <conditionalFormatting sqref="F8:F13">
    <cfRule type="cellIs" dxfId="47" priority="2" stopIfTrue="1" operator="equal">
      <formula>1</formula>
    </cfRule>
    <cfRule type="cellIs" dxfId="46" priority="3" stopIfTrue="1" operator="equal">
      <formula>2</formula>
    </cfRule>
    <cfRule type="cellIs" dxfId="45" priority="4" stopIfTrue="1" operator="equal">
      <formula>3</formula>
    </cfRule>
  </conditionalFormatting>
  <conditionalFormatting sqref="F7">
    <cfRule type="cellIs" dxfId="44" priority="9" stopIfTrue="1" operator="equal">
      <formula>"N/A"</formula>
    </cfRule>
  </conditionalFormatting>
  <conditionalFormatting sqref="F8:F13">
    <cfRule type="cellIs" dxfId="43" priority="1" stopIfTrue="1" operator="equal">
      <formula>"N/A"</formula>
    </cfRule>
  </conditionalFormatting>
  <dataValidations xWindow="779" yWindow="547" count="1">
    <dataValidation type="list" allowBlank="1" showInputMessage="1" showErrorMessage="1" promptTitle="Score" prompt="1 - Not met_x000a_2 - Partly met_x000a_3 - Fully met_x000a_N/A - Not Applicable" sqref="F7:F13">
      <formula1>"1,2,3,N/A"</formula1>
    </dataValidation>
  </dataValidations>
  <hyperlinks>
    <hyperlink ref="E19:F19" location="'2'!B8" display="ONCE COMPLETED GO TO NEXT SECTION"/>
    <hyperlink ref="E1" location="Introduction!A1" display="Back to INTRODUCTION"/>
  </hyperlinks>
  <pageMargins left="0.23622047244094491" right="0.23622047244094491" top="0.74803149606299213" bottom="0.74803149606299213" header="0.31496062992125984" footer="0.31496062992125984"/>
  <pageSetup paperSize="9" scale="51" fitToHeight="3" orientation="landscape" horizontalDpi="300" verticalDpi="300" r:id="rId1"/>
  <headerFooter alignWithMargins="0">
    <oddHeader>&amp;LPSCB Section 11 Audit 2015</oddHeader>
    <evenHeader>&amp;LPSCB Section 11 Audit 2015</evenHeader>
    <firstHeader>&amp;LPSCB Section 11 Audit 2015</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R20"/>
  <sheetViews>
    <sheetView showGridLines="0" topLeftCell="A11" zoomScale="70" zoomScaleNormal="70" zoomScaleSheetLayoutView="70" workbookViewId="0">
      <selection activeCell="E12" sqref="E12"/>
    </sheetView>
  </sheetViews>
  <sheetFormatPr defaultColWidth="0" defaultRowHeight="15.75" zeroHeight="1" x14ac:dyDescent="0.2"/>
  <cols>
    <col min="1" max="1" width="5.85546875" customWidth="1"/>
    <col min="2" max="2" width="23.85546875" customWidth="1"/>
    <col min="3" max="5" width="40.140625" customWidth="1"/>
    <col min="6" max="6" width="8.7109375" style="33" customWidth="1"/>
    <col min="7" max="8" width="41.42578125" style="10" customWidth="1"/>
    <col min="9" max="9" width="40.42578125" style="10" customWidth="1"/>
    <col min="10" max="10" width="9.28515625" customWidth="1"/>
    <col min="11" max="16384" width="9.140625" hidden="1"/>
  </cols>
  <sheetData>
    <row r="1" spans="1:18" s="42" customFormat="1" ht="18" customHeight="1" x14ac:dyDescent="0.25">
      <c r="A1" s="54"/>
      <c r="B1" s="54"/>
      <c r="E1" s="53" t="s">
        <v>38</v>
      </c>
      <c r="F1" s="51"/>
      <c r="G1" s="55"/>
      <c r="H1" s="55"/>
      <c r="I1" s="55"/>
      <c r="M1" s="42" t="s">
        <v>44</v>
      </c>
      <c r="N1" s="49" t="s">
        <v>40</v>
      </c>
      <c r="O1" s="49" t="s">
        <v>41</v>
      </c>
      <c r="P1" s="49" t="s">
        <v>42</v>
      </c>
      <c r="Q1" s="238" t="s">
        <v>224</v>
      </c>
      <c r="R1" s="49" t="s">
        <v>39</v>
      </c>
    </row>
    <row r="2" spans="1:18" s="42" customFormat="1" ht="18" customHeight="1" x14ac:dyDescent="0.2">
      <c r="A2" s="54"/>
      <c r="B2" s="54"/>
      <c r="F2" s="51"/>
      <c r="G2" s="55"/>
      <c r="H2" s="55"/>
      <c r="I2" s="55"/>
      <c r="M2" s="49">
        <f>SUM(N2:R2)</f>
        <v>6</v>
      </c>
      <c r="N2" s="49">
        <f>COUNTIF($F7:$F12,1)</f>
        <v>0</v>
      </c>
      <c r="O2" s="49">
        <f>COUNTIF($F7:$F12,2)</f>
        <v>0</v>
      </c>
      <c r="P2" s="49">
        <f>COUNTIF($F7:$F12,3)</f>
        <v>0</v>
      </c>
      <c r="Q2" s="42">
        <f>COUNTIF($F7:$F12,"N/A")</f>
        <v>0</v>
      </c>
      <c r="R2" s="49">
        <f>COUNTIF($F7:$F12,"")</f>
        <v>6</v>
      </c>
    </row>
    <row r="3" spans="1:18" s="58" customFormat="1" ht="20.25" x14ac:dyDescent="0.3">
      <c r="A3" s="59" t="s">
        <v>34</v>
      </c>
      <c r="B3" s="59"/>
      <c r="C3" s="59"/>
      <c r="D3" s="59"/>
      <c r="F3" s="60"/>
      <c r="G3" s="61"/>
      <c r="H3" s="61"/>
      <c r="I3" s="61"/>
    </row>
    <row r="4" spans="1:18" s="58" customFormat="1" ht="18" customHeight="1" x14ac:dyDescent="0.3">
      <c r="A4" s="59"/>
      <c r="B4" s="59"/>
      <c r="C4" s="59"/>
      <c r="D4" s="59"/>
      <c r="F4" s="60"/>
      <c r="G4" s="61"/>
      <c r="H4" s="61"/>
      <c r="I4" s="61"/>
    </row>
    <row r="5" spans="1:18" s="58" customFormat="1" ht="18" customHeight="1" x14ac:dyDescent="0.3">
      <c r="A5" s="59"/>
      <c r="B5" s="59"/>
      <c r="C5" s="59"/>
      <c r="D5" s="59"/>
      <c r="F5" s="60"/>
      <c r="G5" s="61"/>
      <c r="H5" s="61"/>
      <c r="I5" s="61"/>
    </row>
    <row r="6" spans="1:18" s="46" customFormat="1" ht="110.25" x14ac:dyDescent="0.2">
      <c r="A6" s="257" t="s">
        <v>162</v>
      </c>
      <c r="B6" s="257"/>
      <c r="C6" s="197" t="s">
        <v>28</v>
      </c>
      <c r="D6" s="198" t="s">
        <v>29</v>
      </c>
      <c r="E6" s="199" t="s">
        <v>30</v>
      </c>
      <c r="F6" s="136" t="s">
        <v>57</v>
      </c>
      <c r="G6" s="217" t="s">
        <v>227</v>
      </c>
      <c r="H6" s="218" t="s">
        <v>228</v>
      </c>
      <c r="I6" s="218" t="s">
        <v>229</v>
      </c>
      <c r="J6" s="45"/>
    </row>
    <row r="7" spans="1:18" s="46" customFormat="1" ht="157.5" x14ac:dyDescent="0.2">
      <c r="A7" s="172">
        <v>2.1</v>
      </c>
      <c r="B7" s="172" t="s">
        <v>55</v>
      </c>
      <c r="C7" s="208" t="s">
        <v>56</v>
      </c>
      <c r="D7" s="176" t="s">
        <v>72</v>
      </c>
      <c r="E7" s="208" t="s">
        <v>58</v>
      </c>
      <c r="F7" s="194"/>
      <c r="G7" s="74"/>
      <c r="H7" s="195"/>
      <c r="I7" s="196" t="s">
        <v>230</v>
      </c>
    </row>
    <row r="8" spans="1:18" s="46" customFormat="1" ht="157.5" x14ac:dyDescent="0.2">
      <c r="A8" s="174" t="s">
        <v>20</v>
      </c>
      <c r="B8" s="174" t="s">
        <v>99</v>
      </c>
      <c r="C8" s="208" t="s">
        <v>21</v>
      </c>
      <c r="D8" s="176" t="s">
        <v>72</v>
      </c>
      <c r="E8" s="208" t="s">
        <v>234</v>
      </c>
      <c r="F8" s="194"/>
      <c r="G8" s="74"/>
      <c r="H8" s="195"/>
      <c r="I8" s="196" t="s">
        <v>230</v>
      </c>
    </row>
    <row r="9" spans="1:18" s="46" customFormat="1" ht="240" x14ac:dyDescent="0.2">
      <c r="A9" s="174">
        <v>2.2999999999999998</v>
      </c>
      <c r="B9" s="174" t="s">
        <v>63</v>
      </c>
      <c r="C9" s="208" t="s">
        <v>16</v>
      </c>
      <c r="D9" s="176" t="s">
        <v>72</v>
      </c>
      <c r="E9" s="208" t="s">
        <v>22</v>
      </c>
      <c r="F9" s="194"/>
      <c r="G9" s="74"/>
      <c r="H9" s="195"/>
      <c r="I9" s="196" t="s">
        <v>230</v>
      </c>
    </row>
    <row r="10" spans="1:18" s="46" customFormat="1" ht="270" x14ac:dyDescent="0.2">
      <c r="A10" s="174">
        <v>2.4</v>
      </c>
      <c r="B10" s="174" t="s">
        <v>164</v>
      </c>
      <c r="C10" s="208" t="s">
        <v>151</v>
      </c>
      <c r="D10" s="176" t="s">
        <v>72</v>
      </c>
      <c r="E10" s="208" t="s">
        <v>152</v>
      </c>
      <c r="F10" s="194"/>
      <c r="G10" s="74"/>
      <c r="H10" s="195"/>
      <c r="I10" s="196" t="s">
        <v>230</v>
      </c>
    </row>
    <row r="11" spans="1:18" s="46" customFormat="1" ht="195" x14ac:dyDescent="0.2">
      <c r="A11" s="174">
        <v>2.5</v>
      </c>
      <c r="B11" s="174" t="s">
        <v>153</v>
      </c>
      <c r="C11" s="209" t="s">
        <v>154</v>
      </c>
      <c r="D11" s="176" t="s">
        <v>72</v>
      </c>
      <c r="E11" s="209" t="s">
        <v>155</v>
      </c>
      <c r="F11" s="194"/>
      <c r="G11" s="177"/>
      <c r="H11" s="195"/>
      <c r="I11" s="196" t="s">
        <v>230</v>
      </c>
    </row>
    <row r="12" spans="1:18" s="46" customFormat="1" ht="157.5" x14ac:dyDescent="0.2">
      <c r="A12" s="174">
        <v>2.6</v>
      </c>
      <c r="B12" s="174" t="s">
        <v>166</v>
      </c>
      <c r="C12" s="209" t="s">
        <v>118</v>
      </c>
      <c r="D12" s="176" t="s">
        <v>72</v>
      </c>
      <c r="E12" s="209" t="s">
        <v>235</v>
      </c>
      <c r="F12" s="194"/>
      <c r="G12" s="177"/>
      <c r="H12" s="195"/>
      <c r="I12" s="196" t="s">
        <v>230</v>
      </c>
    </row>
    <row r="13" spans="1:18" x14ac:dyDescent="0.2"/>
    <row r="14" spans="1:18" ht="18" customHeight="1" x14ac:dyDescent="0.25">
      <c r="A14" s="4"/>
      <c r="B14" s="4"/>
      <c r="E14" s="258" t="str">
        <f>IF(COUNTA(F7:F12)&lt;6, "Remember to fill in the blanks", "Sheet Complete")</f>
        <v>Remember to fill in the blanks</v>
      </c>
      <c r="F14" s="258"/>
    </row>
    <row r="15" spans="1:18" ht="12.75" customHeight="1" x14ac:dyDescent="0.2">
      <c r="E15" s="258"/>
      <c r="F15" s="258"/>
    </row>
    <row r="16" spans="1:18" ht="12.75" customHeight="1" x14ac:dyDescent="0.2">
      <c r="E16" s="258"/>
      <c r="F16" s="258"/>
    </row>
    <row r="17" spans="5:6" x14ac:dyDescent="0.2"/>
    <row r="18" spans="5:6" x14ac:dyDescent="0.25">
      <c r="E18" s="259" t="s">
        <v>19</v>
      </c>
      <c r="F18" s="259"/>
    </row>
    <row r="19" spans="5:6" x14ac:dyDescent="0.2"/>
    <row r="20" spans="5:6" x14ac:dyDescent="0.2"/>
  </sheetData>
  <sheetProtection selectLockedCells="1"/>
  <protectedRanges>
    <protectedRange password="E7C4" sqref="E18" name="Range1"/>
    <protectedRange password="E7C4" sqref="D7:D12" name="Range1_3"/>
    <protectedRange password="E7C4" sqref="C6:F6 A6" name="Range1_5_2"/>
    <protectedRange password="E7C4" sqref="G6:H6" name="Range1_5_1"/>
    <protectedRange password="E7C4" sqref="F7:F12" name="Range1_4"/>
  </protectedRanges>
  <mergeCells count="3">
    <mergeCell ref="E14:F16"/>
    <mergeCell ref="E18:F18"/>
    <mergeCell ref="A6:B6"/>
  </mergeCells>
  <phoneticPr fontId="0" type="noConversion"/>
  <conditionalFormatting sqref="E14:F16">
    <cfRule type="cellIs" dxfId="42" priority="12" stopIfTrue="1" operator="equal">
      <formula>"Remember to fill in the blanks"</formula>
    </cfRule>
    <cfRule type="cellIs" dxfId="41" priority="13" stopIfTrue="1" operator="equal">
      <formula>"Sheet complete"</formula>
    </cfRule>
  </conditionalFormatting>
  <conditionalFormatting sqref="F7:F12">
    <cfRule type="cellIs" dxfId="40" priority="1" stopIfTrue="1" operator="equal">
      <formula>"N/A"</formula>
    </cfRule>
  </conditionalFormatting>
  <conditionalFormatting sqref="F7:F12">
    <cfRule type="cellIs" dxfId="39" priority="2" stopIfTrue="1" operator="equal">
      <formula>1</formula>
    </cfRule>
    <cfRule type="cellIs" dxfId="38" priority="3" stopIfTrue="1" operator="equal">
      <formula>2</formula>
    </cfRule>
    <cfRule type="cellIs" dxfId="37" priority="4" stopIfTrue="1" operator="equal">
      <formula>3</formula>
    </cfRule>
  </conditionalFormatting>
  <dataValidations xWindow="678" yWindow="440" count="1">
    <dataValidation type="list" allowBlank="1" showInputMessage="1" showErrorMessage="1" promptTitle="Score" prompt="1 - Not met_x000a_2 - Partly met_x000a_3 - Fully met_x000a_N/A - Not Applicable" sqref="F7:F12">
      <formula1>"1,2,3,N/A"</formula1>
    </dataValidation>
  </dataValidations>
  <hyperlinks>
    <hyperlink ref="E1" location="Introduction!A1" display="Back to INTRODUCTION"/>
    <hyperlink ref="E18:F18" location="'3'!B8" display="ONCE COMPLETED GO TO NEXT SECTION"/>
  </hyperlinks>
  <pageMargins left="0.25" right="0.25" top="0.75" bottom="0.75" header="0.3" footer="0.3"/>
  <pageSetup paperSize="9" scale="51" fitToHeight="3" orientation="landscape" horizontalDpi="300" verticalDpi="300" r:id="rId1"/>
  <headerFooter alignWithMargins="0">
    <oddHeader>&amp;LPSCB Section 11 Audit 2015</oddHeader>
    <evenHeader>&amp;LPSCB Section 11 Audit 2015</evenHeader>
    <firstHeader>&amp;LPSCB Section 11 Audit 2015</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8"/>
  <sheetViews>
    <sheetView showGridLines="0" topLeftCell="A12" zoomScale="70" zoomScaleNormal="70" zoomScaleSheetLayoutView="70" workbookViewId="0">
      <selection activeCell="E13" sqref="E13:F15"/>
    </sheetView>
  </sheetViews>
  <sheetFormatPr defaultColWidth="0" defaultRowHeight="15.75" zeroHeight="1" x14ac:dyDescent="0.2"/>
  <cols>
    <col min="1" max="1" width="5.85546875" customWidth="1"/>
    <col min="2" max="2" width="23.85546875" customWidth="1"/>
    <col min="3" max="5" width="40.140625" customWidth="1"/>
    <col min="6" max="6" width="8.7109375" style="11" customWidth="1"/>
    <col min="7" max="8" width="41.42578125" style="10" customWidth="1"/>
    <col min="9" max="9" width="40.42578125" style="10" customWidth="1"/>
    <col min="10" max="10" width="9.28515625" customWidth="1"/>
    <col min="11" max="12" width="9.140625" hidden="1" customWidth="1"/>
    <col min="13" max="13" width="9.7109375" hidden="1" customWidth="1"/>
    <col min="14" max="14" width="8.42578125" hidden="1" customWidth="1"/>
    <col min="15" max="17" width="8.7109375" hidden="1" customWidth="1"/>
    <col min="18" max="18" width="11.42578125" hidden="1" customWidth="1"/>
    <col min="19" max="16384" width="9.140625" hidden="1"/>
  </cols>
  <sheetData>
    <row r="1" spans="1:18" s="65" customFormat="1" ht="18" customHeight="1" x14ac:dyDescent="0.25">
      <c r="A1" s="64"/>
      <c r="B1" s="64"/>
      <c r="E1" s="53" t="s">
        <v>38</v>
      </c>
      <c r="F1" s="66"/>
      <c r="G1" s="67"/>
      <c r="H1" s="67"/>
      <c r="I1" s="67"/>
      <c r="M1" s="65" t="s">
        <v>44</v>
      </c>
      <c r="N1" s="68" t="s">
        <v>40</v>
      </c>
      <c r="O1" s="68" t="s">
        <v>41</v>
      </c>
      <c r="P1" s="68" t="s">
        <v>42</v>
      </c>
      <c r="Q1" s="68" t="s">
        <v>224</v>
      </c>
      <c r="R1" s="68" t="s">
        <v>39</v>
      </c>
    </row>
    <row r="2" spans="1:18" s="65" customFormat="1" ht="18" customHeight="1" x14ac:dyDescent="0.2">
      <c r="A2" s="64"/>
      <c r="B2" s="64"/>
      <c r="F2" s="66"/>
      <c r="G2" s="67"/>
      <c r="H2" s="67"/>
      <c r="I2" s="67"/>
      <c r="M2" s="68">
        <f>SUM(N2:R2)</f>
        <v>5</v>
      </c>
      <c r="N2" s="68">
        <f>COUNTIF($F7:$F11,1)</f>
        <v>0</v>
      </c>
      <c r="O2" s="68">
        <f>COUNTIF($F7:$F11,2)</f>
        <v>0</v>
      </c>
      <c r="P2" s="68">
        <f>COUNTIF($F7:$F11,3)</f>
        <v>0</v>
      </c>
      <c r="Q2" s="68">
        <f>COUNTIF($F7:$F11,"N/A")</f>
        <v>0</v>
      </c>
      <c r="R2" s="68">
        <f>COUNTIF($F7:$F11,"")</f>
        <v>5</v>
      </c>
    </row>
    <row r="3" spans="1:18" s="71" customFormat="1" ht="20.25" x14ac:dyDescent="0.3">
      <c r="A3" s="69" t="str">
        <f>Introduction!A16</f>
        <v xml:space="preserve">3. A clear line of accountability within the organisation for work on safeguarding and promoting the welfare of children </v>
      </c>
      <c r="B3" s="69"/>
      <c r="C3" s="69"/>
      <c r="D3" s="69"/>
      <c r="E3" s="69"/>
      <c r="F3" s="69"/>
      <c r="G3" s="69"/>
      <c r="H3" s="69"/>
      <c r="I3" s="70"/>
    </row>
    <row r="4" spans="1:18" s="71" customFormat="1" ht="18" customHeight="1" x14ac:dyDescent="0.3">
      <c r="A4" s="69"/>
      <c r="B4" s="69"/>
      <c r="C4" s="69"/>
      <c r="D4" s="69"/>
      <c r="E4" s="69"/>
      <c r="F4" s="69"/>
      <c r="G4" s="69"/>
      <c r="H4" s="69"/>
      <c r="I4" s="70"/>
    </row>
    <row r="5" spans="1:18" s="71" customFormat="1" ht="18" customHeight="1" x14ac:dyDescent="0.3">
      <c r="A5" s="69"/>
      <c r="B5" s="69"/>
      <c r="C5" s="69"/>
      <c r="D5" s="69"/>
      <c r="E5" s="69"/>
      <c r="F5" s="69"/>
      <c r="G5" s="69"/>
      <c r="H5" s="69"/>
      <c r="I5" s="70"/>
    </row>
    <row r="6" spans="1:18" s="47" customFormat="1" ht="110.25" x14ac:dyDescent="0.2">
      <c r="A6" s="257" t="s">
        <v>162</v>
      </c>
      <c r="B6" s="257"/>
      <c r="C6" s="197" t="s">
        <v>28</v>
      </c>
      <c r="D6" s="198" t="s">
        <v>29</v>
      </c>
      <c r="E6" s="199" t="s">
        <v>30</v>
      </c>
      <c r="F6" s="136" t="s">
        <v>57</v>
      </c>
      <c r="G6" s="217" t="s">
        <v>227</v>
      </c>
      <c r="H6" s="218" t="s">
        <v>228</v>
      </c>
      <c r="I6" s="218" t="s">
        <v>229</v>
      </c>
    </row>
    <row r="7" spans="1:18" s="47" customFormat="1" ht="219" customHeight="1" x14ac:dyDescent="0.2">
      <c r="A7" s="172">
        <v>3.1</v>
      </c>
      <c r="B7" s="172" t="s">
        <v>167</v>
      </c>
      <c r="C7" s="208" t="s">
        <v>119</v>
      </c>
      <c r="D7" s="176" t="s">
        <v>72</v>
      </c>
      <c r="E7" s="208" t="s">
        <v>168</v>
      </c>
      <c r="F7" s="194"/>
      <c r="G7" s="74"/>
      <c r="H7" s="195"/>
      <c r="I7" s="196" t="s">
        <v>230</v>
      </c>
    </row>
    <row r="8" spans="1:18" s="47" customFormat="1" ht="157.5" x14ac:dyDescent="0.2">
      <c r="A8" s="174">
        <v>3.2</v>
      </c>
      <c r="B8" s="174" t="s">
        <v>100</v>
      </c>
      <c r="C8" s="208" t="s">
        <v>32</v>
      </c>
      <c r="D8" s="176" t="s">
        <v>72</v>
      </c>
      <c r="E8" s="208" t="s">
        <v>120</v>
      </c>
      <c r="F8" s="194"/>
      <c r="G8" s="74"/>
      <c r="H8" s="195"/>
      <c r="I8" s="196" t="s">
        <v>230</v>
      </c>
    </row>
    <row r="9" spans="1:18" s="47" customFormat="1" ht="157.5" x14ac:dyDescent="0.2">
      <c r="A9" s="174">
        <v>3.3</v>
      </c>
      <c r="B9" s="174" t="s">
        <v>121</v>
      </c>
      <c r="C9" s="208" t="s">
        <v>101</v>
      </c>
      <c r="D9" s="176" t="s">
        <v>72</v>
      </c>
      <c r="E9" s="208" t="s">
        <v>122</v>
      </c>
      <c r="F9" s="194"/>
      <c r="G9" s="74"/>
      <c r="H9" s="195"/>
      <c r="I9" s="196" t="s">
        <v>230</v>
      </c>
    </row>
    <row r="10" spans="1:18" s="47" customFormat="1" ht="180" x14ac:dyDescent="0.2">
      <c r="A10" s="174">
        <v>3.4</v>
      </c>
      <c r="B10" s="174" t="s">
        <v>123</v>
      </c>
      <c r="C10" s="208" t="s">
        <v>102</v>
      </c>
      <c r="D10" s="176" t="s">
        <v>72</v>
      </c>
      <c r="E10" s="208" t="s">
        <v>124</v>
      </c>
      <c r="F10" s="194"/>
      <c r="G10" s="74"/>
      <c r="H10" s="195"/>
      <c r="I10" s="196" t="s">
        <v>230</v>
      </c>
    </row>
    <row r="11" spans="1:18" s="47" customFormat="1" ht="157.5" x14ac:dyDescent="0.2">
      <c r="A11" s="174">
        <v>3.5</v>
      </c>
      <c r="B11" s="174" t="s">
        <v>127</v>
      </c>
      <c r="C11" s="208" t="s">
        <v>125</v>
      </c>
      <c r="D11" s="176" t="s">
        <v>72</v>
      </c>
      <c r="E11" s="208" t="s">
        <v>126</v>
      </c>
      <c r="F11" s="194"/>
      <c r="G11" s="74"/>
      <c r="H11" s="195"/>
      <c r="I11" s="196" t="s">
        <v>230</v>
      </c>
    </row>
    <row r="12" spans="1:18" x14ac:dyDescent="0.2"/>
    <row r="13" spans="1:18" ht="18" customHeight="1" x14ac:dyDescent="0.25">
      <c r="A13" s="4"/>
      <c r="B13" s="4"/>
      <c r="E13" s="258" t="str">
        <f>IF(COUNTA(F7:F11)&lt;5, "Remember to fill in the blanks", "Sheet Complete")</f>
        <v>Remember to fill in the blanks</v>
      </c>
      <c r="F13" s="258"/>
    </row>
    <row r="14" spans="1:18" ht="12.75" customHeight="1" x14ac:dyDescent="0.2">
      <c r="E14" s="258"/>
      <c r="F14" s="258"/>
    </row>
    <row r="15" spans="1:18" ht="13.5" customHeight="1" x14ac:dyDescent="0.2">
      <c r="E15" s="258"/>
      <c r="F15" s="258"/>
    </row>
    <row r="16" spans="1:18" x14ac:dyDescent="0.2"/>
    <row r="17" spans="5:6" x14ac:dyDescent="0.25">
      <c r="E17" s="260" t="s">
        <v>19</v>
      </c>
      <c r="F17" s="260"/>
    </row>
    <row r="18" spans="5:6" x14ac:dyDescent="0.2"/>
  </sheetData>
  <sheetProtection selectLockedCells="1"/>
  <protectedRanges>
    <protectedRange password="E7C4" sqref="E17" name="Range1"/>
    <protectedRange password="E7C4" sqref="D7:D11" name="Range1_3_2"/>
    <protectedRange password="E7C4" sqref="C6:F6 A6" name="Range1_5_1"/>
    <protectedRange password="E7C4" sqref="G6:H6" name="Range1_5_2"/>
    <protectedRange password="E7C4" sqref="F7:F11" name="Range1_1"/>
  </protectedRanges>
  <mergeCells count="3">
    <mergeCell ref="E13:F15"/>
    <mergeCell ref="E17:F17"/>
    <mergeCell ref="A6:B6"/>
  </mergeCells>
  <phoneticPr fontId="0" type="noConversion"/>
  <conditionalFormatting sqref="E13:F15">
    <cfRule type="cellIs" dxfId="36" priority="11" stopIfTrue="1" operator="equal">
      <formula>"Remember to fill in the blanks"</formula>
    </cfRule>
    <cfRule type="cellIs" dxfId="35" priority="12" stopIfTrue="1" operator="equal">
      <formula>"Sheet complete"</formula>
    </cfRule>
  </conditionalFormatting>
  <conditionalFormatting sqref="F7:F11">
    <cfRule type="cellIs" dxfId="34" priority="2" stopIfTrue="1" operator="equal">
      <formula>1</formula>
    </cfRule>
    <cfRule type="cellIs" dxfId="33" priority="3" stopIfTrue="1" operator="equal">
      <formula>2</formula>
    </cfRule>
    <cfRule type="cellIs" dxfId="32" priority="4" stopIfTrue="1" operator="equal">
      <formula>3</formula>
    </cfRule>
  </conditionalFormatting>
  <conditionalFormatting sqref="F7:F11">
    <cfRule type="cellIs" dxfId="31" priority="1" stopIfTrue="1" operator="equal">
      <formula>"N/A"</formula>
    </cfRule>
  </conditionalFormatting>
  <dataValidations xWindow="839" yWindow="639" count="1">
    <dataValidation type="list" allowBlank="1" showInputMessage="1" showErrorMessage="1" promptTitle="Score" prompt="1 - Not met_x000a_2 - Partly met_x000a_3 - Fully met_x000a_N/A - Not Applicable" sqref="F7:F11">
      <formula1>"1,2,3,N/A"</formula1>
    </dataValidation>
  </dataValidations>
  <hyperlinks>
    <hyperlink ref="E1" location="Introduction!A1" display="Back to INTRODUCTION"/>
    <hyperlink ref="E17:F17" location="'4'!B8" display="ONCE COMPLETED GO TO NEXT SECTION"/>
  </hyperlinks>
  <pageMargins left="0.25" right="0.25" top="0.75" bottom="0.75" header="0.3" footer="0.3"/>
  <pageSetup paperSize="9" scale="51" fitToHeight="3" orientation="landscape" horizontalDpi="300" verticalDpi="300" r:id="rId1"/>
  <headerFooter alignWithMargins="0">
    <oddHeader>&amp;LPSCB Section 11 Audit 2015</oddHeader>
    <evenHeader>&amp;LPSCB Section 11 Audit 2015</evenHeader>
    <firstHeader>&amp;LPSCB Section 11 Audit 2015</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R19"/>
  <sheetViews>
    <sheetView showGridLines="0" topLeftCell="A11" zoomScale="70" zoomScaleNormal="70" zoomScaleSheetLayoutView="70" workbookViewId="0">
      <selection activeCell="E11" sqref="E11"/>
    </sheetView>
  </sheetViews>
  <sheetFormatPr defaultColWidth="0" defaultRowHeight="15.75" zeroHeight="1" x14ac:dyDescent="0.2"/>
  <cols>
    <col min="1" max="1" width="5.85546875" customWidth="1"/>
    <col min="2" max="2" width="23.85546875" customWidth="1"/>
    <col min="3" max="5" width="40.140625" customWidth="1"/>
    <col min="6" max="6" width="8.7109375" style="11" customWidth="1"/>
    <col min="7" max="8" width="41.42578125" style="10" customWidth="1"/>
    <col min="9" max="9" width="40.42578125" style="10" customWidth="1"/>
    <col min="10" max="10" width="9.140625" customWidth="1"/>
    <col min="11" max="16384" width="9.140625" hidden="1"/>
  </cols>
  <sheetData>
    <row r="1" spans="1:18" ht="18" customHeight="1" x14ac:dyDescent="0.25">
      <c r="A1" s="5"/>
      <c r="B1" s="5"/>
      <c r="E1" s="52" t="s">
        <v>38</v>
      </c>
      <c r="M1" t="s">
        <v>44</v>
      </c>
      <c r="N1" s="3" t="s">
        <v>40</v>
      </c>
      <c r="O1" s="3" t="s">
        <v>41</v>
      </c>
      <c r="P1" s="3" t="s">
        <v>42</v>
      </c>
      <c r="Q1" s="239" t="s">
        <v>224</v>
      </c>
      <c r="R1" s="3" t="s">
        <v>39</v>
      </c>
    </row>
    <row r="2" spans="1:18" ht="18" customHeight="1" x14ac:dyDescent="0.2">
      <c r="A2" s="5"/>
      <c r="B2" s="5"/>
      <c r="M2" s="3">
        <f>SUM(N2:R2)</f>
        <v>6</v>
      </c>
      <c r="N2" s="3">
        <f>COUNTIF($F7:$F12,1)</f>
        <v>0</v>
      </c>
      <c r="O2" s="3">
        <f>COUNTIF($F7:$F12,2)</f>
        <v>0</v>
      </c>
      <c r="P2" s="3">
        <f>COUNTIF($F7:$F12,3)</f>
        <v>0</v>
      </c>
      <c r="Q2" s="3">
        <f>COUNTIF($F7:$F12,"N/A")</f>
        <v>0</v>
      </c>
      <c r="R2" s="3">
        <f>COUNTIF($F7:$F12,"")</f>
        <v>6</v>
      </c>
    </row>
    <row r="3" spans="1:18" s="62" customFormat="1" ht="20.25" x14ac:dyDescent="0.3">
      <c r="A3" s="72" t="s">
        <v>62</v>
      </c>
      <c r="B3" s="72"/>
      <c r="C3" s="72"/>
      <c r="D3" s="72"/>
      <c r="E3" s="72"/>
      <c r="F3" s="72"/>
      <c r="G3" s="72"/>
      <c r="H3" s="72"/>
      <c r="I3" s="72"/>
      <c r="J3" s="73"/>
    </row>
    <row r="4" spans="1:18" s="62" customFormat="1" ht="18" customHeight="1" x14ac:dyDescent="0.3">
      <c r="A4" s="72"/>
      <c r="B4" s="72"/>
      <c r="C4" s="72"/>
      <c r="D4" s="72"/>
      <c r="E4" s="72"/>
      <c r="F4" s="72"/>
      <c r="G4" s="72"/>
      <c r="H4" s="72"/>
      <c r="I4" s="72"/>
      <c r="J4" s="73"/>
    </row>
    <row r="5" spans="1:18" s="62" customFormat="1" ht="18" customHeight="1" x14ac:dyDescent="0.3">
      <c r="A5" s="72"/>
      <c r="B5" s="72"/>
      <c r="C5" s="72"/>
      <c r="D5" s="72"/>
      <c r="E5" s="72"/>
      <c r="F5" s="72"/>
      <c r="G5" s="72"/>
      <c r="H5" s="72"/>
      <c r="I5" s="72"/>
      <c r="J5" s="73"/>
    </row>
    <row r="6" spans="1:18" s="47" customFormat="1" ht="110.25" x14ac:dyDescent="0.2">
      <c r="A6" s="257" t="s">
        <v>162</v>
      </c>
      <c r="B6" s="257"/>
      <c r="C6" s="197" t="s">
        <v>28</v>
      </c>
      <c r="D6" s="198" t="s">
        <v>29</v>
      </c>
      <c r="E6" s="199" t="s">
        <v>30</v>
      </c>
      <c r="F6" s="136" t="s">
        <v>57</v>
      </c>
      <c r="G6" s="217" t="s">
        <v>227</v>
      </c>
      <c r="H6" s="218" t="s">
        <v>228</v>
      </c>
      <c r="I6" s="218" t="s">
        <v>229</v>
      </c>
    </row>
    <row r="7" spans="1:18" s="47" customFormat="1" ht="157.5" x14ac:dyDescent="0.2">
      <c r="A7" s="169">
        <v>4.0999999999999996</v>
      </c>
      <c r="B7" s="175" t="s">
        <v>5</v>
      </c>
      <c r="C7" s="209" t="s">
        <v>24</v>
      </c>
      <c r="D7" s="176" t="s">
        <v>72</v>
      </c>
      <c r="E7" s="209" t="s">
        <v>128</v>
      </c>
      <c r="F7" s="194"/>
      <c r="G7" s="177"/>
      <c r="H7" s="195"/>
      <c r="I7" s="196" t="s">
        <v>230</v>
      </c>
    </row>
    <row r="8" spans="1:18" s="46" customFormat="1" ht="157.5" x14ac:dyDescent="0.2">
      <c r="A8" s="169">
        <v>4.2</v>
      </c>
      <c r="B8" s="175" t="s">
        <v>23</v>
      </c>
      <c r="C8" s="209" t="s">
        <v>25</v>
      </c>
      <c r="D8" s="176" t="s">
        <v>72</v>
      </c>
      <c r="E8" s="209" t="s">
        <v>129</v>
      </c>
      <c r="F8" s="194"/>
      <c r="G8" s="177"/>
      <c r="H8" s="195"/>
      <c r="I8" s="196" t="s">
        <v>230</v>
      </c>
    </row>
    <row r="9" spans="1:18" s="46" customFormat="1" ht="180" x14ac:dyDescent="0.2">
      <c r="A9" s="173">
        <v>4.3</v>
      </c>
      <c r="B9" s="174" t="s">
        <v>93</v>
      </c>
      <c r="C9" s="208" t="s">
        <v>94</v>
      </c>
      <c r="D9" s="176" t="s">
        <v>72</v>
      </c>
      <c r="E9" s="209" t="s">
        <v>95</v>
      </c>
      <c r="F9" s="194"/>
      <c r="G9" s="74"/>
      <c r="H9" s="195"/>
      <c r="I9" s="196" t="s">
        <v>230</v>
      </c>
    </row>
    <row r="10" spans="1:18" s="46" customFormat="1" ht="409.5" x14ac:dyDescent="0.2">
      <c r="A10" s="173">
        <v>4.4000000000000004</v>
      </c>
      <c r="B10" s="212" t="s">
        <v>114</v>
      </c>
      <c r="C10" s="209" t="s">
        <v>0</v>
      </c>
      <c r="D10" s="176" t="s">
        <v>72</v>
      </c>
      <c r="E10" s="209" t="s">
        <v>1</v>
      </c>
      <c r="F10" s="194"/>
      <c r="G10" s="74"/>
      <c r="H10" s="195"/>
      <c r="I10" s="196" t="s">
        <v>230</v>
      </c>
    </row>
    <row r="11" spans="1:18" s="46" customFormat="1" ht="240" x14ac:dyDescent="0.2">
      <c r="A11" s="169">
        <v>4.5</v>
      </c>
      <c r="B11" s="175" t="s">
        <v>169</v>
      </c>
      <c r="C11" s="210" t="s">
        <v>88</v>
      </c>
      <c r="D11" s="176" t="s">
        <v>72</v>
      </c>
      <c r="E11" s="208" t="s">
        <v>236</v>
      </c>
      <c r="F11" s="194"/>
      <c r="G11" s="74"/>
      <c r="H11" s="195"/>
      <c r="I11" s="196" t="s">
        <v>230</v>
      </c>
    </row>
    <row r="12" spans="1:18" s="46" customFormat="1" ht="157.5" x14ac:dyDescent="0.2">
      <c r="A12" s="169">
        <v>4.5999999999999996</v>
      </c>
      <c r="B12" s="175" t="s">
        <v>156</v>
      </c>
      <c r="C12" s="210" t="s">
        <v>147</v>
      </c>
      <c r="D12" s="176" t="s">
        <v>72</v>
      </c>
      <c r="E12" s="208" t="s">
        <v>148</v>
      </c>
      <c r="F12" s="194"/>
      <c r="G12" s="74"/>
      <c r="H12" s="195"/>
      <c r="I12" s="196" t="s">
        <v>230</v>
      </c>
    </row>
    <row r="13" spans="1:18" x14ac:dyDescent="0.2"/>
    <row r="14" spans="1:18" ht="18" customHeight="1" x14ac:dyDescent="0.25">
      <c r="A14" s="4"/>
      <c r="B14" s="4"/>
      <c r="E14" s="258" t="str">
        <f>IF(COUNTA(F7:F12)&lt;6, "Remember to fill in the blanks", "Sheet Complete")</f>
        <v>Remember to fill in the blanks</v>
      </c>
      <c r="F14" s="258"/>
    </row>
    <row r="15" spans="1:18" ht="12.75" customHeight="1" x14ac:dyDescent="0.2">
      <c r="E15" s="258"/>
      <c r="F15" s="258"/>
    </row>
    <row r="16" spans="1:18" ht="13.5" customHeight="1" x14ac:dyDescent="0.2">
      <c r="E16" s="258"/>
      <c r="F16" s="258"/>
    </row>
    <row r="17" spans="5:6" x14ac:dyDescent="0.2"/>
    <row r="18" spans="5:6" x14ac:dyDescent="0.25">
      <c r="E18" s="259" t="s">
        <v>19</v>
      </c>
      <c r="F18" s="259"/>
    </row>
    <row r="19" spans="5:6" x14ac:dyDescent="0.2"/>
  </sheetData>
  <sheetProtection selectLockedCells="1"/>
  <protectedRanges>
    <protectedRange password="E7C4" sqref="E19" name="Range1"/>
    <protectedRange password="E7C4" sqref="D7:D8" name="Range1_3_2"/>
    <protectedRange password="E7C4" sqref="D9:D10" name="Range1_3_2_2"/>
    <protectedRange password="E7C4" sqref="D11:D12" name="Range1_3_2_1_1"/>
    <protectedRange password="E7C4" sqref="C6:F6 A6" name="Range1_5"/>
    <protectedRange password="E7C4" sqref="G6:H6" name="Range1_5_1"/>
    <protectedRange password="E7C4" sqref="F7:F12" name="Range1_2"/>
  </protectedRanges>
  <mergeCells count="3">
    <mergeCell ref="E14:F16"/>
    <mergeCell ref="E18:F18"/>
    <mergeCell ref="A6:B6"/>
  </mergeCells>
  <phoneticPr fontId="0" type="noConversion"/>
  <conditionalFormatting sqref="E14:F16">
    <cfRule type="cellIs" dxfId="30" priority="15" stopIfTrue="1" operator="equal">
      <formula>"Remember to fill in the blanks"</formula>
    </cfRule>
    <cfRule type="cellIs" dxfId="29" priority="16" stopIfTrue="1" operator="equal">
      <formula>"Sheet complete"</formula>
    </cfRule>
  </conditionalFormatting>
  <conditionalFormatting sqref="F7:F12">
    <cfRule type="cellIs" dxfId="28" priority="2" stopIfTrue="1" operator="equal">
      <formula>1</formula>
    </cfRule>
    <cfRule type="cellIs" dxfId="27" priority="3" stopIfTrue="1" operator="equal">
      <formula>2</formula>
    </cfRule>
    <cfRule type="cellIs" dxfId="26" priority="4" stopIfTrue="1" operator="equal">
      <formula>3</formula>
    </cfRule>
  </conditionalFormatting>
  <conditionalFormatting sqref="F7:F12">
    <cfRule type="cellIs" dxfId="25" priority="1" stopIfTrue="1" operator="equal">
      <formula>"N/A"</formula>
    </cfRule>
  </conditionalFormatting>
  <dataValidations xWindow="850" yWindow="543" count="1">
    <dataValidation type="list" allowBlank="1" showInputMessage="1" showErrorMessage="1" promptTitle="Score" prompt="1 - Not met_x000a_2 - Partly met_x000a_3 - Fully met_x000a_N/A - Not Applicable" sqref="F7:F12">
      <formula1>"1,2,3,N/A"</formula1>
    </dataValidation>
  </dataValidations>
  <hyperlinks>
    <hyperlink ref="E1" location="Introduction!A1" display="Back to INTRODUCTION"/>
    <hyperlink ref="E18:F18" location="'5'!B8" display="GO TO NEXT SECTION"/>
  </hyperlinks>
  <pageMargins left="0.25" right="0.25" top="0.75" bottom="0.75" header="0.3" footer="0.3"/>
  <pageSetup paperSize="9" scale="51" fitToHeight="3" orientation="landscape" horizontalDpi="300" verticalDpi="300" r:id="rId1"/>
  <headerFooter alignWithMargins="0">
    <oddHeader>&amp;LPSCB Section 11 Audit 2015</oddHeader>
    <evenHeader>&amp;LPSCB Section 11 Audit 2015</evenHeader>
    <firstHeader>&amp;LPSCB Section 11 Audit 2015</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R24"/>
  <sheetViews>
    <sheetView showGridLines="0" topLeftCell="A14" zoomScale="70" zoomScaleNormal="70" zoomScaleSheetLayoutView="70" workbookViewId="0">
      <selection activeCell="C15" sqref="C15"/>
    </sheetView>
  </sheetViews>
  <sheetFormatPr defaultColWidth="0" defaultRowHeight="15.75" zeroHeight="1" x14ac:dyDescent="0.2"/>
  <cols>
    <col min="1" max="1" width="5.85546875" customWidth="1"/>
    <col min="2" max="2" width="23.85546875" customWidth="1"/>
    <col min="3" max="5" width="40.140625" customWidth="1"/>
    <col min="6" max="6" width="8.7109375" style="11" customWidth="1"/>
    <col min="7" max="8" width="41.42578125" style="10" customWidth="1"/>
    <col min="9" max="9" width="40.42578125" style="10" customWidth="1"/>
    <col min="10" max="10" width="9.140625" customWidth="1"/>
    <col min="11" max="16384" width="9.140625" hidden="1"/>
  </cols>
  <sheetData>
    <row r="1" spans="1:18" s="42" customFormat="1" ht="18" customHeight="1" x14ac:dyDescent="0.25">
      <c r="A1" s="54"/>
      <c r="B1" s="54"/>
      <c r="E1" s="53" t="s">
        <v>38</v>
      </c>
      <c r="F1" s="51"/>
      <c r="G1" s="55"/>
      <c r="H1" s="55"/>
      <c r="I1" s="55"/>
      <c r="M1" s="42" t="s">
        <v>44</v>
      </c>
      <c r="N1" s="49" t="s">
        <v>40</v>
      </c>
      <c r="O1" s="49" t="s">
        <v>41</v>
      </c>
      <c r="P1" s="49" t="s">
        <v>42</v>
      </c>
      <c r="Q1" s="240" t="s">
        <v>224</v>
      </c>
      <c r="R1" s="49" t="s">
        <v>39</v>
      </c>
    </row>
    <row r="2" spans="1:18" s="42" customFormat="1" ht="18" customHeight="1" x14ac:dyDescent="0.2">
      <c r="A2" s="54"/>
      <c r="B2" s="54"/>
      <c r="F2" s="51"/>
      <c r="G2" s="55"/>
      <c r="H2" s="55"/>
      <c r="I2" s="55"/>
      <c r="M2" s="49">
        <f>SUM(N2:R2)</f>
        <v>10</v>
      </c>
      <c r="N2" s="49">
        <f>COUNTIF($F7:$F16,1)</f>
        <v>0</v>
      </c>
      <c r="O2" s="49">
        <f>COUNTIF($F7:$F16,2)</f>
        <v>0</v>
      </c>
      <c r="P2" s="49">
        <f>COUNTIF($F7:$F16,3)</f>
        <v>0</v>
      </c>
      <c r="Q2" s="49">
        <f>COUNTIF($F7:$F16,"N/A")</f>
        <v>0</v>
      </c>
      <c r="R2" s="49">
        <f>COUNTIF($F7:$F16,"")</f>
        <v>10</v>
      </c>
    </row>
    <row r="3" spans="1:18" s="69" customFormat="1" ht="20.25" x14ac:dyDescent="0.3">
      <c r="A3" s="69" t="s">
        <v>6</v>
      </c>
    </row>
    <row r="4" spans="1:18" s="42" customFormat="1" ht="18" customHeight="1" x14ac:dyDescent="0.2">
      <c r="F4" s="51"/>
      <c r="G4" s="55"/>
      <c r="H4" s="55"/>
      <c r="I4" s="55"/>
    </row>
    <row r="5" spans="1:18" s="42" customFormat="1" ht="18" customHeight="1" x14ac:dyDescent="0.2">
      <c r="A5" s="56"/>
      <c r="B5" s="56"/>
      <c r="E5" s="57"/>
      <c r="F5" s="48"/>
      <c r="G5" s="55"/>
      <c r="H5" s="55"/>
      <c r="I5" s="55"/>
    </row>
    <row r="6" spans="1:18" s="47" customFormat="1" ht="110.25" x14ac:dyDescent="0.2">
      <c r="A6" s="257" t="s">
        <v>162</v>
      </c>
      <c r="B6" s="257"/>
      <c r="C6" s="197" t="s">
        <v>28</v>
      </c>
      <c r="D6" s="198" t="s">
        <v>29</v>
      </c>
      <c r="E6" s="199" t="s">
        <v>30</v>
      </c>
      <c r="F6" s="136" t="s">
        <v>57</v>
      </c>
      <c r="G6" s="217" t="s">
        <v>227</v>
      </c>
      <c r="H6" s="218" t="s">
        <v>228</v>
      </c>
      <c r="I6" s="218" t="s">
        <v>229</v>
      </c>
    </row>
    <row r="7" spans="1:18" s="47" customFormat="1" ht="195" x14ac:dyDescent="0.2">
      <c r="A7" s="178">
        <v>5.0999999999999996</v>
      </c>
      <c r="B7" s="178" t="s">
        <v>170</v>
      </c>
      <c r="C7" s="208" t="s">
        <v>7</v>
      </c>
      <c r="D7" s="176" t="s">
        <v>72</v>
      </c>
      <c r="E7" s="208" t="s">
        <v>237</v>
      </c>
      <c r="F7" s="194"/>
      <c r="G7" s="179" t="s">
        <v>47</v>
      </c>
      <c r="H7" s="195"/>
      <c r="I7" s="196" t="s">
        <v>230</v>
      </c>
    </row>
    <row r="8" spans="1:18" s="47" customFormat="1" ht="180" x14ac:dyDescent="0.2">
      <c r="A8" s="175">
        <v>5.2</v>
      </c>
      <c r="B8" s="175" t="s">
        <v>238</v>
      </c>
      <c r="C8" s="208" t="s">
        <v>130</v>
      </c>
      <c r="D8" s="176" t="s">
        <v>72</v>
      </c>
      <c r="E8" s="208" t="s">
        <v>131</v>
      </c>
      <c r="F8" s="194"/>
      <c r="G8" s="179" t="s">
        <v>47</v>
      </c>
      <c r="H8" s="195"/>
      <c r="I8" s="196" t="s">
        <v>230</v>
      </c>
    </row>
    <row r="9" spans="1:18" s="47" customFormat="1" ht="157.5" x14ac:dyDescent="0.2">
      <c r="A9" s="175">
        <v>5.3</v>
      </c>
      <c r="B9" s="175" t="s">
        <v>157</v>
      </c>
      <c r="C9" s="208" t="s">
        <v>158</v>
      </c>
      <c r="D9" s="176" t="s">
        <v>72</v>
      </c>
      <c r="E9" s="210" t="s">
        <v>239</v>
      </c>
      <c r="F9" s="194"/>
      <c r="G9" s="74"/>
      <c r="H9" s="195"/>
      <c r="I9" s="196" t="s">
        <v>230</v>
      </c>
    </row>
    <row r="10" spans="1:18" s="47" customFormat="1" ht="210" x14ac:dyDescent="0.2">
      <c r="A10" s="169">
        <v>5.4</v>
      </c>
      <c r="B10" s="175" t="s">
        <v>171</v>
      </c>
      <c r="C10" s="208" t="s">
        <v>132</v>
      </c>
      <c r="D10" s="176" t="s">
        <v>72</v>
      </c>
      <c r="E10" s="210" t="s">
        <v>133</v>
      </c>
      <c r="F10" s="194"/>
      <c r="G10" s="74"/>
      <c r="H10" s="195"/>
      <c r="I10" s="196" t="s">
        <v>230</v>
      </c>
    </row>
    <row r="11" spans="1:18" s="47" customFormat="1" ht="157.5" x14ac:dyDescent="0.2">
      <c r="A11" s="169">
        <v>5.5</v>
      </c>
      <c r="B11" s="175" t="s">
        <v>134</v>
      </c>
      <c r="C11" s="208" t="s">
        <v>240</v>
      </c>
      <c r="D11" s="176" t="s">
        <v>72</v>
      </c>
      <c r="E11" s="208" t="s">
        <v>135</v>
      </c>
      <c r="F11" s="194"/>
      <c r="G11" s="74"/>
      <c r="H11" s="195"/>
      <c r="I11" s="196" t="s">
        <v>230</v>
      </c>
    </row>
    <row r="12" spans="1:18" s="47" customFormat="1" ht="255.75" customHeight="1" x14ac:dyDescent="0.2">
      <c r="A12" s="169">
        <v>5.6</v>
      </c>
      <c r="B12" s="175" t="s">
        <v>103</v>
      </c>
      <c r="C12" s="208" t="s">
        <v>104</v>
      </c>
      <c r="D12" s="176" t="s">
        <v>72</v>
      </c>
      <c r="E12" s="208" t="s">
        <v>136</v>
      </c>
      <c r="F12" s="194"/>
      <c r="G12" s="74"/>
      <c r="H12" s="195"/>
      <c r="I12" s="196" t="s">
        <v>230</v>
      </c>
    </row>
    <row r="13" spans="1:18" s="47" customFormat="1" ht="197.25" customHeight="1" x14ac:dyDescent="0.2">
      <c r="A13" s="169">
        <v>5.7</v>
      </c>
      <c r="B13" s="175" t="s">
        <v>137</v>
      </c>
      <c r="C13" s="210" t="s">
        <v>138</v>
      </c>
      <c r="D13" s="176" t="s">
        <v>72</v>
      </c>
      <c r="E13" s="208" t="s">
        <v>241</v>
      </c>
      <c r="F13" s="194"/>
      <c r="G13" s="74"/>
      <c r="H13" s="195"/>
      <c r="I13" s="196" t="s">
        <v>230</v>
      </c>
    </row>
    <row r="14" spans="1:18" s="47" customFormat="1" ht="157.5" x14ac:dyDescent="0.2">
      <c r="A14" s="169">
        <v>5.8</v>
      </c>
      <c r="B14" s="175" t="s">
        <v>91</v>
      </c>
      <c r="C14" s="208" t="s">
        <v>139</v>
      </c>
      <c r="D14" s="176" t="s">
        <v>72</v>
      </c>
      <c r="E14" s="208" t="s">
        <v>92</v>
      </c>
      <c r="F14" s="194"/>
      <c r="G14" s="74"/>
      <c r="H14" s="195"/>
      <c r="I14" s="196" t="s">
        <v>230</v>
      </c>
    </row>
    <row r="15" spans="1:18" s="47" customFormat="1" ht="157.5" x14ac:dyDescent="0.2">
      <c r="A15" s="169">
        <v>5.9</v>
      </c>
      <c r="B15" s="175" t="s">
        <v>140</v>
      </c>
      <c r="C15" s="209" t="s">
        <v>242</v>
      </c>
      <c r="D15" s="176" t="s">
        <v>72</v>
      </c>
      <c r="E15" s="211" t="s">
        <v>9</v>
      </c>
      <c r="F15" s="194"/>
      <c r="G15" s="74"/>
      <c r="H15" s="195"/>
      <c r="I15" s="196" t="s">
        <v>230</v>
      </c>
    </row>
    <row r="16" spans="1:18" s="47" customFormat="1" ht="157.5" x14ac:dyDescent="0.2">
      <c r="A16" s="215">
        <v>5.0999999999999996</v>
      </c>
      <c r="B16" s="175" t="s">
        <v>141</v>
      </c>
      <c r="C16" s="209" t="s">
        <v>26</v>
      </c>
      <c r="D16" s="176" t="s">
        <v>72</v>
      </c>
      <c r="E16" s="209" t="s">
        <v>8</v>
      </c>
      <c r="F16" s="194"/>
      <c r="G16" s="177"/>
      <c r="H16" s="195"/>
      <c r="I16" s="196" t="s">
        <v>230</v>
      </c>
    </row>
    <row r="17" spans="1:9" s="2" customFormat="1" x14ac:dyDescent="0.2">
      <c r="A17" s="35"/>
      <c r="B17" s="29"/>
      <c r="C17" s="30"/>
      <c r="D17" s="31"/>
      <c r="E17" s="30"/>
      <c r="F17" s="34"/>
      <c r="G17" s="32"/>
      <c r="H17" s="32"/>
      <c r="I17" s="32"/>
    </row>
    <row r="18" spans="1:9" ht="18" customHeight="1" x14ac:dyDescent="0.25">
      <c r="A18" s="4"/>
      <c r="B18" s="4"/>
      <c r="E18" s="258" t="str">
        <f>IF(COUNTA(F7:F16)&lt;10, "Remember to fill in the blanks", "Sheet Complete")</f>
        <v>Remember to fill in the blanks</v>
      </c>
      <c r="F18" s="258"/>
      <c r="G18" s="21"/>
      <c r="H18" s="21"/>
      <c r="I18" s="21"/>
    </row>
    <row r="19" spans="1:9" ht="12.75" customHeight="1" x14ac:dyDescent="0.2">
      <c r="E19" s="258"/>
      <c r="F19" s="258"/>
    </row>
    <row r="20" spans="1:9" ht="13.5" customHeight="1" x14ac:dyDescent="0.2">
      <c r="E20" s="258"/>
      <c r="F20" s="258"/>
    </row>
    <row r="21" spans="1:9" x14ac:dyDescent="0.2"/>
    <row r="22" spans="1:9" x14ac:dyDescent="0.25">
      <c r="E22" s="259" t="s">
        <v>19</v>
      </c>
      <c r="F22" s="259"/>
    </row>
    <row r="23" spans="1:9" x14ac:dyDescent="0.2"/>
    <row r="24" spans="1:9" x14ac:dyDescent="0.2"/>
  </sheetData>
  <sheetProtection selectLockedCells="1"/>
  <protectedRanges>
    <protectedRange password="E7C4" sqref="E23" name="Range1"/>
    <protectedRange password="E7C4" sqref="D14:D16 D7:D12" name="Range1_3_2"/>
    <protectedRange password="E7C4" sqref="D13" name="Range1_3_2_1"/>
    <protectedRange password="E7C4" sqref="C6:F6 A6" name="Range1_5_2"/>
    <protectedRange password="E7C4" sqref="G6:H6" name="Range1_5"/>
    <protectedRange password="E7C4" sqref="F7:F16" name="Range1_1"/>
  </protectedRanges>
  <mergeCells count="3">
    <mergeCell ref="E18:F20"/>
    <mergeCell ref="E22:F22"/>
    <mergeCell ref="A6:B6"/>
  </mergeCells>
  <phoneticPr fontId="0" type="noConversion"/>
  <conditionalFormatting sqref="F17">
    <cfRule type="cellIs" dxfId="24" priority="14" stopIfTrue="1" operator="equal">
      <formula>1</formula>
    </cfRule>
    <cfRule type="cellIs" dxfId="23" priority="15" stopIfTrue="1" operator="equal">
      <formula>2</formula>
    </cfRule>
    <cfRule type="cellIs" dxfId="22" priority="16" stopIfTrue="1" operator="equal">
      <formula>3</formula>
    </cfRule>
  </conditionalFormatting>
  <conditionalFormatting sqref="E18:F20">
    <cfRule type="cellIs" dxfId="21" priority="17" stopIfTrue="1" operator="equal">
      <formula>"Remember to fill in the blanks"</formula>
    </cfRule>
    <cfRule type="cellIs" dxfId="20" priority="18" stopIfTrue="1" operator="equal">
      <formula>"Sheet complete"</formula>
    </cfRule>
  </conditionalFormatting>
  <conditionalFormatting sqref="F7:F16">
    <cfRule type="cellIs" dxfId="19" priority="2" stopIfTrue="1" operator="equal">
      <formula>1</formula>
    </cfRule>
    <cfRule type="cellIs" dxfId="18" priority="3" stopIfTrue="1" operator="equal">
      <formula>2</formula>
    </cfRule>
    <cfRule type="cellIs" dxfId="17" priority="4" stopIfTrue="1" operator="equal">
      <formula>3</formula>
    </cfRule>
  </conditionalFormatting>
  <conditionalFormatting sqref="F7:F16">
    <cfRule type="cellIs" dxfId="16" priority="1" stopIfTrue="1" operator="equal">
      <formula>"N/A"</formula>
    </cfRule>
  </conditionalFormatting>
  <dataValidations xWindow="259" yWindow="753" count="2">
    <dataValidation type="list" allowBlank="1" showInputMessage="1" showErrorMessage="1" promptTitle="Score" prompt="1 - Not met_x000a_2 - Partly met_x000a_3 - Fully met" sqref="F17">
      <formula1>"1,2,3"</formula1>
    </dataValidation>
    <dataValidation type="list" allowBlank="1" showInputMessage="1" showErrorMessage="1" promptTitle="Score" prompt="1 - Not met_x000a_2 - Partly met_x000a_3 - Fully met_x000a_N/A - Not Applicable" sqref="F7:F16">
      <formula1>"1,2,3,N/A"</formula1>
    </dataValidation>
  </dataValidations>
  <hyperlinks>
    <hyperlink ref="E22:F22" location="'6'!B8" display="GO TO NEXT SECTION"/>
    <hyperlink ref="E1" location="Introduction!A1" display="Back to INTRODUCTION"/>
  </hyperlinks>
  <pageMargins left="0.25" right="0.25" top="0.75" bottom="0.75" header="0.3" footer="0.3"/>
  <pageSetup paperSize="9" scale="51" fitToHeight="3" orientation="landscape" horizontalDpi="300" verticalDpi="300" r:id="rId1"/>
  <headerFooter alignWithMargins="0">
    <oddHeader>&amp;LPSCB Section 11 Audit 2015</oddHeader>
    <evenHeader>&amp;LPSCB Section 11 Audit 2015</evenHeader>
    <firstHeader>&amp;LPSCB Section 11 Audit 2015</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16</vt:i4>
      </vt:variant>
    </vt:vector>
  </HeadingPairs>
  <TitlesOfParts>
    <vt:vector size="29" baseType="lpstr">
      <vt:lpstr>Frontsheet</vt:lpstr>
      <vt:lpstr>Introduction (3)</vt:lpstr>
      <vt:lpstr>User Details</vt:lpstr>
      <vt:lpstr>Introduction</vt:lpstr>
      <vt:lpstr>1</vt:lpstr>
      <vt:lpstr>2</vt:lpstr>
      <vt:lpstr>3</vt:lpstr>
      <vt:lpstr>4</vt:lpstr>
      <vt:lpstr>5</vt:lpstr>
      <vt:lpstr>6</vt:lpstr>
      <vt:lpstr>7</vt:lpstr>
      <vt:lpstr>Agency Action Plan Summary</vt:lpstr>
      <vt:lpstr>Score Summary</vt:lpstr>
      <vt:lpstr>'1'!Print_Area</vt:lpstr>
      <vt:lpstr>'2'!Print_Area</vt:lpstr>
      <vt:lpstr>'3'!Print_Area</vt:lpstr>
      <vt:lpstr>'4'!Print_Area</vt:lpstr>
      <vt:lpstr>'5'!Print_Area</vt:lpstr>
      <vt:lpstr>'6'!Print_Area</vt:lpstr>
      <vt:lpstr>'7'!Print_Area</vt:lpstr>
      <vt:lpstr>'Score Summary'!Print_Area</vt:lpstr>
      <vt:lpstr>'User Details'!Print_Area</vt:lpstr>
      <vt:lpstr>'1'!Print_Titles</vt:lpstr>
      <vt:lpstr>'2'!Print_Titles</vt:lpstr>
      <vt:lpstr>'3'!Print_Titles</vt:lpstr>
      <vt:lpstr>'4'!Print_Titles</vt:lpstr>
      <vt:lpstr>'5'!Print_Titles</vt:lpstr>
      <vt:lpstr>'6'!Print_Titles</vt:lpstr>
      <vt:lpstr>'7'!Print_Titles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Watts Jody</dc:creator>
  <cp:keywords>PSCB;Section 11;Self Audit</cp:keywords>
  <cp:lastModifiedBy>Stott Wayne</cp:lastModifiedBy>
  <cp:lastPrinted>2015-03-31T10:36:19Z</cp:lastPrinted>
  <dcterms:created xsi:type="dcterms:W3CDTF">2007-01-03T10:41:35Z</dcterms:created>
  <dcterms:modified xsi:type="dcterms:W3CDTF">2017-06-07T16:48:49Z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TitusGUID">
    <vt:lpwstr>a406ecbf-e981-4a4a-97f1-9e2c90c5d3b0</vt:lpwstr>
  </property>
  <property fmtid="{D5CDD505-2E9C-101B-9397-08002B2CF9AE}" pid="4" name="SercoClassification">
    <vt:lpwstr>Not a Serco document (No visible marking)</vt:lpwstr>
  </property>
</Properties>
</file>