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o12\Downloads\"/>
    </mc:Choice>
  </mc:AlternateContent>
  <xr:revisionPtr revIDLastSave="0" documentId="8_{3F7F7FC1-40D1-4B35-B5A9-D4D92F46485B}" xr6:coauthVersionLast="45" xr6:coauthVersionMax="45" xr10:uidLastSave="{00000000-0000-0000-0000-000000000000}"/>
  <bookViews>
    <workbookView xWindow="28680" yWindow="-120" windowWidth="29040" windowHeight="15840" activeTab="1" xr2:uid="{399D58ED-22FB-4319-8BB4-5631C3DF0CA7}"/>
  </bookViews>
  <sheets>
    <sheet name="Weighting Calculator" sheetId="1" r:id="rId1"/>
    <sheet name="Prices" sheetId="2" r:id="rId2"/>
    <sheet name="Version Contro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T8" i="2" l="1"/>
  <c r="T9" i="2" s="1"/>
  <c r="AU5" i="1" s="1"/>
  <c r="U8" i="2"/>
  <c r="U9" i="2" s="1"/>
  <c r="AW5" i="1" s="1"/>
  <c r="I8" i="2"/>
  <c r="I9" i="2" s="1"/>
  <c r="Y5" i="1" s="1"/>
  <c r="J8" i="2"/>
  <c r="J9" i="2" s="1"/>
  <c r="AA5" i="1" s="1"/>
  <c r="K8" i="2"/>
  <c r="K9" i="2" s="1"/>
  <c r="AC5" i="1" s="1"/>
  <c r="L8" i="2"/>
  <c r="L9" i="2" s="1"/>
  <c r="AE5" i="1" s="1"/>
  <c r="M8" i="2"/>
  <c r="M9" i="2" s="1"/>
  <c r="AG5" i="1" s="1"/>
  <c r="N8" i="2"/>
  <c r="N9" i="2" s="1"/>
  <c r="AI5" i="1" s="1"/>
  <c r="O8" i="2"/>
  <c r="O9" i="2" s="1"/>
  <c r="AK5" i="1" s="1"/>
  <c r="AL5" i="1" s="1"/>
  <c r="P8" i="2"/>
  <c r="P9" i="2" s="1"/>
  <c r="AM5" i="1" s="1"/>
  <c r="Q8" i="2"/>
  <c r="Q9" i="2" s="1"/>
  <c r="AO5" i="1" s="1"/>
  <c r="R8" i="2"/>
  <c r="R9" i="2" s="1"/>
  <c r="AQ5" i="1" s="1"/>
  <c r="S8" i="2"/>
  <c r="S9" i="2" s="1"/>
  <c r="AS5" i="1" s="1"/>
  <c r="H8" i="2"/>
  <c r="H9" i="2" s="1"/>
  <c r="W5" i="1" s="1"/>
  <c r="G8" i="2"/>
  <c r="G9" i="2" s="1"/>
  <c r="U5" i="1" s="1"/>
  <c r="F8" i="2"/>
  <c r="F9" i="2" s="1"/>
  <c r="S5" i="1" s="1"/>
  <c r="E8" i="2"/>
  <c r="E9" i="2" s="1"/>
  <c r="Q5" i="1" s="1"/>
  <c r="D8" i="2"/>
  <c r="D9" i="2" s="1"/>
  <c r="O5" i="1" s="1"/>
  <c r="C8" i="2"/>
  <c r="C9" i="2" s="1"/>
  <c r="M5" i="1" s="1"/>
  <c r="B8" i="2"/>
  <c r="B9" i="2" s="1"/>
  <c r="K5" i="1" s="1"/>
  <c r="AR10" i="1"/>
  <c r="AR21" i="1" s="1"/>
  <c r="AP10" i="1"/>
  <c r="AN10" i="1"/>
  <c r="AL10" i="1"/>
  <c r="AH10" i="1"/>
  <c r="AR6" i="1"/>
  <c r="AT6" i="1"/>
  <c r="AV6" i="1"/>
  <c r="AX6" i="1"/>
  <c r="AR7" i="1"/>
  <c r="AT7" i="1"/>
  <c r="AV7" i="1"/>
  <c r="AX7" i="1"/>
  <c r="AR8" i="1"/>
  <c r="AT8" i="1"/>
  <c r="AV8" i="1"/>
  <c r="AX8" i="1"/>
  <c r="AT10" i="1"/>
  <c r="AV10" i="1"/>
  <c r="AX10" i="1"/>
  <c r="AR11" i="1"/>
  <c r="AT11" i="1"/>
  <c r="AV11" i="1"/>
  <c r="AX11" i="1"/>
  <c r="AR12" i="1"/>
  <c r="AT12" i="1"/>
  <c r="AV12" i="1"/>
  <c r="AX12" i="1"/>
  <c r="AR13" i="1"/>
  <c r="AT13" i="1"/>
  <c r="AV13" i="1"/>
  <c r="AX13" i="1"/>
  <c r="AR14" i="1"/>
  <c r="AT14" i="1"/>
  <c r="AV14" i="1"/>
  <c r="AX14" i="1"/>
  <c r="AR15" i="1"/>
  <c r="AT15" i="1"/>
  <c r="AV15" i="1"/>
  <c r="AX15" i="1"/>
  <c r="AR16" i="1"/>
  <c r="AT16" i="1"/>
  <c r="AV16" i="1"/>
  <c r="AX16" i="1"/>
  <c r="AR17" i="1"/>
  <c r="AT17" i="1"/>
  <c r="AV17" i="1"/>
  <c r="AX17" i="1"/>
  <c r="AR18" i="1"/>
  <c r="AT18" i="1"/>
  <c r="AV18" i="1"/>
  <c r="AX18" i="1"/>
  <c r="AR19" i="1"/>
  <c r="AT19" i="1"/>
  <c r="AV19" i="1"/>
  <c r="AX19" i="1"/>
  <c r="AR20" i="1"/>
  <c r="AT20" i="1"/>
  <c r="AV20" i="1"/>
  <c r="AX20" i="1"/>
  <c r="AT21" i="1"/>
  <c r="AV21" i="1"/>
  <c r="AX21" i="1"/>
  <c r="AN6" i="1"/>
  <c r="AP6" i="1"/>
  <c r="AN7" i="1"/>
  <c r="AP7" i="1"/>
  <c r="AN8" i="1"/>
  <c r="AP8" i="1"/>
  <c r="AN21" i="1"/>
  <c r="AP21" i="1"/>
  <c r="AN11" i="1"/>
  <c r="AP11" i="1"/>
  <c r="AN12" i="1"/>
  <c r="AP12" i="1"/>
  <c r="AN13" i="1"/>
  <c r="AP13" i="1"/>
  <c r="AN14" i="1"/>
  <c r="AP14" i="1"/>
  <c r="AN15" i="1"/>
  <c r="AP15" i="1"/>
  <c r="AN16" i="1"/>
  <c r="AP16" i="1"/>
  <c r="AN17" i="1"/>
  <c r="AP17" i="1"/>
  <c r="AN18" i="1"/>
  <c r="AP18" i="1"/>
  <c r="AN19" i="1"/>
  <c r="AP19" i="1"/>
  <c r="AN20" i="1"/>
  <c r="AP20" i="1"/>
  <c r="AL6" i="1"/>
  <c r="AL7" i="1"/>
  <c r="AL8" i="1"/>
  <c r="AL21" i="1"/>
  <c r="AL11" i="1"/>
  <c r="AL12" i="1"/>
  <c r="AL13" i="1"/>
  <c r="AL14" i="1"/>
  <c r="AL15" i="1"/>
  <c r="AL16" i="1"/>
  <c r="AL17" i="1"/>
  <c r="AL18" i="1"/>
  <c r="AL19" i="1"/>
  <c r="AL20" i="1"/>
  <c r="AT5" i="1" l="1"/>
  <c r="AT9" i="1" s="1"/>
  <c r="AT23" i="1" s="1"/>
  <c r="AR5" i="1"/>
  <c r="AR9" i="1" s="1"/>
  <c r="AR23" i="1" s="1"/>
  <c r="AV5" i="1"/>
  <c r="AV9" i="1" s="1"/>
  <c r="AV23" i="1" s="1"/>
  <c r="AP5" i="1"/>
  <c r="AP9" i="1" s="1"/>
  <c r="AP23" i="1" s="1"/>
  <c r="AN5" i="1"/>
  <c r="AN9" i="1" s="1"/>
  <c r="AN23" i="1" s="1"/>
  <c r="AX5" i="1"/>
  <c r="AX9" i="1" s="1"/>
  <c r="AX23" i="1" s="1"/>
  <c r="AL9" i="1"/>
  <c r="AL23" i="1" s="1"/>
  <c r="C5" i="1"/>
  <c r="C10" i="1"/>
  <c r="E21" i="1" s="1"/>
  <c r="AH6" i="1"/>
  <c r="AH7" i="1"/>
  <c r="AH8" i="1"/>
  <c r="AF6" i="1"/>
  <c r="AF7" i="1"/>
  <c r="AF8" i="1"/>
  <c r="AH5" i="1"/>
  <c r="AH9" i="1" s="1"/>
  <c r="AF5" i="1"/>
  <c r="AH11" i="1"/>
  <c r="AH12" i="1"/>
  <c r="AH13" i="1"/>
  <c r="AH14" i="1"/>
  <c r="AH15" i="1"/>
  <c r="AH16" i="1"/>
  <c r="AH17" i="1"/>
  <c r="AH18" i="1"/>
  <c r="AH19" i="1"/>
  <c r="AH20" i="1"/>
  <c r="AF11" i="1"/>
  <c r="AF12" i="1"/>
  <c r="AF13" i="1"/>
  <c r="AF14" i="1"/>
  <c r="AF15" i="1"/>
  <c r="AF16" i="1"/>
  <c r="AF17" i="1"/>
  <c r="AF18" i="1"/>
  <c r="AF19" i="1"/>
  <c r="AF20" i="1"/>
  <c r="AF10" i="1"/>
  <c r="AB10" i="1"/>
  <c r="L14" i="1"/>
  <c r="H20" i="1"/>
  <c r="F20" i="1" s="1"/>
  <c r="G20" i="1" s="1"/>
  <c r="AJ20" i="1" s="1"/>
  <c r="H19" i="1"/>
  <c r="H18" i="1"/>
  <c r="F18" i="1" s="1"/>
  <c r="G18" i="1" s="1"/>
  <c r="AJ18" i="1" s="1"/>
  <c r="H17" i="1"/>
  <c r="F17" i="1" s="1"/>
  <c r="G17" i="1" s="1"/>
  <c r="AJ17" i="1" s="1"/>
  <c r="H16" i="1"/>
  <c r="F16" i="1" s="1"/>
  <c r="G16" i="1" s="1"/>
  <c r="AJ16" i="1" s="1"/>
  <c r="H15" i="1"/>
  <c r="F15" i="1" s="1"/>
  <c r="G15" i="1" s="1"/>
  <c r="AJ15" i="1" s="1"/>
  <c r="H14" i="1"/>
  <c r="F14" i="1" s="1"/>
  <c r="G14" i="1" s="1"/>
  <c r="AJ14" i="1" s="1"/>
  <c r="H13" i="1"/>
  <c r="F13" i="1" s="1"/>
  <c r="G13" i="1" s="1"/>
  <c r="AJ13" i="1" s="1"/>
  <c r="H12" i="1"/>
  <c r="F12" i="1" s="1"/>
  <c r="G12" i="1" s="1"/>
  <c r="AJ12" i="1" s="1"/>
  <c r="H8" i="1"/>
  <c r="F8" i="1" s="1"/>
  <c r="H7" i="1"/>
  <c r="F7" i="1" s="1"/>
  <c r="G7" i="1" s="1"/>
  <c r="AJ7" i="1" s="1"/>
  <c r="H6" i="1"/>
  <c r="F6" i="1" s="1"/>
  <c r="H11" i="1"/>
  <c r="F11" i="1" s="1"/>
  <c r="F19" i="1"/>
  <c r="G19" i="1" s="1"/>
  <c r="AJ19" i="1" s="1"/>
  <c r="E9" i="1"/>
  <c r="L11" i="1"/>
  <c r="N11" i="1"/>
  <c r="P11" i="1"/>
  <c r="R11" i="1"/>
  <c r="T11" i="1"/>
  <c r="V11" i="1"/>
  <c r="X11" i="1"/>
  <c r="Z11" i="1"/>
  <c r="AB11" i="1"/>
  <c r="AD11" i="1"/>
  <c r="L12" i="1"/>
  <c r="N12" i="1"/>
  <c r="P12" i="1"/>
  <c r="R12" i="1"/>
  <c r="T12" i="1"/>
  <c r="V12" i="1"/>
  <c r="X12" i="1"/>
  <c r="Z12" i="1"/>
  <c r="AB12" i="1"/>
  <c r="AD12" i="1"/>
  <c r="L13" i="1"/>
  <c r="N13" i="1"/>
  <c r="P13" i="1"/>
  <c r="R13" i="1"/>
  <c r="T13" i="1"/>
  <c r="V13" i="1"/>
  <c r="X13" i="1"/>
  <c r="Z13" i="1"/>
  <c r="AB13" i="1"/>
  <c r="AD13" i="1"/>
  <c r="N14" i="1"/>
  <c r="P14" i="1"/>
  <c r="R14" i="1"/>
  <c r="T14" i="1"/>
  <c r="V14" i="1"/>
  <c r="X14" i="1"/>
  <c r="Z14" i="1"/>
  <c r="AB14" i="1"/>
  <c r="AD14" i="1"/>
  <c r="L15" i="1"/>
  <c r="N15" i="1"/>
  <c r="P15" i="1"/>
  <c r="R15" i="1"/>
  <c r="T15" i="1"/>
  <c r="V15" i="1"/>
  <c r="X15" i="1"/>
  <c r="Z15" i="1"/>
  <c r="AB15" i="1"/>
  <c r="AD15" i="1"/>
  <c r="L16" i="1"/>
  <c r="N16" i="1"/>
  <c r="P16" i="1"/>
  <c r="R16" i="1"/>
  <c r="T16" i="1"/>
  <c r="V16" i="1"/>
  <c r="X16" i="1"/>
  <c r="Z16" i="1"/>
  <c r="AB16" i="1"/>
  <c r="AD16" i="1"/>
  <c r="L17" i="1"/>
  <c r="N17" i="1"/>
  <c r="P17" i="1"/>
  <c r="R17" i="1"/>
  <c r="T17" i="1"/>
  <c r="V17" i="1"/>
  <c r="X17" i="1"/>
  <c r="Z17" i="1"/>
  <c r="AB17" i="1"/>
  <c r="AD17" i="1"/>
  <c r="L18" i="1"/>
  <c r="N18" i="1"/>
  <c r="P18" i="1"/>
  <c r="R18" i="1"/>
  <c r="T18" i="1"/>
  <c r="V18" i="1"/>
  <c r="X18" i="1"/>
  <c r="Z18" i="1"/>
  <c r="AB18" i="1"/>
  <c r="AD18" i="1"/>
  <c r="L19" i="1"/>
  <c r="N19" i="1"/>
  <c r="P19" i="1"/>
  <c r="R19" i="1"/>
  <c r="T19" i="1"/>
  <c r="V19" i="1"/>
  <c r="X19" i="1"/>
  <c r="Z19" i="1"/>
  <c r="AB19" i="1"/>
  <c r="AD19" i="1"/>
  <c r="L20" i="1"/>
  <c r="N20" i="1"/>
  <c r="P20" i="1"/>
  <c r="R20" i="1"/>
  <c r="T20" i="1"/>
  <c r="V20" i="1"/>
  <c r="X20" i="1"/>
  <c r="Z20" i="1"/>
  <c r="AB20" i="1"/>
  <c r="AD20" i="1"/>
  <c r="N6" i="1"/>
  <c r="P6" i="1"/>
  <c r="R6" i="1"/>
  <c r="T6" i="1"/>
  <c r="V6" i="1"/>
  <c r="X6" i="1"/>
  <c r="Z6" i="1"/>
  <c r="AB6" i="1"/>
  <c r="AD6" i="1"/>
  <c r="N7" i="1"/>
  <c r="P7" i="1"/>
  <c r="R7" i="1"/>
  <c r="T7" i="1"/>
  <c r="V7" i="1"/>
  <c r="X7" i="1"/>
  <c r="Z7" i="1"/>
  <c r="AB7" i="1"/>
  <c r="AD7" i="1"/>
  <c r="N8" i="1"/>
  <c r="P8" i="1"/>
  <c r="R8" i="1"/>
  <c r="T8" i="1"/>
  <c r="V8" i="1"/>
  <c r="X8" i="1"/>
  <c r="Z8" i="1"/>
  <c r="AB8" i="1"/>
  <c r="AD8" i="1"/>
  <c r="L6" i="1"/>
  <c r="L7" i="1"/>
  <c r="L8" i="1"/>
  <c r="AD10" i="1"/>
  <c r="Z10" i="1"/>
  <c r="X10" i="1"/>
  <c r="V10" i="1"/>
  <c r="T10" i="1"/>
  <c r="R10" i="1"/>
  <c r="P10" i="1"/>
  <c r="N10" i="1"/>
  <c r="L10" i="1"/>
  <c r="AD5" i="1"/>
  <c r="AD9" i="1" s="1"/>
  <c r="AB5" i="1"/>
  <c r="AB9" i="1" s="1"/>
  <c r="Z5" i="1"/>
  <c r="Z9" i="1" s="1"/>
  <c r="X5" i="1"/>
  <c r="X9" i="1" s="1"/>
  <c r="V5" i="1"/>
  <c r="V9" i="1" s="1"/>
  <c r="T5" i="1"/>
  <c r="T9" i="1" s="1"/>
  <c r="R5" i="1"/>
  <c r="R9" i="1" s="1"/>
  <c r="P5" i="1"/>
  <c r="P9" i="1" s="1"/>
  <c r="N5" i="1"/>
  <c r="N9" i="1" s="1"/>
  <c r="L5" i="1"/>
  <c r="L9" i="1" s="1"/>
  <c r="B23" i="1"/>
  <c r="H10" i="1"/>
  <c r="F10" i="1" s="1"/>
  <c r="H5" i="1"/>
  <c r="F5" i="1" s="1"/>
  <c r="G5" i="1" s="1"/>
  <c r="AJ5" i="1" s="1"/>
  <c r="T21" i="1" l="1"/>
  <c r="N21" i="1"/>
  <c r="N23" i="1" s="1"/>
  <c r="T23" i="1"/>
  <c r="AF9" i="1"/>
  <c r="AH21" i="1"/>
  <c r="AH23" i="1" s="1"/>
  <c r="AF21" i="1"/>
  <c r="L21" i="1"/>
  <c r="L23" i="1" s="1"/>
  <c r="F9" i="1"/>
  <c r="F21" i="1"/>
  <c r="G11" i="1"/>
  <c r="AJ11" i="1" s="1"/>
  <c r="H21" i="1"/>
  <c r="Z21" i="1"/>
  <c r="Z23" i="1" s="1"/>
  <c r="AB21" i="1"/>
  <c r="AB23" i="1" s="1"/>
  <c r="AD21" i="1"/>
  <c r="AD23" i="1" s="1"/>
  <c r="V21" i="1"/>
  <c r="V23" i="1" s="1"/>
  <c r="X21" i="1"/>
  <c r="X23" i="1" s="1"/>
  <c r="P21" i="1"/>
  <c r="P23" i="1" s="1"/>
  <c r="R21" i="1"/>
  <c r="R23" i="1" s="1"/>
  <c r="C23" i="1"/>
  <c r="H9" i="1"/>
  <c r="E23" i="1"/>
  <c r="G10" i="1"/>
  <c r="G8" i="1"/>
  <c r="AJ8" i="1" s="1"/>
  <c r="G21" i="1" l="1"/>
  <c r="AJ10" i="1"/>
  <c r="AJ21" i="1" s="1"/>
  <c r="AF23" i="1"/>
  <c r="G6" i="1"/>
  <c r="G9" i="1" l="1"/>
  <c r="AJ6" i="1"/>
  <c r="AJ9" i="1" s="1"/>
  <c r="AJ23" i="1" s="1"/>
</calcChain>
</file>

<file path=xl/sharedStrings.xml><?xml version="1.0" encoding="utf-8"?>
<sst xmlns="http://schemas.openxmlformats.org/spreadsheetml/2006/main" count="129" uniqueCount="109">
  <si>
    <t>QUESTIONNAIRE NAME</t>
  </si>
  <si>
    <t>QUESTIONNAIRE WEIGHTING (AS ENTERED IN DELTA)</t>
  </si>
  <si>
    <t>QUESTIONNAIRE WEIGHTING ACTUAL %</t>
  </si>
  <si>
    <t>QUESTION REF</t>
  </si>
  <si>
    <t>QUESTION WEIGHTING % OUT OF 100 ACROSS ALL QUESTIONNAIRES</t>
  </si>
  <si>
    <t>QUESTION IMPORTANCE IN DELTA OUT OF 10</t>
  </si>
  <si>
    <t>QUESTION ACTUAL WEIGHTING % OUT OF 100 WITHIN QUESTIONNAIRE</t>
  </si>
  <si>
    <t>Multiplier</t>
  </si>
  <si>
    <t>Price</t>
  </si>
  <si>
    <t>Total for questionnaire</t>
  </si>
  <si>
    <t>Quality</t>
  </si>
  <si>
    <t>Total for this column must always equal 10</t>
  </si>
  <si>
    <t>Total  for this column must always equal 100</t>
  </si>
  <si>
    <t>All questions combined scoring in this column must equal 100</t>
  </si>
  <si>
    <t>Each questionnaire must equal 10</t>
  </si>
  <si>
    <t>PROCUREMENT TOTAL</t>
  </si>
  <si>
    <t>Notes</t>
  </si>
  <si>
    <t xml:space="preserve">BIDDER 1 MARKS FOR AWARD / REJECTION LETTER
</t>
  </si>
  <si>
    <t xml:space="preserve">BIDDER 2 MARKS FOR AWARD / REJECTION LETTER
</t>
  </si>
  <si>
    <t xml:space="preserve">BIDDER 3 MARKS FOR AWARD / REJECTION LETTER
</t>
  </si>
  <si>
    <t xml:space="preserve">BIDDER 4 MARKS FOR AWARD / REJECTION LETTER
</t>
  </si>
  <si>
    <t xml:space="preserve">BIDDER 5 MARKS FOR AWARD / REJECTION LETTER
</t>
  </si>
  <si>
    <t xml:space="preserve">BIDDER 6 MARKS FOR AWARD / REJECTION LETTER
</t>
  </si>
  <si>
    <t xml:space="preserve">BIDDER 7 MARKS FOR AWARD / REJECTION LETTER
</t>
  </si>
  <si>
    <t xml:space="preserve">BIDDER 8 MARKS FOR AWARD / REJECTION LETTER
</t>
  </si>
  <si>
    <t xml:space="preserve">BIDDER 9 MARKS FOR AWARD / REJECTION LETTER
</t>
  </si>
  <si>
    <t xml:space="preserve">BIDDER 10 MARKS FOR AWARD / REJECTION LETTER
</t>
  </si>
  <si>
    <t>TOTAL</t>
  </si>
  <si>
    <t>AW5.2</t>
  </si>
  <si>
    <t>[Name] BIDDER 1 SCORE FOR QUESTION (OUT OF 100)</t>
  </si>
  <si>
    <t>[Name] BIDDER 2 SCORE FOR QUESTION (OUT OF 100)</t>
  </si>
  <si>
    <t>[Name] BIDDER 3 SCORE FOR QUESTION (OUT OF 100)</t>
  </si>
  <si>
    <t>[Name] BIDDER 4 SCORE FOR QUESTION (OUT OF 100)</t>
  </si>
  <si>
    <t>[Name] BIDDER 5 SCORE FOR QUESTION (OUT OF 100)</t>
  </si>
  <si>
    <t>[Name] BIDDER 6 SCORE FOR QUESTION (OUT OF 100)</t>
  </si>
  <si>
    <t xml:space="preserve">[Name] BIDDER 7 MARKS FOR AWARD / REJECTION LETTER
</t>
  </si>
  <si>
    <t>[Name] BIDDER 8 SCORE FOR QUESTION (OUT OF 100)</t>
  </si>
  <si>
    <t xml:space="preserve">[Name] BIDDER 9 MARKS FOR AWARD / REJECTION LETTER
</t>
  </si>
  <si>
    <t xml:space="preserve">[Name] BIDDER 10 MARKS FOR AWARD / REJECTION LETTER
</t>
  </si>
  <si>
    <t xml:space="preserve">[Name] BIDDER 11 MARKS FOR AWARD / REJECTION LETTER
</t>
  </si>
  <si>
    <t xml:space="preserve">BIDDER 11 MARKS FOR AWARD / REJECTION LETTER
</t>
  </si>
  <si>
    <t xml:space="preserve">[Name] BIDDER 12 MARKS FOR AWARD / REJECTION LETTER
</t>
  </si>
  <si>
    <t xml:space="preserve">BIDDER 12 MARKS FOR AWARD / REJECTION LETTER
</t>
  </si>
  <si>
    <t xml:space="preserve">[Name] BIDDER 13 MARKS FOR AWARD / REJECTION LETTER
</t>
  </si>
  <si>
    <t xml:space="preserve">BIDDER 13 MARKS FOR AWARD / REJECTION LETTER
</t>
  </si>
  <si>
    <t xml:space="preserve">[Name] BIDDER 14 MARKS FOR AWARD / REJECTION LETTER
</t>
  </si>
  <si>
    <t xml:space="preserve">BIDDER 14 MARKS FOR AWARD / REJECTION LETTER
</t>
  </si>
  <si>
    <t xml:space="preserve">[Name] BIDDER 15 MARKS FOR AWARD / REJECTION LETTER
</t>
  </si>
  <si>
    <t xml:space="preserve">BIDDER 15 MARKS FOR AWARD / REJECTION LETTER
</t>
  </si>
  <si>
    <t xml:space="preserve">[Name] BIDDER 16 MARKS FOR AWARD / REJECTION LETTER
</t>
  </si>
  <si>
    <t xml:space="preserve">BIDDER 16 MARKS FOR AWARD / REJECTION LETTER
</t>
  </si>
  <si>
    <t xml:space="preserve">[Name] BIDDER 17 MARKS FOR AWARD / REJECTION LETTER
</t>
  </si>
  <si>
    <t xml:space="preserve">BIDDER 17 MARKS FOR AWARD / REJECTION LETTER
</t>
  </si>
  <si>
    <t xml:space="preserve">[Name] BIDDER 18 MARKS FOR AWARD / REJECTION LETTER
</t>
  </si>
  <si>
    <t xml:space="preserve">BIDDER 18 MARKS FOR AWARD / REJECTION LETTER
</t>
  </si>
  <si>
    <t xml:space="preserve">[Name] BIDDER 19 MARKS FOR AWARD / REJECTION LETTER
</t>
  </si>
  <si>
    <t xml:space="preserve">BIDDER 19 MARKS FOR AWARD / REJECTION LETTER
</t>
  </si>
  <si>
    <t xml:space="preserve">[Name] BIDDER 20 MARKS FOR AWARD / REJECTION LETTER
</t>
  </si>
  <si>
    <t xml:space="preserve">BIDDER 20 MARKS FOR AWARD / REJECTION LETTER
</t>
  </si>
  <si>
    <t>Bidder 1</t>
  </si>
  <si>
    <t>Bidder 2</t>
  </si>
  <si>
    <t>Bidder 3</t>
  </si>
  <si>
    <t>Bidder 4</t>
  </si>
  <si>
    <t>Bidder 5</t>
  </si>
  <si>
    <t>Bidder 6</t>
  </si>
  <si>
    <t>Bidder 7</t>
  </si>
  <si>
    <t>Lowest price meeting pass criteria</t>
  </si>
  <si>
    <t>Price for this Bidder</t>
  </si>
  <si>
    <t>Difference in price between lowest price and this bidder</t>
  </si>
  <si>
    <t>SCORE</t>
  </si>
  <si>
    <t>Bidder 8</t>
  </si>
  <si>
    <t>Bidder 9</t>
  </si>
  <si>
    <t>Bidder 10</t>
  </si>
  <si>
    <t>Bidder 11</t>
  </si>
  <si>
    <t>Bidder 12</t>
  </si>
  <si>
    <t>Bidder 13</t>
  </si>
  <si>
    <t>Bidder 14</t>
  </si>
  <si>
    <t>Bidder 15</t>
  </si>
  <si>
    <t>Bidder 16</t>
  </si>
  <si>
    <t>Bidder 17</t>
  </si>
  <si>
    <t>Bidder 18</t>
  </si>
  <si>
    <t>Bidder 19</t>
  </si>
  <si>
    <t>Bidder 20</t>
  </si>
  <si>
    <t>SCORE AVAILABLE</t>
  </si>
  <si>
    <t>GUIDANCE NOTES</t>
  </si>
  <si>
    <t>Remove dummy data from the sheet before commencing evaluation.</t>
  </si>
  <si>
    <t>Any bid price which has failed to meet the pass / fail criteria should not be scored.</t>
  </si>
  <si>
    <t>Delete sections when no Bidder has replied to the bid</t>
  </si>
  <si>
    <t>Ensure the document is uploaded to the SharePoint folder on completion.</t>
  </si>
  <si>
    <t>The score created is out of 100 and then the specific weighting to the questionnaire and question is applied.</t>
  </si>
  <si>
    <t>Sourcing Document Price scoring calculator</t>
  </si>
  <si>
    <t>Official-Sensitive (Commercial)</t>
  </si>
  <si>
    <t>Procurement Document Library</t>
  </si>
  <si>
    <t>Price Scoring Calculator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</si>
  <si>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</si>
  <si>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</si>
  <si>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</si>
  <si>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</si>
  <si>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</si>
  <si>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</si>
  <si>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All Areas</t>
  </si>
  <si>
    <t>PLEASE NOTE</t>
  </si>
  <si>
    <t>This page is for internal use only and is used for change control. It must be removed before this document can be sent out side of UKSBS.</t>
  </si>
  <si>
    <t>Creation of a new single weighting calculator for Price and Quality</t>
  </si>
  <si>
    <t>Nicola Turner</t>
  </si>
  <si>
    <t>PROJ1.1</t>
  </si>
  <si>
    <t>PROJ1.2</t>
  </si>
  <si>
    <t>PROJ1.3</t>
  </si>
  <si>
    <t>PROJ1.4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</si>
</sst>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8"/>
      <color theme="3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2" fontId="3" fillId="3" borderId="3" xfId="0" applyNumberFormat="1" applyFont="1" applyFill="1" applyBorder="1" applyProtection="1">
      <protection locked="0"/>
    </xf>
    <xf numFmtId="2" fontId="0" fillId="0" borderId="4" xfId="0" applyNumberFormat="1" applyBorder="1"/>
    <xf numFmtId="2" fontId="0" fillId="0" borderId="5" xfId="0" applyNumberFormat="1" applyBorder="1"/>
    <xf numFmtId="2" fontId="4" fillId="4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4" fillId="4" borderId="0" xfId="0" applyFont="1" applyFill="1" applyAlignment="1">
      <alignment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" xfId="0" applyNumberFormat="1" applyFont="1" applyFill="1" applyBorder="1" applyAlignment="1">
      <alignment horizontal="center" vertical="center" wrapText="1"/>
    </xf>
    <xf numFmtId="2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1" borderId="1" xfId="0" applyNumberFormat="1" applyFont="1" applyFill="1" applyBorder="1" applyAlignment="1">
      <alignment horizontal="center" vertical="center" wrapText="1"/>
    </xf>
    <xf numFmtId="2" fontId="1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2" borderId="1" xfId="0" applyNumberFormat="1" applyFont="1" applyFill="1" applyBorder="1" applyAlignment="1">
      <alignment horizontal="center" vertical="center" wrapText="1"/>
    </xf>
    <xf numFmtId="2" fontId="1" fillId="1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3" borderId="1" xfId="0" applyNumberFormat="1" applyFont="1" applyFill="1" applyBorder="1" applyAlignment="1">
      <alignment horizontal="center" vertical="center" wrapText="1"/>
    </xf>
    <xf numFmtId="2" fontId="1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4" borderId="1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2" fontId="1" fillId="5" borderId="5" xfId="0" applyNumberFormat="1" applyFont="1" applyFill="1" applyBorder="1" applyAlignment="1">
      <alignment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1" fontId="3" fillId="3" borderId="3" xfId="0" applyNumberFormat="1" applyFont="1" applyFill="1" applyBorder="1" applyAlignment="1" applyProtection="1">
      <alignment vertical="center" wrapText="1"/>
      <protection locked="0"/>
    </xf>
    <xf numFmtId="2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4" fillId="15" borderId="5" xfId="0" applyFont="1" applyFill="1" applyBorder="1" applyAlignment="1">
      <alignment vertical="center" wrapText="1"/>
    </xf>
    <xf numFmtId="2" fontId="4" fillId="15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0" fillId="16" borderId="0" xfId="0" applyFill="1"/>
    <xf numFmtId="0" fontId="0" fillId="17" borderId="0" xfId="0" applyFill="1"/>
    <xf numFmtId="0" fontId="3" fillId="3" borderId="3" xfId="0" applyFont="1" applyFill="1" applyBorder="1"/>
    <xf numFmtId="2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18" borderId="0" xfId="0" applyFill="1"/>
    <xf numFmtId="0" fontId="0" fillId="19" borderId="0" xfId="0" applyFill="1"/>
    <xf numFmtId="0" fontId="15" fillId="18" borderId="0" xfId="0" applyFont="1" applyFill="1" applyAlignment="1">
      <alignment vertical="center"/>
    </xf>
    <xf numFmtId="0" fontId="16" fillId="18" borderId="0" xfId="0" applyFont="1" applyFill="1" applyAlignment="1">
      <alignment vertical="center"/>
    </xf>
    <xf numFmtId="0" fontId="17" fillId="18" borderId="0" xfId="0" applyFont="1" applyFill="1" applyAlignment="1">
      <alignment horizontal="left" vertical="center" indent="5"/>
    </xf>
    <xf numFmtId="0" fontId="18" fillId="18" borderId="0" xfId="0" applyFont="1" applyFill="1" applyAlignment="1">
      <alignment vertical="center"/>
    </xf>
    <xf numFmtId="0" fontId="16" fillId="20" borderId="6" xfId="0" applyFont="1" applyFill="1" applyBorder="1" applyAlignment="1">
      <alignment vertical="center" wrapText="1"/>
    </xf>
    <xf numFmtId="0" fontId="16" fillId="20" borderId="7" xfId="0" applyFont="1" applyFill="1" applyBorder="1" applyAlignment="1">
      <alignment vertical="center" wrapText="1"/>
    </xf>
    <xf numFmtId="14" fontId="17" fillId="18" borderId="8" xfId="0" applyNumberFormat="1" applyFont="1" applyFill="1" applyBorder="1" applyAlignment="1">
      <alignment vertical="center" wrapText="1"/>
    </xf>
    <xf numFmtId="165" fontId="17" fillId="18" borderId="9" xfId="0" applyNumberFormat="1" applyFont="1" applyFill="1" applyBorder="1" applyAlignment="1">
      <alignment horizontal="center" vertical="center" wrapText="1"/>
    </xf>
    <xf numFmtId="0" fontId="17" fillId="18" borderId="9" xfId="0" applyFont="1" applyFill="1" applyBorder="1" applyAlignment="1">
      <alignment vertical="center" wrapText="1"/>
    </xf>
    <xf numFmtId="0" fontId="17" fillId="18" borderId="9" xfId="0" applyFont="1" applyFill="1" applyBorder="1" applyAlignment="1">
      <alignment horizontal="center" vertical="center" wrapText="1"/>
    </xf>
    <xf numFmtId="14" fontId="17" fillId="18" borderId="8" xfId="0" applyNumberFormat="1" applyFont="1" applyFill="1" applyBorder="1" applyAlignment="1">
      <alignment horizontal="right" vertical="center" wrapText="1"/>
    </xf>
    <xf numFmtId="0" fontId="17" fillId="18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4" fillId="18" borderId="0" xfId="0" applyFont="1" applyFill="1" applyAlignment="1">
      <alignment horizontal="center" vertical="center"/>
    </xf>
    <xf numFmtId="0" fontId="2" fillId="20" borderId="10" xfId="0" applyFont="1" applyFill="1" applyBorder="1" applyAlignment="1">
      <alignment vertical="center" wrapText="1"/>
    </xf>
    <xf numFmtId="0" fontId="0" fillId="20" borderId="11" xfId="0" applyFill="1" applyBorder="1"/>
    <xf numFmtId="0" fontId="0" fillId="20" borderId="12" xfId="0" applyFill="1" applyBorder="1"/>
    <xf numFmtId="0" fontId="2" fillId="18" borderId="10" xfId="0" applyFont="1" applyFill="1" applyBorder="1" applyAlignment="1">
      <alignment vertical="center" wrapText="1"/>
    </xf>
    <xf numFmtId="0" fontId="0" fillId="18" borderId="11" xfId="0" applyFill="1" applyBorder="1"/>
    <xf numFmtId="0" fontId="0" fillId="18" borderId="12" xfId="0" applyFill="1" applyBorder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24246C"/>
      <color rgb="FFD00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142875</xdr:rowOff>
    </xdr:from>
    <xdr:to>
      <xdr:col>8</xdr:col>
      <xdr:colOff>295275</xdr:colOff>
      <xdr:row>10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0B2239E-4720-4FE7-BCE2-3EB3C47D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1714" r="12102" b="-13037"/>
        <a:stretch>
          <a:fillRect/>
        </a:stretch>
      </xdr:blipFill>
      <xdr:spPr bwMode="auto">
        <a:xfrm>
          <a:off x="4229100" y="142875"/>
          <a:ext cx="22955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6DBB-0A51-49EE-9D40-60FF93A8C53B}">
  <dimension ref="A4:AX25"/>
  <sheetViews>
    <sheetView zoomScale="90" zoomScaleNormal="90" workbookViewId="0">
      <selection activeCell="K5" sqref="K5"/>
    </sheetView>
  </sheetViews>
  <sheetFormatPr defaultRowHeight="14.5" x14ac:dyDescent="0.35"/>
  <cols>
    <col min="1" max="1" width="19.08984375" customWidth="1"/>
    <col min="2" max="2" width="16.36328125" customWidth="1"/>
    <col min="3" max="3" width="17.54296875" customWidth="1"/>
    <col min="4" max="4" width="20.6328125" customWidth="1"/>
    <col min="5" max="5" width="21.6328125" customWidth="1"/>
    <col min="6" max="6" width="19.36328125" customWidth="1"/>
    <col min="7" max="7" width="19.08984375" customWidth="1"/>
    <col min="8" max="8" width="15.453125" customWidth="1"/>
    <col min="9" max="10" width="1.08984375" customWidth="1"/>
    <col min="11" max="50" width="16.6328125" customWidth="1"/>
  </cols>
  <sheetData>
    <row r="4" spans="1:50" ht="84.5" thickBot="1" x14ac:dyDescent="0.4">
      <c r="A4" s="1" t="s">
        <v>0</v>
      </c>
      <c r="B4" s="2" t="s">
        <v>1</v>
      </c>
      <c r="C4" s="3" t="s">
        <v>2</v>
      </c>
      <c r="D4" s="1" t="s">
        <v>3</v>
      </c>
      <c r="E4" s="2" t="s">
        <v>4</v>
      </c>
      <c r="F4" s="3" t="s">
        <v>5</v>
      </c>
      <c r="G4" s="3" t="s">
        <v>6</v>
      </c>
      <c r="H4" s="3" t="s">
        <v>7</v>
      </c>
      <c r="K4" s="14" t="s">
        <v>29</v>
      </c>
      <c r="L4" s="15" t="s">
        <v>17</v>
      </c>
      <c r="M4" s="16" t="s">
        <v>30</v>
      </c>
      <c r="N4" s="17" t="s">
        <v>18</v>
      </c>
      <c r="O4" s="18" t="s">
        <v>31</v>
      </c>
      <c r="P4" s="19" t="s">
        <v>19</v>
      </c>
      <c r="Q4" s="20" t="s">
        <v>32</v>
      </c>
      <c r="R4" s="21" t="s">
        <v>20</v>
      </c>
      <c r="S4" s="22" t="s">
        <v>33</v>
      </c>
      <c r="T4" s="23" t="s">
        <v>21</v>
      </c>
      <c r="U4" s="24" t="s">
        <v>34</v>
      </c>
      <c r="V4" s="25" t="s">
        <v>22</v>
      </c>
      <c r="W4" s="26" t="s">
        <v>35</v>
      </c>
      <c r="X4" s="27" t="s">
        <v>23</v>
      </c>
      <c r="Y4" s="28" t="s">
        <v>36</v>
      </c>
      <c r="Z4" s="29" t="s">
        <v>24</v>
      </c>
      <c r="AA4" s="30" t="s">
        <v>37</v>
      </c>
      <c r="AB4" s="31" t="s">
        <v>25</v>
      </c>
      <c r="AC4" s="32" t="s">
        <v>38</v>
      </c>
      <c r="AD4" s="33" t="s">
        <v>26</v>
      </c>
      <c r="AE4" s="14" t="s">
        <v>39</v>
      </c>
      <c r="AF4" s="15" t="s">
        <v>40</v>
      </c>
      <c r="AG4" s="16" t="s">
        <v>41</v>
      </c>
      <c r="AH4" s="17" t="s">
        <v>42</v>
      </c>
      <c r="AI4" s="18" t="s">
        <v>43</v>
      </c>
      <c r="AJ4" s="19" t="s">
        <v>44</v>
      </c>
      <c r="AK4" s="20" t="s">
        <v>45</v>
      </c>
      <c r="AL4" s="21" t="s">
        <v>46</v>
      </c>
      <c r="AM4" s="22" t="s">
        <v>47</v>
      </c>
      <c r="AN4" s="23" t="s">
        <v>48</v>
      </c>
      <c r="AO4" s="24" t="s">
        <v>49</v>
      </c>
      <c r="AP4" s="25" t="s">
        <v>50</v>
      </c>
      <c r="AQ4" s="26" t="s">
        <v>51</v>
      </c>
      <c r="AR4" s="27" t="s">
        <v>52</v>
      </c>
      <c r="AS4" s="28" t="s">
        <v>53</v>
      </c>
      <c r="AT4" s="29" t="s">
        <v>54</v>
      </c>
      <c r="AU4" s="30" t="s">
        <v>55</v>
      </c>
      <c r="AV4" s="31" t="s">
        <v>56</v>
      </c>
      <c r="AW4" s="32" t="s">
        <v>57</v>
      </c>
      <c r="AX4" s="33" t="s">
        <v>58</v>
      </c>
    </row>
    <row r="5" spans="1:50" ht="15" thickBot="1" x14ac:dyDescent="0.4">
      <c r="A5" s="60" t="s">
        <v>8</v>
      </c>
      <c r="B5" s="60">
        <v>1</v>
      </c>
      <c r="C5" s="61">
        <f>SUM(B5*10)</f>
        <v>10</v>
      </c>
      <c r="D5" s="60" t="s">
        <v>28</v>
      </c>
      <c r="E5" s="60">
        <v>10</v>
      </c>
      <c r="F5" s="38">
        <f>IFERROR((SUM(H5*10)),"")</f>
        <v>10</v>
      </c>
      <c r="G5" s="37">
        <f>+IF(F5="","",SUM(F5*10))</f>
        <v>100</v>
      </c>
      <c r="H5" s="37">
        <f>IFERROR((IF(E5="","",SUM(E5/C5))),"")</f>
        <v>1</v>
      </c>
      <c r="K5" s="34" t="e">
        <f>Prices!B9</f>
        <v>#DIV/0!</v>
      </c>
      <c r="L5" s="10" t="str">
        <f>IFERROR(SUM((K5*E5)/100),"")</f>
        <v/>
      </c>
      <c r="M5" s="34" t="e">
        <f>Prices!C9</f>
        <v>#DIV/0!</v>
      </c>
      <c r="N5" s="10" t="str">
        <f>IFERROR(SUM((M5*E5)/100),"")</f>
        <v/>
      </c>
      <c r="O5" s="34" t="e">
        <f>Prices!D9</f>
        <v>#DIV/0!</v>
      </c>
      <c r="P5" s="10" t="str">
        <f>IFERROR(SUM((O5*E5)/100),"")</f>
        <v/>
      </c>
      <c r="Q5" s="34" t="e">
        <f>Prices!E9</f>
        <v>#DIV/0!</v>
      </c>
      <c r="R5" s="10" t="str">
        <f>IFERROR(SUM((Q5*E5)/100),"")</f>
        <v/>
      </c>
      <c r="S5" s="34" t="e">
        <f>Prices!F9</f>
        <v>#DIV/0!</v>
      </c>
      <c r="T5" s="10" t="str">
        <f>IFERROR(SUM((S5*E5)/100),"")</f>
        <v/>
      </c>
      <c r="U5" s="34" t="e">
        <f>Prices!G9</f>
        <v>#DIV/0!</v>
      </c>
      <c r="V5" s="10" t="str">
        <f>IFERROR(SUM((U5*E5)/100),"")</f>
        <v/>
      </c>
      <c r="W5" s="34" t="e">
        <f>Prices!H9</f>
        <v>#DIV/0!</v>
      </c>
      <c r="X5" s="10" t="str">
        <f>IFERROR(SUM((W5*E5)/100),"")</f>
        <v/>
      </c>
      <c r="Y5" s="34" t="e">
        <f>Prices!I9</f>
        <v>#DIV/0!</v>
      </c>
      <c r="Z5" s="10" t="str">
        <f>IFERROR(SUM((Y5*E5)/100),"")</f>
        <v/>
      </c>
      <c r="AA5" s="34" t="e">
        <f>Prices!J9</f>
        <v>#DIV/0!</v>
      </c>
      <c r="AB5" s="10" t="str">
        <f>IFERROR(SUM((AA5*E5)/100),"")</f>
        <v/>
      </c>
      <c r="AC5" s="34" t="e">
        <f>Prices!K9</f>
        <v>#DIV/0!</v>
      </c>
      <c r="AD5" s="10" t="str">
        <f>IFERROR(SUM((AC5*E5)/100),"")</f>
        <v/>
      </c>
      <c r="AE5" s="34" t="e">
        <f>Prices!L9</f>
        <v>#DIV/0!</v>
      </c>
      <c r="AF5" s="10" t="str">
        <f>IFERROR(SUM((AE5*E5)/100),"")</f>
        <v/>
      </c>
      <c r="AG5" s="34" t="e">
        <f>Prices!M9</f>
        <v>#DIV/0!</v>
      </c>
      <c r="AH5" s="10" t="str">
        <f>IFERROR(SUM((AG5*E5)/100),"")</f>
        <v/>
      </c>
      <c r="AI5" s="34" t="e">
        <f>Prices!N9</f>
        <v>#DIV/0!</v>
      </c>
      <c r="AJ5" s="10" t="str">
        <f t="shared" ref="AJ5:AJ8" si="0">IFERROR(SUM((AI5*G5)/100),"")</f>
        <v/>
      </c>
      <c r="AK5" s="34" t="e">
        <f>Prices!O9</f>
        <v>#DIV/0!</v>
      </c>
      <c r="AL5" s="10" t="str">
        <f t="shared" ref="AL5:AL8" si="1">IFERROR(SUM((AK5*I5)/100),"")</f>
        <v/>
      </c>
      <c r="AM5" s="34" t="e">
        <f>Prices!P9</f>
        <v>#DIV/0!</v>
      </c>
      <c r="AN5" s="10" t="str">
        <f t="shared" ref="AN5:AN8" si="2">IFERROR(SUM((AM5*K5)/100),"")</f>
        <v/>
      </c>
      <c r="AO5" s="34" t="e">
        <f>Prices!Q9</f>
        <v>#DIV/0!</v>
      </c>
      <c r="AP5" s="10" t="str">
        <f t="shared" ref="AP5:AP8" si="3">IFERROR(SUM((AO5*M5)/100),"")</f>
        <v/>
      </c>
      <c r="AQ5" s="34" t="e">
        <f>Prices!R9</f>
        <v>#DIV/0!</v>
      </c>
      <c r="AR5" s="10" t="str">
        <f t="shared" ref="AR5:AR8" si="4">IFERROR(SUM((AQ5*O5)/100),"")</f>
        <v/>
      </c>
      <c r="AS5" s="34" t="e">
        <f>Prices!S9</f>
        <v>#DIV/0!</v>
      </c>
      <c r="AT5" s="10" t="str">
        <f t="shared" ref="AT5:AT8" si="5">IFERROR(SUM((AS5*Q5)/100),"")</f>
        <v/>
      </c>
      <c r="AU5" s="34" t="e">
        <f>Prices!T9</f>
        <v>#DIV/0!</v>
      </c>
      <c r="AV5" s="10" t="str">
        <f t="shared" ref="AV5:AV8" si="6">IFERROR(SUM((AU5*S5)/100),"")</f>
        <v/>
      </c>
      <c r="AW5" s="34" t="e">
        <f>Prices!U9</f>
        <v>#DIV/0!</v>
      </c>
      <c r="AX5" s="10" t="str">
        <f t="shared" ref="AX5:AX8" si="7">IFERROR(SUM((AW5*U5)/100),"")</f>
        <v/>
      </c>
    </row>
    <row r="6" spans="1:50" ht="15" thickBot="1" x14ac:dyDescent="0.4">
      <c r="A6" s="62"/>
      <c r="B6" s="62"/>
      <c r="C6" s="63"/>
      <c r="D6" s="60"/>
      <c r="E6" s="60"/>
      <c r="F6" s="38" t="str">
        <f>IFERROR((SUM(H6*10)),"")</f>
        <v/>
      </c>
      <c r="G6" s="37" t="str">
        <f t="shared" ref="G6:G8" si="8">+IF(F6="","",SUM(F6*10))</f>
        <v/>
      </c>
      <c r="H6" s="37" t="str">
        <f>IFERROR((IF(E6="","",SUM(E6/C5))),"")</f>
        <v/>
      </c>
      <c r="K6" s="34"/>
      <c r="L6" s="10">
        <f t="shared" ref="L6:L8" si="9">IFERROR(SUM((K6*E6)/100),"")</f>
        <v>0</v>
      </c>
      <c r="M6" s="34"/>
      <c r="N6" s="10">
        <f t="shared" ref="N6:N8" si="10">IFERROR(SUM((M6*E6)/100),"")</f>
        <v>0</v>
      </c>
      <c r="O6" s="34"/>
      <c r="P6" s="10">
        <f t="shared" ref="P6:P8" si="11">IFERROR(SUM((O6*E6)/100),"")</f>
        <v>0</v>
      </c>
      <c r="Q6" s="34"/>
      <c r="R6" s="10">
        <f t="shared" ref="R6:R8" si="12">IFERROR(SUM((Q6*E6)/100),"")</f>
        <v>0</v>
      </c>
      <c r="S6" s="34"/>
      <c r="T6" s="10">
        <f t="shared" ref="T6:T8" si="13">IFERROR(SUM((S6*E6)/100),"")</f>
        <v>0</v>
      </c>
      <c r="U6" s="34"/>
      <c r="V6" s="10">
        <f t="shared" ref="V6:V8" si="14">IFERROR(SUM((U6*E6)/100),"")</f>
        <v>0</v>
      </c>
      <c r="W6" s="34"/>
      <c r="X6" s="10">
        <f t="shared" ref="X6:X8" si="15">IFERROR(SUM((W6*E6)/100),"")</f>
        <v>0</v>
      </c>
      <c r="Y6" s="34"/>
      <c r="Z6" s="10">
        <f t="shared" ref="Z6:Z8" si="16">IFERROR(SUM((Y6*E6)/100),"")</f>
        <v>0</v>
      </c>
      <c r="AA6" s="34"/>
      <c r="AB6" s="10">
        <f t="shared" ref="AB6:AB8" si="17">IFERROR(SUM((AA6*E6)/100),"")</f>
        <v>0</v>
      </c>
      <c r="AC6" s="34"/>
      <c r="AD6" s="10">
        <f t="shared" ref="AD6:AD8" si="18">IFERROR(SUM((AC6*E6)/100),"")</f>
        <v>0</v>
      </c>
      <c r="AE6" s="34"/>
      <c r="AF6" s="10">
        <f t="shared" ref="AF6:AF8" si="19">IFERROR(SUM((AE6*E6)/100),"")</f>
        <v>0</v>
      </c>
      <c r="AG6" s="34"/>
      <c r="AH6" s="10">
        <f t="shared" ref="AH6:AH8" si="20">IFERROR(SUM((AG6*E6)/100),"")</f>
        <v>0</v>
      </c>
      <c r="AI6" s="34"/>
      <c r="AJ6" s="10" t="str">
        <f t="shared" si="0"/>
        <v/>
      </c>
      <c r="AK6" s="34"/>
      <c r="AL6" s="10">
        <f t="shared" si="1"/>
        <v>0</v>
      </c>
      <c r="AM6" s="34"/>
      <c r="AN6" s="10">
        <f t="shared" si="2"/>
        <v>0</v>
      </c>
      <c r="AO6" s="34"/>
      <c r="AP6" s="10">
        <f t="shared" si="3"/>
        <v>0</v>
      </c>
      <c r="AQ6" s="34"/>
      <c r="AR6" s="10">
        <f t="shared" si="4"/>
        <v>0</v>
      </c>
      <c r="AS6" s="34"/>
      <c r="AT6" s="10">
        <f t="shared" si="5"/>
        <v>0</v>
      </c>
      <c r="AU6" s="34"/>
      <c r="AV6" s="10">
        <f t="shared" si="6"/>
        <v>0</v>
      </c>
      <c r="AW6" s="34"/>
      <c r="AX6" s="10">
        <f t="shared" si="7"/>
        <v>0</v>
      </c>
    </row>
    <row r="7" spans="1:50" ht="15" thickBot="1" x14ac:dyDescent="0.4">
      <c r="A7" s="62"/>
      <c r="B7" s="62"/>
      <c r="C7" s="63"/>
      <c r="D7" s="60"/>
      <c r="E7" s="60"/>
      <c r="F7" s="38" t="str">
        <f t="shared" ref="F7:F8" si="21">IFERROR((SUM(H7*10)),"")</f>
        <v/>
      </c>
      <c r="G7" s="37" t="str">
        <f t="shared" si="8"/>
        <v/>
      </c>
      <c r="H7" s="37" t="str">
        <f>IFERROR((IF(E7="","",SUM(E7/C5))),"")</f>
        <v/>
      </c>
      <c r="K7" s="34"/>
      <c r="L7" s="10">
        <f t="shared" si="9"/>
        <v>0</v>
      </c>
      <c r="M7" s="34"/>
      <c r="N7" s="10">
        <f t="shared" si="10"/>
        <v>0</v>
      </c>
      <c r="O7" s="34"/>
      <c r="P7" s="10">
        <f t="shared" si="11"/>
        <v>0</v>
      </c>
      <c r="Q7" s="34"/>
      <c r="R7" s="10">
        <f t="shared" si="12"/>
        <v>0</v>
      </c>
      <c r="S7" s="34"/>
      <c r="T7" s="10">
        <f t="shared" si="13"/>
        <v>0</v>
      </c>
      <c r="U7" s="34"/>
      <c r="V7" s="10">
        <f t="shared" si="14"/>
        <v>0</v>
      </c>
      <c r="W7" s="34"/>
      <c r="X7" s="10">
        <f t="shared" si="15"/>
        <v>0</v>
      </c>
      <c r="Y7" s="34"/>
      <c r="Z7" s="10">
        <f t="shared" si="16"/>
        <v>0</v>
      </c>
      <c r="AA7" s="34"/>
      <c r="AB7" s="10">
        <f t="shared" si="17"/>
        <v>0</v>
      </c>
      <c r="AC7" s="34"/>
      <c r="AD7" s="10">
        <f t="shared" si="18"/>
        <v>0</v>
      </c>
      <c r="AE7" s="34"/>
      <c r="AF7" s="10">
        <f t="shared" si="19"/>
        <v>0</v>
      </c>
      <c r="AG7" s="34"/>
      <c r="AH7" s="10">
        <f t="shared" si="20"/>
        <v>0</v>
      </c>
      <c r="AI7" s="34"/>
      <c r="AJ7" s="10" t="str">
        <f t="shared" si="0"/>
        <v/>
      </c>
      <c r="AK7" s="34"/>
      <c r="AL7" s="10">
        <f t="shared" si="1"/>
        <v>0</v>
      </c>
      <c r="AM7" s="34"/>
      <c r="AN7" s="10">
        <f t="shared" si="2"/>
        <v>0</v>
      </c>
      <c r="AO7" s="34"/>
      <c r="AP7" s="10">
        <f t="shared" si="3"/>
        <v>0</v>
      </c>
      <c r="AQ7" s="34"/>
      <c r="AR7" s="10">
        <f t="shared" si="4"/>
        <v>0</v>
      </c>
      <c r="AS7" s="34"/>
      <c r="AT7" s="10">
        <f t="shared" si="5"/>
        <v>0</v>
      </c>
      <c r="AU7" s="34"/>
      <c r="AV7" s="10">
        <f t="shared" si="6"/>
        <v>0</v>
      </c>
      <c r="AW7" s="34"/>
      <c r="AX7" s="10">
        <f t="shared" si="7"/>
        <v>0</v>
      </c>
    </row>
    <row r="8" spans="1:50" ht="15" thickBot="1" x14ac:dyDescent="0.4">
      <c r="A8" s="62"/>
      <c r="B8" s="62"/>
      <c r="C8" s="63"/>
      <c r="D8" s="60"/>
      <c r="E8" s="60"/>
      <c r="F8" s="38" t="str">
        <f t="shared" si="21"/>
        <v/>
      </c>
      <c r="G8" s="37" t="str">
        <f t="shared" si="8"/>
        <v/>
      </c>
      <c r="H8" s="37" t="str">
        <f>IFERROR((IF(E8="","",SUM(E8/C5))),"")</f>
        <v/>
      </c>
      <c r="K8" s="34"/>
      <c r="L8" s="10">
        <f t="shared" si="9"/>
        <v>0</v>
      </c>
      <c r="M8" s="34"/>
      <c r="N8" s="10">
        <f t="shared" si="10"/>
        <v>0</v>
      </c>
      <c r="O8" s="34"/>
      <c r="P8" s="10">
        <f t="shared" si="11"/>
        <v>0</v>
      </c>
      <c r="Q8" s="34"/>
      <c r="R8" s="10">
        <f t="shared" si="12"/>
        <v>0</v>
      </c>
      <c r="S8" s="34"/>
      <c r="T8" s="10">
        <f t="shared" si="13"/>
        <v>0</v>
      </c>
      <c r="U8" s="34"/>
      <c r="V8" s="10">
        <f t="shared" si="14"/>
        <v>0</v>
      </c>
      <c r="W8" s="34"/>
      <c r="X8" s="10">
        <f t="shared" si="15"/>
        <v>0</v>
      </c>
      <c r="Y8" s="34"/>
      <c r="Z8" s="10">
        <f t="shared" si="16"/>
        <v>0</v>
      </c>
      <c r="AA8" s="34"/>
      <c r="AB8" s="10">
        <f t="shared" si="17"/>
        <v>0</v>
      </c>
      <c r="AC8" s="34"/>
      <c r="AD8" s="10">
        <f t="shared" si="18"/>
        <v>0</v>
      </c>
      <c r="AE8" s="34"/>
      <c r="AF8" s="10">
        <f t="shared" si="19"/>
        <v>0</v>
      </c>
      <c r="AG8" s="34"/>
      <c r="AH8" s="10">
        <f t="shared" si="20"/>
        <v>0</v>
      </c>
      <c r="AI8" s="34"/>
      <c r="AJ8" s="10" t="str">
        <f t="shared" si="0"/>
        <v/>
      </c>
      <c r="AK8" s="34"/>
      <c r="AL8" s="10">
        <f t="shared" si="1"/>
        <v>0</v>
      </c>
      <c r="AM8" s="34"/>
      <c r="AN8" s="10">
        <f t="shared" si="2"/>
        <v>0</v>
      </c>
      <c r="AO8" s="34"/>
      <c r="AP8" s="10">
        <f t="shared" si="3"/>
        <v>0</v>
      </c>
      <c r="AQ8" s="34"/>
      <c r="AR8" s="10">
        <f t="shared" si="4"/>
        <v>0</v>
      </c>
      <c r="AS8" s="34"/>
      <c r="AT8" s="10">
        <f t="shared" si="5"/>
        <v>0</v>
      </c>
      <c r="AU8" s="34"/>
      <c r="AV8" s="10">
        <f t="shared" si="6"/>
        <v>0</v>
      </c>
      <c r="AW8" s="34"/>
      <c r="AX8" s="10">
        <f t="shared" si="7"/>
        <v>0</v>
      </c>
    </row>
    <row r="9" spans="1:50" ht="44.25" customHeight="1" thickBot="1" x14ac:dyDescent="0.4">
      <c r="A9" s="4" t="s">
        <v>9</v>
      </c>
      <c r="B9" s="5"/>
      <c r="C9" s="5"/>
      <c r="D9" s="6"/>
      <c r="E9" s="7">
        <f>IF(SUM(E5:E8)&lt;&gt;C5,"Error, Please check Column C",SUM(E5:E8))</f>
        <v>10</v>
      </c>
      <c r="F9" s="36">
        <f>IF(SUM(F5:F8)&lt;&gt;10,"Error, Please Ensure weights add to 10",SUM(F5:F8))</f>
        <v>10</v>
      </c>
      <c r="G9" s="36">
        <f>IF(SUM(G5:G8)&lt;&gt;100,"Error, Please ensure weights add to 100",SUM(G5:G8))</f>
        <v>100</v>
      </c>
      <c r="H9" s="7">
        <f>SUM(H5:H8)</f>
        <v>1</v>
      </c>
      <c r="K9" s="35"/>
      <c r="L9" s="35">
        <f>SUM(L5:L8)</f>
        <v>0</v>
      </c>
      <c r="M9" s="35"/>
      <c r="N9" s="35">
        <f>SUM(N5:N8)</f>
        <v>0</v>
      </c>
      <c r="O9" s="35"/>
      <c r="P9" s="35">
        <f>SUM(P5:P8)</f>
        <v>0</v>
      </c>
      <c r="Q9" s="35"/>
      <c r="R9" s="35">
        <f>SUM(R5:R8)</f>
        <v>0</v>
      </c>
      <c r="S9" s="35"/>
      <c r="T9" s="35">
        <f>SUM(T5:T8)</f>
        <v>0</v>
      </c>
      <c r="U9" s="35"/>
      <c r="V9" s="35">
        <f>SUM(V5:V8)</f>
        <v>0</v>
      </c>
      <c r="W9" s="35"/>
      <c r="X9" s="35">
        <f>SUM(X5:X8)</f>
        <v>0</v>
      </c>
      <c r="Y9" s="35"/>
      <c r="Z9" s="35">
        <f>SUM(Z5:Z8)</f>
        <v>0</v>
      </c>
      <c r="AA9" s="35"/>
      <c r="AB9" s="35">
        <f>SUM(AB5:AB8)</f>
        <v>0</v>
      </c>
      <c r="AC9" s="35"/>
      <c r="AD9" s="35">
        <f>SUM(AD5:AD8)</f>
        <v>0</v>
      </c>
      <c r="AE9" s="35"/>
      <c r="AF9" s="35">
        <f>SUM(AF5:AF8)</f>
        <v>0</v>
      </c>
      <c r="AG9" s="35"/>
      <c r="AH9" s="35">
        <f>SUM(AH5:AH8)</f>
        <v>0</v>
      </c>
      <c r="AI9" s="35"/>
      <c r="AJ9" s="35">
        <f t="shared" ref="AJ9" si="22">SUM(AJ5:AJ8)</f>
        <v>0</v>
      </c>
      <c r="AK9" s="35"/>
      <c r="AL9" s="35">
        <f t="shared" ref="AL9" si="23">SUM(AL5:AL8)</f>
        <v>0</v>
      </c>
      <c r="AM9" s="35"/>
      <c r="AN9" s="35">
        <f t="shared" ref="AN9" si="24">SUM(AN5:AN8)</f>
        <v>0</v>
      </c>
      <c r="AO9" s="35"/>
      <c r="AP9" s="35">
        <f t="shared" ref="AP9" si="25">SUM(AP5:AP8)</f>
        <v>0</v>
      </c>
      <c r="AQ9" s="35"/>
      <c r="AR9" s="35">
        <f t="shared" ref="AR9" si="26">SUM(AR5:AR8)</f>
        <v>0</v>
      </c>
      <c r="AS9" s="35"/>
      <c r="AT9" s="35">
        <f t="shared" ref="AT9" si="27">SUM(AT5:AT8)</f>
        <v>0</v>
      </c>
      <c r="AU9" s="35"/>
      <c r="AV9" s="35">
        <f t="shared" ref="AV9" si="28">SUM(AV5:AV8)</f>
        <v>0</v>
      </c>
      <c r="AW9" s="35"/>
      <c r="AX9" s="35">
        <f t="shared" ref="AX9" si="29">SUM(AX5:AX8)</f>
        <v>0</v>
      </c>
    </row>
    <row r="10" spans="1:50" ht="15" thickBot="1" x14ac:dyDescent="0.4">
      <c r="A10" s="60" t="s">
        <v>10</v>
      </c>
      <c r="B10" s="60">
        <v>9</v>
      </c>
      <c r="C10" s="61">
        <f>SUM(B10*10)</f>
        <v>90</v>
      </c>
      <c r="D10" s="40" t="s">
        <v>105</v>
      </c>
      <c r="E10" s="8">
        <v>25</v>
      </c>
      <c r="F10" s="9">
        <f>IFERROR((SUM(H10*10)),"")</f>
        <v>2.7777777777777777</v>
      </c>
      <c r="G10" s="9">
        <f>IF(F10="","",SUM(F10*10))</f>
        <v>27.777777777777779</v>
      </c>
      <c r="H10" s="10">
        <f>IFERROR((IF(E10="","",SUM(E10/C10))),"")</f>
        <v>0.27777777777777779</v>
      </c>
      <c r="K10" s="34"/>
      <c r="L10" s="10">
        <f>IFERROR(SUM((K10*E10)/100),"")</f>
        <v>0</v>
      </c>
      <c r="M10" s="34"/>
      <c r="N10" s="10">
        <f>IFERROR(SUM((M10*E10)/100),"")</f>
        <v>0</v>
      </c>
      <c r="O10" s="34"/>
      <c r="P10" s="10">
        <f>IFERROR(SUM((O10*E10)/100),"")</f>
        <v>0</v>
      </c>
      <c r="Q10" s="34"/>
      <c r="R10" s="10">
        <f>IFERROR(SUM((Q10*E10)/100),"")</f>
        <v>0</v>
      </c>
      <c r="S10" s="34"/>
      <c r="T10" s="10">
        <f>IFERROR(SUM((S10*E10)/100),"")</f>
        <v>0</v>
      </c>
      <c r="U10" s="34"/>
      <c r="V10" s="10">
        <f>IFERROR(SUM((U10*E10)/100),"")</f>
        <v>0</v>
      </c>
      <c r="W10" s="34"/>
      <c r="X10" s="10">
        <f>IFERROR(SUM((W10*E10)/100),"")</f>
        <v>0</v>
      </c>
      <c r="Y10" s="34"/>
      <c r="Z10" s="10">
        <f>IFERROR(SUM((Y10*E10)/100),"")</f>
        <v>0</v>
      </c>
      <c r="AA10" s="34"/>
      <c r="AB10" s="10">
        <f>IFERROR(SUM((AA10*E10)/100),"")</f>
        <v>0</v>
      </c>
      <c r="AC10" s="34"/>
      <c r="AD10" s="10">
        <f>IFERROR(SUM((AC10*E10)/100),"")</f>
        <v>0</v>
      </c>
      <c r="AE10" s="34"/>
      <c r="AF10" s="10">
        <f>IFERROR(SUM((AE10*E10)/100),"")</f>
        <v>0</v>
      </c>
      <c r="AG10" s="34"/>
      <c r="AH10" s="10">
        <f>IFERROR(SUM((AG10*E10)/100),"")</f>
        <v>0</v>
      </c>
      <c r="AI10" s="34"/>
      <c r="AJ10" s="10">
        <f>IFERROR(SUM((AI10*G10)/100),"")</f>
        <v>0</v>
      </c>
      <c r="AK10" s="34"/>
      <c r="AL10" s="10">
        <f>IFERROR(SUM((AK10*I10)/100),"")</f>
        <v>0</v>
      </c>
      <c r="AM10" s="34"/>
      <c r="AN10" s="10">
        <f>IFERROR(SUM((AM10*K10)/100),"")</f>
        <v>0</v>
      </c>
      <c r="AO10" s="34"/>
      <c r="AP10" s="10">
        <f>IFERROR(SUM((AO10*M10)/100),"")</f>
        <v>0</v>
      </c>
      <c r="AQ10" s="34"/>
      <c r="AR10" s="10">
        <f>IFERROR(SUM((AQ10*O10)/100),"")</f>
        <v>0</v>
      </c>
      <c r="AS10" s="34"/>
      <c r="AT10" s="10">
        <f t="shared" ref="AT10:AT20" si="30">IFERROR(SUM((AS10*Q10)/100),"")</f>
        <v>0</v>
      </c>
      <c r="AU10" s="34"/>
      <c r="AV10" s="10">
        <f t="shared" ref="AV10:AV20" si="31">IFERROR(SUM((AU10*S10)/100),"")</f>
        <v>0</v>
      </c>
      <c r="AW10" s="34"/>
      <c r="AX10" s="10">
        <f t="shared" ref="AX10:AX20" si="32">IFERROR(SUM((AW10*U10)/100),"")</f>
        <v>0</v>
      </c>
    </row>
    <row r="11" spans="1:50" ht="15" thickBot="1" x14ac:dyDescent="0.4">
      <c r="A11" s="62"/>
      <c r="B11" s="62"/>
      <c r="C11" s="63"/>
      <c r="D11" s="40" t="s">
        <v>106</v>
      </c>
      <c r="E11" s="8">
        <v>25</v>
      </c>
      <c r="F11" s="9">
        <f>IFERROR((SUM(H11*10)),"")</f>
        <v>2.7777777777777777</v>
      </c>
      <c r="G11" s="9">
        <f>IF(F11="","",SUM(F11*10))</f>
        <v>27.777777777777779</v>
      </c>
      <c r="H11" s="10">
        <f>IFERROR((IF(E11="","",SUM(E11/C10))),"")</f>
        <v>0.27777777777777779</v>
      </c>
      <c r="K11" s="34"/>
      <c r="L11" s="10">
        <f t="shared" ref="L11:L20" si="33">IFERROR(SUM((K11*E11)/100),"")</f>
        <v>0</v>
      </c>
      <c r="M11" s="34"/>
      <c r="N11" s="10">
        <f t="shared" ref="N11:N20" si="34">IFERROR(SUM((M11*E11)/100),"")</f>
        <v>0</v>
      </c>
      <c r="O11" s="34"/>
      <c r="P11" s="10">
        <f t="shared" ref="P11:P20" si="35">IFERROR(SUM((O11*E11)/100),"")</f>
        <v>0</v>
      </c>
      <c r="Q11" s="34"/>
      <c r="R11" s="10">
        <f t="shared" ref="R11:R20" si="36">IFERROR(SUM((Q11*E11)/100),"")</f>
        <v>0</v>
      </c>
      <c r="S11" s="34"/>
      <c r="T11" s="10">
        <f t="shared" ref="T11:T20" si="37">IFERROR(SUM((S11*E11)/100),"")</f>
        <v>0</v>
      </c>
      <c r="U11" s="34"/>
      <c r="V11" s="10">
        <f t="shared" ref="V11:V20" si="38">IFERROR(SUM((U11*E11)/100),"")</f>
        <v>0</v>
      </c>
      <c r="W11" s="34"/>
      <c r="X11" s="10">
        <f t="shared" ref="X11:X20" si="39">IFERROR(SUM((W11*E11)/100),"")</f>
        <v>0</v>
      </c>
      <c r="Y11" s="34"/>
      <c r="Z11" s="10">
        <f t="shared" ref="Z11:Z20" si="40">IFERROR(SUM((Y11*E11)/100),"")</f>
        <v>0</v>
      </c>
      <c r="AA11" s="34"/>
      <c r="AB11" s="10">
        <f t="shared" ref="AB11:AB20" si="41">IFERROR(SUM((AA11*E11)/100),"")</f>
        <v>0</v>
      </c>
      <c r="AC11" s="34"/>
      <c r="AD11" s="10">
        <f t="shared" ref="AD11:AD20" si="42">IFERROR(SUM((AC11*E11)/100),"")</f>
        <v>0</v>
      </c>
      <c r="AE11" s="34"/>
      <c r="AF11" s="10">
        <f t="shared" ref="AF11:AF20" si="43">IFERROR(SUM((AE11*E11)/100),"")</f>
        <v>0</v>
      </c>
      <c r="AG11" s="34"/>
      <c r="AH11" s="10">
        <f t="shared" ref="AH11:AH20" si="44">IFERROR(SUM((AG11*E11)/100),"")</f>
        <v>0</v>
      </c>
      <c r="AI11" s="34"/>
      <c r="AJ11" s="10">
        <f t="shared" ref="AJ11:AJ20" si="45">IFERROR(SUM((AI11*G11)/100),"")</f>
        <v>0</v>
      </c>
      <c r="AK11" s="34"/>
      <c r="AL11" s="10">
        <f t="shared" ref="AL11:AL20" si="46">IFERROR(SUM((AK11*I11)/100),"")</f>
        <v>0</v>
      </c>
      <c r="AM11" s="34"/>
      <c r="AN11" s="10">
        <f t="shared" ref="AN11:AN20" si="47">IFERROR(SUM((AM11*K11)/100),"")</f>
        <v>0</v>
      </c>
      <c r="AO11" s="34"/>
      <c r="AP11" s="10">
        <f t="shared" ref="AP11:AP20" si="48">IFERROR(SUM((AO11*M11)/100),"")</f>
        <v>0</v>
      </c>
      <c r="AQ11" s="34"/>
      <c r="AR11" s="10">
        <f t="shared" ref="AR11:AR20" si="49">IFERROR(SUM((AQ11*O11)/100),"")</f>
        <v>0</v>
      </c>
      <c r="AS11" s="34"/>
      <c r="AT11" s="10">
        <f t="shared" si="30"/>
        <v>0</v>
      </c>
      <c r="AU11" s="34"/>
      <c r="AV11" s="10">
        <f t="shared" si="31"/>
        <v>0</v>
      </c>
      <c r="AW11" s="34"/>
      <c r="AX11" s="10">
        <f t="shared" si="32"/>
        <v>0</v>
      </c>
    </row>
    <row r="12" spans="1:50" ht="15" thickBot="1" x14ac:dyDescent="0.4">
      <c r="A12" s="62"/>
      <c r="B12" s="62"/>
      <c r="C12" s="63"/>
      <c r="D12" s="40" t="s">
        <v>107</v>
      </c>
      <c r="E12" s="8">
        <v>25</v>
      </c>
      <c r="F12" s="9">
        <f t="shared" ref="F12:F20" si="50">IFERROR((SUM(H12*10)),"")</f>
        <v>2.7777777777777777</v>
      </c>
      <c r="G12" s="9">
        <f t="shared" ref="G12:G20" si="51">IF(F12="","",SUM(F12*10))</f>
        <v>27.777777777777779</v>
      </c>
      <c r="H12" s="10">
        <f>IFERROR((IF(E12="","",SUM(E12/C10))),"")</f>
        <v>0.27777777777777779</v>
      </c>
      <c r="K12" s="34"/>
      <c r="L12" s="10">
        <f t="shared" si="33"/>
        <v>0</v>
      </c>
      <c r="M12" s="34"/>
      <c r="N12" s="10">
        <f t="shared" si="34"/>
        <v>0</v>
      </c>
      <c r="O12" s="34"/>
      <c r="P12" s="10">
        <f t="shared" si="35"/>
        <v>0</v>
      </c>
      <c r="Q12" s="34"/>
      <c r="R12" s="10">
        <f t="shared" si="36"/>
        <v>0</v>
      </c>
      <c r="S12" s="34"/>
      <c r="T12" s="10">
        <f t="shared" si="37"/>
        <v>0</v>
      </c>
      <c r="U12" s="34"/>
      <c r="V12" s="10">
        <f t="shared" si="38"/>
        <v>0</v>
      </c>
      <c r="W12" s="34"/>
      <c r="X12" s="10">
        <f t="shared" si="39"/>
        <v>0</v>
      </c>
      <c r="Y12" s="34"/>
      <c r="Z12" s="10">
        <f t="shared" si="40"/>
        <v>0</v>
      </c>
      <c r="AA12" s="34"/>
      <c r="AB12" s="10">
        <f t="shared" si="41"/>
        <v>0</v>
      </c>
      <c r="AC12" s="34"/>
      <c r="AD12" s="10">
        <f t="shared" si="42"/>
        <v>0</v>
      </c>
      <c r="AE12" s="34"/>
      <c r="AF12" s="10">
        <f t="shared" si="43"/>
        <v>0</v>
      </c>
      <c r="AG12" s="34"/>
      <c r="AH12" s="10">
        <f t="shared" si="44"/>
        <v>0</v>
      </c>
      <c r="AI12" s="34"/>
      <c r="AJ12" s="10">
        <f t="shared" si="45"/>
        <v>0</v>
      </c>
      <c r="AK12" s="34"/>
      <c r="AL12" s="10">
        <f t="shared" si="46"/>
        <v>0</v>
      </c>
      <c r="AM12" s="34"/>
      <c r="AN12" s="10">
        <f t="shared" si="47"/>
        <v>0</v>
      </c>
      <c r="AO12" s="34"/>
      <c r="AP12" s="10">
        <f t="shared" si="48"/>
        <v>0</v>
      </c>
      <c r="AQ12" s="34"/>
      <c r="AR12" s="10">
        <f t="shared" si="49"/>
        <v>0</v>
      </c>
      <c r="AS12" s="34"/>
      <c r="AT12" s="10">
        <f t="shared" si="30"/>
        <v>0</v>
      </c>
      <c r="AU12" s="34"/>
      <c r="AV12" s="10">
        <f t="shared" si="31"/>
        <v>0</v>
      </c>
      <c r="AW12" s="34"/>
      <c r="AX12" s="10">
        <f t="shared" si="32"/>
        <v>0</v>
      </c>
    </row>
    <row r="13" spans="1:50" ht="15" thickBot="1" x14ac:dyDescent="0.4">
      <c r="A13" s="62"/>
      <c r="B13" s="62"/>
      <c r="C13" s="63"/>
      <c r="D13" s="40" t="s">
        <v>108</v>
      </c>
      <c r="E13" s="8">
        <v>15</v>
      </c>
      <c r="F13" s="9">
        <f t="shared" si="50"/>
        <v>1.6666666666666665</v>
      </c>
      <c r="G13" s="9">
        <f t="shared" si="51"/>
        <v>16.666666666666664</v>
      </c>
      <c r="H13" s="10">
        <f>IFERROR((IF(E13="","",SUM(E13/C10))),"")</f>
        <v>0.16666666666666666</v>
      </c>
      <c r="K13" s="34"/>
      <c r="L13" s="10">
        <f t="shared" si="33"/>
        <v>0</v>
      </c>
      <c r="M13" s="34"/>
      <c r="N13" s="10">
        <f t="shared" si="34"/>
        <v>0</v>
      </c>
      <c r="O13" s="34"/>
      <c r="P13" s="10">
        <f t="shared" si="35"/>
        <v>0</v>
      </c>
      <c r="Q13" s="34"/>
      <c r="R13" s="10">
        <f t="shared" si="36"/>
        <v>0</v>
      </c>
      <c r="S13" s="34"/>
      <c r="T13" s="10">
        <f t="shared" si="37"/>
        <v>0</v>
      </c>
      <c r="U13" s="34"/>
      <c r="V13" s="10">
        <f t="shared" si="38"/>
        <v>0</v>
      </c>
      <c r="W13" s="34"/>
      <c r="X13" s="10">
        <f t="shared" si="39"/>
        <v>0</v>
      </c>
      <c r="Y13" s="34"/>
      <c r="Z13" s="10">
        <f t="shared" si="40"/>
        <v>0</v>
      </c>
      <c r="AA13" s="34"/>
      <c r="AB13" s="10">
        <f t="shared" si="41"/>
        <v>0</v>
      </c>
      <c r="AC13" s="34"/>
      <c r="AD13" s="10">
        <f t="shared" si="42"/>
        <v>0</v>
      </c>
      <c r="AE13" s="34"/>
      <c r="AF13" s="10">
        <f t="shared" si="43"/>
        <v>0</v>
      </c>
      <c r="AG13" s="34"/>
      <c r="AH13" s="10">
        <f t="shared" si="44"/>
        <v>0</v>
      </c>
      <c r="AI13" s="34"/>
      <c r="AJ13" s="10">
        <f t="shared" si="45"/>
        <v>0</v>
      </c>
      <c r="AK13" s="34"/>
      <c r="AL13" s="10">
        <f t="shared" si="46"/>
        <v>0</v>
      </c>
      <c r="AM13" s="34"/>
      <c r="AN13" s="10">
        <f t="shared" si="47"/>
        <v>0</v>
      </c>
      <c r="AO13" s="34"/>
      <c r="AP13" s="10">
        <f t="shared" si="48"/>
        <v>0</v>
      </c>
      <c r="AQ13" s="34"/>
      <c r="AR13" s="10">
        <f t="shared" si="49"/>
        <v>0</v>
      </c>
      <c r="AS13" s="34"/>
      <c r="AT13" s="10">
        <f t="shared" si="30"/>
        <v>0</v>
      </c>
      <c r="AU13" s="34"/>
      <c r="AV13" s="10">
        <f t="shared" si="31"/>
        <v>0</v>
      </c>
      <c r="AW13" s="34"/>
      <c r="AX13" s="10">
        <f t="shared" si="32"/>
        <v>0</v>
      </c>
    </row>
    <row r="14" spans="1:50" ht="15" thickBot="1" x14ac:dyDescent="0.4">
      <c r="A14" s="62"/>
      <c r="B14" s="62"/>
      <c r="C14" s="63"/>
      <c r="D14" s="40"/>
      <c r="E14" s="8"/>
      <c r="F14" s="9" t="str">
        <f t="shared" si="50"/>
        <v/>
      </c>
      <c r="G14" s="9" t="str">
        <f t="shared" si="51"/>
        <v/>
      </c>
      <c r="H14" s="10" t="str">
        <f>IFERROR((IF(E14="","",SUM(E14/C10))),"")</f>
        <v/>
      </c>
      <c r="K14" s="34"/>
      <c r="L14" s="10">
        <f>IFERROR(SUM((K14*E14)/100),"")</f>
        <v>0</v>
      </c>
      <c r="M14" s="34"/>
      <c r="N14" s="10">
        <f t="shared" si="34"/>
        <v>0</v>
      </c>
      <c r="O14" s="34"/>
      <c r="P14" s="10">
        <f t="shared" si="35"/>
        <v>0</v>
      </c>
      <c r="Q14" s="34"/>
      <c r="R14" s="10">
        <f t="shared" si="36"/>
        <v>0</v>
      </c>
      <c r="S14" s="34"/>
      <c r="T14" s="10">
        <f t="shared" si="37"/>
        <v>0</v>
      </c>
      <c r="U14" s="34"/>
      <c r="V14" s="10">
        <f t="shared" si="38"/>
        <v>0</v>
      </c>
      <c r="W14" s="34"/>
      <c r="X14" s="10">
        <f t="shared" si="39"/>
        <v>0</v>
      </c>
      <c r="Y14" s="34"/>
      <c r="Z14" s="10">
        <f t="shared" si="40"/>
        <v>0</v>
      </c>
      <c r="AA14" s="34"/>
      <c r="AB14" s="10">
        <f t="shared" si="41"/>
        <v>0</v>
      </c>
      <c r="AC14" s="34"/>
      <c r="AD14" s="10">
        <f t="shared" si="42"/>
        <v>0</v>
      </c>
      <c r="AE14" s="34"/>
      <c r="AF14" s="10">
        <f t="shared" si="43"/>
        <v>0</v>
      </c>
      <c r="AG14" s="34"/>
      <c r="AH14" s="10">
        <f t="shared" si="44"/>
        <v>0</v>
      </c>
      <c r="AI14" s="34"/>
      <c r="AJ14" s="10" t="str">
        <f t="shared" si="45"/>
        <v/>
      </c>
      <c r="AK14" s="34"/>
      <c r="AL14" s="10">
        <f t="shared" si="46"/>
        <v>0</v>
      </c>
      <c r="AM14" s="34"/>
      <c r="AN14" s="10">
        <f t="shared" si="47"/>
        <v>0</v>
      </c>
      <c r="AO14" s="34"/>
      <c r="AP14" s="10">
        <f t="shared" si="48"/>
        <v>0</v>
      </c>
      <c r="AQ14" s="34"/>
      <c r="AR14" s="10">
        <f t="shared" si="49"/>
        <v>0</v>
      </c>
      <c r="AS14" s="34"/>
      <c r="AT14" s="10">
        <f t="shared" si="30"/>
        <v>0</v>
      </c>
      <c r="AU14" s="34"/>
      <c r="AV14" s="10">
        <f t="shared" si="31"/>
        <v>0</v>
      </c>
      <c r="AW14" s="34"/>
      <c r="AX14" s="10">
        <f t="shared" si="32"/>
        <v>0</v>
      </c>
    </row>
    <row r="15" spans="1:50" ht="15" thickBot="1" x14ac:dyDescent="0.4">
      <c r="A15" s="62"/>
      <c r="B15" s="62"/>
      <c r="C15" s="63"/>
      <c r="D15" s="40"/>
      <c r="E15" s="8"/>
      <c r="F15" s="9" t="str">
        <f t="shared" si="50"/>
        <v/>
      </c>
      <c r="G15" s="9" t="str">
        <f t="shared" si="51"/>
        <v/>
      </c>
      <c r="H15" s="10" t="str">
        <f>IFERROR((IF(E15="","",SUM(E15/C10))),"")</f>
        <v/>
      </c>
      <c r="K15" s="34"/>
      <c r="L15" s="10">
        <f t="shared" si="33"/>
        <v>0</v>
      </c>
      <c r="M15" s="34"/>
      <c r="N15" s="10">
        <f t="shared" si="34"/>
        <v>0</v>
      </c>
      <c r="O15" s="34"/>
      <c r="P15" s="10">
        <f t="shared" si="35"/>
        <v>0</v>
      </c>
      <c r="Q15" s="34"/>
      <c r="R15" s="10">
        <f t="shared" si="36"/>
        <v>0</v>
      </c>
      <c r="S15" s="34"/>
      <c r="T15" s="10">
        <f t="shared" si="37"/>
        <v>0</v>
      </c>
      <c r="U15" s="34"/>
      <c r="V15" s="10">
        <f t="shared" si="38"/>
        <v>0</v>
      </c>
      <c r="W15" s="34"/>
      <c r="X15" s="10">
        <f t="shared" si="39"/>
        <v>0</v>
      </c>
      <c r="Y15" s="34"/>
      <c r="Z15" s="10">
        <f t="shared" si="40"/>
        <v>0</v>
      </c>
      <c r="AA15" s="34"/>
      <c r="AB15" s="10">
        <f t="shared" si="41"/>
        <v>0</v>
      </c>
      <c r="AC15" s="34"/>
      <c r="AD15" s="10">
        <f t="shared" si="42"/>
        <v>0</v>
      </c>
      <c r="AE15" s="34"/>
      <c r="AF15" s="10">
        <f t="shared" si="43"/>
        <v>0</v>
      </c>
      <c r="AG15" s="34"/>
      <c r="AH15" s="10">
        <f t="shared" si="44"/>
        <v>0</v>
      </c>
      <c r="AI15" s="34"/>
      <c r="AJ15" s="10" t="str">
        <f t="shared" si="45"/>
        <v/>
      </c>
      <c r="AK15" s="34"/>
      <c r="AL15" s="10">
        <f t="shared" si="46"/>
        <v>0</v>
      </c>
      <c r="AM15" s="34"/>
      <c r="AN15" s="10">
        <f t="shared" si="47"/>
        <v>0</v>
      </c>
      <c r="AO15" s="34"/>
      <c r="AP15" s="10">
        <f t="shared" si="48"/>
        <v>0</v>
      </c>
      <c r="AQ15" s="34"/>
      <c r="AR15" s="10">
        <f t="shared" si="49"/>
        <v>0</v>
      </c>
      <c r="AS15" s="34"/>
      <c r="AT15" s="10">
        <f t="shared" si="30"/>
        <v>0</v>
      </c>
      <c r="AU15" s="34"/>
      <c r="AV15" s="10">
        <f t="shared" si="31"/>
        <v>0</v>
      </c>
      <c r="AW15" s="34"/>
      <c r="AX15" s="10">
        <f t="shared" si="32"/>
        <v>0</v>
      </c>
    </row>
    <row r="16" spans="1:50" ht="15" thickBot="1" x14ac:dyDescent="0.4">
      <c r="A16" s="62"/>
      <c r="B16" s="62"/>
      <c r="C16" s="63"/>
      <c r="D16" s="40"/>
      <c r="E16" s="8"/>
      <c r="F16" s="9" t="str">
        <f t="shared" si="50"/>
        <v/>
      </c>
      <c r="G16" s="9" t="str">
        <f t="shared" si="51"/>
        <v/>
      </c>
      <c r="H16" s="10" t="str">
        <f>IFERROR((IF(E16="","",SUM(E16/C10))),"")</f>
        <v/>
      </c>
      <c r="K16" s="34"/>
      <c r="L16" s="10">
        <f t="shared" si="33"/>
        <v>0</v>
      </c>
      <c r="M16" s="34"/>
      <c r="N16" s="10">
        <f t="shared" si="34"/>
        <v>0</v>
      </c>
      <c r="O16" s="34"/>
      <c r="P16" s="10">
        <f t="shared" si="35"/>
        <v>0</v>
      </c>
      <c r="Q16" s="34"/>
      <c r="R16" s="10">
        <f t="shared" si="36"/>
        <v>0</v>
      </c>
      <c r="S16" s="34"/>
      <c r="T16" s="10">
        <f t="shared" si="37"/>
        <v>0</v>
      </c>
      <c r="U16" s="34"/>
      <c r="V16" s="10">
        <f t="shared" si="38"/>
        <v>0</v>
      </c>
      <c r="W16" s="34"/>
      <c r="X16" s="10">
        <f t="shared" si="39"/>
        <v>0</v>
      </c>
      <c r="Y16" s="34"/>
      <c r="Z16" s="10">
        <f t="shared" si="40"/>
        <v>0</v>
      </c>
      <c r="AA16" s="34"/>
      <c r="AB16" s="10">
        <f t="shared" si="41"/>
        <v>0</v>
      </c>
      <c r="AC16" s="34"/>
      <c r="AD16" s="10">
        <f t="shared" si="42"/>
        <v>0</v>
      </c>
      <c r="AE16" s="34"/>
      <c r="AF16" s="10">
        <f t="shared" si="43"/>
        <v>0</v>
      </c>
      <c r="AG16" s="34"/>
      <c r="AH16" s="10">
        <f t="shared" si="44"/>
        <v>0</v>
      </c>
      <c r="AI16" s="34"/>
      <c r="AJ16" s="10" t="str">
        <f t="shared" si="45"/>
        <v/>
      </c>
      <c r="AK16" s="34"/>
      <c r="AL16" s="10">
        <f t="shared" si="46"/>
        <v>0</v>
      </c>
      <c r="AM16" s="34"/>
      <c r="AN16" s="10">
        <f t="shared" si="47"/>
        <v>0</v>
      </c>
      <c r="AO16" s="34"/>
      <c r="AP16" s="10">
        <f t="shared" si="48"/>
        <v>0</v>
      </c>
      <c r="AQ16" s="34"/>
      <c r="AR16" s="10">
        <f t="shared" si="49"/>
        <v>0</v>
      </c>
      <c r="AS16" s="34"/>
      <c r="AT16" s="10">
        <f t="shared" si="30"/>
        <v>0</v>
      </c>
      <c r="AU16" s="34"/>
      <c r="AV16" s="10">
        <f t="shared" si="31"/>
        <v>0</v>
      </c>
      <c r="AW16" s="34"/>
      <c r="AX16" s="10">
        <f t="shared" si="32"/>
        <v>0</v>
      </c>
    </row>
    <row r="17" spans="1:50" ht="15" thickBot="1" x14ac:dyDescent="0.4">
      <c r="A17" s="62"/>
      <c r="B17" s="62"/>
      <c r="C17" s="63"/>
      <c r="D17" s="40"/>
      <c r="E17" s="8"/>
      <c r="F17" s="9" t="str">
        <f t="shared" si="50"/>
        <v/>
      </c>
      <c r="G17" s="9" t="str">
        <f t="shared" si="51"/>
        <v/>
      </c>
      <c r="H17" s="10" t="str">
        <f>IFERROR((IF(E17="","",SUM(E17/C10))),"")</f>
        <v/>
      </c>
      <c r="K17" s="34"/>
      <c r="L17" s="10">
        <f t="shared" si="33"/>
        <v>0</v>
      </c>
      <c r="M17" s="34"/>
      <c r="N17" s="10">
        <f t="shared" si="34"/>
        <v>0</v>
      </c>
      <c r="O17" s="34"/>
      <c r="P17" s="10">
        <f t="shared" si="35"/>
        <v>0</v>
      </c>
      <c r="Q17" s="34"/>
      <c r="R17" s="10">
        <f t="shared" si="36"/>
        <v>0</v>
      </c>
      <c r="S17" s="34"/>
      <c r="T17" s="10">
        <f t="shared" si="37"/>
        <v>0</v>
      </c>
      <c r="U17" s="34"/>
      <c r="V17" s="10">
        <f t="shared" si="38"/>
        <v>0</v>
      </c>
      <c r="W17" s="34"/>
      <c r="X17" s="10">
        <f t="shared" si="39"/>
        <v>0</v>
      </c>
      <c r="Y17" s="34"/>
      <c r="Z17" s="10">
        <f t="shared" si="40"/>
        <v>0</v>
      </c>
      <c r="AA17" s="34"/>
      <c r="AB17" s="10">
        <f t="shared" si="41"/>
        <v>0</v>
      </c>
      <c r="AC17" s="34"/>
      <c r="AD17" s="10">
        <f t="shared" si="42"/>
        <v>0</v>
      </c>
      <c r="AE17" s="34"/>
      <c r="AF17" s="10">
        <f t="shared" si="43"/>
        <v>0</v>
      </c>
      <c r="AG17" s="34"/>
      <c r="AH17" s="10">
        <f t="shared" si="44"/>
        <v>0</v>
      </c>
      <c r="AI17" s="34"/>
      <c r="AJ17" s="10" t="str">
        <f t="shared" si="45"/>
        <v/>
      </c>
      <c r="AK17" s="34"/>
      <c r="AL17" s="10">
        <f t="shared" si="46"/>
        <v>0</v>
      </c>
      <c r="AM17" s="34"/>
      <c r="AN17" s="10">
        <f t="shared" si="47"/>
        <v>0</v>
      </c>
      <c r="AO17" s="34"/>
      <c r="AP17" s="10">
        <f t="shared" si="48"/>
        <v>0</v>
      </c>
      <c r="AQ17" s="34"/>
      <c r="AR17" s="10">
        <f t="shared" si="49"/>
        <v>0</v>
      </c>
      <c r="AS17" s="34"/>
      <c r="AT17" s="10">
        <f t="shared" si="30"/>
        <v>0</v>
      </c>
      <c r="AU17" s="34"/>
      <c r="AV17" s="10">
        <f t="shared" si="31"/>
        <v>0</v>
      </c>
      <c r="AW17" s="34"/>
      <c r="AX17" s="10">
        <f t="shared" si="32"/>
        <v>0</v>
      </c>
    </row>
    <row r="18" spans="1:50" ht="15" thickBot="1" x14ac:dyDescent="0.4">
      <c r="A18" s="62"/>
      <c r="B18" s="62"/>
      <c r="C18" s="63"/>
      <c r="D18" s="40"/>
      <c r="E18" s="8"/>
      <c r="F18" s="9" t="str">
        <f t="shared" si="50"/>
        <v/>
      </c>
      <c r="G18" s="9" t="str">
        <f t="shared" si="51"/>
        <v/>
      </c>
      <c r="H18" s="10" t="str">
        <f>IFERROR((IF(E18="","",SUM(E18/C10))),"")</f>
        <v/>
      </c>
      <c r="K18" s="34"/>
      <c r="L18" s="10">
        <f t="shared" si="33"/>
        <v>0</v>
      </c>
      <c r="M18" s="34"/>
      <c r="N18" s="10">
        <f t="shared" si="34"/>
        <v>0</v>
      </c>
      <c r="O18" s="34"/>
      <c r="P18" s="10">
        <f t="shared" si="35"/>
        <v>0</v>
      </c>
      <c r="Q18" s="34"/>
      <c r="R18" s="10">
        <f t="shared" si="36"/>
        <v>0</v>
      </c>
      <c r="S18" s="34"/>
      <c r="T18" s="10">
        <f t="shared" si="37"/>
        <v>0</v>
      </c>
      <c r="U18" s="34"/>
      <c r="V18" s="10">
        <f t="shared" si="38"/>
        <v>0</v>
      </c>
      <c r="W18" s="34"/>
      <c r="X18" s="10">
        <f t="shared" si="39"/>
        <v>0</v>
      </c>
      <c r="Y18" s="34"/>
      <c r="Z18" s="10">
        <f t="shared" si="40"/>
        <v>0</v>
      </c>
      <c r="AA18" s="34"/>
      <c r="AB18" s="10">
        <f t="shared" si="41"/>
        <v>0</v>
      </c>
      <c r="AC18" s="34"/>
      <c r="AD18" s="10">
        <f t="shared" si="42"/>
        <v>0</v>
      </c>
      <c r="AE18" s="34"/>
      <c r="AF18" s="10">
        <f t="shared" si="43"/>
        <v>0</v>
      </c>
      <c r="AG18" s="34"/>
      <c r="AH18" s="10">
        <f t="shared" si="44"/>
        <v>0</v>
      </c>
      <c r="AI18" s="34"/>
      <c r="AJ18" s="10" t="str">
        <f t="shared" si="45"/>
        <v/>
      </c>
      <c r="AK18" s="34"/>
      <c r="AL18" s="10">
        <f t="shared" si="46"/>
        <v>0</v>
      </c>
      <c r="AM18" s="34"/>
      <c r="AN18" s="10">
        <f t="shared" si="47"/>
        <v>0</v>
      </c>
      <c r="AO18" s="34"/>
      <c r="AP18" s="10">
        <f t="shared" si="48"/>
        <v>0</v>
      </c>
      <c r="AQ18" s="34"/>
      <c r="AR18" s="10">
        <f t="shared" si="49"/>
        <v>0</v>
      </c>
      <c r="AS18" s="34"/>
      <c r="AT18" s="10">
        <f t="shared" si="30"/>
        <v>0</v>
      </c>
      <c r="AU18" s="34"/>
      <c r="AV18" s="10">
        <f t="shared" si="31"/>
        <v>0</v>
      </c>
      <c r="AW18" s="34"/>
      <c r="AX18" s="10">
        <f t="shared" si="32"/>
        <v>0</v>
      </c>
    </row>
    <row r="19" spans="1:50" ht="15" thickBot="1" x14ac:dyDescent="0.4">
      <c r="A19" s="62"/>
      <c r="B19" s="62"/>
      <c r="C19" s="63"/>
      <c r="D19" s="40"/>
      <c r="E19" s="8"/>
      <c r="F19" s="9" t="str">
        <f t="shared" si="50"/>
        <v/>
      </c>
      <c r="G19" s="9" t="str">
        <f t="shared" si="51"/>
        <v/>
      </c>
      <c r="H19" s="10" t="str">
        <f>IFERROR((IF(E19="","",SUM(E19/C10))),"")</f>
        <v/>
      </c>
      <c r="K19" s="34"/>
      <c r="L19" s="10">
        <f t="shared" si="33"/>
        <v>0</v>
      </c>
      <c r="M19" s="34"/>
      <c r="N19" s="10">
        <f t="shared" si="34"/>
        <v>0</v>
      </c>
      <c r="O19" s="34"/>
      <c r="P19" s="10">
        <f t="shared" si="35"/>
        <v>0</v>
      </c>
      <c r="Q19" s="34"/>
      <c r="R19" s="10">
        <f t="shared" si="36"/>
        <v>0</v>
      </c>
      <c r="S19" s="34"/>
      <c r="T19" s="10">
        <f t="shared" si="37"/>
        <v>0</v>
      </c>
      <c r="U19" s="34"/>
      <c r="V19" s="10">
        <f t="shared" si="38"/>
        <v>0</v>
      </c>
      <c r="W19" s="34"/>
      <c r="X19" s="10">
        <f t="shared" si="39"/>
        <v>0</v>
      </c>
      <c r="Y19" s="34"/>
      <c r="Z19" s="10">
        <f t="shared" si="40"/>
        <v>0</v>
      </c>
      <c r="AA19" s="34"/>
      <c r="AB19" s="10">
        <f t="shared" si="41"/>
        <v>0</v>
      </c>
      <c r="AC19" s="34"/>
      <c r="AD19" s="10">
        <f t="shared" si="42"/>
        <v>0</v>
      </c>
      <c r="AE19" s="34"/>
      <c r="AF19" s="10">
        <f t="shared" si="43"/>
        <v>0</v>
      </c>
      <c r="AG19" s="34"/>
      <c r="AH19" s="10">
        <f t="shared" si="44"/>
        <v>0</v>
      </c>
      <c r="AI19" s="34"/>
      <c r="AJ19" s="10" t="str">
        <f t="shared" si="45"/>
        <v/>
      </c>
      <c r="AK19" s="34"/>
      <c r="AL19" s="10">
        <f t="shared" si="46"/>
        <v>0</v>
      </c>
      <c r="AM19" s="34"/>
      <c r="AN19" s="10">
        <f t="shared" si="47"/>
        <v>0</v>
      </c>
      <c r="AO19" s="34"/>
      <c r="AP19" s="10">
        <f t="shared" si="48"/>
        <v>0</v>
      </c>
      <c r="AQ19" s="34"/>
      <c r="AR19" s="10">
        <f t="shared" si="49"/>
        <v>0</v>
      </c>
      <c r="AS19" s="34"/>
      <c r="AT19" s="10">
        <f t="shared" si="30"/>
        <v>0</v>
      </c>
      <c r="AU19" s="34"/>
      <c r="AV19" s="10">
        <f t="shared" si="31"/>
        <v>0</v>
      </c>
      <c r="AW19" s="34"/>
      <c r="AX19" s="10">
        <f t="shared" si="32"/>
        <v>0</v>
      </c>
    </row>
    <row r="20" spans="1:50" ht="15" thickBot="1" x14ac:dyDescent="0.4">
      <c r="A20" s="62"/>
      <c r="B20" s="62"/>
      <c r="C20" s="63"/>
      <c r="D20" s="40"/>
      <c r="E20" s="8"/>
      <c r="F20" s="9" t="str">
        <f t="shared" si="50"/>
        <v/>
      </c>
      <c r="G20" s="9" t="str">
        <f t="shared" si="51"/>
        <v/>
      </c>
      <c r="H20" s="10" t="str">
        <f>IFERROR((IF(E20="","",SUM(E20/C10))),"")</f>
        <v/>
      </c>
      <c r="K20" s="34"/>
      <c r="L20" s="10">
        <f t="shared" si="33"/>
        <v>0</v>
      </c>
      <c r="M20" s="34"/>
      <c r="N20" s="10">
        <f t="shared" si="34"/>
        <v>0</v>
      </c>
      <c r="O20" s="34"/>
      <c r="P20" s="10">
        <f t="shared" si="35"/>
        <v>0</v>
      </c>
      <c r="Q20" s="34"/>
      <c r="R20" s="10">
        <f t="shared" si="36"/>
        <v>0</v>
      </c>
      <c r="S20" s="34"/>
      <c r="T20" s="10">
        <f t="shared" si="37"/>
        <v>0</v>
      </c>
      <c r="U20" s="34"/>
      <c r="V20" s="10">
        <f t="shared" si="38"/>
        <v>0</v>
      </c>
      <c r="W20" s="34"/>
      <c r="X20" s="10">
        <f t="shared" si="39"/>
        <v>0</v>
      </c>
      <c r="Y20" s="34"/>
      <c r="Z20" s="10">
        <f t="shared" si="40"/>
        <v>0</v>
      </c>
      <c r="AA20" s="34"/>
      <c r="AB20" s="10">
        <f t="shared" si="41"/>
        <v>0</v>
      </c>
      <c r="AC20" s="34"/>
      <c r="AD20" s="10">
        <f t="shared" si="42"/>
        <v>0</v>
      </c>
      <c r="AE20" s="34"/>
      <c r="AF20" s="10">
        <f t="shared" si="43"/>
        <v>0</v>
      </c>
      <c r="AG20" s="34"/>
      <c r="AH20" s="10">
        <f t="shared" si="44"/>
        <v>0</v>
      </c>
      <c r="AI20" s="34"/>
      <c r="AJ20" s="10" t="str">
        <f t="shared" si="45"/>
        <v/>
      </c>
      <c r="AK20" s="34"/>
      <c r="AL20" s="10">
        <f t="shared" si="46"/>
        <v>0</v>
      </c>
      <c r="AM20" s="34"/>
      <c r="AN20" s="10">
        <f t="shared" si="47"/>
        <v>0</v>
      </c>
      <c r="AO20" s="34"/>
      <c r="AP20" s="10">
        <f t="shared" si="48"/>
        <v>0</v>
      </c>
      <c r="AQ20" s="34"/>
      <c r="AR20" s="10">
        <f t="shared" si="49"/>
        <v>0</v>
      </c>
      <c r="AS20" s="34"/>
      <c r="AT20" s="10">
        <f t="shared" si="30"/>
        <v>0</v>
      </c>
      <c r="AU20" s="34"/>
      <c r="AV20" s="10">
        <f t="shared" si="31"/>
        <v>0</v>
      </c>
      <c r="AW20" s="34"/>
      <c r="AX20" s="10">
        <f t="shared" si="32"/>
        <v>0</v>
      </c>
    </row>
    <row r="21" spans="1:50" ht="48" customHeight="1" x14ac:dyDescent="0.35">
      <c r="A21" s="4" t="s">
        <v>9</v>
      </c>
      <c r="B21" s="5"/>
      <c r="C21" s="5"/>
      <c r="D21" s="6"/>
      <c r="E21" s="7">
        <f>IF(SUM(E10:E20)&lt;&gt;C10,"Error, Please check Column C",SUM(E10:E20))</f>
        <v>90</v>
      </c>
      <c r="F21" s="36">
        <f>IF(SUM(F10:F20)&lt;&gt;10,"Error, Please Ensure weights add to 10",SUM(F10:F20))</f>
        <v>9.9999999999999982</v>
      </c>
      <c r="G21" s="36">
        <f>IF(SUM(G10:G20)&lt;&gt;100,"Error, Please ensure weights add to 100",SUM(G10:G20))</f>
        <v>100</v>
      </c>
      <c r="H21" s="7">
        <f>SUM(H10:H20)</f>
        <v>1</v>
      </c>
      <c r="K21" s="35"/>
      <c r="L21" s="35">
        <f>SUM(L10:L20)</f>
        <v>0</v>
      </c>
      <c r="M21" s="35"/>
      <c r="N21" s="35">
        <f>SUM(N10:N20)</f>
        <v>0</v>
      </c>
      <c r="O21" s="35"/>
      <c r="P21" s="35">
        <f>SUM(P10:P20)</f>
        <v>0</v>
      </c>
      <c r="Q21" s="35"/>
      <c r="R21" s="35">
        <f>SUM(R10:R20)</f>
        <v>0</v>
      </c>
      <c r="S21" s="35"/>
      <c r="T21" s="35">
        <f>SUM(T10:T20)</f>
        <v>0</v>
      </c>
      <c r="U21" s="35"/>
      <c r="V21" s="35">
        <f>SUM(V10:V20)</f>
        <v>0</v>
      </c>
      <c r="W21" s="35"/>
      <c r="X21" s="35">
        <f>SUM(X10:X20)</f>
        <v>0</v>
      </c>
      <c r="Y21" s="35"/>
      <c r="Z21" s="35">
        <f>SUM(Z10:Z20)</f>
        <v>0</v>
      </c>
      <c r="AA21" s="35"/>
      <c r="AB21" s="35">
        <f>SUM(AB10:AB20)</f>
        <v>0</v>
      </c>
      <c r="AC21" s="35"/>
      <c r="AD21" s="35">
        <f>SUM(AD10:AD20)</f>
        <v>0</v>
      </c>
      <c r="AE21" s="35"/>
      <c r="AF21" s="35">
        <f>SUM(AF10:AF20)</f>
        <v>0</v>
      </c>
      <c r="AG21" s="35"/>
      <c r="AH21" s="35">
        <f>SUM(AH10:AH20)</f>
        <v>0</v>
      </c>
      <c r="AI21" s="35"/>
      <c r="AJ21" s="35">
        <f t="shared" ref="AJ21" si="52">SUM(AJ10:AJ20)</f>
        <v>0</v>
      </c>
      <c r="AK21" s="35"/>
      <c r="AL21" s="35">
        <f t="shared" ref="AL21" si="53">SUM(AL10:AL20)</f>
        <v>0</v>
      </c>
      <c r="AM21" s="35"/>
      <c r="AN21" s="35">
        <f t="shared" ref="AN21" si="54">SUM(AN10:AN20)</f>
        <v>0</v>
      </c>
      <c r="AO21" s="35"/>
      <c r="AP21" s="35">
        <f t="shared" ref="AP21" si="55">SUM(AP10:AP20)</f>
        <v>0</v>
      </c>
      <c r="AQ21" s="35"/>
      <c r="AR21" s="35">
        <f t="shared" ref="AR21" si="56">SUM(AR10:AR20)</f>
        <v>0</v>
      </c>
      <c r="AS21" s="35"/>
      <c r="AT21" s="35">
        <f t="shared" ref="AT21" si="57">SUM(AT10:AT20)</f>
        <v>0</v>
      </c>
      <c r="AU21" s="35"/>
      <c r="AV21" s="35">
        <f t="shared" ref="AV21" si="58">SUM(AV10:AV20)</f>
        <v>0</v>
      </c>
      <c r="AW21" s="35"/>
      <c r="AX21" s="35">
        <f t="shared" ref="AX21" si="59">SUM(AX10:AX20)</f>
        <v>0</v>
      </c>
    </row>
    <row r="23" spans="1:50" ht="28" x14ac:dyDescent="0.35">
      <c r="A23" s="13" t="s">
        <v>15</v>
      </c>
      <c r="B23" s="11">
        <f>SUM(B5++B10)</f>
        <v>10</v>
      </c>
      <c r="C23" s="11">
        <f>SUM(C5+C10)</f>
        <v>100</v>
      </c>
      <c r="D23" s="11"/>
      <c r="E23" s="11">
        <f>SUM(E9+E21)</f>
        <v>100</v>
      </c>
      <c r="F23" s="11"/>
      <c r="G23" s="11"/>
      <c r="H23" s="11"/>
      <c r="K23" s="11" t="s">
        <v>27</v>
      </c>
      <c r="L23" s="11">
        <f>SUM(L9+L21)</f>
        <v>0</v>
      </c>
      <c r="M23" s="11" t="s">
        <v>27</v>
      </c>
      <c r="N23" s="11">
        <f>SUM(N9,N21)</f>
        <v>0</v>
      </c>
      <c r="O23" s="11" t="s">
        <v>27</v>
      </c>
      <c r="P23" s="11">
        <f>SUM(P9,P21)</f>
        <v>0</v>
      </c>
      <c r="Q23" s="11" t="s">
        <v>27</v>
      </c>
      <c r="R23" s="11">
        <f>SUM(R9,R21)</f>
        <v>0</v>
      </c>
      <c r="S23" s="11" t="s">
        <v>27</v>
      </c>
      <c r="T23" s="11">
        <f>SUM(T9,T21)</f>
        <v>0</v>
      </c>
      <c r="U23" s="11" t="s">
        <v>27</v>
      </c>
      <c r="V23" s="11">
        <f>SUM(V9,V21)</f>
        <v>0</v>
      </c>
      <c r="W23" s="11" t="s">
        <v>27</v>
      </c>
      <c r="X23" s="11">
        <f>SUM(X9,X21)</f>
        <v>0</v>
      </c>
      <c r="Y23" s="11" t="s">
        <v>27</v>
      </c>
      <c r="Z23" s="11">
        <f>SUM(Z9,Z21)</f>
        <v>0</v>
      </c>
      <c r="AA23" s="11" t="s">
        <v>27</v>
      </c>
      <c r="AB23" s="11">
        <f>SUM(AB9,AB21)</f>
        <v>0</v>
      </c>
      <c r="AC23" s="11" t="s">
        <v>27</v>
      </c>
      <c r="AD23" s="11">
        <f>SUM(AD9,AD21)</f>
        <v>0</v>
      </c>
      <c r="AE23" s="11" t="s">
        <v>27</v>
      </c>
      <c r="AF23" s="11">
        <f>SUM(AF9,AF21)</f>
        <v>0</v>
      </c>
      <c r="AG23" s="11" t="s">
        <v>27</v>
      </c>
      <c r="AH23" s="11">
        <f>SUM(AH9,AH21)</f>
        <v>0</v>
      </c>
      <c r="AI23" s="11" t="s">
        <v>27</v>
      </c>
      <c r="AJ23" s="11">
        <f t="shared" ref="AJ23" si="60">SUM(AJ9,AJ21)</f>
        <v>0</v>
      </c>
      <c r="AK23" s="11" t="s">
        <v>27</v>
      </c>
      <c r="AL23" s="11">
        <f t="shared" ref="AL23:AP23" si="61">SUM(AL9,AL21)</f>
        <v>0</v>
      </c>
      <c r="AM23" s="11" t="s">
        <v>27</v>
      </c>
      <c r="AN23" s="11">
        <f t="shared" si="61"/>
        <v>0</v>
      </c>
      <c r="AO23" s="11" t="s">
        <v>27</v>
      </c>
      <c r="AP23" s="11">
        <f t="shared" si="61"/>
        <v>0</v>
      </c>
      <c r="AQ23" s="11" t="s">
        <v>27</v>
      </c>
      <c r="AR23" s="11">
        <f t="shared" ref="AR23" si="62">SUM(AR9,AR21)</f>
        <v>0</v>
      </c>
      <c r="AS23" s="11" t="s">
        <v>27</v>
      </c>
      <c r="AT23" s="11">
        <f t="shared" ref="AT23" si="63">SUM(AT9,AT21)</f>
        <v>0</v>
      </c>
      <c r="AU23" s="11" t="s">
        <v>27</v>
      </c>
      <c r="AV23" s="11">
        <f t="shared" ref="AV23" si="64">SUM(AV9,AV21)</f>
        <v>0</v>
      </c>
      <c r="AW23" s="11" t="s">
        <v>27</v>
      </c>
      <c r="AX23" s="11">
        <f t="shared" ref="AX23" si="65">SUM(AX9,AX21)</f>
        <v>0</v>
      </c>
    </row>
    <row r="24" spans="1:50" x14ac:dyDescent="0.35">
      <c r="D24" s="12"/>
    </row>
    <row r="25" spans="1:50" ht="39" x14ac:dyDescent="0.35">
      <c r="A25" s="41" t="s">
        <v>16</v>
      </c>
      <c r="B25" s="41" t="s">
        <v>11</v>
      </c>
      <c r="C25" s="41" t="s">
        <v>12</v>
      </c>
      <c r="D25" s="42"/>
      <c r="E25" s="41" t="s">
        <v>13</v>
      </c>
      <c r="F25" s="41" t="s">
        <v>14</v>
      </c>
      <c r="G25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307A-B1B9-43BF-A02F-7392EE979861}">
  <dimension ref="A1:U20"/>
  <sheetViews>
    <sheetView tabSelected="1" zoomScale="90" zoomScaleNormal="90" workbookViewId="0">
      <selection activeCell="B7" sqref="B7"/>
    </sheetView>
  </sheetViews>
  <sheetFormatPr defaultRowHeight="14.5" x14ac:dyDescent="0.35"/>
  <cols>
    <col min="1" max="1" width="35.6328125" customWidth="1"/>
    <col min="2" max="21" width="20.6328125" customWidth="1"/>
  </cols>
  <sheetData>
    <row r="1" spans="1:21" ht="44.25" customHeight="1" x14ac:dyDescent="0.35">
      <c r="A1" s="57" t="s">
        <v>90</v>
      </c>
    </row>
    <row r="2" spans="1:21" ht="4.5" customHeigh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4.5" customHeight="1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5" spans="1:21" x14ac:dyDescent="0.35">
      <c r="A5" s="43"/>
      <c r="B5" s="44" t="s">
        <v>59</v>
      </c>
      <c r="C5" s="44" t="s">
        <v>60</v>
      </c>
      <c r="D5" s="44" t="s">
        <v>61</v>
      </c>
      <c r="E5" s="44" t="s">
        <v>62</v>
      </c>
      <c r="F5" s="44" t="s">
        <v>63</v>
      </c>
      <c r="G5" s="44" t="s">
        <v>64</v>
      </c>
      <c r="H5" s="44" t="s">
        <v>65</v>
      </c>
      <c r="I5" s="44" t="s">
        <v>70</v>
      </c>
      <c r="J5" s="44" t="s">
        <v>71</v>
      </c>
      <c r="K5" s="44" t="s">
        <v>72</v>
      </c>
      <c r="L5" s="44" t="s">
        <v>73</v>
      </c>
      <c r="M5" s="44" t="s">
        <v>74</v>
      </c>
      <c r="N5" s="44" t="s">
        <v>75</v>
      </c>
      <c r="O5" s="44" t="s">
        <v>76</v>
      </c>
      <c r="P5" s="44" t="s">
        <v>77</v>
      </c>
      <c r="Q5" s="44" t="s">
        <v>78</v>
      </c>
      <c r="R5" s="44" t="s">
        <v>79</v>
      </c>
      <c r="S5" s="44" t="s">
        <v>80</v>
      </c>
      <c r="T5" s="44" t="s">
        <v>81</v>
      </c>
      <c r="U5" s="44" t="s">
        <v>82</v>
      </c>
    </row>
    <row r="6" spans="1:21" x14ac:dyDescent="0.35">
      <c r="A6" s="45" t="s">
        <v>66</v>
      </c>
      <c r="B6" s="46">
        <f>MIN(7:7)</f>
        <v>0</v>
      </c>
      <c r="C6" s="46">
        <f t="shared" ref="C6:U6" si="0">MIN(7:7)</f>
        <v>0</v>
      </c>
      <c r="D6" s="46">
        <f t="shared" si="0"/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  <c r="K6" s="46">
        <f t="shared" si="0"/>
        <v>0</v>
      </c>
      <c r="L6" s="46">
        <f t="shared" si="0"/>
        <v>0</v>
      </c>
      <c r="M6" s="46">
        <f t="shared" si="0"/>
        <v>0</v>
      </c>
      <c r="N6" s="46">
        <f t="shared" si="0"/>
        <v>0</v>
      </c>
      <c r="O6" s="46">
        <f t="shared" si="0"/>
        <v>0</v>
      </c>
      <c r="P6" s="46">
        <f t="shared" si="0"/>
        <v>0</v>
      </c>
      <c r="Q6" s="46">
        <f t="shared" si="0"/>
        <v>0</v>
      </c>
      <c r="R6" s="46">
        <f t="shared" si="0"/>
        <v>0</v>
      </c>
      <c r="S6" s="46">
        <f t="shared" si="0"/>
        <v>0</v>
      </c>
      <c r="T6" s="46">
        <f t="shared" si="0"/>
        <v>0</v>
      </c>
      <c r="U6" s="46">
        <f t="shared" si="0"/>
        <v>0</v>
      </c>
    </row>
    <row r="7" spans="1:21" x14ac:dyDescent="0.35">
      <c r="A7" s="45" t="s">
        <v>67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1" ht="28" x14ac:dyDescent="0.35">
      <c r="A8" s="45" t="s">
        <v>68</v>
      </c>
      <c r="B8" s="46">
        <f>B7-B6</f>
        <v>0</v>
      </c>
      <c r="C8" s="46">
        <f t="shared" ref="C8:I8" si="1">C7-C6</f>
        <v>0</v>
      </c>
      <c r="D8" s="46">
        <f t="shared" si="1"/>
        <v>0</v>
      </c>
      <c r="E8" s="46">
        <f t="shared" si="1"/>
        <v>0</v>
      </c>
      <c r="F8" s="46">
        <f t="shared" si="1"/>
        <v>0</v>
      </c>
      <c r="G8" s="46">
        <f t="shared" si="1"/>
        <v>0</v>
      </c>
      <c r="H8" s="46">
        <f t="shared" si="1"/>
        <v>0</v>
      </c>
      <c r="I8" s="46">
        <f t="shared" si="1"/>
        <v>0</v>
      </c>
      <c r="J8" s="46">
        <f t="shared" ref="J8:S8" si="2">J7-J6</f>
        <v>0</v>
      </c>
      <c r="K8" s="46">
        <f t="shared" si="2"/>
        <v>0</v>
      </c>
      <c r="L8" s="46">
        <f t="shared" si="2"/>
        <v>0</v>
      </c>
      <c r="M8" s="46">
        <f t="shared" si="2"/>
        <v>0</v>
      </c>
      <c r="N8" s="46">
        <f t="shared" si="2"/>
        <v>0</v>
      </c>
      <c r="O8" s="46">
        <f t="shared" si="2"/>
        <v>0</v>
      </c>
      <c r="P8" s="46">
        <f t="shared" si="2"/>
        <v>0</v>
      </c>
      <c r="Q8" s="46">
        <f t="shared" si="2"/>
        <v>0</v>
      </c>
      <c r="R8" s="46">
        <f t="shared" si="2"/>
        <v>0</v>
      </c>
      <c r="S8" s="46">
        <f t="shared" si="2"/>
        <v>0</v>
      </c>
      <c r="T8" s="46">
        <f>T7-T6</f>
        <v>0</v>
      </c>
      <c r="U8" s="46">
        <f t="shared" ref="U8" si="3">U7-U6</f>
        <v>0</v>
      </c>
    </row>
    <row r="9" spans="1:21" x14ac:dyDescent="0.35">
      <c r="A9" s="47" t="s">
        <v>69</v>
      </c>
      <c r="B9" s="48" t="e">
        <f t="shared" ref="B9:H9" si="4">IF((1-B8/B6)*$B$11&gt;0,(1-B8/B6)*$B$11,0)</f>
        <v>#DIV/0!</v>
      </c>
      <c r="C9" s="48" t="e">
        <f t="shared" si="4"/>
        <v>#DIV/0!</v>
      </c>
      <c r="D9" s="48" t="e">
        <f t="shared" si="4"/>
        <v>#DIV/0!</v>
      </c>
      <c r="E9" s="48" t="e">
        <f t="shared" si="4"/>
        <v>#DIV/0!</v>
      </c>
      <c r="F9" s="48" t="e">
        <f t="shared" si="4"/>
        <v>#DIV/0!</v>
      </c>
      <c r="G9" s="48" t="e">
        <f t="shared" si="4"/>
        <v>#DIV/0!</v>
      </c>
      <c r="H9" s="48" t="e">
        <f t="shared" si="4"/>
        <v>#DIV/0!</v>
      </c>
      <c r="I9" s="48" t="e">
        <f t="shared" ref="I9:U9" si="5">IF((1-I8/I6)*$B$11&gt;0,(1-I8/I6)*$B$11,0)</f>
        <v>#DIV/0!</v>
      </c>
      <c r="J9" s="48" t="e">
        <f t="shared" si="5"/>
        <v>#DIV/0!</v>
      </c>
      <c r="K9" s="48" t="e">
        <f t="shared" si="5"/>
        <v>#DIV/0!</v>
      </c>
      <c r="L9" s="48" t="e">
        <f t="shared" si="5"/>
        <v>#DIV/0!</v>
      </c>
      <c r="M9" s="48" t="e">
        <f t="shared" si="5"/>
        <v>#DIV/0!</v>
      </c>
      <c r="N9" s="48" t="e">
        <f t="shared" si="5"/>
        <v>#DIV/0!</v>
      </c>
      <c r="O9" s="48" t="e">
        <f t="shared" si="5"/>
        <v>#DIV/0!</v>
      </c>
      <c r="P9" s="48" t="e">
        <f t="shared" si="5"/>
        <v>#DIV/0!</v>
      </c>
      <c r="Q9" s="48" t="e">
        <f t="shared" si="5"/>
        <v>#DIV/0!</v>
      </c>
      <c r="R9" s="48" t="e">
        <f t="shared" si="5"/>
        <v>#DIV/0!</v>
      </c>
      <c r="S9" s="48" t="e">
        <f t="shared" si="5"/>
        <v>#DIV/0!</v>
      </c>
      <c r="T9" s="48" t="e">
        <f t="shared" si="5"/>
        <v>#DIV/0!</v>
      </c>
      <c r="U9" s="48" t="e">
        <f t="shared" si="5"/>
        <v>#DIV/0!</v>
      </c>
    </row>
    <row r="11" spans="1:21" x14ac:dyDescent="0.35">
      <c r="A11" s="49" t="s">
        <v>83</v>
      </c>
      <c r="B11" s="50">
        <v>100</v>
      </c>
      <c r="C11" s="51"/>
      <c r="D11" s="51"/>
      <c r="E11" s="51"/>
      <c r="F11" s="51"/>
      <c r="G11" s="51"/>
      <c r="H11" s="51"/>
    </row>
    <row r="12" spans="1:21" x14ac:dyDescent="0.35">
      <c r="A12" s="52"/>
      <c r="B12" s="52"/>
      <c r="C12" s="52"/>
      <c r="D12" s="52"/>
      <c r="E12" s="52"/>
      <c r="F12" s="52"/>
      <c r="G12" s="52"/>
      <c r="H12" s="52"/>
    </row>
    <row r="13" spans="1:21" x14ac:dyDescent="0.35">
      <c r="A13" s="78"/>
      <c r="B13" s="78"/>
      <c r="C13" s="78"/>
      <c r="D13" s="78"/>
      <c r="E13" s="78"/>
      <c r="F13" s="78"/>
      <c r="G13" s="78"/>
      <c r="H13" s="78"/>
    </row>
    <row r="14" spans="1:21" x14ac:dyDescent="0.35">
      <c r="A14" s="53" t="s">
        <v>84</v>
      </c>
      <c r="B14" s="54"/>
      <c r="C14" s="54"/>
      <c r="D14" s="54"/>
      <c r="E14" s="54"/>
      <c r="F14" s="54"/>
      <c r="G14" s="54"/>
      <c r="H14" s="54"/>
    </row>
    <row r="15" spans="1:21" x14ac:dyDescent="0.35">
      <c r="A15" s="53"/>
      <c r="B15" s="54"/>
      <c r="C15" s="54"/>
      <c r="D15" s="54"/>
      <c r="E15" s="54"/>
      <c r="F15" s="54"/>
      <c r="G15" s="54"/>
      <c r="H15" s="54"/>
    </row>
    <row r="16" spans="1:21" x14ac:dyDescent="0.35">
      <c r="A16" s="55" t="s">
        <v>89</v>
      </c>
      <c r="B16" s="54"/>
      <c r="C16" s="54"/>
      <c r="D16" s="54"/>
      <c r="E16" s="54"/>
      <c r="F16" s="54"/>
      <c r="G16" s="54"/>
      <c r="H16" s="54"/>
    </row>
    <row r="17" spans="1:8" x14ac:dyDescent="0.35">
      <c r="A17" s="55" t="s">
        <v>85</v>
      </c>
      <c r="B17" s="54"/>
      <c r="C17" s="54"/>
      <c r="D17" s="54"/>
      <c r="E17" s="54"/>
      <c r="F17" s="54"/>
      <c r="G17" s="54"/>
      <c r="H17" s="54"/>
    </row>
    <row r="18" spans="1:8" x14ac:dyDescent="0.35">
      <c r="A18" s="55" t="s">
        <v>86</v>
      </c>
      <c r="B18" s="54"/>
      <c r="C18" s="54"/>
      <c r="D18" s="54"/>
      <c r="E18" s="54"/>
      <c r="F18" s="54"/>
      <c r="G18" s="54"/>
      <c r="H18" s="54"/>
    </row>
    <row r="19" spans="1:8" x14ac:dyDescent="0.35">
      <c r="A19" s="56" t="s">
        <v>87</v>
      </c>
      <c r="B19" s="54"/>
      <c r="C19" s="54"/>
      <c r="D19" s="54"/>
      <c r="E19" s="54"/>
      <c r="F19" s="54"/>
      <c r="G19" s="54"/>
      <c r="H19" s="54"/>
    </row>
    <row r="20" spans="1:8" x14ac:dyDescent="0.35">
      <c r="A20" s="56" t="s">
        <v>88</v>
      </c>
      <c r="B20" s="54"/>
      <c r="C20" s="54"/>
      <c r="D20" s="54"/>
      <c r="E20" s="54"/>
      <c r="F20" s="54"/>
      <c r="G20" s="54"/>
      <c r="H20" s="54"/>
    </row>
  </sheetData>
  <mergeCells count="1">
    <mergeCell ref="A13:H13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835A-6AC7-48B8-81A1-C6D76FC6762E}">
  <dimension ref="A1:T18"/>
  <sheetViews>
    <sheetView workbookViewId="0">
      <selection activeCell="E17" sqref="E17"/>
    </sheetView>
  </sheetViews>
  <sheetFormatPr defaultRowHeight="14.5" x14ac:dyDescent="0.35"/>
  <cols>
    <col min="2" max="2" width="12.36328125" customWidth="1"/>
    <col min="3" max="3" width="9.6328125" customWidth="1"/>
    <col min="4" max="4" width="25.6328125" customWidth="1"/>
    <col min="5" max="5" width="23" customWidth="1"/>
    <col min="6" max="6" width="22.54296875" customWidth="1"/>
    <col min="258" max="258" width="12.36328125" customWidth="1"/>
    <col min="259" max="259" width="9.6328125" customWidth="1"/>
    <col min="260" max="260" width="25.6328125" customWidth="1"/>
    <col min="261" max="261" width="23" customWidth="1"/>
    <col min="262" max="262" width="22.54296875" customWidth="1"/>
    <col min="514" max="514" width="12.36328125" customWidth="1"/>
    <col min="515" max="515" width="9.6328125" customWidth="1"/>
    <col min="516" max="516" width="25.6328125" customWidth="1"/>
    <col min="517" max="517" width="23" customWidth="1"/>
    <col min="518" max="518" width="22.54296875" customWidth="1"/>
    <col min="770" max="770" width="12.36328125" customWidth="1"/>
    <col min="771" max="771" width="9.6328125" customWidth="1"/>
    <col min="772" max="772" width="25.6328125" customWidth="1"/>
    <col min="773" max="773" width="23" customWidth="1"/>
    <col min="774" max="774" width="22.54296875" customWidth="1"/>
    <col min="1026" max="1026" width="12.36328125" customWidth="1"/>
    <col min="1027" max="1027" width="9.6328125" customWidth="1"/>
    <col min="1028" max="1028" width="25.6328125" customWidth="1"/>
    <col min="1029" max="1029" width="23" customWidth="1"/>
    <col min="1030" max="1030" width="22.54296875" customWidth="1"/>
    <col min="1282" max="1282" width="12.36328125" customWidth="1"/>
    <col min="1283" max="1283" width="9.6328125" customWidth="1"/>
    <col min="1284" max="1284" width="25.6328125" customWidth="1"/>
    <col min="1285" max="1285" width="23" customWidth="1"/>
    <col min="1286" max="1286" width="22.54296875" customWidth="1"/>
    <col min="1538" max="1538" width="12.36328125" customWidth="1"/>
    <col min="1539" max="1539" width="9.6328125" customWidth="1"/>
    <col min="1540" max="1540" width="25.6328125" customWidth="1"/>
    <col min="1541" max="1541" width="23" customWidth="1"/>
    <col min="1542" max="1542" width="22.54296875" customWidth="1"/>
    <col min="1794" max="1794" width="12.36328125" customWidth="1"/>
    <col min="1795" max="1795" width="9.6328125" customWidth="1"/>
    <col min="1796" max="1796" width="25.6328125" customWidth="1"/>
    <col min="1797" max="1797" width="23" customWidth="1"/>
    <col min="1798" max="1798" width="22.54296875" customWidth="1"/>
    <col min="2050" max="2050" width="12.36328125" customWidth="1"/>
    <col min="2051" max="2051" width="9.6328125" customWidth="1"/>
    <col min="2052" max="2052" width="25.6328125" customWidth="1"/>
    <col min="2053" max="2053" width="23" customWidth="1"/>
    <col min="2054" max="2054" width="22.54296875" customWidth="1"/>
    <col min="2306" max="2306" width="12.36328125" customWidth="1"/>
    <col min="2307" max="2307" width="9.6328125" customWidth="1"/>
    <col min="2308" max="2308" width="25.6328125" customWidth="1"/>
    <col min="2309" max="2309" width="23" customWidth="1"/>
    <col min="2310" max="2310" width="22.54296875" customWidth="1"/>
    <col min="2562" max="2562" width="12.36328125" customWidth="1"/>
    <col min="2563" max="2563" width="9.6328125" customWidth="1"/>
    <col min="2564" max="2564" width="25.6328125" customWidth="1"/>
    <col min="2565" max="2565" width="23" customWidth="1"/>
    <col min="2566" max="2566" width="22.54296875" customWidth="1"/>
    <col min="2818" max="2818" width="12.36328125" customWidth="1"/>
    <col min="2819" max="2819" width="9.6328125" customWidth="1"/>
    <col min="2820" max="2820" width="25.6328125" customWidth="1"/>
    <col min="2821" max="2821" width="23" customWidth="1"/>
    <col min="2822" max="2822" width="22.54296875" customWidth="1"/>
    <col min="3074" max="3074" width="12.36328125" customWidth="1"/>
    <col min="3075" max="3075" width="9.6328125" customWidth="1"/>
    <col min="3076" max="3076" width="25.6328125" customWidth="1"/>
    <col min="3077" max="3077" width="23" customWidth="1"/>
    <col min="3078" max="3078" width="22.54296875" customWidth="1"/>
    <col min="3330" max="3330" width="12.36328125" customWidth="1"/>
    <col min="3331" max="3331" width="9.6328125" customWidth="1"/>
    <col min="3332" max="3332" width="25.6328125" customWidth="1"/>
    <col min="3333" max="3333" width="23" customWidth="1"/>
    <col min="3334" max="3334" width="22.54296875" customWidth="1"/>
    <col min="3586" max="3586" width="12.36328125" customWidth="1"/>
    <col min="3587" max="3587" width="9.6328125" customWidth="1"/>
    <col min="3588" max="3588" width="25.6328125" customWidth="1"/>
    <col min="3589" max="3589" width="23" customWidth="1"/>
    <col min="3590" max="3590" width="22.54296875" customWidth="1"/>
    <col min="3842" max="3842" width="12.36328125" customWidth="1"/>
    <col min="3843" max="3843" width="9.6328125" customWidth="1"/>
    <col min="3844" max="3844" width="25.6328125" customWidth="1"/>
    <col min="3845" max="3845" width="23" customWidth="1"/>
    <col min="3846" max="3846" width="22.54296875" customWidth="1"/>
    <col min="4098" max="4098" width="12.36328125" customWidth="1"/>
    <col min="4099" max="4099" width="9.6328125" customWidth="1"/>
    <col min="4100" max="4100" width="25.6328125" customWidth="1"/>
    <col min="4101" max="4101" width="23" customWidth="1"/>
    <col min="4102" max="4102" width="22.54296875" customWidth="1"/>
    <col min="4354" max="4354" width="12.36328125" customWidth="1"/>
    <col min="4355" max="4355" width="9.6328125" customWidth="1"/>
    <col min="4356" max="4356" width="25.6328125" customWidth="1"/>
    <col min="4357" max="4357" width="23" customWidth="1"/>
    <col min="4358" max="4358" width="22.54296875" customWidth="1"/>
    <col min="4610" max="4610" width="12.36328125" customWidth="1"/>
    <col min="4611" max="4611" width="9.6328125" customWidth="1"/>
    <col min="4612" max="4612" width="25.6328125" customWidth="1"/>
    <col min="4613" max="4613" width="23" customWidth="1"/>
    <col min="4614" max="4614" width="22.54296875" customWidth="1"/>
    <col min="4866" max="4866" width="12.36328125" customWidth="1"/>
    <col min="4867" max="4867" width="9.6328125" customWidth="1"/>
    <col min="4868" max="4868" width="25.6328125" customWidth="1"/>
    <col min="4869" max="4869" width="23" customWidth="1"/>
    <col min="4870" max="4870" width="22.54296875" customWidth="1"/>
    <col min="5122" max="5122" width="12.36328125" customWidth="1"/>
    <col min="5123" max="5123" width="9.6328125" customWidth="1"/>
    <col min="5124" max="5124" width="25.6328125" customWidth="1"/>
    <col min="5125" max="5125" width="23" customWidth="1"/>
    <col min="5126" max="5126" width="22.54296875" customWidth="1"/>
    <col min="5378" max="5378" width="12.36328125" customWidth="1"/>
    <col min="5379" max="5379" width="9.6328125" customWidth="1"/>
    <col min="5380" max="5380" width="25.6328125" customWidth="1"/>
    <col min="5381" max="5381" width="23" customWidth="1"/>
    <col min="5382" max="5382" width="22.54296875" customWidth="1"/>
    <col min="5634" max="5634" width="12.36328125" customWidth="1"/>
    <col min="5635" max="5635" width="9.6328125" customWidth="1"/>
    <col min="5636" max="5636" width="25.6328125" customWidth="1"/>
    <col min="5637" max="5637" width="23" customWidth="1"/>
    <col min="5638" max="5638" width="22.54296875" customWidth="1"/>
    <col min="5890" max="5890" width="12.36328125" customWidth="1"/>
    <col min="5891" max="5891" width="9.6328125" customWidth="1"/>
    <col min="5892" max="5892" width="25.6328125" customWidth="1"/>
    <col min="5893" max="5893" width="23" customWidth="1"/>
    <col min="5894" max="5894" width="22.54296875" customWidth="1"/>
    <col min="6146" max="6146" width="12.36328125" customWidth="1"/>
    <col min="6147" max="6147" width="9.6328125" customWidth="1"/>
    <col min="6148" max="6148" width="25.6328125" customWidth="1"/>
    <col min="6149" max="6149" width="23" customWidth="1"/>
    <col min="6150" max="6150" width="22.54296875" customWidth="1"/>
    <col min="6402" max="6402" width="12.36328125" customWidth="1"/>
    <col min="6403" max="6403" width="9.6328125" customWidth="1"/>
    <col min="6404" max="6404" width="25.6328125" customWidth="1"/>
    <col min="6405" max="6405" width="23" customWidth="1"/>
    <col min="6406" max="6406" width="22.54296875" customWidth="1"/>
    <col min="6658" max="6658" width="12.36328125" customWidth="1"/>
    <col min="6659" max="6659" width="9.6328125" customWidth="1"/>
    <col min="6660" max="6660" width="25.6328125" customWidth="1"/>
    <col min="6661" max="6661" width="23" customWidth="1"/>
    <col min="6662" max="6662" width="22.54296875" customWidth="1"/>
    <col min="6914" max="6914" width="12.36328125" customWidth="1"/>
    <col min="6915" max="6915" width="9.6328125" customWidth="1"/>
    <col min="6916" max="6916" width="25.6328125" customWidth="1"/>
    <col min="6917" max="6917" width="23" customWidth="1"/>
    <col min="6918" max="6918" width="22.54296875" customWidth="1"/>
    <col min="7170" max="7170" width="12.36328125" customWidth="1"/>
    <col min="7171" max="7171" width="9.6328125" customWidth="1"/>
    <col min="7172" max="7172" width="25.6328125" customWidth="1"/>
    <col min="7173" max="7173" width="23" customWidth="1"/>
    <col min="7174" max="7174" width="22.54296875" customWidth="1"/>
    <col min="7426" max="7426" width="12.36328125" customWidth="1"/>
    <col min="7427" max="7427" width="9.6328125" customWidth="1"/>
    <col min="7428" max="7428" width="25.6328125" customWidth="1"/>
    <col min="7429" max="7429" width="23" customWidth="1"/>
    <col min="7430" max="7430" width="22.54296875" customWidth="1"/>
    <col min="7682" max="7682" width="12.36328125" customWidth="1"/>
    <col min="7683" max="7683" width="9.6328125" customWidth="1"/>
    <col min="7684" max="7684" width="25.6328125" customWidth="1"/>
    <col min="7685" max="7685" width="23" customWidth="1"/>
    <col min="7686" max="7686" width="22.54296875" customWidth="1"/>
    <col min="7938" max="7938" width="12.36328125" customWidth="1"/>
    <col min="7939" max="7939" width="9.6328125" customWidth="1"/>
    <col min="7940" max="7940" width="25.6328125" customWidth="1"/>
    <col min="7941" max="7941" width="23" customWidth="1"/>
    <col min="7942" max="7942" width="22.54296875" customWidth="1"/>
    <col min="8194" max="8194" width="12.36328125" customWidth="1"/>
    <col min="8195" max="8195" width="9.6328125" customWidth="1"/>
    <col min="8196" max="8196" width="25.6328125" customWidth="1"/>
    <col min="8197" max="8197" width="23" customWidth="1"/>
    <col min="8198" max="8198" width="22.54296875" customWidth="1"/>
    <col min="8450" max="8450" width="12.36328125" customWidth="1"/>
    <col min="8451" max="8451" width="9.6328125" customWidth="1"/>
    <col min="8452" max="8452" width="25.6328125" customWidth="1"/>
    <col min="8453" max="8453" width="23" customWidth="1"/>
    <col min="8454" max="8454" width="22.54296875" customWidth="1"/>
    <col min="8706" max="8706" width="12.36328125" customWidth="1"/>
    <col min="8707" max="8707" width="9.6328125" customWidth="1"/>
    <col min="8708" max="8708" width="25.6328125" customWidth="1"/>
    <col min="8709" max="8709" width="23" customWidth="1"/>
    <col min="8710" max="8710" width="22.54296875" customWidth="1"/>
    <col min="8962" max="8962" width="12.36328125" customWidth="1"/>
    <col min="8963" max="8963" width="9.6328125" customWidth="1"/>
    <col min="8964" max="8964" width="25.6328125" customWidth="1"/>
    <col min="8965" max="8965" width="23" customWidth="1"/>
    <col min="8966" max="8966" width="22.54296875" customWidth="1"/>
    <col min="9218" max="9218" width="12.36328125" customWidth="1"/>
    <col min="9219" max="9219" width="9.6328125" customWidth="1"/>
    <col min="9220" max="9220" width="25.6328125" customWidth="1"/>
    <col min="9221" max="9221" width="23" customWidth="1"/>
    <col min="9222" max="9222" width="22.54296875" customWidth="1"/>
    <col min="9474" max="9474" width="12.36328125" customWidth="1"/>
    <col min="9475" max="9475" width="9.6328125" customWidth="1"/>
    <col min="9476" max="9476" width="25.6328125" customWidth="1"/>
    <col min="9477" max="9477" width="23" customWidth="1"/>
    <col min="9478" max="9478" width="22.54296875" customWidth="1"/>
    <col min="9730" max="9730" width="12.36328125" customWidth="1"/>
    <col min="9731" max="9731" width="9.6328125" customWidth="1"/>
    <col min="9732" max="9732" width="25.6328125" customWidth="1"/>
    <col min="9733" max="9733" width="23" customWidth="1"/>
    <col min="9734" max="9734" width="22.54296875" customWidth="1"/>
    <col min="9986" max="9986" width="12.36328125" customWidth="1"/>
    <col min="9987" max="9987" width="9.6328125" customWidth="1"/>
    <col min="9988" max="9988" width="25.6328125" customWidth="1"/>
    <col min="9989" max="9989" width="23" customWidth="1"/>
    <col min="9990" max="9990" width="22.54296875" customWidth="1"/>
    <col min="10242" max="10242" width="12.36328125" customWidth="1"/>
    <col min="10243" max="10243" width="9.6328125" customWidth="1"/>
    <col min="10244" max="10244" width="25.6328125" customWidth="1"/>
    <col min="10245" max="10245" width="23" customWidth="1"/>
    <col min="10246" max="10246" width="22.54296875" customWidth="1"/>
    <col min="10498" max="10498" width="12.36328125" customWidth="1"/>
    <col min="10499" max="10499" width="9.6328125" customWidth="1"/>
    <col min="10500" max="10500" width="25.6328125" customWidth="1"/>
    <col min="10501" max="10501" width="23" customWidth="1"/>
    <col min="10502" max="10502" width="22.54296875" customWidth="1"/>
    <col min="10754" max="10754" width="12.36328125" customWidth="1"/>
    <col min="10755" max="10755" width="9.6328125" customWidth="1"/>
    <col min="10756" max="10756" width="25.6328125" customWidth="1"/>
    <col min="10757" max="10757" width="23" customWidth="1"/>
    <col min="10758" max="10758" width="22.54296875" customWidth="1"/>
    <col min="11010" max="11010" width="12.36328125" customWidth="1"/>
    <col min="11011" max="11011" width="9.6328125" customWidth="1"/>
    <col min="11012" max="11012" width="25.6328125" customWidth="1"/>
    <col min="11013" max="11013" width="23" customWidth="1"/>
    <col min="11014" max="11014" width="22.54296875" customWidth="1"/>
    <col min="11266" max="11266" width="12.36328125" customWidth="1"/>
    <col min="11267" max="11267" width="9.6328125" customWidth="1"/>
    <col min="11268" max="11268" width="25.6328125" customWidth="1"/>
    <col min="11269" max="11269" width="23" customWidth="1"/>
    <col min="11270" max="11270" width="22.54296875" customWidth="1"/>
    <col min="11522" max="11522" width="12.36328125" customWidth="1"/>
    <col min="11523" max="11523" width="9.6328125" customWidth="1"/>
    <col min="11524" max="11524" width="25.6328125" customWidth="1"/>
    <col min="11525" max="11525" width="23" customWidth="1"/>
    <col min="11526" max="11526" width="22.54296875" customWidth="1"/>
    <col min="11778" max="11778" width="12.36328125" customWidth="1"/>
    <col min="11779" max="11779" width="9.6328125" customWidth="1"/>
    <col min="11780" max="11780" width="25.6328125" customWidth="1"/>
    <col min="11781" max="11781" width="23" customWidth="1"/>
    <col min="11782" max="11782" width="22.54296875" customWidth="1"/>
    <col min="12034" max="12034" width="12.36328125" customWidth="1"/>
    <col min="12035" max="12035" width="9.6328125" customWidth="1"/>
    <col min="12036" max="12036" width="25.6328125" customWidth="1"/>
    <col min="12037" max="12037" width="23" customWidth="1"/>
    <col min="12038" max="12038" width="22.54296875" customWidth="1"/>
    <col min="12290" max="12290" width="12.36328125" customWidth="1"/>
    <col min="12291" max="12291" width="9.6328125" customWidth="1"/>
    <col min="12292" max="12292" width="25.6328125" customWidth="1"/>
    <col min="12293" max="12293" width="23" customWidth="1"/>
    <col min="12294" max="12294" width="22.54296875" customWidth="1"/>
    <col min="12546" max="12546" width="12.36328125" customWidth="1"/>
    <col min="12547" max="12547" width="9.6328125" customWidth="1"/>
    <col min="12548" max="12548" width="25.6328125" customWidth="1"/>
    <col min="12549" max="12549" width="23" customWidth="1"/>
    <col min="12550" max="12550" width="22.54296875" customWidth="1"/>
    <col min="12802" max="12802" width="12.36328125" customWidth="1"/>
    <col min="12803" max="12803" width="9.6328125" customWidth="1"/>
    <col min="12804" max="12804" width="25.6328125" customWidth="1"/>
    <col min="12805" max="12805" width="23" customWidth="1"/>
    <col min="12806" max="12806" width="22.54296875" customWidth="1"/>
    <col min="13058" max="13058" width="12.36328125" customWidth="1"/>
    <col min="13059" max="13059" width="9.6328125" customWidth="1"/>
    <col min="13060" max="13060" width="25.6328125" customWidth="1"/>
    <col min="13061" max="13061" width="23" customWidth="1"/>
    <col min="13062" max="13062" width="22.54296875" customWidth="1"/>
    <col min="13314" max="13314" width="12.36328125" customWidth="1"/>
    <col min="13315" max="13315" width="9.6328125" customWidth="1"/>
    <col min="13316" max="13316" width="25.6328125" customWidth="1"/>
    <col min="13317" max="13317" width="23" customWidth="1"/>
    <col min="13318" max="13318" width="22.54296875" customWidth="1"/>
    <col min="13570" max="13570" width="12.36328125" customWidth="1"/>
    <col min="13571" max="13571" width="9.6328125" customWidth="1"/>
    <col min="13572" max="13572" width="25.6328125" customWidth="1"/>
    <col min="13573" max="13573" width="23" customWidth="1"/>
    <col min="13574" max="13574" width="22.54296875" customWidth="1"/>
    <col min="13826" max="13826" width="12.36328125" customWidth="1"/>
    <col min="13827" max="13827" width="9.6328125" customWidth="1"/>
    <col min="13828" max="13828" width="25.6328125" customWidth="1"/>
    <col min="13829" max="13829" width="23" customWidth="1"/>
    <col min="13830" max="13830" width="22.54296875" customWidth="1"/>
    <col min="14082" max="14082" width="12.36328125" customWidth="1"/>
    <col min="14083" max="14083" width="9.6328125" customWidth="1"/>
    <col min="14084" max="14084" width="25.6328125" customWidth="1"/>
    <col min="14085" max="14085" width="23" customWidth="1"/>
    <col min="14086" max="14086" width="22.54296875" customWidth="1"/>
    <col min="14338" max="14338" width="12.36328125" customWidth="1"/>
    <col min="14339" max="14339" width="9.6328125" customWidth="1"/>
    <col min="14340" max="14340" width="25.6328125" customWidth="1"/>
    <col min="14341" max="14341" width="23" customWidth="1"/>
    <col min="14342" max="14342" width="22.54296875" customWidth="1"/>
    <col min="14594" max="14594" width="12.36328125" customWidth="1"/>
    <col min="14595" max="14595" width="9.6328125" customWidth="1"/>
    <col min="14596" max="14596" width="25.6328125" customWidth="1"/>
    <col min="14597" max="14597" width="23" customWidth="1"/>
    <col min="14598" max="14598" width="22.54296875" customWidth="1"/>
    <col min="14850" max="14850" width="12.36328125" customWidth="1"/>
    <col min="14851" max="14851" width="9.6328125" customWidth="1"/>
    <col min="14852" max="14852" width="25.6328125" customWidth="1"/>
    <col min="14853" max="14853" width="23" customWidth="1"/>
    <col min="14854" max="14854" width="22.54296875" customWidth="1"/>
    <col min="15106" max="15106" width="12.36328125" customWidth="1"/>
    <col min="15107" max="15107" width="9.6328125" customWidth="1"/>
    <col min="15108" max="15108" width="25.6328125" customWidth="1"/>
    <col min="15109" max="15109" width="23" customWidth="1"/>
    <col min="15110" max="15110" width="22.54296875" customWidth="1"/>
    <col min="15362" max="15362" width="12.36328125" customWidth="1"/>
    <col min="15363" max="15363" width="9.6328125" customWidth="1"/>
    <col min="15364" max="15364" width="25.6328125" customWidth="1"/>
    <col min="15365" max="15365" width="23" customWidth="1"/>
    <col min="15366" max="15366" width="22.54296875" customWidth="1"/>
    <col min="15618" max="15618" width="12.36328125" customWidth="1"/>
    <col min="15619" max="15619" width="9.6328125" customWidth="1"/>
    <col min="15620" max="15620" width="25.6328125" customWidth="1"/>
    <col min="15621" max="15621" width="23" customWidth="1"/>
    <col min="15622" max="15622" width="22.54296875" customWidth="1"/>
    <col min="15874" max="15874" width="12.36328125" customWidth="1"/>
    <col min="15875" max="15875" width="9.6328125" customWidth="1"/>
    <col min="15876" max="15876" width="25.6328125" customWidth="1"/>
    <col min="15877" max="15877" width="23" customWidth="1"/>
    <col min="15878" max="15878" width="22.54296875" customWidth="1"/>
    <col min="16130" max="16130" width="12.36328125" customWidth="1"/>
    <col min="16131" max="16131" width="9.6328125" customWidth="1"/>
    <col min="16132" max="16132" width="25.6328125" customWidth="1"/>
    <col min="16133" max="16133" width="23" customWidth="1"/>
    <col min="16134" max="16134" width="22.54296875" customWidth="1"/>
  </cols>
  <sheetData>
    <row r="1" spans="1:20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5"/>
      <c r="Q1" s="65"/>
      <c r="R1" s="65"/>
      <c r="S1" s="65"/>
    </row>
    <row r="2" spans="1:20" ht="15.5" x14ac:dyDescent="0.35">
      <c r="A2" s="79" t="s">
        <v>91</v>
      </c>
      <c r="B2" s="79"/>
      <c r="C2" s="79"/>
      <c r="D2" s="64"/>
      <c r="E2" s="64"/>
      <c r="F2" s="64"/>
      <c r="G2" s="64"/>
      <c r="H2" s="64"/>
      <c r="I2" s="64"/>
      <c r="J2" s="64"/>
      <c r="K2" s="64"/>
      <c r="L2" s="64"/>
      <c r="M2" s="65"/>
      <c r="N2" s="65"/>
      <c r="O2" s="65"/>
      <c r="P2" s="65"/>
      <c r="Q2" s="65"/>
      <c r="R2" s="65"/>
      <c r="S2" s="65"/>
    </row>
    <row r="3" spans="1:20" ht="25" x14ac:dyDescent="0.35">
      <c r="A3" s="64"/>
      <c r="B3" s="66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  <c r="N3" s="65"/>
      <c r="O3" s="65"/>
      <c r="P3" s="65"/>
      <c r="Q3" s="65"/>
      <c r="R3" s="65"/>
      <c r="S3" s="65"/>
    </row>
    <row r="4" spans="1:20" ht="25" x14ac:dyDescent="0.35">
      <c r="A4" s="64"/>
      <c r="B4" s="66" t="s">
        <v>92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5"/>
      <c r="N4" s="65"/>
      <c r="O4" s="65"/>
      <c r="P4" s="65"/>
      <c r="Q4" s="65"/>
      <c r="R4" s="65"/>
      <c r="S4" s="65"/>
    </row>
    <row r="5" spans="1:20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N5" s="65"/>
      <c r="O5" s="65"/>
      <c r="P5" s="65"/>
      <c r="Q5" s="65"/>
      <c r="R5" s="65"/>
      <c r="S5" s="65"/>
    </row>
    <row r="6" spans="1:20" ht="15.5" x14ac:dyDescent="0.35">
      <c r="A6" s="64"/>
      <c r="B6" s="67" t="s">
        <v>93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N6" s="65"/>
      <c r="O6" s="65"/>
      <c r="P6" s="65"/>
      <c r="Q6" s="65"/>
      <c r="R6" s="65"/>
      <c r="S6" s="65"/>
    </row>
    <row r="7" spans="1:20" x14ac:dyDescent="0.35">
      <c r="A7" s="64"/>
      <c r="B7" s="68"/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  <c r="N7" s="65"/>
      <c r="O7" s="65"/>
      <c r="P7" s="65"/>
      <c r="Q7" s="65"/>
      <c r="R7" s="65"/>
      <c r="S7" s="65"/>
    </row>
    <row r="8" spans="1:20" ht="17.5" x14ac:dyDescent="0.35">
      <c r="A8" s="64"/>
      <c r="B8" s="69" t="s">
        <v>94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N8" s="65"/>
      <c r="O8" s="65"/>
      <c r="P8" s="65"/>
      <c r="Q8" s="65"/>
      <c r="R8" s="65"/>
      <c r="S8" s="65"/>
    </row>
    <row r="9" spans="1:20" ht="15" thickBot="1" x14ac:dyDescent="0.4">
      <c r="A9" s="64"/>
      <c r="B9" s="68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65"/>
      <c r="O9" s="65"/>
      <c r="P9" s="65"/>
      <c r="Q9" s="65"/>
      <c r="R9" s="65"/>
      <c r="S9" s="65"/>
    </row>
    <row r="10" spans="1:20" ht="31.5" thickBot="1" x14ac:dyDescent="0.4">
      <c r="A10" s="64"/>
      <c r="B10" s="70" t="s">
        <v>95</v>
      </c>
      <c r="C10" s="71" t="s">
        <v>96</v>
      </c>
      <c r="D10" s="71" t="s">
        <v>97</v>
      </c>
      <c r="E10" s="71" t="s">
        <v>98</v>
      </c>
      <c r="F10" s="71" t="s">
        <v>99</v>
      </c>
      <c r="G10" s="64"/>
      <c r="H10" s="64"/>
      <c r="I10" s="64"/>
      <c r="J10" s="64"/>
      <c r="K10" s="64"/>
      <c r="L10" s="64"/>
      <c r="M10" s="64"/>
      <c r="N10" s="65"/>
      <c r="O10" s="65"/>
      <c r="P10" s="65"/>
      <c r="Q10" s="65"/>
      <c r="R10" s="65"/>
      <c r="S10" s="65"/>
      <c r="T10" s="65"/>
    </row>
    <row r="11" spans="1:20" ht="38" thickBot="1" x14ac:dyDescent="0.4">
      <c r="A11" s="64"/>
      <c r="B11" s="72">
        <v>44099</v>
      </c>
      <c r="C11" s="73">
        <v>1</v>
      </c>
      <c r="D11" s="74" t="s">
        <v>100</v>
      </c>
      <c r="E11" s="74" t="s">
        <v>103</v>
      </c>
      <c r="F11" s="74" t="s">
        <v>104</v>
      </c>
      <c r="G11" s="64"/>
      <c r="H11" s="64"/>
      <c r="I11" s="64"/>
      <c r="J11" s="64"/>
      <c r="K11" s="64"/>
      <c r="L11" s="64"/>
      <c r="M11" s="64"/>
      <c r="N11" s="65"/>
      <c r="O11" s="65"/>
      <c r="P11" s="65"/>
      <c r="Q11" s="65"/>
      <c r="R11" s="65"/>
      <c r="S11" s="65"/>
      <c r="T11" s="65"/>
    </row>
    <row r="12" spans="1:20" ht="15" thickBot="1" x14ac:dyDescent="0.4">
      <c r="A12" s="64"/>
      <c r="B12" s="72"/>
      <c r="C12" s="75"/>
      <c r="D12" s="74"/>
      <c r="E12" s="74"/>
      <c r="F12" s="74"/>
      <c r="G12" s="64"/>
      <c r="H12" s="64"/>
      <c r="I12" s="64"/>
      <c r="J12" s="64"/>
      <c r="K12" s="64"/>
      <c r="L12" s="64"/>
      <c r="M12" s="64"/>
      <c r="N12" s="65"/>
      <c r="O12" s="65"/>
      <c r="P12" s="65"/>
      <c r="Q12" s="65"/>
      <c r="R12" s="65"/>
      <c r="S12" s="65"/>
      <c r="T12" s="65"/>
    </row>
    <row r="13" spans="1:20" ht="15" thickBot="1" x14ac:dyDescent="0.4">
      <c r="A13" s="64"/>
      <c r="B13" s="72"/>
      <c r="C13" s="75"/>
      <c r="D13" s="74"/>
      <c r="E13" s="74"/>
      <c r="F13" s="74"/>
      <c r="G13" s="64"/>
      <c r="H13" s="64"/>
      <c r="I13" s="64"/>
      <c r="J13" s="64"/>
      <c r="K13" s="64"/>
      <c r="L13" s="64"/>
      <c r="M13" s="64"/>
      <c r="N13" s="65"/>
      <c r="O13" s="65"/>
      <c r="P13" s="65"/>
      <c r="Q13" s="65"/>
      <c r="R13" s="65"/>
      <c r="S13" s="65"/>
      <c r="T13" s="65"/>
    </row>
    <row r="14" spans="1:20" ht="15" thickBot="1" x14ac:dyDescent="0.4">
      <c r="A14" s="64"/>
      <c r="B14" s="76"/>
      <c r="C14" s="75"/>
      <c r="D14" s="74"/>
      <c r="E14" s="74"/>
      <c r="F14" s="74"/>
      <c r="G14" s="64"/>
      <c r="H14" s="64"/>
      <c r="I14" s="64"/>
      <c r="J14" s="64"/>
      <c r="K14" s="64"/>
      <c r="L14" s="64"/>
      <c r="M14" s="64"/>
      <c r="N14" s="65"/>
      <c r="O14" s="65"/>
      <c r="P14" s="65"/>
      <c r="Q14" s="65"/>
      <c r="R14" s="65"/>
      <c r="S14" s="65"/>
      <c r="T14" s="65"/>
    </row>
    <row r="15" spans="1:20" ht="15" thickBot="1" x14ac:dyDescent="0.4">
      <c r="A15" s="64"/>
      <c r="B15" s="77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  <c r="N15" s="65"/>
      <c r="O15" s="65"/>
      <c r="P15" s="65"/>
      <c r="Q15" s="65"/>
      <c r="R15" s="65"/>
      <c r="S15" s="65"/>
    </row>
    <row r="16" spans="1:20" ht="15" thickBot="1" x14ac:dyDescent="0.4">
      <c r="A16" s="64"/>
      <c r="B16" s="80" t="s">
        <v>101</v>
      </c>
      <c r="C16" s="81"/>
      <c r="D16" s="82"/>
      <c r="E16" s="64"/>
      <c r="F16" s="64"/>
      <c r="G16" s="64"/>
      <c r="H16" s="64"/>
      <c r="I16" s="64"/>
      <c r="J16" s="64"/>
      <c r="K16" s="64"/>
      <c r="L16" s="64"/>
      <c r="M16" s="65"/>
      <c r="N16" s="65"/>
      <c r="O16" s="65"/>
      <c r="P16" s="65"/>
      <c r="Q16" s="65"/>
      <c r="R16" s="65"/>
      <c r="S16" s="65"/>
    </row>
    <row r="17" spans="1:19" ht="70.5" customHeight="1" thickBot="1" x14ac:dyDescent="0.4">
      <c r="A17" s="64"/>
      <c r="B17" s="83" t="s">
        <v>102</v>
      </c>
      <c r="C17" s="84"/>
      <c r="D17" s="85"/>
      <c r="E17" s="64"/>
      <c r="F17" s="64"/>
      <c r="G17" s="64"/>
      <c r="H17" s="64"/>
      <c r="I17" s="64"/>
      <c r="J17" s="64"/>
      <c r="K17" s="64"/>
      <c r="L17" s="64"/>
      <c r="M17" s="65"/>
      <c r="N17" s="65"/>
      <c r="O17" s="65"/>
      <c r="P17" s="65"/>
      <c r="Q17" s="65"/>
      <c r="R17" s="65"/>
      <c r="S17" s="65"/>
    </row>
    <row r="18" spans="1:19" x14ac:dyDescent="0.35">
      <c r="A18" s="64"/>
      <c r="B18" s="77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5"/>
      <c r="O18" s="65"/>
      <c r="P18" s="65"/>
      <c r="Q18" s="65"/>
      <c r="R18" s="65"/>
      <c r="S18" s="65"/>
    </row>
  </sheetData>
  <mergeCells count="3">
    <mergeCell ref="A2:C2"/>
    <mergeCell ref="B16:D16"/>
    <mergeCell ref="B17:D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321B5-F9F1-4B1C-A607-FC0579128663}">
  <ds:schemaRefs>
    <ds:schemaRef ds:uri="2f43500a-119c-4f79-9495-2c0a176a939c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2f6b197-62f8-46ea-877c-6199014dd1cf"/>
    <ds:schemaRef ds:uri="http://www.w3.org/XML/1998/namespace"/>
    <ds:schemaRef ds:uri="http://purl.org/dc/elements/1.1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ED95AE-41E8-433F-9151-2D94B22C8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E8EEA-55AE-45ED-95BC-63653F175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Weighting Calculator</vt:lpstr>
      <vt:lpstr>Prices</vt:lpstr>
      <vt:lpstr>Version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Evaluation Weighting Calculator</dc:title>
  <dc:subject>;#Sourcing;#</dc:subject>
  <dc:creator>Nicola Turner (UK SBS)</dc:creator>
  <cp:lastModifiedBy>Matthew Alonso</cp:lastModifiedBy>
  <dcterms:created xsi:type="dcterms:W3CDTF">2020-09-10T12:31:07Z</dcterms:created>
  <dcterms:modified xsi:type="dcterms:W3CDTF">2021-05-21T13:17:04Z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0x010100F3F21960C68038488AB1299D410D7A02</vt:lpwstr>
  </property>
  <property fmtid="{D5CDD505-2E9C-101B-9397-08002B2CF9AE}" pid="3" name="Alfresco Link">
    <vt:lpwstr>https://alfresco-external-collaboration.bis.gov.uk/share/page/site/contracts-register/document-details?nodeRef=workspace://SpacesStore/11f1aa92-ebc0-46bb-8b2d-95a64e40fad6Group Procurement Library</vt:lpwstr>
  </property>
  <property fmtid="{D5CDD505-2E9C-101B-9397-08002B2CF9AE}" pid="4" name="Order">
    <vt:r8>220400</vt:r8>
  </property>
  <property fmtid="{D5CDD505-2E9C-101B-9397-08002B2CF9AE}" pid="5" name="Description0">
    <vt:lpwstr>Tool to assist Category Managers create their sub criteria weightings in Emptoris.</vt:lpwstr>
  </property>
  <property fmtid="{D5CDD505-2E9C-101B-9397-08002B2CF9AE}" pid="6" name="Topic">
    <vt:lpwstr>Sourcing template selector</vt:lpwstr>
  </property>
  <property fmtid="{D5CDD505-2E9C-101B-9397-08002B2CF9AE}" pid="7" name="Training">
    <vt:lpwstr>N/A</vt:lpwstr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</Properties>
</file>