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sharedservice-my.sharepoint.com/personal/ernest_raw_rbkc_gov_uk/Documents/Documents/My Stuff/Contracts/Planned Preventative Maintenance 2021/Ref 260 Emergency and Communal Lighting Testing PPM 5 2021/RFQ ITQ ITT/Working Documents/To be edited/"/>
    </mc:Choice>
  </mc:AlternateContent>
  <xr:revisionPtr revIDLastSave="10" documentId="8_{71F34667-17B4-45CB-A5B6-3BDB6EFD2E2C}" xr6:coauthVersionLast="47" xr6:coauthVersionMax="47" xr10:uidLastSave="{13725AD9-DC67-4109-AF7E-1535F82F5F50}"/>
  <bookViews>
    <workbookView xWindow="-110" yWindow="-110" windowWidth="19420" windowHeight="11620" firstSheet="4" activeTab="4" xr2:uid="{6D03CDB7-C616-4A50-9C51-59301D6F4ABA}"/>
  </bookViews>
  <sheets>
    <sheet name="Summary" sheetId="1" state="hidden" r:id="rId1"/>
    <sheet name="#217" sheetId="3" state="hidden" r:id="rId2"/>
    <sheet name="#235" sheetId="4" state="hidden" r:id="rId3"/>
    <sheet name="#247" sheetId="5" state="hidden" r:id="rId4"/>
    <sheet name="#260" sheetId="6" r:id="rId5"/>
    <sheet name="#261" sheetId="2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F15" i="2"/>
  <c r="F14" i="2"/>
  <c r="F12" i="2"/>
  <c r="F11" i="2"/>
  <c r="F9" i="2"/>
  <c r="F8" i="2"/>
  <c r="F27" i="3"/>
  <c r="F25" i="3"/>
  <c r="F24" i="3"/>
  <c r="F22" i="3"/>
  <c r="F21" i="3"/>
  <c r="F19" i="3"/>
  <c r="F18" i="3"/>
  <c r="F16" i="3"/>
  <c r="F14" i="3"/>
  <c r="F12" i="3"/>
  <c r="F10" i="3"/>
  <c r="F8" i="3"/>
  <c r="F15" i="4"/>
  <c r="F14" i="4"/>
  <c r="F12" i="4"/>
  <c r="F11" i="4"/>
  <c r="F9" i="4"/>
  <c r="F8" i="4"/>
  <c r="F9" i="5"/>
  <c r="F11" i="5"/>
  <c r="F12" i="5"/>
  <c r="F8" i="5"/>
  <c r="F9" i="6"/>
  <c r="F19" i="6" s="1"/>
  <c r="E16" i="1" s="1"/>
  <c r="F10" i="6"/>
  <c r="F11" i="6"/>
  <c r="F8" i="6"/>
  <c r="F15" i="5" l="1"/>
  <c r="D15" i="1" s="1"/>
  <c r="F16" i="5"/>
  <c r="E15" i="1" s="1"/>
  <c r="G15" i="1" s="1"/>
  <c r="M15" i="1" s="1"/>
  <c r="G16" i="1"/>
  <c r="M16" i="1" s="1"/>
  <c r="C16" i="1"/>
  <c r="C15" i="1"/>
  <c r="B16" i="1"/>
  <c r="B15" i="1"/>
  <c r="F19" i="4"/>
  <c r="E14" i="1" s="1"/>
  <c r="G14" i="1" s="1"/>
  <c r="F18" i="4"/>
  <c r="D14" i="1" s="1"/>
  <c r="C14" i="1"/>
  <c r="B14" i="1"/>
  <c r="D13" i="1"/>
  <c r="F37" i="3"/>
  <c r="E13" i="1" s="1"/>
  <c r="G13" i="1" s="1"/>
  <c r="C13" i="1"/>
  <c r="B13" i="1"/>
  <c r="C17" i="1"/>
  <c r="F19" i="2"/>
  <c r="E17" i="1" s="1"/>
  <c r="F18" i="2"/>
  <c r="D17" i="1" s="1"/>
  <c r="M13" i="1" l="1"/>
  <c r="I13" i="1"/>
  <c r="K15" i="1"/>
  <c r="K16" i="1"/>
  <c r="I15" i="1"/>
  <c r="I16" i="1"/>
  <c r="I14" i="1"/>
  <c r="M14" i="1"/>
  <c r="K14" i="1"/>
  <c r="K13" i="1"/>
  <c r="G17" i="1"/>
  <c r="M17" i="1" s="1"/>
  <c r="K17" i="1" l="1"/>
  <c r="I17" i="1"/>
</calcChain>
</file>

<file path=xl/sharedStrings.xml><?xml version="1.0" encoding="utf-8"?>
<sst xmlns="http://schemas.openxmlformats.org/spreadsheetml/2006/main" count="255" uniqueCount="125">
  <si>
    <t xml:space="preserve">Pricing Schedule - Summary </t>
  </si>
  <si>
    <t xml:space="preserve">Rev </t>
  </si>
  <si>
    <t>01</t>
  </si>
  <si>
    <t>Created</t>
  </si>
  <si>
    <t>5th August 2022</t>
  </si>
  <si>
    <t>Updated</t>
  </si>
  <si>
    <t xml:space="preserve">Clarification </t>
  </si>
  <si>
    <t>Quantities are an approximate and subject to change</t>
  </si>
  <si>
    <t>Costs with Split</t>
  </si>
  <si>
    <t>#</t>
  </si>
  <si>
    <t>Ref</t>
  </si>
  <si>
    <t>Business Cases | Project Name</t>
  </si>
  <si>
    <t>Supply &amp; Install / Remediate</t>
  </si>
  <si>
    <t>Maintainance</t>
  </si>
  <si>
    <t>Programme (52Wk/Yrs)</t>
  </si>
  <si>
    <t>Delivery/Year</t>
  </si>
  <si>
    <t>Cashflow</t>
  </si>
  <si>
    <t>Year</t>
  </si>
  <si>
    <t>1</t>
  </si>
  <si>
    <t>2</t>
  </si>
  <si>
    <t>3</t>
  </si>
  <si>
    <t>4</t>
  </si>
  <si>
    <t>5</t>
  </si>
  <si>
    <t>6</t>
  </si>
  <si>
    <t>261</t>
  </si>
  <si>
    <t xml:space="preserve">Pricing Schedule </t>
  </si>
  <si>
    <t>217</t>
  </si>
  <si>
    <t>Project Name</t>
  </si>
  <si>
    <t xml:space="preserve">Boroughwide Fire Protection (PPM 1) Planned Preventative Maintenance 2021. </t>
  </si>
  <si>
    <t>For Pricing Refer to</t>
  </si>
  <si>
    <t>Business Case, Specification and Schedule of Addresses</t>
  </si>
  <si>
    <t xml:space="preserve">Item </t>
  </si>
  <si>
    <t>Scope of Works</t>
  </si>
  <si>
    <t xml:space="preserve">Qty </t>
  </si>
  <si>
    <t xml:space="preserve">Unit </t>
  </si>
  <si>
    <t>Rate</t>
  </si>
  <si>
    <t>Total</t>
  </si>
  <si>
    <t>Cost to inspect and test a fire curtains head detector to a residential/domestic property every 12 Months</t>
  </si>
  <si>
    <t>No</t>
  </si>
  <si>
    <t>Cost to inspect and test a fire curtain control panel to a residentia/domestic property every 12 Months</t>
  </si>
  <si>
    <t>Cost to inspect and test a fire hose reel to communal areas every 3 Months ( 4 times every 12 Months)</t>
  </si>
  <si>
    <t>Cost to inspect and test a fire hydrant to communal areas every 3 Months ( 4 times every 12 Months)</t>
  </si>
  <si>
    <t>27</t>
  </si>
  <si>
    <t xml:space="preserve">Cost to inspect and test a sprinkler to communal areas </t>
  </si>
  <si>
    <t>8</t>
  </si>
  <si>
    <t>Cost to inspect and test a wet riser to communal areas every 6 Months (2 times every 12 Months)</t>
  </si>
  <si>
    <t>6A</t>
  </si>
  <si>
    <t>As above including diesel and electric pumps (weekly)</t>
  </si>
  <si>
    <t>7</t>
  </si>
  <si>
    <t>Cost to inspect and test a dry riser to communal areas every 6 Months (2 times every 12 Months)</t>
  </si>
  <si>
    <t>70</t>
  </si>
  <si>
    <t>7A</t>
  </si>
  <si>
    <t xml:space="preserve">8 </t>
  </si>
  <si>
    <t>Cost to maintain a portable fire extinguisher to communal areas every 12 Months</t>
  </si>
  <si>
    <t>156</t>
  </si>
  <si>
    <t>8A</t>
  </si>
  <si>
    <t>Cost to maintain a Co2 fire extinguisher every to communal areas every 12 Months</t>
  </si>
  <si>
    <t>9</t>
  </si>
  <si>
    <t>Cost to inspect and test an auto opening vent to communal areas every 3 Months ( 4 times every 12 Months)</t>
  </si>
  <si>
    <t>13</t>
  </si>
  <si>
    <t>Optional - Subject to be Agreed</t>
  </si>
  <si>
    <t xml:space="preserve">Rate Only </t>
  </si>
  <si>
    <t>10</t>
  </si>
  <si>
    <t>Cost to supply and install a fire blanket</t>
  </si>
  <si>
    <t>Blank</t>
  </si>
  <si>
    <t>Cost to maintain a fire blanket</t>
  </si>
  <si>
    <t xml:space="preserve">Blank </t>
  </si>
  <si>
    <t>11</t>
  </si>
  <si>
    <t>Cost to supply and install a misting system</t>
  </si>
  <si>
    <t>Cost to maintain a misting system</t>
  </si>
  <si>
    <t>Cost to Inspect and Test</t>
  </si>
  <si>
    <t>Cost to Maintain</t>
  </si>
  <si>
    <t>235</t>
  </si>
  <si>
    <t>Boroughwide Door-Entry, CCTV, Gates, and Barriers (PPM 2) Planned Preventative Maintenance 2021.</t>
  </si>
  <si>
    <t>Cost to maintain the door entry and access control systems to communal and domestic/residentials properties to the following sites on the schedule of addresses</t>
  </si>
  <si>
    <t>1A</t>
  </si>
  <si>
    <t>Cost to repair the door entry and access control systems to communal and domestic/residentials properties to the following sites on the schedule of addresses</t>
  </si>
  <si>
    <t>Cost to maintain the CCTV to the communal areas to the following sites on the schedule of addresses</t>
  </si>
  <si>
    <t>74</t>
  </si>
  <si>
    <t>2A</t>
  </si>
  <si>
    <t>Cost to repair the CCTV to the communal areas to the following sites on the schedule of addresses</t>
  </si>
  <si>
    <t>Cost to maintain the Powered Gates and Barriers to the communal areas to the following sites on the schedule of addresses</t>
  </si>
  <si>
    <t>3A</t>
  </si>
  <si>
    <t>Cost to repair the Powered Gates and Barriers to the communal areas to the following sites on the schedule of addresses</t>
  </si>
  <si>
    <t>Cost to Remediate/Repair</t>
  </si>
  <si>
    <t>247</t>
  </si>
  <si>
    <t>Boroughwide Lightning Protection and Fall Arrest Systems (PPM 3) Planned Preventative Maintenance 2021</t>
  </si>
  <si>
    <t>Cost to inspect and Test Lightning protection for each block</t>
  </si>
  <si>
    <t>96</t>
  </si>
  <si>
    <t>Blocks</t>
  </si>
  <si>
    <t>Cost to remediate and retest lightning protection for each block</t>
  </si>
  <si>
    <t>Cost to Inspect and Test the fall arrest system for each block</t>
  </si>
  <si>
    <t>23</t>
  </si>
  <si>
    <t>Cost to remediate and retest the fall arrest system for each block</t>
  </si>
  <si>
    <t xml:space="preserve">Appendix 5 - Pricing Schedule </t>
  </si>
  <si>
    <t xml:space="preserve">Name of Contractor - </t>
  </si>
  <si>
    <t>260</t>
  </si>
  <si>
    <t>Boroughwide Emergency and Communal Lighting Testing and Associated Maintenance Services (PPM 5) Planned Preventative Maintenance 2021.</t>
  </si>
  <si>
    <t>For Pricing requirements Refer to</t>
  </si>
  <si>
    <t>Specification and Schedule of Addresses</t>
  </si>
  <si>
    <t>Scope of Services</t>
  </si>
  <si>
    <t>To inspect and test the Emergency Lighting to Communal Areas</t>
  </si>
  <si>
    <t>To inspect and test the Lighting to the Communal Areas</t>
  </si>
  <si>
    <t>1B</t>
  </si>
  <si>
    <t>To maintain by Inspecting and Test all of the above Monthly (Once a Month) per Site as per the schedule of addresses</t>
  </si>
  <si>
    <t>1C</t>
  </si>
  <si>
    <t>To inspect once every 12 Months (Annually)</t>
  </si>
  <si>
    <t xml:space="preserve">No </t>
  </si>
  <si>
    <t>To inspect and test the Emergency Lighting to Estate Areas</t>
  </si>
  <si>
    <t>Included Above</t>
  </si>
  <si>
    <t>To inpect and test the lighting to the Estate Areas</t>
  </si>
  <si>
    <t>3B</t>
  </si>
  <si>
    <t>To maintain by inspecting and testing Monthly per Site as per the schedule of addresses</t>
  </si>
  <si>
    <t xml:space="preserve">Boroughwide Smoke Detection and Fire Alarms (PPM 6) Planned Preventative Maintenance 2021. </t>
  </si>
  <si>
    <t xml:space="preserve">Cost to inspect and test per smoke detector to a residential/domestic property </t>
  </si>
  <si>
    <t xml:space="preserve">6574 </t>
  </si>
  <si>
    <t>Cost for the maintenance per smoke detector every 5 years</t>
  </si>
  <si>
    <t>Cost to inpect and test per smoke detector to a Communal area</t>
  </si>
  <si>
    <t>108</t>
  </si>
  <si>
    <t>Cost for the maintenance per smoke detector every 12 Months</t>
  </si>
  <si>
    <t>Cost to inspect and test per fire panel to a communal area</t>
  </si>
  <si>
    <t xml:space="preserve">105 </t>
  </si>
  <si>
    <t>Cost for maintenance per smoke detector every 12 Months</t>
  </si>
  <si>
    <t>105</t>
  </si>
  <si>
    <r>
      <t xml:space="preserve">Total Cost to Maintain per annum </t>
    </r>
    <r>
      <rPr>
        <b/>
        <sz val="11"/>
        <color rgb="FFFF0000"/>
        <rFont val="Calibri"/>
        <family val="2"/>
        <scheme val="minor"/>
      </rPr>
      <t>- Please insert this figure into the space provided in the Commercial Envelope on the capitalEsourcing Portal AND on the Form of Tender</t>
    </r>
    <r>
      <rPr>
        <b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</si>
</sst>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quotePrefix="1" applyBorder="1" applyAlignment="1">
      <alignment vertical="top"/>
    </xf>
    <xf numFmtId="8" fontId="0" fillId="0" borderId="1" xfId="0" quotePrefix="1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quotePrefix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0" fontId="2" fillId="3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0" xfId="0" applyFont="1" applyAlignment="1">
      <alignment vertical="center"/>
    </xf>
    <xf numFmtId="0" fontId="2" fillId="0" borderId="1" xfId="0" quotePrefix="1" applyFont="1" applyBorder="1" applyAlignment="1">
      <alignment vertical="top"/>
    </xf>
    <xf numFmtId="0" fontId="0" fillId="0" borderId="0" xfId="0" quotePrefix="1"/>
    <xf numFmtId="0" fontId="2" fillId="0" borderId="1" xfId="0" applyFont="1" applyBorder="1" applyAlignment="1">
      <alignment vertical="top"/>
    </xf>
    <xf numFmtId="0" fontId="2" fillId="0" borderId="1" xfId="0" quotePrefix="1" applyFont="1" applyBorder="1"/>
    <xf numFmtId="164" fontId="0" fillId="0" borderId="0" xfId="0" applyNumberFormat="1"/>
    <xf numFmtId="164" fontId="0" fillId="0" borderId="1" xfId="0" applyNumberFormat="1" applyBorder="1" applyAlignment="1">
      <alignment vertical="top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top"/>
    </xf>
    <xf numFmtId="164" fontId="2" fillId="2" borderId="1" xfId="0" applyNumberFormat="1" applyFont="1" applyFill="1" applyBorder="1"/>
    <xf numFmtId="164" fontId="0" fillId="0" borderId="1" xfId="0" applyNumberFormat="1" applyBorder="1" applyAlignment="1">
      <alignment horizontal="center" vertical="top" wrapText="1"/>
    </xf>
    <xf numFmtId="164" fontId="0" fillId="0" borderId="1" xfId="0" quotePrefix="1" applyNumberFormat="1" applyBorder="1" applyAlignment="1">
      <alignment horizontal="center" vertical="top"/>
    </xf>
    <xf numFmtId="0" fontId="6" fillId="0" borderId="0" xfId="0" applyFont="1"/>
    <xf numFmtId="164" fontId="0" fillId="0" borderId="1" xfId="0" quotePrefix="1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top" wrapText="1"/>
    </xf>
    <xf numFmtId="44" fontId="0" fillId="0" borderId="0" xfId="1" applyFont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 vertical="top"/>
    </xf>
    <xf numFmtId="44" fontId="2" fillId="0" borderId="1" xfId="1" applyFont="1" applyBorder="1" applyAlignment="1">
      <alignment horizontal="center" vertical="top"/>
    </xf>
    <xf numFmtId="44" fontId="0" fillId="4" borderId="1" xfId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quotePrefix="1" applyAlignment="1">
      <alignment vertical="center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3BBB-DE15-44DB-B24A-B8C20FFF3161}">
  <dimension ref="A1:N17"/>
  <sheetViews>
    <sheetView workbookViewId="0">
      <selection activeCell="C19" sqref="C19"/>
    </sheetView>
  </sheetViews>
  <sheetFormatPr defaultRowHeight="14.5" x14ac:dyDescent="0.35"/>
  <cols>
    <col min="1" max="1" width="16.1796875" bestFit="1" customWidth="1"/>
    <col min="2" max="2" width="14.1796875" bestFit="1" customWidth="1"/>
    <col min="3" max="3" width="41.54296875" customWidth="1"/>
    <col min="4" max="4" width="14.26953125" style="19" customWidth="1"/>
    <col min="5" max="5" width="13.1796875" style="19" bestFit="1" customWidth="1"/>
    <col min="6" max="6" width="14.81640625" customWidth="1"/>
    <col min="7" max="7" width="11.81640625" bestFit="1" customWidth="1"/>
    <col min="8" max="8" width="1.26953125" customWidth="1"/>
    <col min="9" max="14" width="4.453125" bestFit="1" customWidth="1"/>
  </cols>
  <sheetData>
    <row r="1" spans="1:14" ht="18.5" x14ac:dyDescent="0.45">
      <c r="A1" s="4" t="s">
        <v>0</v>
      </c>
      <c r="B1" s="4"/>
    </row>
    <row r="3" spans="1:14" x14ac:dyDescent="0.35">
      <c r="A3" s="2" t="s">
        <v>1</v>
      </c>
      <c r="B3" s="18" t="s">
        <v>2</v>
      </c>
    </row>
    <row r="4" spans="1:14" x14ac:dyDescent="0.35">
      <c r="A4" s="2" t="s">
        <v>3</v>
      </c>
      <c r="B4" s="18" t="s">
        <v>4</v>
      </c>
    </row>
    <row r="5" spans="1:14" x14ac:dyDescent="0.35">
      <c r="A5" s="2" t="s">
        <v>5</v>
      </c>
      <c r="B5" s="2" t="s">
        <v>4</v>
      </c>
    </row>
    <row r="6" spans="1:14" x14ac:dyDescent="0.35">
      <c r="A6" s="1"/>
      <c r="B6" s="1"/>
    </row>
    <row r="7" spans="1:14" x14ac:dyDescent="0.35">
      <c r="A7" s="1" t="s">
        <v>6</v>
      </c>
      <c r="B7" s="1" t="s">
        <v>7</v>
      </c>
    </row>
    <row r="8" spans="1:14" x14ac:dyDescent="0.35">
      <c r="A8" s="1"/>
      <c r="B8" s="1"/>
    </row>
    <row r="9" spans="1:14" x14ac:dyDescent="0.35">
      <c r="D9" s="54" t="s">
        <v>8</v>
      </c>
      <c r="E9" s="54"/>
    </row>
    <row r="10" spans="1:14" s="34" customFormat="1" ht="43.5" x14ac:dyDescent="0.35">
      <c r="A10" s="31" t="s">
        <v>9</v>
      </c>
      <c r="B10" s="31" t="s">
        <v>10</v>
      </c>
      <c r="C10" s="31" t="s">
        <v>11</v>
      </c>
      <c r="D10" s="32" t="s">
        <v>12</v>
      </c>
      <c r="E10" s="33" t="s">
        <v>13</v>
      </c>
      <c r="F10" s="35" t="s">
        <v>14</v>
      </c>
      <c r="G10" s="31" t="s">
        <v>15</v>
      </c>
      <c r="I10" s="51" t="s">
        <v>16</v>
      </c>
      <c r="J10" s="51"/>
      <c r="K10" s="51"/>
      <c r="L10" s="51"/>
      <c r="M10" s="51"/>
      <c r="N10" s="51"/>
    </row>
    <row r="11" spans="1:14" x14ac:dyDescent="0.35">
      <c r="A11" s="3"/>
      <c r="B11" s="3"/>
      <c r="C11" s="3"/>
      <c r="D11" s="25"/>
      <c r="E11" s="25"/>
      <c r="F11" s="3"/>
      <c r="G11" s="3"/>
      <c r="I11" s="12" t="s">
        <v>17</v>
      </c>
      <c r="J11" s="12" t="s">
        <v>17</v>
      </c>
      <c r="K11" s="12" t="s">
        <v>17</v>
      </c>
      <c r="L11" s="12" t="s">
        <v>17</v>
      </c>
      <c r="M11" s="12" t="s">
        <v>17</v>
      </c>
      <c r="N11" s="12" t="s">
        <v>17</v>
      </c>
    </row>
    <row r="12" spans="1:14" x14ac:dyDescent="0.35">
      <c r="A12" s="3"/>
      <c r="B12" s="3"/>
      <c r="C12" s="3"/>
      <c r="D12" s="25"/>
      <c r="E12" s="25"/>
      <c r="F12" s="3"/>
      <c r="G12" s="3"/>
      <c r="I12" s="12" t="s">
        <v>18</v>
      </c>
      <c r="J12" s="12" t="s">
        <v>19</v>
      </c>
      <c r="K12" s="12" t="s">
        <v>20</v>
      </c>
      <c r="L12" s="12" t="s">
        <v>21</v>
      </c>
      <c r="M12" s="12" t="s">
        <v>22</v>
      </c>
      <c r="N12" s="12" t="s">
        <v>23</v>
      </c>
    </row>
    <row r="13" spans="1:14" s="8" customFormat="1" ht="29" x14ac:dyDescent="0.35">
      <c r="A13" s="6" t="s">
        <v>18</v>
      </c>
      <c r="B13" s="6" t="str">
        <f>'#217'!B3</f>
        <v>217</v>
      </c>
      <c r="C13" s="5" t="str">
        <f>'#217'!B4</f>
        <v xml:space="preserve">Boroughwide Fire Protection (PPM 1) Planned Preventative Maintenance 2021. </v>
      </c>
      <c r="D13" s="20">
        <f>'#217'!F36</f>
        <v>0</v>
      </c>
      <c r="E13" s="29">
        <f>'#217'!F37</f>
        <v>0</v>
      </c>
      <c r="F13" s="9">
        <v>6</v>
      </c>
      <c r="G13" s="7">
        <f>E13/F13</f>
        <v>0</v>
      </c>
      <c r="I13" s="52">
        <f>G13*2</f>
        <v>0</v>
      </c>
      <c r="J13" s="53"/>
      <c r="K13" s="52">
        <f>G13*2</f>
        <v>0</v>
      </c>
      <c r="L13" s="53"/>
      <c r="M13" s="52">
        <f>G13*2</f>
        <v>0</v>
      </c>
      <c r="N13" s="53"/>
    </row>
    <row r="14" spans="1:14" s="8" customFormat="1" ht="43.5" x14ac:dyDescent="0.35">
      <c r="A14" s="6" t="s">
        <v>19</v>
      </c>
      <c r="B14" s="6" t="str">
        <f>'#235'!B3</f>
        <v>235</v>
      </c>
      <c r="C14" s="5" t="str">
        <f>'#235'!B4</f>
        <v>Boroughwide Door-Entry, CCTV, Gates, and Barriers (PPM 2) Planned Preventative Maintenance 2021.</v>
      </c>
      <c r="D14" s="20">
        <f>'#235'!F18</f>
        <v>0</v>
      </c>
      <c r="E14" s="29">
        <f>'#235'!F19</f>
        <v>0</v>
      </c>
      <c r="F14" s="9">
        <v>6</v>
      </c>
      <c r="G14" s="7">
        <f>E14/F14</f>
        <v>0</v>
      </c>
      <c r="I14" s="52">
        <f>G14*2</f>
        <v>0</v>
      </c>
      <c r="J14" s="53"/>
      <c r="K14" s="52">
        <f>G14*2</f>
        <v>0</v>
      </c>
      <c r="L14" s="53"/>
      <c r="M14" s="52">
        <f>G14*2</f>
        <v>0</v>
      </c>
      <c r="N14" s="53"/>
    </row>
    <row r="15" spans="1:14" s="8" customFormat="1" ht="43.5" x14ac:dyDescent="0.35">
      <c r="A15" s="6" t="s">
        <v>20</v>
      </c>
      <c r="B15" s="6" t="str">
        <f>'#247'!B3</f>
        <v>247</v>
      </c>
      <c r="C15" s="5" t="str">
        <f>'#247'!B4</f>
        <v>Boroughwide Lightning Protection and Fall Arrest Systems (PPM 3) Planned Preventative Maintenance 2021</v>
      </c>
      <c r="D15" s="20">
        <f>'#247'!F15</f>
        <v>0</v>
      </c>
      <c r="E15" s="29">
        <f>'#247'!F16</f>
        <v>0</v>
      </c>
      <c r="F15" s="9">
        <v>6</v>
      </c>
      <c r="G15" s="7">
        <f t="shared" ref="G15:G16" si="0">E15/F15</f>
        <v>0</v>
      </c>
      <c r="I15" s="52">
        <f>G15*2</f>
        <v>0</v>
      </c>
      <c r="J15" s="53"/>
      <c r="K15" s="52">
        <f>G15*2</f>
        <v>0</v>
      </c>
      <c r="L15" s="53"/>
      <c r="M15" s="52">
        <f>G15*2</f>
        <v>0</v>
      </c>
      <c r="N15" s="53"/>
    </row>
    <row r="16" spans="1:14" s="8" customFormat="1" ht="58" x14ac:dyDescent="0.35">
      <c r="A16" s="6" t="s">
        <v>21</v>
      </c>
      <c r="B16" s="6" t="str">
        <f>'#260'!B3</f>
        <v>260</v>
      </c>
      <c r="C16" s="5" t="str">
        <f>'#260'!B4</f>
        <v>Boroughwide Emergency and Communal Lighting Testing and Associated Maintenance Services (PPM 5) Planned Preventative Maintenance 2021.</v>
      </c>
      <c r="D16" s="20">
        <f>'#260'!F18</f>
        <v>0</v>
      </c>
      <c r="E16" s="29">
        <f>'#260'!F19</f>
        <v>0</v>
      </c>
      <c r="F16" s="9">
        <v>6</v>
      </c>
      <c r="G16" s="7">
        <f t="shared" si="0"/>
        <v>0</v>
      </c>
      <c r="I16" s="52">
        <f>G16*2</f>
        <v>0</v>
      </c>
      <c r="J16" s="53"/>
      <c r="K16" s="52">
        <f>G16*2</f>
        <v>0</v>
      </c>
      <c r="L16" s="53"/>
      <c r="M16" s="52">
        <f>G16*2</f>
        <v>0</v>
      </c>
      <c r="N16" s="53"/>
    </row>
    <row r="17" spans="1:14" s="8" customFormat="1" ht="73.900000000000006" customHeight="1" x14ac:dyDescent="0.35">
      <c r="A17" s="6" t="s">
        <v>22</v>
      </c>
      <c r="B17" s="6" t="s">
        <v>24</v>
      </c>
      <c r="C17" s="5" t="str">
        <f>'#261'!B4</f>
        <v xml:space="preserve">Boroughwide Smoke Detection and Fire Alarms (PPM 6) Planned Preventative Maintenance 2021. </v>
      </c>
      <c r="D17" s="26">
        <f>'#261'!F18</f>
        <v>0</v>
      </c>
      <c r="E17" s="27">
        <f>'#261'!F19</f>
        <v>0</v>
      </c>
      <c r="F17" s="9">
        <v>6</v>
      </c>
      <c r="G17" s="7">
        <f>E17/F17</f>
        <v>0</v>
      </c>
      <c r="I17" s="52">
        <f>G17*2</f>
        <v>0</v>
      </c>
      <c r="J17" s="53"/>
      <c r="K17" s="52">
        <f>G17*2</f>
        <v>0</v>
      </c>
      <c r="L17" s="53"/>
      <c r="M17" s="52">
        <f>G17*2</f>
        <v>0</v>
      </c>
      <c r="N17" s="53"/>
    </row>
  </sheetData>
  <mergeCells count="17">
    <mergeCell ref="M14:N14"/>
    <mergeCell ref="I10:N10"/>
    <mergeCell ref="I17:J17"/>
    <mergeCell ref="K17:L17"/>
    <mergeCell ref="M17:N17"/>
    <mergeCell ref="D9:E9"/>
    <mergeCell ref="I15:J15"/>
    <mergeCell ref="K15:L15"/>
    <mergeCell ref="M15:N15"/>
    <mergeCell ref="I16:J16"/>
    <mergeCell ref="K16:L16"/>
    <mergeCell ref="M16:N16"/>
    <mergeCell ref="I13:J13"/>
    <mergeCell ref="K13:L13"/>
    <mergeCell ref="M13:N13"/>
    <mergeCell ref="I14:J14"/>
    <mergeCell ref="K14:L1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D2C9-15EF-4836-ADBD-5B4CBA986337}">
  <dimension ref="A1:F37"/>
  <sheetViews>
    <sheetView workbookViewId="0">
      <selection activeCell="B36" sqref="B36"/>
    </sheetView>
  </sheetViews>
  <sheetFormatPr defaultRowHeight="14.5" x14ac:dyDescent="0.35"/>
  <cols>
    <col min="1" max="1" width="16.54296875" bestFit="1" customWidth="1"/>
    <col min="2" max="2" width="31.7265625" customWidth="1"/>
    <col min="3" max="4" width="9.1796875" style="10"/>
    <col min="5" max="5" width="10.453125" style="37" bestFit="1" customWidth="1"/>
    <col min="6" max="6" width="9.1796875" style="21"/>
  </cols>
  <sheetData>
    <row r="1" spans="1:6" x14ac:dyDescent="0.35">
      <c r="A1" s="1" t="s">
        <v>25</v>
      </c>
    </row>
    <row r="2" spans="1:6" x14ac:dyDescent="0.35">
      <c r="A2" s="1"/>
    </row>
    <row r="3" spans="1:6" x14ac:dyDescent="0.35">
      <c r="A3" s="1" t="s">
        <v>10</v>
      </c>
      <c r="B3" s="16" t="s">
        <v>26</v>
      </c>
    </row>
    <row r="4" spans="1:6" x14ac:dyDescent="0.35">
      <c r="A4" s="1" t="s">
        <v>27</v>
      </c>
      <c r="B4" s="28" t="s">
        <v>28</v>
      </c>
    </row>
    <row r="5" spans="1:6" x14ac:dyDescent="0.35">
      <c r="A5" s="1" t="s">
        <v>29</v>
      </c>
      <c r="B5" s="28" t="s">
        <v>30</v>
      </c>
    </row>
    <row r="6" spans="1:6" x14ac:dyDescent="0.35">
      <c r="A6" s="14"/>
    </row>
    <row r="7" spans="1:6" x14ac:dyDescent="0.35">
      <c r="A7" s="2" t="s">
        <v>31</v>
      </c>
      <c r="B7" s="2" t="s">
        <v>32</v>
      </c>
      <c r="C7" s="22" t="s">
        <v>33</v>
      </c>
      <c r="D7" s="22" t="s">
        <v>34</v>
      </c>
      <c r="E7" s="38" t="s">
        <v>35</v>
      </c>
      <c r="F7" s="23" t="s">
        <v>36</v>
      </c>
    </row>
    <row r="8" spans="1:6" s="8" customFormat="1" ht="58" x14ac:dyDescent="0.35">
      <c r="A8" s="15" t="s">
        <v>18</v>
      </c>
      <c r="B8" s="5" t="s">
        <v>37</v>
      </c>
      <c r="C8" s="9">
        <v>173</v>
      </c>
      <c r="D8" s="13" t="s">
        <v>38</v>
      </c>
      <c r="E8" s="39"/>
      <c r="F8" s="24">
        <f>C8*E8</f>
        <v>0</v>
      </c>
    </row>
    <row r="9" spans="1:6" s="8" customFormat="1" x14ac:dyDescent="0.35">
      <c r="A9" s="17"/>
      <c r="B9" s="11"/>
      <c r="C9" s="13"/>
      <c r="D9" s="13"/>
      <c r="E9" s="39"/>
      <c r="F9" s="24"/>
    </row>
    <row r="10" spans="1:6" s="8" customFormat="1" ht="58" x14ac:dyDescent="0.35">
      <c r="A10" s="15" t="s">
        <v>19</v>
      </c>
      <c r="B10" s="5" t="s">
        <v>39</v>
      </c>
      <c r="C10" s="9">
        <v>173</v>
      </c>
      <c r="D10" s="13" t="s">
        <v>38</v>
      </c>
      <c r="E10" s="39"/>
      <c r="F10" s="24">
        <f>C10*E10</f>
        <v>0</v>
      </c>
    </row>
    <row r="11" spans="1:6" s="8" customFormat="1" x14ac:dyDescent="0.35">
      <c r="A11" s="17"/>
      <c r="B11" s="11"/>
      <c r="C11" s="13"/>
      <c r="D11" s="13"/>
      <c r="E11" s="39"/>
      <c r="F11" s="24"/>
    </row>
    <row r="12" spans="1:6" s="8" customFormat="1" ht="43.5" x14ac:dyDescent="0.35">
      <c r="A12" s="15" t="s">
        <v>20</v>
      </c>
      <c r="B12" s="5" t="s">
        <v>40</v>
      </c>
      <c r="C12" s="9" t="s">
        <v>20</v>
      </c>
      <c r="D12" s="13" t="s">
        <v>38</v>
      </c>
      <c r="E12" s="39"/>
      <c r="F12" s="24">
        <f>C12*E12</f>
        <v>0</v>
      </c>
    </row>
    <row r="13" spans="1:6" s="8" customFormat="1" x14ac:dyDescent="0.35">
      <c r="A13" s="15"/>
      <c r="B13" s="5"/>
      <c r="C13" s="9"/>
      <c r="D13" s="13"/>
      <c r="E13" s="39"/>
      <c r="F13" s="24"/>
    </row>
    <row r="14" spans="1:6" s="8" customFormat="1" ht="43.5" x14ac:dyDescent="0.35">
      <c r="A14" s="15" t="s">
        <v>21</v>
      </c>
      <c r="B14" s="5" t="s">
        <v>41</v>
      </c>
      <c r="C14" s="9" t="s">
        <v>42</v>
      </c>
      <c r="D14" s="13" t="s">
        <v>38</v>
      </c>
      <c r="E14" s="39"/>
      <c r="F14" s="24">
        <f>C14*E14</f>
        <v>0</v>
      </c>
    </row>
    <row r="15" spans="1:6" s="8" customFormat="1" x14ac:dyDescent="0.35">
      <c r="A15" s="15"/>
      <c r="B15" s="5"/>
      <c r="C15" s="9"/>
      <c r="D15" s="13"/>
      <c r="E15" s="39"/>
      <c r="F15" s="24"/>
    </row>
    <row r="16" spans="1:6" s="8" customFormat="1" ht="29" x14ac:dyDescent="0.35">
      <c r="A16" s="15" t="s">
        <v>22</v>
      </c>
      <c r="B16" s="5" t="s">
        <v>43</v>
      </c>
      <c r="C16" s="9" t="s">
        <v>44</v>
      </c>
      <c r="D16" s="13" t="s">
        <v>38</v>
      </c>
      <c r="E16" s="39"/>
      <c r="F16" s="24">
        <f>C16*E16</f>
        <v>0</v>
      </c>
    </row>
    <row r="17" spans="1:6" s="8" customFormat="1" x14ac:dyDescent="0.35">
      <c r="A17" s="15"/>
      <c r="B17" s="5"/>
      <c r="C17" s="9"/>
      <c r="D17" s="13"/>
      <c r="E17" s="39"/>
      <c r="F17" s="24"/>
    </row>
    <row r="18" spans="1:6" s="8" customFormat="1" ht="43.5" x14ac:dyDescent="0.35">
      <c r="A18" s="15" t="s">
        <v>23</v>
      </c>
      <c r="B18" s="5" t="s">
        <v>45</v>
      </c>
      <c r="C18" s="9" t="s">
        <v>18</v>
      </c>
      <c r="D18" s="13" t="s">
        <v>38</v>
      </c>
      <c r="E18" s="39"/>
      <c r="F18" s="24">
        <f>C18*E18</f>
        <v>0</v>
      </c>
    </row>
    <row r="19" spans="1:6" s="8" customFormat="1" ht="29" x14ac:dyDescent="0.35">
      <c r="A19" s="15" t="s">
        <v>46</v>
      </c>
      <c r="B19" s="5" t="s">
        <v>47</v>
      </c>
      <c r="C19" s="9" t="s">
        <v>18</v>
      </c>
      <c r="D19" s="13" t="s">
        <v>38</v>
      </c>
      <c r="E19" s="39"/>
      <c r="F19" s="24">
        <f>C19*E19</f>
        <v>0</v>
      </c>
    </row>
    <row r="20" spans="1:6" s="8" customFormat="1" x14ac:dyDescent="0.35">
      <c r="A20" s="15"/>
      <c r="B20" s="5"/>
      <c r="C20" s="9"/>
      <c r="D20" s="13"/>
      <c r="E20" s="39"/>
      <c r="F20" s="24"/>
    </row>
    <row r="21" spans="1:6" s="8" customFormat="1" ht="43.5" x14ac:dyDescent="0.35">
      <c r="A21" s="15" t="s">
        <v>48</v>
      </c>
      <c r="B21" s="5" t="s">
        <v>49</v>
      </c>
      <c r="C21" s="9" t="s">
        <v>50</v>
      </c>
      <c r="D21" s="13" t="s">
        <v>38</v>
      </c>
      <c r="E21" s="39"/>
      <c r="F21" s="24">
        <f>C21*E21</f>
        <v>0</v>
      </c>
    </row>
    <row r="22" spans="1:6" s="8" customFormat="1" ht="29" x14ac:dyDescent="0.35">
      <c r="A22" s="15" t="s">
        <v>51</v>
      </c>
      <c r="B22" s="5" t="s">
        <v>47</v>
      </c>
      <c r="C22" s="9" t="s">
        <v>50</v>
      </c>
      <c r="D22" s="13" t="s">
        <v>38</v>
      </c>
      <c r="E22" s="39"/>
      <c r="F22" s="24">
        <f>C22*E22</f>
        <v>0</v>
      </c>
    </row>
    <row r="23" spans="1:6" s="8" customFormat="1" x14ac:dyDescent="0.35">
      <c r="A23" s="15"/>
      <c r="B23" s="5"/>
      <c r="C23" s="9"/>
      <c r="D23" s="13"/>
      <c r="E23" s="39"/>
      <c r="F23" s="24"/>
    </row>
    <row r="24" spans="1:6" s="8" customFormat="1" ht="43.5" x14ac:dyDescent="0.35">
      <c r="A24" s="15" t="s">
        <v>52</v>
      </c>
      <c r="B24" s="5" t="s">
        <v>53</v>
      </c>
      <c r="C24" s="9" t="s">
        <v>54</v>
      </c>
      <c r="D24" s="13" t="s">
        <v>38</v>
      </c>
      <c r="E24" s="39"/>
      <c r="F24" s="24">
        <f>C24*E24</f>
        <v>0</v>
      </c>
    </row>
    <row r="25" spans="1:6" s="8" customFormat="1" ht="43.5" x14ac:dyDescent="0.35">
      <c r="A25" s="15" t="s">
        <v>55</v>
      </c>
      <c r="B25" s="5" t="s">
        <v>56</v>
      </c>
      <c r="C25" s="9" t="s">
        <v>54</v>
      </c>
      <c r="D25" s="13" t="s">
        <v>38</v>
      </c>
      <c r="E25" s="39"/>
      <c r="F25" s="24">
        <f>C25*E25</f>
        <v>0</v>
      </c>
    </row>
    <row r="26" spans="1:6" s="8" customFormat="1" ht="16.149999999999999" customHeight="1" x14ac:dyDescent="0.35">
      <c r="A26" s="15"/>
      <c r="B26" s="5"/>
      <c r="C26" s="9"/>
      <c r="D26" s="13"/>
      <c r="E26" s="39"/>
      <c r="F26" s="24"/>
    </row>
    <row r="27" spans="1:6" s="8" customFormat="1" ht="58" x14ac:dyDescent="0.35">
      <c r="A27" s="15" t="s">
        <v>57</v>
      </c>
      <c r="B27" s="5" t="s">
        <v>58</v>
      </c>
      <c r="C27" s="9" t="s">
        <v>59</v>
      </c>
      <c r="D27" s="13" t="s">
        <v>38</v>
      </c>
      <c r="E27" s="39"/>
      <c r="F27" s="24">
        <f>C27*E27</f>
        <v>0</v>
      </c>
    </row>
    <row r="28" spans="1:6" s="8" customFormat="1" x14ac:dyDescent="0.35">
      <c r="A28" s="15"/>
      <c r="B28" s="5"/>
      <c r="C28" s="9"/>
      <c r="D28" s="13"/>
      <c r="E28" s="39"/>
      <c r="F28" s="24"/>
    </row>
    <row r="29" spans="1:6" s="8" customFormat="1" x14ac:dyDescent="0.35">
      <c r="A29" s="15"/>
      <c r="B29" s="30" t="s">
        <v>60</v>
      </c>
      <c r="C29" s="9"/>
      <c r="D29" s="13"/>
      <c r="E29" s="40" t="s">
        <v>61</v>
      </c>
      <c r="F29" s="24"/>
    </row>
    <row r="30" spans="1:6" s="8" customFormat="1" ht="29" x14ac:dyDescent="0.35">
      <c r="A30" s="15" t="s">
        <v>62</v>
      </c>
      <c r="B30" s="5" t="s">
        <v>63</v>
      </c>
      <c r="C30" s="9">
        <v>1</v>
      </c>
      <c r="D30" s="13"/>
      <c r="E30" s="39"/>
      <c r="F30" s="24" t="s">
        <v>64</v>
      </c>
    </row>
    <row r="31" spans="1:6" s="8" customFormat="1" x14ac:dyDescent="0.35">
      <c r="A31" s="15"/>
      <c r="B31" s="5" t="s">
        <v>65</v>
      </c>
      <c r="C31" s="9">
        <v>1</v>
      </c>
      <c r="D31" s="13"/>
      <c r="E31" s="39"/>
      <c r="F31" s="24" t="s">
        <v>66</v>
      </c>
    </row>
    <row r="32" spans="1:6" s="8" customFormat="1" x14ac:dyDescent="0.35">
      <c r="A32" s="15"/>
      <c r="B32" s="5"/>
      <c r="C32" s="9"/>
      <c r="D32" s="13"/>
      <c r="E32" s="39"/>
      <c r="F32" s="24"/>
    </row>
    <row r="33" spans="1:6" s="8" customFormat="1" ht="29" x14ac:dyDescent="0.35">
      <c r="A33" s="15" t="s">
        <v>67</v>
      </c>
      <c r="B33" s="5" t="s">
        <v>68</v>
      </c>
      <c r="C33" s="9">
        <v>1</v>
      </c>
      <c r="D33" s="13"/>
      <c r="E33" s="39"/>
      <c r="F33" s="24" t="s">
        <v>66</v>
      </c>
    </row>
    <row r="34" spans="1:6" s="8" customFormat="1" x14ac:dyDescent="0.35">
      <c r="A34" s="17"/>
      <c r="B34" s="11" t="s">
        <v>69</v>
      </c>
      <c r="C34" s="13">
        <v>1</v>
      </c>
      <c r="D34" s="13"/>
      <c r="E34" s="39"/>
      <c r="F34" s="24" t="s">
        <v>66</v>
      </c>
    </row>
    <row r="35" spans="1:6" x14ac:dyDescent="0.35">
      <c r="B35" s="8"/>
    </row>
    <row r="36" spans="1:6" x14ac:dyDescent="0.35">
      <c r="B36" s="1" t="s">
        <v>70</v>
      </c>
    </row>
    <row r="37" spans="1:6" x14ac:dyDescent="0.35">
      <c r="B37" s="1" t="s">
        <v>71</v>
      </c>
      <c r="F37" s="21">
        <f>SUM(F8,F10,F12,F14,F16,F18,F19,F21,F22,F24,F25,F27)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966D-2B6E-4E3C-85D0-5BB1FA824B8A}">
  <dimension ref="A1:F19"/>
  <sheetViews>
    <sheetView workbookViewId="0">
      <selection activeCell="B18" sqref="B18"/>
    </sheetView>
  </sheetViews>
  <sheetFormatPr defaultRowHeight="14.5" x14ac:dyDescent="0.35"/>
  <cols>
    <col min="1" max="1" width="16.26953125" bestFit="1" customWidth="1"/>
    <col min="2" max="2" width="31.7265625" customWidth="1"/>
    <col min="3" max="4" width="9.1796875" style="10"/>
    <col min="5" max="5" width="10.453125" style="37" bestFit="1" customWidth="1"/>
    <col min="6" max="6" width="9.1796875" style="21"/>
  </cols>
  <sheetData>
    <row r="1" spans="1:6" x14ac:dyDescent="0.35">
      <c r="A1" s="1" t="s">
        <v>25</v>
      </c>
    </row>
    <row r="2" spans="1:6" x14ac:dyDescent="0.35">
      <c r="A2" s="1"/>
    </row>
    <row r="3" spans="1:6" x14ac:dyDescent="0.35">
      <c r="A3" s="1" t="s">
        <v>10</v>
      </c>
      <c r="B3" s="16" t="s">
        <v>72</v>
      </c>
    </row>
    <row r="4" spans="1:6" x14ac:dyDescent="0.35">
      <c r="A4" s="1" t="s">
        <v>27</v>
      </c>
      <c r="B4" s="28" t="s">
        <v>73</v>
      </c>
    </row>
    <row r="5" spans="1:6" x14ac:dyDescent="0.35">
      <c r="A5" s="1" t="s">
        <v>29</v>
      </c>
      <c r="B5" s="28" t="s">
        <v>30</v>
      </c>
    </row>
    <row r="6" spans="1:6" x14ac:dyDescent="0.35">
      <c r="A6" s="1"/>
      <c r="B6" s="28"/>
    </row>
    <row r="7" spans="1:6" x14ac:dyDescent="0.35">
      <c r="A7" s="2" t="s">
        <v>31</v>
      </c>
      <c r="B7" s="2" t="s">
        <v>32</v>
      </c>
      <c r="C7" s="22" t="s">
        <v>33</v>
      </c>
      <c r="D7" s="22" t="s">
        <v>34</v>
      </c>
      <c r="E7" s="38" t="s">
        <v>35</v>
      </c>
      <c r="F7" s="23" t="s">
        <v>36</v>
      </c>
    </row>
    <row r="8" spans="1:6" s="8" customFormat="1" ht="72.5" x14ac:dyDescent="0.35">
      <c r="A8" s="15" t="s">
        <v>18</v>
      </c>
      <c r="B8" s="5" t="s">
        <v>74</v>
      </c>
      <c r="C8" s="9">
        <v>557</v>
      </c>
      <c r="D8" s="13" t="s">
        <v>38</v>
      </c>
      <c r="E8" s="39"/>
      <c r="F8" s="24">
        <f>C8*E8</f>
        <v>0</v>
      </c>
    </row>
    <row r="9" spans="1:6" s="8" customFormat="1" ht="72.5" x14ac:dyDescent="0.35">
      <c r="A9" s="15" t="s">
        <v>75</v>
      </c>
      <c r="B9" s="5" t="s">
        <v>76</v>
      </c>
      <c r="C9" s="9">
        <v>557</v>
      </c>
      <c r="D9" s="13" t="s">
        <v>38</v>
      </c>
      <c r="E9" s="39"/>
      <c r="F9" s="24">
        <f>C9*E9</f>
        <v>0</v>
      </c>
    </row>
    <row r="10" spans="1:6" s="8" customFormat="1" x14ac:dyDescent="0.35">
      <c r="A10" s="17"/>
      <c r="B10" s="11"/>
      <c r="C10" s="13"/>
      <c r="D10" s="13"/>
      <c r="E10" s="39"/>
      <c r="F10" s="24"/>
    </row>
    <row r="11" spans="1:6" s="8" customFormat="1" ht="43.5" x14ac:dyDescent="0.35">
      <c r="A11" s="15" t="s">
        <v>19</v>
      </c>
      <c r="B11" s="5" t="s">
        <v>77</v>
      </c>
      <c r="C11" s="9" t="s">
        <v>78</v>
      </c>
      <c r="D11" s="13" t="s">
        <v>38</v>
      </c>
      <c r="E11" s="39"/>
      <c r="F11" s="24">
        <f t="shared" ref="F11:F12" si="0">C11*E11</f>
        <v>0</v>
      </c>
    </row>
    <row r="12" spans="1:6" s="8" customFormat="1" ht="43.5" x14ac:dyDescent="0.35">
      <c r="A12" s="15" t="s">
        <v>79</v>
      </c>
      <c r="B12" s="5" t="s">
        <v>80</v>
      </c>
      <c r="C12" s="9" t="s">
        <v>78</v>
      </c>
      <c r="D12" s="13" t="s">
        <v>38</v>
      </c>
      <c r="E12" s="39"/>
      <c r="F12" s="24">
        <f t="shared" si="0"/>
        <v>0</v>
      </c>
    </row>
    <row r="13" spans="1:6" s="8" customFormat="1" x14ac:dyDescent="0.35">
      <c r="A13" s="15"/>
      <c r="B13" s="5"/>
      <c r="C13" s="9"/>
      <c r="D13" s="13"/>
      <c r="E13" s="39"/>
      <c r="F13" s="24"/>
    </row>
    <row r="14" spans="1:6" s="8" customFormat="1" ht="58" x14ac:dyDescent="0.35">
      <c r="A14" s="15" t="s">
        <v>20</v>
      </c>
      <c r="B14" s="5" t="s">
        <v>81</v>
      </c>
      <c r="C14" s="9" t="s">
        <v>42</v>
      </c>
      <c r="D14" s="13" t="s">
        <v>38</v>
      </c>
      <c r="E14" s="39"/>
      <c r="F14" s="24">
        <f t="shared" ref="F14:F15" si="1">C14*E14</f>
        <v>0</v>
      </c>
    </row>
    <row r="15" spans="1:6" s="8" customFormat="1" ht="58" x14ac:dyDescent="0.35">
      <c r="A15" s="15" t="s">
        <v>82</v>
      </c>
      <c r="B15" s="5" t="s">
        <v>83</v>
      </c>
      <c r="C15" s="9" t="s">
        <v>42</v>
      </c>
      <c r="D15" s="13" t="s">
        <v>38</v>
      </c>
      <c r="E15" s="39"/>
      <c r="F15" s="24">
        <f t="shared" si="1"/>
        <v>0</v>
      </c>
    </row>
    <row r="16" spans="1:6" s="8" customFormat="1" x14ac:dyDescent="0.35">
      <c r="A16" s="15"/>
      <c r="B16" s="5"/>
      <c r="C16" s="9"/>
      <c r="D16" s="13"/>
      <c r="E16" s="39"/>
      <c r="F16" s="24"/>
    </row>
    <row r="17" spans="2:6" x14ac:dyDescent="0.35">
      <c r="B17" s="8"/>
    </row>
    <row r="18" spans="2:6" x14ac:dyDescent="0.35">
      <c r="B18" s="1" t="s">
        <v>84</v>
      </c>
      <c r="F18" s="21">
        <f>SUM(F9,F12,F15)</f>
        <v>0</v>
      </c>
    </row>
    <row r="19" spans="2:6" x14ac:dyDescent="0.35">
      <c r="B19" s="1" t="s">
        <v>71</v>
      </c>
      <c r="F19" s="21">
        <f>SUM(F8,F11,F14)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FFB9-3B58-4E82-9157-6CC97834ED12}">
  <dimension ref="A1:F16"/>
  <sheetViews>
    <sheetView workbookViewId="0">
      <selection activeCell="B11" sqref="B11"/>
    </sheetView>
  </sheetViews>
  <sheetFormatPr defaultRowHeight="14.5" x14ac:dyDescent="0.35"/>
  <cols>
    <col min="1" max="1" width="16.26953125" bestFit="1" customWidth="1"/>
    <col min="2" max="2" width="31.7265625" customWidth="1"/>
    <col min="3" max="4" width="9.1796875" style="10"/>
    <col min="5" max="5" width="9.1796875" style="37"/>
    <col min="6" max="6" width="9.1796875" style="21"/>
  </cols>
  <sheetData>
    <row r="1" spans="1:6" x14ac:dyDescent="0.35">
      <c r="A1" s="1" t="s">
        <v>25</v>
      </c>
    </row>
    <row r="2" spans="1:6" x14ac:dyDescent="0.35">
      <c r="A2" s="1"/>
    </row>
    <row r="3" spans="1:6" x14ac:dyDescent="0.35">
      <c r="A3" s="1" t="s">
        <v>10</v>
      </c>
      <c r="B3" s="16" t="s">
        <v>85</v>
      </c>
    </row>
    <row r="4" spans="1:6" x14ac:dyDescent="0.35">
      <c r="A4" s="1" t="s">
        <v>27</v>
      </c>
      <c r="B4" t="s">
        <v>86</v>
      </c>
    </row>
    <row r="5" spans="1:6" x14ac:dyDescent="0.35">
      <c r="A5" s="1" t="s">
        <v>29</v>
      </c>
      <c r="B5" s="28" t="s">
        <v>30</v>
      </c>
    </row>
    <row r="6" spans="1:6" x14ac:dyDescent="0.35">
      <c r="A6" s="1"/>
      <c r="B6" s="28"/>
    </row>
    <row r="7" spans="1:6" x14ac:dyDescent="0.35">
      <c r="A7" s="2" t="s">
        <v>31</v>
      </c>
      <c r="B7" s="2" t="s">
        <v>32</v>
      </c>
      <c r="C7" s="22" t="s">
        <v>33</v>
      </c>
      <c r="D7" s="22" t="s">
        <v>34</v>
      </c>
      <c r="E7" s="38" t="s">
        <v>35</v>
      </c>
      <c r="F7" s="23" t="s">
        <v>36</v>
      </c>
    </row>
    <row r="8" spans="1:6" s="8" customFormat="1" ht="29" x14ac:dyDescent="0.35">
      <c r="A8" s="15" t="s">
        <v>18</v>
      </c>
      <c r="B8" s="5" t="s">
        <v>87</v>
      </c>
      <c r="C8" s="9" t="s">
        <v>88</v>
      </c>
      <c r="D8" s="13" t="s">
        <v>89</v>
      </c>
      <c r="E8" s="39"/>
      <c r="F8" s="24">
        <f>C8*E8</f>
        <v>0</v>
      </c>
    </row>
    <row r="9" spans="1:6" s="8" customFormat="1" ht="29" x14ac:dyDescent="0.35">
      <c r="A9" s="15" t="s">
        <v>75</v>
      </c>
      <c r="B9" s="5" t="s">
        <v>90</v>
      </c>
      <c r="C9" s="9" t="s">
        <v>88</v>
      </c>
      <c r="D9" s="13" t="s">
        <v>89</v>
      </c>
      <c r="E9" s="39"/>
      <c r="F9" s="24">
        <f t="shared" ref="F9:F12" si="0">C9*E9</f>
        <v>0</v>
      </c>
    </row>
    <row r="10" spans="1:6" s="8" customFormat="1" x14ac:dyDescent="0.35">
      <c r="A10" s="17"/>
      <c r="B10" s="11"/>
      <c r="C10" s="13"/>
      <c r="D10" s="13"/>
      <c r="E10" s="39"/>
      <c r="F10" s="24"/>
    </row>
    <row r="11" spans="1:6" s="8" customFormat="1" ht="29" x14ac:dyDescent="0.35">
      <c r="A11" s="15" t="s">
        <v>19</v>
      </c>
      <c r="B11" s="5" t="s">
        <v>91</v>
      </c>
      <c r="C11" s="9" t="s">
        <v>92</v>
      </c>
      <c r="D11" s="13" t="s">
        <v>89</v>
      </c>
      <c r="E11" s="39"/>
      <c r="F11" s="24">
        <f t="shared" si="0"/>
        <v>0</v>
      </c>
    </row>
    <row r="12" spans="1:6" s="8" customFormat="1" ht="29" x14ac:dyDescent="0.35">
      <c r="A12" s="15" t="s">
        <v>79</v>
      </c>
      <c r="B12" s="5" t="s">
        <v>93</v>
      </c>
      <c r="C12" s="9" t="s">
        <v>92</v>
      </c>
      <c r="D12" s="13" t="s">
        <v>89</v>
      </c>
      <c r="E12" s="39"/>
      <c r="F12" s="24">
        <f t="shared" si="0"/>
        <v>0</v>
      </c>
    </row>
    <row r="13" spans="1:6" s="8" customFormat="1" x14ac:dyDescent="0.35">
      <c r="A13" s="17"/>
      <c r="B13" s="11"/>
      <c r="C13" s="13"/>
      <c r="D13" s="13"/>
      <c r="E13" s="39"/>
      <c r="F13" s="24"/>
    </row>
    <row r="14" spans="1:6" x14ac:dyDescent="0.35">
      <c r="B14" s="8"/>
    </row>
    <row r="15" spans="1:6" x14ac:dyDescent="0.35">
      <c r="B15" s="1" t="s">
        <v>84</v>
      </c>
      <c r="F15" s="21">
        <f>SUM(F9,F12)</f>
        <v>0</v>
      </c>
    </row>
    <row r="16" spans="1:6" x14ac:dyDescent="0.35">
      <c r="B16" s="1" t="s">
        <v>71</v>
      </c>
      <c r="F16" s="21">
        <f>SUM(F8,F11)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7FD59-3E1C-407B-A567-D1ECCD1CB674}">
  <dimension ref="A1:F19"/>
  <sheetViews>
    <sheetView tabSelected="1" workbookViewId="0">
      <selection activeCell="I5" sqref="I5"/>
    </sheetView>
  </sheetViews>
  <sheetFormatPr defaultRowHeight="14.5" x14ac:dyDescent="0.35"/>
  <cols>
    <col min="1" max="1" width="18.81640625" customWidth="1"/>
    <col min="2" max="2" width="31.7265625" customWidth="1"/>
    <col min="3" max="4" width="9.1796875" style="10"/>
    <col min="5" max="5" width="9.1796875" style="37"/>
    <col min="6" max="6" width="9.1796875" style="21"/>
  </cols>
  <sheetData>
    <row r="1" spans="1:6" ht="18.5" x14ac:dyDescent="0.45">
      <c r="A1" s="4" t="s">
        <v>94</v>
      </c>
    </row>
    <row r="2" spans="1:6" x14ac:dyDescent="0.35">
      <c r="A2" s="43" t="s">
        <v>95</v>
      </c>
      <c r="B2" s="45"/>
      <c r="C2" s="46"/>
      <c r="D2" s="46"/>
      <c r="E2" s="47"/>
      <c r="F2" s="48"/>
    </row>
    <row r="3" spans="1:6" x14ac:dyDescent="0.35">
      <c r="A3" s="43" t="s">
        <v>10</v>
      </c>
      <c r="B3" s="49" t="s">
        <v>96</v>
      </c>
      <c r="C3" s="46"/>
      <c r="D3" s="46"/>
      <c r="E3" s="47"/>
      <c r="F3" s="48"/>
    </row>
    <row r="4" spans="1:6" ht="32.5" customHeight="1" x14ac:dyDescent="0.35">
      <c r="A4" s="43" t="s">
        <v>27</v>
      </c>
      <c r="B4" s="55" t="s">
        <v>97</v>
      </c>
      <c r="C4" s="55"/>
      <c r="D4" s="55"/>
      <c r="E4" s="55"/>
      <c r="F4" s="55"/>
    </row>
    <row r="5" spans="1:6" ht="43.5" x14ac:dyDescent="0.35">
      <c r="A5" s="44" t="s">
        <v>98</v>
      </c>
      <c r="B5" s="50" t="s">
        <v>99</v>
      </c>
      <c r="C5" s="46"/>
      <c r="D5" s="46"/>
      <c r="E5" s="47"/>
      <c r="F5" s="48"/>
    </row>
    <row r="6" spans="1:6" x14ac:dyDescent="0.35">
      <c r="A6" s="14"/>
    </row>
    <row r="7" spans="1:6" x14ac:dyDescent="0.35">
      <c r="A7" s="2" t="s">
        <v>31</v>
      </c>
      <c r="B7" s="2" t="s">
        <v>100</v>
      </c>
      <c r="C7" s="22" t="s">
        <v>33</v>
      </c>
      <c r="D7" s="22" t="s">
        <v>34</v>
      </c>
      <c r="E7" s="38" t="s">
        <v>35</v>
      </c>
      <c r="F7" s="23" t="s">
        <v>36</v>
      </c>
    </row>
    <row r="8" spans="1:6" s="8" customFormat="1" ht="29" x14ac:dyDescent="0.35">
      <c r="A8" s="15" t="s">
        <v>18</v>
      </c>
      <c r="B8" s="5" t="s">
        <v>101</v>
      </c>
      <c r="C8" s="9">
        <v>407</v>
      </c>
      <c r="D8" s="13" t="s">
        <v>38</v>
      </c>
      <c r="E8" s="41"/>
      <c r="F8" s="24">
        <f>C8*E8</f>
        <v>0</v>
      </c>
    </row>
    <row r="9" spans="1:6" s="8" customFormat="1" ht="29" x14ac:dyDescent="0.35">
      <c r="A9" s="15" t="s">
        <v>75</v>
      </c>
      <c r="B9" s="5" t="s">
        <v>102</v>
      </c>
      <c r="C9" s="9">
        <v>713</v>
      </c>
      <c r="D9" s="13" t="s">
        <v>38</v>
      </c>
      <c r="E9" s="41"/>
      <c r="F9" s="24">
        <f t="shared" ref="F9:F11" si="0">C9*E9</f>
        <v>0</v>
      </c>
    </row>
    <row r="10" spans="1:6" s="8" customFormat="1" ht="58" x14ac:dyDescent="0.35">
      <c r="A10" s="15" t="s">
        <v>103</v>
      </c>
      <c r="B10" s="5" t="s">
        <v>104</v>
      </c>
      <c r="C10" s="9">
        <v>1120</v>
      </c>
      <c r="D10" s="13" t="s">
        <v>38</v>
      </c>
      <c r="E10" s="41"/>
      <c r="F10" s="24">
        <f t="shared" si="0"/>
        <v>0</v>
      </c>
    </row>
    <row r="11" spans="1:6" s="8" customFormat="1" ht="29" x14ac:dyDescent="0.35">
      <c r="A11" s="15" t="s">
        <v>105</v>
      </c>
      <c r="B11" s="5" t="s">
        <v>106</v>
      </c>
      <c r="C11" s="9">
        <v>1120</v>
      </c>
      <c r="D11" s="13" t="s">
        <v>107</v>
      </c>
      <c r="E11" s="41"/>
      <c r="F11" s="24">
        <f t="shared" si="0"/>
        <v>0</v>
      </c>
    </row>
    <row r="12" spans="1:6" s="8" customFormat="1" x14ac:dyDescent="0.35">
      <c r="A12" s="15"/>
      <c r="B12" s="5"/>
      <c r="C12" s="9"/>
      <c r="D12" s="13"/>
      <c r="E12" s="39"/>
      <c r="F12" s="24"/>
    </row>
    <row r="13" spans="1:6" s="8" customFormat="1" ht="29" x14ac:dyDescent="0.35">
      <c r="A13" s="15" t="s">
        <v>19</v>
      </c>
      <c r="B13" s="5" t="s">
        <v>108</v>
      </c>
      <c r="C13" s="36" t="s">
        <v>109</v>
      </c>
      <c r="D13" s="9"/>
      <c r="E13" s="39"/>
      <c r="F13" s="24" t="s">
        <v>66</v>
      </c>
    </row>
    <row r="14" spans="1:6" s="8" customFormat="1" ht="29" x14ac:dyDescent="0.35">
      <c r="A14" s="15" t="s">
        <v>79</v>
      </c>
      <c r="B14" s="5" t="s">
        <v>110</v>
      </c>
      <c r="C14" s="36" t="s">
        <v>109</v>
      </c>
      <c r="D14" s="13"/>
      <c r="E14" s="39"/>
      <c r="F14" s="24" t="s">
        <v>66</v>
      </c>
    </row>
    <row r="15" spans="1:6" s="8" customFormat="1" ht="43.5" x14ac:dyDescent="0.35">
      <c r="A15" s="15" t="s">
        <v>111</v>
      </c>
      <c r="B15" s="5" t="s">
        <v>112</v>
      </c>
      <c r="C15" s="36" t="s">
        <v>109</v>
      </c>
      <c r="D15" s="13"/>
      <c r="E15" s="39"/>
      <c r="F15" s="24" t="s">
        <v>66</v>
      </c>
    </row>
    <row r="16" spans="1:6" s="8" customFormat="1" x14ac:dyDescent="0.35">
      <c r="A16" s="17"/>
      <c r="B16" s="11"/>
      <c r="C16" s="13"/>
      <c r="D16" s="13"/>
      <c r="E16" s="39"/>
      <c r="F16" s="24"/>
    </row>
    <row r="17" spans="1:6" x14ac:dyDescent="0.35">
      <c r="B17" s="8"/>
    </row>
    <row r="18" spans="1:6" x14ac:dyDescent="0.35">
      <c r="B18" s="1"/>
    </row>
    <row r="19" spans="1:6" ht="50" customHeight="1" x14ac:dyDescent="0.35">
      <c r="A19" s="56" t="s">
        <v>124</v>
      </c>
      <c r="B19" s="56"/>
      <c r="F19" s="42">
        <f>SUM(F8,F9,F10,F11)</f>
        <v>0</v>
      </c>
    </row>
  </sheetData>
  <mergeCells count="2">
    <mergeCell ref="B4:F4"/>
    <mergeCell ref="A19:B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D744-139E-4DDF-9998-B037AE168741}">
  <dimension ref="A1:F19"/>
  <sheetViews>
    <sheetView workbookViewId="0">
      <selection activeCell="B15" sqref="B15"/>
    </sheetView>
  </sheetViews>
  <sheetFormatPr defaultRowHeight="14.5" x14ac:dyDescent="0.35"/>
  <cols>
    <col min="1" max="1" width="16.26953125" bestFit="1" customWidth="1"/>
    <col min="2" max="2" width="31.7265625" customWidth="1"/>
    <col min="3" max="4" width="9.1796875" style="10"/>
    <col min="5" max="6" width="9.1796875" style="21"/>
  </cols>
  <sheetData>
    <row r="1" spans="1:6" x14ac:dyDescent="0.35">
      <c r="A1" s="1" t="s">
        <v>25</v>
      </c>
    </row>
    <row r="2" spans="1:6" x14ac:dyDescent="0.35">
      <c r="A2" s="1"/>
    </row>
    <row r="3" spans="1:6" x14ac:dyDescent="0.35">
      <c r="A3" s="1" t="s">
        <v>10</v>
      </c>
      <c r="B3" s="16" t="s">
        <v>24</v>
      </c>
    </row>
    <row r="4" spans="1:6" x14ac:dyDescent="0.35">
      <c r="A4" s="1" t="s">
        <v>27</v>
      </c>
      <c r="B4" t="s">
        <v>113</v>
      </c>
    </row>
    <row r="5" spans="1:6" x14ac:dyDescent="0.35">
      <c r="A5" s="1" t="s">
        <v>29</v>
      </c>
      <c r="B5" s="28" t="s">
        <v>30</v>
      </c>
    </row>
    <row r="6" spans="1:6" x14ac:dyDescent="0.35">
      <c r="A6" s="14"/>
    </row>
    <row r="7" spans="1:6" x14ac:dyDescent="0.35">
      <c r="A7" s="2" t="s">
        <v>31</v>
      </c>
      <c r="B7" s="2" t="s">
        <v>32</v>
      </c>
      <c r="C7" s="22" t="s">
        <v>33</v>
      </c>
      <c r="D7" s="22" t="s">
        <v>34</v>
      </c>
      <c r="E7" s="23" t="s">
        <v>35</v>
      </c>
      <c r="F7" s="23" t="s">
        <v>36</v>
      </c>
    </row>
    <row r="8" spans="1:6" s="8" customFormat="1" ht="43.5" x14ac:dyDescent="0.35">
      <c r="A8" s="15" t="s">
        <v>18</v>
      </c>
      <c r="B8" s="5" t="s">
        <v>114</v>
      </c>
      <c r="C8" s="9" t="s">
        <v>115</v>
      </c>
      <c r="D8" s="13" t="s">
        <v>38</v>
      </c>
      <c r="E8" s="24"/>
      <c r="F8" s="24">
        <f>C8*E8</f>
        <v>0</v>
      </c>
    </row>
    <row r="9" spans="1:6" s="8" customFormat="1" ht="29" x14ac:dyDescent="0.35">
      <c r="A9" s="15" t="s">
        <v>75</v>
      </c>
      <c r="B9" s="5" t="s">
        <v>116</v>
      </c>
      <c r="C9" s="9" t="s">
        <v>115</v>
      </c>
      <c r="D9" s="9" t="s">
        <v>38</v>
      </c>
      <c r="E9" s="24"/>
      <c r="F9" s="24">
        <f>C9*E9</f>
        <v>0</v>
      </c>
    </row>
    <row r="10" spans="1:6" s="8" customFormat="1" x14ac:dyDescent="0.35">
      <c r="A10" s="17"/>
      <c r="B10" s="11"/>
      <c r="C10" s="13"/>
      <c r="D10" s="13"/>
      <c r="E10" s="24"/>
      <c r="F10" s="24"/>
    </row>
    <row r="11" spans="1:6" s="8" customFormat="1" ht="29" x14ac:dyDescent="0.35">
      <c r="A11" s="15" t="s">
        <v>19</v>
      </c>
      <c r="B11" s="5" t="s">
        <v>117</v>
      </c>
      <c r="C11" s="9" t="s">
        <v>118</v>
      </c>
      <c r="D11" s="13" t="s">
        <v>38</v>
      </c>
      <c r="E11" s="24"/>
      <c r="F11" s="24">
        <f>C11*E11</f>
        <v>0</v>
      </c>
    </row>
    <row r="12" spans="1:6" s="8" customFormat="1" ht="29" x14ac:dyDescent="0.35">
      <c r="A12" s="15" t="s">
        <v>79</v>
      </c>
      <c r="B12" s="5" t="s">
        <v>119</v>
      </c>
      <c r="C12" s="9" t="s">
        <v>118</v>
      </c>
      <c r="D12" s="13" t="s">
        <v>38</v>
      </c>
      <c r="E12" s="24"/>
      <c r="F12" s="24">
        <f>C12*E12</f>
        <v>0</v>
      </c>
    </row>
    <row r="13" spans="1:6" s="8" customFormat="1" x14ac:dyDescent="0.35">
      <c r="A13" s="17"/>
      <c r="B13" s="11"/>
      <c r="C13" s="13"/>
      <c r="D13" s="13"/>
      <c r="E13" s="24"/>
      <c r="F13" s="24"/>
    </row>
    <row r="14" spans="1:6" s="8" customFormat="1" ht="29" x14ac:dyDescent="0.35">
      <c r="A14" s="15" t="s">
        <v>20</v>
      </c>
      <c r="B14" s="5" t="s">
        <v>120</v>
      </c>
      <c r="C14" s="9" t="s">
        <v>121</v>
      </c>
      <c r="D14" s="13" t="s">
        <v>38</v>
      </c>
      <c r="E14" s="24"/>
      <c r="F14" s="24">
        <f>C14*E14</f>
        <v>0</v>
      </c>
    </row>
    <row r="15" spans="1:6" s="8" customFormat="1" ht="29" x14ac:dyDescent="0.35">
      <c r="A15" s="15" t="s">
        <v>82</v>
      </c>
      <c r="B15" s="5" t="s">
        <v>122</v>
      </c>
      <c r="C15" s="9" t="s">
        <v>123</v>
      </c>
      <c r="D15" s="13" t="s">
        <v>38</v>
      </c>
      <c r="E15" s="24"/>
      <c r="F15" s="24">
        <f>C15*E15</f>
        <v>0</v>
      </c>
    </row>
    <row r="16" spans="1:6" s="8" customFormat="1" x14ac:dyDescent="0.35">
      <c r="A16" s="17"/>
      <c r="B16" s="11"/>
      <c r="C16" s="13"/>
      <c r="D16" s="13"/>
      <c r="E16" s="24"/>
      <c r="F16" s="24"/>
    </row>
    <row r="17" spans="2:6" x14ac:dyDescent="0.35">
      <c r="B17" s="8"/>
    </row>
    <row r="18" spans="2:6" x14ac:dyDescent="0.35">
      <c r="B18" s="1" t="s">
        <v>70</v>
      </c>
      <c r="F18" s="21">
        <f>F8+F11+F14</f>
        <v>0</v>
      </c>
    </row>
    <row r="19" spans="2:6" x14ac:dyDescent="0.35">
      <c r="B19" s="1" t="s">
        <v>71</v>
      </c>
      <c r="F19" s="21">
        <f>F9+F12+F15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#217</vt:lpstr>
      <vt:lpstr>#235</vt:lpstr>
      <vt:lpstr>#247</vt:lpstr>
      <vt:lpstr>#260</vt:lpstr>
      <vt:lpstr>#261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Ahmed, Saeed</dc:creator>
  <cp:keywords/>
  <dc:description/>
  <cp:lastModifiedBy>Raw, Ernest: RBKC</cp:lastModifiedBy>
  <cp:revision/>
  <dcterms:created xsi:type="dcterms:W3CDTF">2022-08-05T00:04:10Z</dcterms:created>
  <dcterms:modified xsi:type="dcterms:W3CDTF">2022-08-05T10:57:18Z</dcterms:modified>
  <cp:category/>
  <cp:contentStatus/>
</cp:coreProperties>
</file>