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ao-docs.appspot.com/webdav/SevSu3AzCNjX9mO6AW/R4fhL1e05vHzukj3sf/SdEZQdTt8cYvHsV5KR/"/>
    </mc:Choice>
  </mc:AlternateContent>
  <bookViews>
    <workbookView xWindow="0" yWindow="0" windowWidth="19180" windowHeight="5870" activeTab="1"/>
  </bookViews>
  <sheets>
    <sheet name="RM6217 TVS Pricing Matrix" sheetId="1" r:id="rId1"/>
    <sheet name="Instructions how to complete" sheetId="2" r:id="rId2"/>
    <sheet name="UK Price" sheetId="3" r:id="rId3"/>
    <sheet name="New Hub Servicing Model" sheetId="4" r:id="rId4"/>
    <sheet name="Hub Servicing Model Evaluation" sheetId="5" r:id="rId5"/>
    <sheet name="Additional Services" sheetId="6" r:id="rId6"/>
    <sheet name="Currency FX Rates" sheetId="7" r:id="rId7"/>
  </sheets>
  <calcPr calcId="162913"/>
  <extLst>
    <ext uri="GoogleSheetsCustomDataVersion1">
      <go:sheetsCustomData xmlns:go="http://customooxmlschemas.google.com/" r:id="rId11" roundtripDataSignature="AMtx7mjHza4pPgwNbpJL5lKNQDLPNj7ebg=="/>
    </ext>
  </extLst>
</workbook>
</file>

<file path=xl/calcChain.xml><?xml version="1.0" encoding="utf-8"?>
<calcChain xmlns="http://schemas.openxmlformats.org/spreadsheetml/2006/main">
  <c r="B144" i="7" l="1"/>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F17" i="5"/>
  <c r="F16" i="5"/>
  <c r="F15" i="5"/>
  <c r="F14" i="5"/>
  <c r="F13" i="5"/>
  <c r="F12" i="5"/>
  <c r="F11" i="5"/>
  <c r="L368" i="4"/>
  <c r="L367" i="4"/>
  <c r="L366" i="4"/>
  <c r="L365" i="4"/>
  <c r="L364" i="4"/>
  <c r="I364" i="4"/>
  <c r="L363" i="4"/>
  <c r="I363" i="4"/>
  <c r="L361" i="4"/>
  <c r="I361" i="4"/>
  <c r="L359" i="4"/>
  <c r="L358" i="4"/>
  <c r="L357" i="4"/>
  <c r="I357" i="4"/>
  <c r="L356" i="4"/>
  <c r="I356" i="4"/>
  <c r="L354" i="4"/>
  <c r="L353" i="4"/>
  <c r="L352" i="4"/>
  <c r="L351" i="4"/>
  <c r="I351" i="4"/>
  <c r="L350" i="4"/>
  <c r="I350" i="4"/>
  <c r="L349" i="4"/>
  <c r="I349" i="4"/>
  <c r="L347" i="4"/>
  <c r="I347" i="4"/>
  <c r="G380" i="4" s="1"/>
  <c r="L345" i="4"/>
  <c r="I345" i="4"/>
  <c r="L314" i="4"/>
  <c r="L313" i="4"/>
  <c r="L312" i="4"/>
  <c r="L311" i="4"/>
  <c r="L310" i="4"/>
  <c r="I310" i="4"/>
  <c r="L309" i="4"/>
  <c r="I309" i="4"/>
  <c r="L307" i="4"/>
  <c r="I307" i="4"/>
  <c r="L305" i="4"/>
  <c r="L304" i="4"/>
  <c r="L303" i="4"/>
  <c r="I303" i="4"/>
  <c r="L302" i="4"/>
  <c r="I302" i="4"/>
  <c r="L300" i="4"/>
  <c r="L299" i="4"/>
  <c r="L298" i="4"/>
  <c r="L297" i="4"/>
  <c r="I297" i="4"/>
  <c r="L296" i="4"/>
  <c r="I296" i="4"/>
  <c r="L295" i="4"/>
  <c r="I295" i="4"/>
  <c r="G326" i="4" s="1"/>
  <c r="L293" i="4"/>
  <c r="I293" i="4"/>
  <c r="L291" i="4"/>
  <c r="I291" i="4"/>
  <c r="L260" i="4"/>
  <c r="L259" i="4"/>
  <c r="L258" i="4"/>
  <c r="L257" i="4"/>
  <c r="L256" i="4"/>
  <c r="I256" i="4"/>
  <c r="L255" i="4"/>
  <c r="I255" i="4"/>
  <c r="L253" i="4"/>
  <c r="I253" i="4"/>
  <c r="L251" i="4"/>
  <c r="L250" i="4"/>
  <c r="L249" i="4"/>
  <c r="I249" i="4"/>
  <c r="L248" i="4"/>
  <c r="I248" i="4"/>
  <c r="G272" i="4" s="1"/>
  <c r="L246" i="4"/>
  <c r="L245" i="4"/>
  <c r="L244" i="4"/>
  <c r="L243" i="4"/>
  <c r="I243" i="4"/>
  <c r="L242" i="4"/>
  <c r="I242" i="4"/>
  <c r="L241" i="4"/>
  <c r="I241" i="4"/>
  <c r="L239" i="4"/>
  <c r="I239" i="4"/>
  <c r="L237" i="4"/>
  <c r="I237" i="4"/>
  <c r="L206" i="4"/>
  <c r="L205" i="4"/>
  <c r="L204" i="4"/>
  <c r="L203" i="4"/>
  <c r="L202" i="4"/>
  <c r="I202" i="4"/>
  <c r="L201" i="4"/>
  <c r="I201" i="4"/>
  <c r="L199" i="4"/>
  <c r="I199" i="4"/>
  <c r="L197" i="4"/>
  <c r="L196" i="4"/>
  <c r="L195" i="4"/>
  <c r="I195" i="4"/>
  <c r="L194" i="4"/>
  <c r="I194" i="4"/>
  <c r="L192" i="4"/>
  <c r="L191" i="4"/>
  <c r="L190" i="4"/>
  <c r="L189" i="4"/>
  <c r="I189" i="4"/>
  <c r="L188" i="4"/>
  <c r="I188" i="4"/>
  <c r="L187" i="4"/>
  <c r="I187" i="4"/>
  <c r="L185" i="4"/>
  <c r="I185" i="4"/>
  <c r="L183" i="4"/>
  <c r="I183" i="4"/>
  <c r="G218" i="4" s="1"/>
  <c r="L152" i="4"/>
  <c r="L151" i="4"/>
  <c r="L150" i="4"/>
  <c r="L149" i="4"/>
  <c r="L148" i="4"/>
  <c r="I148" i="4"/>
  <c r="L147" i="4"/>
  <c r="I147" i="4"/>
  <c r="L145" i="4"/>
  <c r="I145" i="4"/>
  <c r="L143" i="4"/>
  <c r="L142" i="4"/>
  <c r="L141" i="4"/>
  <c r="I141" i="4"/>
  <c r="L140" i="4"/>
  <c r="I140" i="4"/>
  <c r="L138" i="4"/>
  <c r="L137" i="4"/>
  <c r="L136" i="4"/>
  <c r="L135" i="4"/>
  <c r="I135" i="4"/>
  <c r="L134" i="4"/>
  <c r="I134" i="4"/>
  <c r="L133" i="4"/>
  <c r="I133" i="4"/>
  <c r="L131" i="4"/>
  <c r="I131" i="4"/>
  <c r="I130" i="4"/>
  <c r="G164" i="4" s="1"/>
  <c r="L129" i="4"/>
  <c r="I129" i="4"/>
  <c r="L100" i="4"/>
  <c r="L99" i="4"/>
  <c r="L98" i="4"/>
  <c r="L97" i="4"/>
  <c r="L96" i="4"/>
  <c r="I96" i="4"/>
  <c r="L95" i="4"/>
  <c r="I95" i="4"/>
  <c r="L93" i="4"/>
  <c r="I93" i="4"/>
  <c r="L91" i="4"/>
  <c r="L90" i="4"/>
  <c r="L89" i="4"/>
  <c r="I89" i="4"/>
  <c r="L88" i="4"/>
  <c r="I88" i="4"/>
  <c r="L86" i="4"/>
  <c r="L85" i="4"/>
  <c r="L84" i="4"/>
  <c r="L83" i="4"/>
  <c r="I83" i="4"/>
  <c r="L82" i="4"/>
  <c r="I82" i="4"/>
  <c r="L81" i="4"/>
  <c r="I81" i="4"/>
  <c r="G112" i="4" s="1"/>
  <c r="L79" i="4"/>
  <c r="I79" i="4"/>
  <c r="L77" i="4"/>
  <c r="I77" i="4"/>
  <c r="L49" i="4"/>
  <c r="L48" i="4"/>
  <c r="L47" i="4"/>
  <c r="L46" i="4"/>
  <c r="L45" i="4"/>
  <c r="I45" i="4"/>
  <c r="L44" i="4"/>
  <c r="I44" i="4"/>
  <c r="L42" i="4"/>
  <c r="I42" i="4"/>
  <c r="L40" i="4"/>
  <c r="L39" i="4"/>
  <c r="L38" i="4"/>
  <c r="I38" i="4"/>
  <c r="L37" i="4"/>
  <c r="I37" i="4"/>
  <c r="L35" i="4"/>
  <c r="L34" i="4"/>
  <c r="L33" i="4"/>
  <c r="L32" i="4"/>
  <c r="I32" i="4"/>
  <c r="L31" i="4"/>
  <c r="I31" i="4"/>
  <c r="L30" i="4"/>
  <c r="I30" i="4"/>
  <c r="L28" i="4"/>
  <c r="I28" i="4"/>
  <c r="L26" i="4"/>
  <c r="I26" i="4"/>
  <c r="G61" i="4" s="1"/>
  <c r="M74" i="3"/>
  <c r="J74" i="3"/>
  <c r="M73" i="3"/>
  <c r="J73" i="3"/>
  <c r="M72" i="3"/>
  <c r="J72" i="3"/>
  <c r="M71" i="3"/>
  <c r="J71" i="3"/>
  <c r="M70" i="3"/>
  <c r="J70" i="3"/>
  <c r="M69" i="3"/>
  <c r="J69" i="3"/>
  <c r="G69" i="3"/>
  <c r="M68" i="3"/>
  <c r="J68" i="3"/>
  <c r="M67" i="3"/>
  <c r="J67" i="3"/>
  <c r="G67" i="3"/>
  <c r="M66" i="3"/>
  <c r="J66" i="3"/>
  <c r="M65" i="3"/>
  <c r="J65" i="3"/>
  <c r="G65" i="3"/>
  <c r="M64" i="3"/>
  <c r="J64" i="3"/>
  <c r="G64" i="3"/>
  <c r="M63" i="3"/>
  <c r="J63" i="3"/>
  <c r="G63" i="3"/>
  <c r="M62" i="3"/>
  <c r="J62" i="3"/>
  <c r="G62" i="3"/>
  <c r="M61" i="3"/>
  <c r="J61" i="3"/>
  <c r="M59" i="3"/>
  <c r="J59" i="3"/>
  <c r="M57" i="3"/>
  <c r="J57" i="3"/>
  <c r="M56" i="3"/>
  <c r="J56" i="3"/>
  <c r="M55" i="3"/>
  <c r="J55" i="3"/>
  <c r="M54" i="3"/>
  <c r="J54" i="3"/>
  <c r="G54" i="3"/>
  <c r="J52" i="3"/>
  <c r="G52" i="3"/>
  <c r="J51" i="3"/>
  <c r="G51" i="3"/>
  <c r="J50" i="3"/>
  <c r="G50" i="3"/>
  <c r="J49" i="3"/>
  <c r="G49" i="3"/>
  <c r="J48" i="3"/>
  <c r="G48" i="3"/>
  <c r="M46" i="3"/>
  <c r="J46" i="3"/>
  <c r="M45" i="3"/>
  <c r="J45" i="3"/>
  <c r="G45" i="3"/>
  <c r="M44" i="3"/>
  <c r="J44" i="3"/>
  <c r="M43" i="3"/>
  <c r="J43" i="3"/>
  <c r="M42" i="3"/>
  <c r="J42" i="3"/>
  <c r="M41" i="3"/>
  <c r="J41" i="3"/>
  <c r="M40" i="3"/>
  <c r="J40" i="3"/>
  <c r="M39" i="3"/>
  <c r="J39" i="3"/>
  <c r="G39" i="3"/>
  <c r="M37" i="3"/>
  <c r="J37" i="3"/>
  <c r="M36" i="3"/>
  <c r="J36" i="3"/>
  <c r="G36" i="3"/>
  <c r="M32" i="3"/>
  <c r="J32" i="3"/>
  <c r="G32" i="3"/>
  <c r="M31" i="3"/>
  <c r="J31" i="3"/>
  <c r="G31" i="3"/>
  <c r="M29" i="3"/>
  <c r="J29" i="3"/>
  <c r="G29" i="3"/>
  <c r="M28" i="3"/>
  <c r="J28" i="3"/>
  <c r="G28" i="3"/>
  <c r="M26" i="3"/>
  <c r="J26" i="3"/>
  <c r="M25" i="3"/>
  <c r="J25" i="3"/>
  <c r="G25" i="3"/>
  <c r="J87" i="3" s="1"/>
  <c r="M24" i="3"/>
  <c r="J24" i="3"/>
  <c r="J88" i="3" s="1"/>
  <c r="M23" i="3"/>
  <c r="J89" i="3" s="1"/>
  <c r="J23" i="3"/>
  <c r="M22" i="3"/>
  <c r="J22" i="3"/>
  <c r="G22" i="3"/>
  <c r="N17" i="3"/>
  <c r="L382" i="4" l="1"/>
  <c r="L384" i="4"/>
  <c r="L381" i="4"/>
  <c r="L383" i="4" s="1"/>
  <c r="G17" i="5"/>
  <c r="L275" i="4"/>
  <c r="G15" i="5"/>
  <c r="H15" i="5" s="1"/>
  <c r="L276" i="4"/>
  <c r="L273" i="4"/>
  <c r="L274" i="4"/>
  <c r="H17" i="5"/>
  <c r="G11" i="5"/>
  <c r="M63" i="4"/>
  <c r="M65" i="4" s="1"/>
  <c r="M62" i="4"/>
  <c r="M64" i="4" s="1"/>
  <c r="J91" i="3"/>
  <c r="J97" i="3"/>
  <c r="J94" i="3"/>
  <c r="J86" i="3"/>
  <c r="J100" i="3"/>
  <c r="H11" i="5"/>
  <c r="H18" i="5" s="1"/>
  <c r="L166" i="4"/>
  <c r="L165" i="4"/>
  <c r="L167" i="4" s="1"/>
  <c r="G13" i="5"/>
  <c r="H13" i="5" s="1"/>
  <c r="L168" i="4"/>
  <c r="L115" i="4"/>
  <c r="G12" i="5"/>
  <c r="H12" i="5" s="1"/>
  <c r="L114" i="4"/>
  <c r="L116" i="4" s="1"/>
  <c r="L113" i="4"/>
  <c r="G16" i="5"/>
  <c r="H16" i="5" s="1"/>
  <c r="L328" i="4"/>
  <c r="L330" i="4" s="1"/>
  <c r="L327" i="4"/>
  <c r="L329" i="4" s="1"/>
  <c r="L219" i="4"/>
  <c r="L221" i="4"/>
  <c r="G14" i="5"/>
  <c r="H14" i="5" s="1"/>
  <c r="L220" i="4"/>
  <c r="L222" i="4" s="1"/>
  <c r="J98" i="3"/>
  <c r="J95" i="3"/>
  <c r="J101" i="3"/>
  <c r="J92" i="3"/>
  <c r="H19" i="5" l="1"/>
  <c r="H21" i="5" s="1"/>
  <c r="H20" i="5"/>
  <c r="H22" i="5" s="1"/>
  <c r="J93" i="3"/>
  <c r="J99" i="3" s="1"/>
  <c r="J90" i="3"/>
  <c r="J96" i="3"/>
</calcChain>
</file>

<file path=xl/sharedStrings.xml><?xml version="1.0" encoding="utf-8"?>
<sst xmlns="http://schemas.openxmlformats.org/spreadsheetml/2006/main" count="1477" uniqueCount="422">
  <si>
    <t>PRICE MATRIX</t>
  </si>
  <si>
    <t>TRAVEL AND VENUE SOLUTIONS</t>
  </si>
  <si>
    <t>COMMERCIAL AGREEMENT</t>
  </si>
  <si>
    <t>REFERENCE NUMBER: RM6217</t>
  </si>
  <si>
    <t xml:space="preserve">ATTACHMENT  3b Lot 2 </t>
  </si>
  <si>
    <t xml:space="preserve">RM6217- Travel and Venue Solutions </t>
  </si>
  <si>
    <t>Price Matrix</t>
  </si>
  <si>
    <t>Service Fees and percentages submitted in this Price Matrix will be scored in accordance with paragraph 11 of the ITT Attachment 2 and will be used to calculate your Final Score.
You shall complete this Price Model  in accordance with the instructions set out below and in paragraph 11 of the ITT Attachment 2 and Framework Schedule 3 - Framework Prices.</t>
  </si>
  <si>
    <t>INSTRUCTIONS FOR COMPLETION OF THE PRICE MATRIX</t>
  </si>
  <si>
    <t xml:space="preserve">You must not alter, amend or change the format or layout of this Price Model in any way. You must not insert or attach any notes or comments into any of the worksheets. Any such alteration, amendment, change, or additional information will be disregarded by CCS and your Price Matrix may be deemed non-compliant.
You are required to enter your organisations name in the cell highlighted in green.
You are required to insert Service Fees / percentages / Unit in each of the cells highlighted in yellow. Values input into the cells highlighted in yellow will be used for the Price Evaluation.
Failure to insert an applicable Service Fees / Percentage /  Unit into a cell where a Service Fees / Percentage / Unit is required may result in your tender submission being deemed non-compliant. If your tender is deemed non-compliant, your tender may be excluded from further participation in this procurement.                                                                                                                                                                                                                                                                        
The spend tiers are based upon actual contracted annual spend that the Supplier receives.  Once the Supplier has reported that they have met each spend tier they will be required to communicate to all customers advising that pricing has reduced in accordance with the next aggregation threshold. 
Uk Points of Sale Tier 1 is between zero pounds (£0.00) and eighty million pounds (£80,000,000); Tier 2 is between eighty million and one pound (£80,000,001) and one hundred and fifty million pounds (£150,000,000); and Tier 3 is greater than one hundred and fifty million pounds (&gt;£150,000,000).
Overseas Points of Sale Tier 1 is between zero pounds (£0.00) and ten million pounds (£10,000,000); Tier 2 is between ten million and one pound (£10,000,001) and fifty million pounds (£50,000,000); and Tier 3 is greater than fifty million pounds (&gt;£50,000,000). 
The spend tiers are inclusive of the total spend passing through the Supplier through the Framework Agreement and not just fee's and commissionable spend etc.                                   
                                                                                                                                                                                                                                                                                                                                                                                                                                                                                                                                                                                                                             In the event you are successful in this procurement, the information provided will be incorporated into Framework Schedule 3 -  Framework Prices and will be the maximum prices that you may charge pursuant to any Call-Off Contract.                                                                                                                                                                                                                                                          
The spend tiers are inclusive of the total spend passing through the Supplier through the Framework Agreement and not just fee's and commissionable spend etc.                                   
                                                                                                                                                                                                                                                                                                                                                                                        Cells highlighted in grey are for evaluation purposes only and will be populated automatically (based on the content of the cells highlighted in yellow).
Cells highlighted Orange will require you to insert a number, but are for Information purposes only, and will not form part of the price evaluation.
UK Point of Sale prices submitted must be excluding VAT and in Great British Pounds Sterling (£). Hub prices must be submitted in the currecy selected in the correspondent field.
All values must be to two decimal places only.                                                                                                                                                                                                                                                                                                                                                                                                                                                                                                                                                                                                          
                                                                                                                                                                                                                                                                                                                                                                                                                                                                                                                                                                                                                                                                                                                                                                                                                                                             </t>
  </si>
  <si>
    <t xml:space="preserve">UNSUSTAINABLE AND ZERO BIDS
</t>
  </si>
  <si>
    <t xml:space="preserve">Zero values can be submitted for any of the cells highlighted in yellow, but you must insert the following "0.00" amount into the relevant cell, and not 'Nil', 'N/A' or 'FOC' . Negative pricing will NOT be accepted and the lowest value should be zero ("0.00").
CCS reserves the right to verify any prices which may appear unsustainable or uncompetitive, and any prices which are significantly low, which may appear unsustainable or uncompetitive. Potential Providers should note that as part of the Price Evaluation process, if CCS believes that a pricing scenario is abnormally low it will conduct further analysis of the offer in accordance with Regulation 69 of the Public Contracts Regulations 2015.
 </t>
  </si>
  <si>
    <t>COMMERCIAL MODEL</t>
  </si>
  <si>
    <t>Lot 2 - Booking Solutions UK &amp; Overseas Points of Sale</t>
  </si>
  <si>
    <t>Enter your Organisations name in the green text box below</t>
  </si>
  <si>
    <t xml:space="preserve">Discount Table: Discounts Offer based on Aggregated Framework Spend. </t>
  </si>
  <si>
    <t xml:space="preserve">Enter the volume discount offered against total spend in the yellow highlighted cell. This will be used to calculate the relevent basket price for Tier 2 and Tier 3. </t>
  </si>
  <si>
    <t>Key</t>
  </si>
  <si>
    <t>Tier</t>
  </si>
  <si>
    <t>Volume</t>
  </si>
  <si>
    <t>Discount</t>
  </si>
  <si>
    <t>Prices/percentages inserted in cells highlighted Yellow will be evaluated</t>
  </si>
  <si>
    <t>£0 - £80m</t>
  </si>
  <si>
    <t>Cells highlighted in red cells will be populated automatically and will be the total Basket Prices for Booking/transaction fees that will used for the evaluation.</t>
  </si>
  <si>
    <t>&gt;   £80m - £150m</t>
  </si>
  <si>
    <t>Cells highlighted in blue are to be provided free of charge, so these cells are pre populated. These cells will not be evaluated</t>
  </si>
  <si>
    <t>&gt; £150m</t>
  </si>
  <si>
    <t>Cells highlighted grey are for evaluation purposes and will be automatically populated (based on the content of the cells highlighted in yellow).</t>
  </si>
  <si>
    <t>Cells highlighted Orange will require you to insert a number, but are for Information purposes only, and will not form part of the price evaluation.</t>
  </si>
  <si>
    <t xml:space="preserve">Cells highlighted Green will require you to insert information as requested. </t>
  </si>
  <si>
    <t xml:space="preserve">Cells highlighted lilac - no Service Fee/ number required and will not form part of the price evaluation </t>
  </si>
  <si>
    <t>UK</t>
  </si>
  <si>
    <t xml:space="preserve">Online Booking Tool (OBT) Name: </t>
  </si>
  <si>
    <t xml:space="preserve">Currency to be used: </t>
  </si>
  <si>
    <t xml:space="preserve">GBP </t>
  </si>
  <si>
    <t>Pricing Group</t>
  </si>
  <si>
    <t>Line Item</t>
  </si>
  <si>
    <t>Booking Type &amp; Transaction Description</t>
  </si>
  <si>
    <t>Unit</t>
  </si>
  <si>
    <t>ONLINE</t>
  </si>
  <si>
    <t>OFFLINE</t>
  </si>
  <si>
    <t>IMPLANT</t>
  </si>
  <si>
    <t>COMMENT</t>
  </si>
  <si>
    <t>Service Fee</t>
  </si>
  <si>
    <t xml:space="preserve">Volume Weighting  </t>
  </si>
  <si>
    <t xml:space="preserve">Total Line Item Price </t>
  </si>
  <si>
    <t xml:space="preserve">Volume Weighting </t>
  </si>
  <si>
    <t>Rail</t>
  </si>
  <si>
    <t>Group 1</t>
  </si>
  <si>
    <t>Rail Booking Fee - UK &amp; Overseas - Core hours Monday to Friday 08:00 to 18:00 GMT (or BST as appropriate)* (for online the booking fee should be applied for 24h)</t>
  </si>
  <si>
    <t xml:space="preserve">per booking </t>
  </si>
  <si>
    <t>Rail Booking Fee  - UK &amp; Overseas - Outside of core hours</t>
  </si>
  <si>
    <t xml:space="preserve">Rail Season Ticket / Carnet Booking </t>
  </si>
  <si>
    <t>per booking</t>
  </si>
  <si>
    <t>Offline price only required</t>
  </si>
  <si>
    <t xml:space="preserve">Transport for London travel cards and tickets </t>
  </si>
  <si>
    <t xml:space="preserve">Issuing of a Rail Smartcard (including First Class Post &amp; Packaging) fee </t>
  </si>
  <si>
    <t>Group 2</t>
  </si>
  <si>
    <t>Ticket on Departure (TOD) /Fast Ticket  from station ticket machine</t>
  </si>
  <si>
    <t>FOC</t>
  </si>
  <si>
    <t>-</t>
  </si>
  <si>
    <t>To be Provided Free of Charge</t>
  </si>
  <si>
    <t>Fulfilment by First Class Post (including Post &amp; Packaging) fee</t>
  </si>
  <si>
    <t xml:space="preserve">per ticket </t>
  </si>
  <si>
    <t>Fulfilment by Second Class Post (including Post &amp; Packaging) fee</t>
  </si>
  <si>
    <t>Collect at Train Station Window (where no fast-ticket machine exists)</t>
  </si>
  <si>
    <t>Customer Specified Courier delivery. This is cost per booking of arranging the courier and not the total cost of the courier service</t>
  </si>
  <si>
    <t>Special Delivery (Royal Mail)</t>
  </si>
  <si>
    <t>Smartcard or equivalent</t>
  </si>
  <si>
    <t>Home Print, self print, phone application and/or bar codes per booking</t>
  </si>
  <si>
    <t>Accommodation</t>
  </si>
  <si>
    <t>Group 3</t>
  </si>
  <si>
    <t xml:space="preserve">Accommodation booking Fee - Core hours Monday to Friday 08:00 to 18:00 GMT (or BST as appropriate) </t>
  </si>
  <si>
    <t>Accommodation booking Fee - Outside of core hours</t>
  </si>
  <si>
    <t>Air</t>
  </si>
  <si>
    <t>Group 4</t>
  </si>
  <si>
    <t>Air Booking - UK/Domestic - Core hours Monday to Friday 08:00 to 18:00 GMT (or BST as appropriate)</t>
  </si>
  <si>
    <t>Air Booking - UK/Domestic - Outside of core hours</t>
  </si>
  <si>
    <t>Air Booking - European/Short &amp; medium haul - Core hours Monday to Friday 08:00 to 18:00 GMT (or BST as appropriate)</t>
  </si>
  <si>
    <t>Air Booking - European/Short &amp; medium haul - Outside of core hours</t>
  </si>
  <si>
    <t>Air Booking - International/Long haul - Core hours Monday to Friday 08:00 to 18:00 GMT (or BST as appropriate)</t>
  </si>
  <si>
    <t>Air Booking - International/Long haul - Outside of core hours</t>
  </si>
  <si>
    <t>Eurostar Booking Fee  -  Core hours Monday to Friday 08:00 to 18:00 GMT (or BST as appropriate)</t>
  </si>
  <si>
    <t>Eurostar Booking Fee - Outside of core hours</t>
  </si>
  <si>
    <t>Groups</t>
  </si>
  <si>
    <t>Air Group booking Fee (10 or More Travellers) - UK - Core hours Monday to Friday 08:00 to 18:00 GMT (or BST as appropriate)</t>
  </si>
  <si>
    <t>Air Group booking Fee (10 or More Travellers) - European - Core hours Monday to Friday 08:00 to 18:00 GMT (or BST as appropriate)</t>
  </si>
  <si>
    <t>Group 5</t>
  </si>
  <si>
    <t>Air Group booking Fee (10 or More Travellers) - International - Core hours Monday to Friday 08:00 to 18:00 GMT (or BST as appropriate)</t>
  </si>
  <si>
    <t>Accommodation booking Fee (9 or more rooms) - Core hours Monday to Friday 08:00 to 18:00 GMT (or BST as appropriate)</t>
  </si>
  <si>
    <t>Rail Booking Fee (10 or More Traveller(s) - UK &amp; Overseas - Core hours Monday to Friday 08:00 to 18:00 GMT (or BST as appropriate)</t>
  </si>
  <si>
    <t>Additional services</t>
  </si>
  <si>
    <t>Bundle Booking Fee - (where air and or rail and accommodation are booked together, eg a flight and a hotel night). (To be charged instead of the Air, Rail and Accommodation Fee) - Core hours Monday to Friday 08:00 to 18:00 GMT (or BST as appropriate)</t>
  </si>
  <si>
    <t>Bundle Booking Fee - (where air and or rail and accommodation are booked together, eg a flight and a hotel night). (To be charged instead of the Air, Rail and Accommodation Fee) - Outside Core hours Monday to Friday 08:00 to 18:00 GMT (or BST as appropriate)</t>
  </si>
  <si>
    <t>Refund Processing Fee - Where a cancellation results in a Refund only the Refund Processing Fee may be applied - Core hours Monday to Friday 08:00 to 18:00 GMT (or BST as appropriate)</t>
  </si>
  <si>
    <t>per refund</t>
  </si>
  <si>
    <t xml:space="preserve">This is the cost for processing a refund regardless how the service is booked online, offline or inplant. </t>
  </si>
  <si>
    <t>Amendment / Exchanges to a booking Fee - Core hours Monday to Friday 08:00 to 18:00 GMT (or BST as appropriate)</t>
  </si>
  <si>
    <t>per amendment</t>
  </si>
  <si>
    <t>Offline price only required. Online to be Provided Free of Charge</t>
  </si>
  <si>
    <t>Cancellation of service booking Fee - Where a cancellation results in a Refund only the Refund Processing Fee may be applied - Core hours Monday to Friday 08:00 to 18:00 GMT (or BST as appropriate)</t>
  </si>
  <si>
    <t>per cancellation</t>
  </si>
  <si>
    <t>Cancellation, refund and amendment / exchange fees - Outside Core hours (to be charged instead of 20b, 21b and 22b)</t>
  </si>
  <si>
    <t>Billback fee (this is an administrative fee to process a bill back payment  to accommodation, venue, and/or Vehicle hire):</t>
  </si>
  <si>
    <t>per payment transaction</t>
  </si>
  <si>
    <t>Special assistance for exceptional circumstances, (e.g.escorted Travellers, unaccompanied minors or an accompanied Traveller service requirement for visually impaired Travellers)</t>
  </si>
  <si>
    <t xml:space="preserve">Offline and inplant price only required. This is the cost for booking the special assistance service. </t>
  </si>
  <si>
    <t xml:space="preserve">Ancillaries services when requested after ticketing as but not limited to: extra luggage, seat selection. </t>
  </si>
  <si>
    <t>Meet and Greet Service Processing Fee</t>
  </si>
  <si>
    <t>Airport, Railway Station, Port Parking Booking Fee</t>
  </si>
  <si>
    <t>Vehicle Hire Booking fee - Core hours Monday to Friday 08:00 to 18:00 GMT (or BST as appropriate)</t>
  </si>
  <si>
    <t>per vehicle</t>
  </si>
  <si>
    <t>Vehicle Hire  Booking fee - Outside Core hours</t>
  </si>
  <si>
    <t>Ferry Booking Fee  - Core hours Monday to Friday 08:00 to 18:00 GMT (or BST as appropriate)</t>
  </si>
  <si>
    <t xml:space="preserve">Ferry Booking Fee  - Outside Core hours </t>
  </si>
  <si>
    <t>Taxi / Mini Cab Booking Fee - Core hours Monday to Friday 08:00 to 18:00 GMT (or BST as appropriate)</t>
  </si>
  <si>
    <t xml:space="preserve">Taxi / Mini Cab Booking Fee - Outside Core hours </t>
  </si>
  <si>
    <t>Visa / Passport Request Fee - This is the cost of managing the visa / Passport request process, it excludes additional cost such as but not limited to: Visa / Passport charges by the issuer authority and delivery costs</t>
  </si>
  <si>
    <t>Hire a coach with a driver per booking</t>
  </si>
  <si>
    <t>Coach / BUS ticket booking</t>
  </si>
  <si>
    <t>Currency Service</t>
  </si>
  <si>
    <t>per transaction</t>
  </si>
  <si>
    <t>Air/Boat/Helicopter Charter</t>
  </si>
  <si>
    <t>Crisis Management Services (Repatriation, Emergency Accommodation, MEDEVAC)</t>
  </si>
  <si>
    <t>Security &amp; Risk Management Services</t>
  </si>
  <si>
    <t>Real-time Assistance Service - 24/7/365</t>
  </si>
  <si>
    <t>per call</t>
  </si>
  <si>
    <t>Direct feed of profile data from the Customer(s)’s system</t>
  </si>
  <si>
    <t>N/A</t>
  </si>
  <si>
    <t>Non Direct feed of profile data from the Customer(s)’s system (Non Automated)</t>
  </si>
  <si>
    <t>Online Booking Portal Maintenance</t>
  </si>
  <si>
    <t xml:space="preserve">Standard and ad hoc Management Information </t>
  </si>
  <si>
    <t>Payment  Services</t>
  </si>
  <si>
    <t xml:space="preserve">Comments </t>
  </si>
  <si>
    <t>Group 7</t>
  </si>
  <si>
    <t xml:space="preserve">Credit Card Merchant Fee (Percentage). Aplicable to all online and offline transactions using a credit card as payment method.  </t>
  </si>
  <si>
    <t xml:space="preserve">% of booking spend </t>
  </si>
  <si>
    <t xml:space="preserve">For Information Only - Not Evaluated. Please Note you must insert a number.  The Merchant Fee to be charged by the suppliers will be limited to a maximum of 2.5%. Please insert the % of booking spend in absolute value. Example: if you intend to suibmit  a 2% Merchant fee, please submit 2 and not 0.02. </t>
  </si>
  <si>
    <t>Total Booking / Transactions Fees Basket Price (USED FOR EVALUATION)</t>
  </si>
  <si>
    <t>Total Booking / Transactions Online Basket Price</t>
  </si>
  <si>
    <t>Total Booking / Transactions Offline Basket Price</t>
  </si>
  <si>
    <t>Total Booking / Transactions Implant Basket Price</t>
  </si>
  <si>
    <t>Total Discount - Tier 2</t>
  </si>
  <si>
    <t>Total Discount Tier 2 - Transactions Online Basket Price</t>
  </si>
  <si>
    <t>Total Discount Tier 2 - Transactions Offline Basket Price</t>
  </si>
  <si>
    <t>Total Discount - Tier 3</t>
  </si>
  <si>
    <t>Total Discount Tier 3 - Transactions Online Basket Price</t>
  </si>
  <si>
    <t>Total Discount Tier 3 - Transactions Offline Basket Price</t>
  </si>
  <si>
    <t>Total Booking / Transactions Fees Basket Price - Tier 2</t>
  </si>
  <si>
    <t>Total Booking / Transactions Fees Basket Price - Tier 3</t>
  </si>
  <si>
    <t>Aditional Solutions</t>
  </si>
  <si>
    <t xml:space="preserve">Comment </t>
  </si>
  <si>
    <t>Group 8</t>
  </si>
  <si>
    <t>Travel Implant Service Annual Fee (per FTE)</t>
  </si>
  <si>
    <t>Fixed monthly fee</t>
  </si>
  <si>
    <t xml:space="preserve">For Information Only - Not Evaluated. This is a per headcount fee and is to be charged instead of any Implant offline booking fee. </t>
  </si>
  <si>
    <t>£0 - £10m</t>
  </si>
  <si>
    <t>Prices inserted in cells highlighted Yellow will be evaluated</t>
  </si>
  <si>
    <t>&gt; £10m - £50m</t>
  </si>
  <si>
    <t xml:space="preserve">&gt; £50m </t>
  </si>
  <si>
    <t>Cells highlighted Red are the basket prices that will be evaluated.</t>
  </si>
  <si>
    <t>Cells highlighted Green will require you to insert information as requested</t>
  </si>
  <si>
    <t>NORTH AMERICA</t>
  </si>
  <si>
    <t>Hub Country and City location:</t>
  </si>
  <si>
    <t>Countries included:</t>
  </si>
  <si>
    <t>Languages spoken:</t>
  </si>
  <si>
    <t>Working day Core Hours - Please note a minimum of 8 working hours is required  (please use ISO 3 letter code, eg 08:00 to 18:00 EST)</t>
  </si>
  <si>
    <t xml:space="preserve">Currency to be used (please use ISO 3 letter code, eg USD) : </t>
  </si>
  <si>
    <t>Hub</t>
  </si>
  <si>
    <t>UNIT</t>
  </si>
  <si>
    <t xml:space="preserve">Rail </t>
  </si>
  <si>
    <t>1c</t>
  </si>
  <si>
    <t>Rail Booking Fee (Including Eurostar if applicable in the market)</t>
  </si>
  <si>
    <t>2c</t>
  </si>
  <si>
    <t xml:space="preserve">Accommodation booking  Fee </t>
  </si>
  <si>
    <t>3c</t>
  </si>
  <si>
    <t>Air Individual Booking Fee (1-9 Traveller)  Booking - Domestic</t>
  </si>
  <si>
    <t>4c</t>
  </si>
  <si>
    <t>Air Individual Booking Fee (1-9 Traveller) Booking - Regional (eg. Europe, North America…)</t>
  </si>
  <si>
    <t>5c</t>
  </si>
  <si>
    <t xml:space="preserve">Air Individual Booking Fee (1-9 Traveller) Booking - International / Long-haul </t>
  </si>
  <si>
    <t>6c</t>
  </si>
  <si>
    <t>Air Group Booking Fee (10 or More Travellers) Booking - Domestic</t>
  </si>
  <si>
    <t>7c</t>
  </si>
  <si>
    <t>Air Group Booking Fee (10 or More Travellers) Booking - Short-haul</t>
  </si>
  <si>
    <t>8c</t>
  </si>
  <si>
    <t xml:space="preserve">Air Group Booking Fee (10 or More Travellers) Booking - Long-haul </t>
  </si>
  <si>
    <t>9c</t>
  </si>
  <si>
    <t>Bundle Booking Fee - (where air and or rail and accommodation are booked together, eg a flight and a hotel night. (To be charged instead of the Air, Rail and Accommodation Fee)</t>
  </si>
  <si>
    <t>10c</t>
  </si>
  <si>
    <t xml:space="preserve">Special assistance and ancillaries services Booking Fee ( e.g extra luggage, seat selection, escorted Travellers, unaccompanied minors or an accompanied Traveller service requirement for visually impaired Travellers) </t>
  </si>
  <si>
    <t>11c</t>
  </si>
  <si>
    <t xml:space="preserve">Refund Processing Fee - Where a cancellation results in a Refund only the Refund Processing Fee may be applied </t>
  </si>
  <si>
    <t>12c</t>
  </si>
  <si>
    <t>Amendment / Exchanges to a Booking Fee</t>
  </si>
  <si>
    <t xml:space="preserve">Online to be provided Free of Charge. </t>
  </si>
  <si>
    <t>13c</t>
  </si>
  <si>
    <t>Cancellation of a Service Booking Fee - Where a cancellation results in a Refund only the Refund Processing Fee may be applied</t>
  </si>
  <si>
    <t xml:space="preserve">To be provided Free of Charge. </t>
  </si>
  <si>
    <t>14c</t>
  </si>
  <si>
    <t>Vehicle Hire Booking Fee</t>
  </si>
  <si>
    <t>15c</t>
  </si>
  <si>
    <t>Bill Back (this is an administrative fee to process a bill back payment):</t>
  </si>
  <si>
    <t>16c</t>
  </si>
  <si>
    <t>Ferry Booking Fee</t>
  </si>
  <si>
    <t>17c</t>
  </si>
  <si>
    <t>Taxi / Mini Cab Booking Fee</t>
  </si>
  <si>
    <t>18c</t>
  </si>
  <si>
    <t>Visa / Passport Request Fee</t>
  </si>
  <si>
    <t>19c</t>
  </si>
  <si>
    <t>Coach / BUS ticket Fee</t>
  </si>
  <si>
    <t>20c</t>
  </si>
  <si>
    <t>21c</t>
  </si>
  <si>
    <t>Outside Core Hours Transactions (to be charged in adition to the service transaction fee, eg: Air fee + Outside Core Hours Service.</t>
  </si>
  <si>
    <t>Meetings and Events Services</t>
  </si>
  <si>
    <t>22c</t>
  </si>
  <si>
    <t xml:space="preserve">Fixed Transaction Fee for booking a venue </t>
  </si>
  <si>
    <t xml:space="preserve">For Information Only - Not Evaluated. Please Note you must insert a number.  </t>
  </si>
  <si>
    <t>23c</t>
  </si>
  <si>
    <t xml:space="preserve">Additional cost fee incurred providinf aditional service to venue </t>
  </si>
  <si>
    <t>per hour rate</t>
  </si>
  <si>
    <t xml:space="preserve">For Information Only - Not Evaluated. Please Note you must insert a number.  Suppliers shall charge to the nearest 15 minutes for example 24 minutes is charged at 0.5 hours. </t>
  </si>
  <si>
    <t>24c</t>
  </si>
  <si>
    <t xml:space="preserve">Onsite Delegates Management </t>
  </si>
  <si>
    <t xml:space="preserve">For Information Only - Not Evaluated. Please Note you must insert a number.   Suppliers shall charge to the nearest 15 minutes for example 24 minutes is charged at 0.5 hours. </t>
  </si>
  <si>
    <t>25c</t>
  </si>
  <si>
    <t xml:space="preserve">Additional Amendments ( Additional to the amendments included in the Events / Venues contracts </t>
  </si>
  <si>
    <t>Payment Services</t>
  </si>
  <si>
    <t>Group 6</t>
  </si>
  <si>
    <t>26c</t>
  </si>
  <si>
    <t>Credit Card Merchant Fee (Percentage). Aplicable to all online and offline transactions using a credit card as payment method.</t>
  </si>
  <si>
    <t>27c</t>
  </si>
  <si>
    <t>Total Booking / Transactions Fees Basket Price</t>
  </si>
  <si>
    <t>Total discount - Tier 2</t>
  </si>
  <si>
    <t>Total discount - Tier 3</t>
  </si>
  <si>
    <t xml:space="preserve">AMERICAS
</t>
  </si>
  <si>
    <t>AMERICAS</t>
  </si>
  <si>
    <t xml:space="preserve">Additional cost fee incurred providind aditional service to venue </t>
  </si>
  <si>
    <t xml:space="preserve">AFRICA
</t>
  </si>
  <si>
    <t>AFRICA</t>
  </si>
  <si>
    <t xml:space="preserve">ASIA/PACIFIC
</t>
  </si>
  <si>
    <t>ASIA / PACIFIC</t>
  </si>
  <si>
    <t>EUROPE
(Europe - FCO will take guidance on supplier best proposition)</t>
  </si>
  <si>
    <t>EUROPE</t>
  </si>
  <si>
    <t xml:space="preserve">MIDDLE EAST AND NORTH AFRICA
</t>
  </si>
  <si>
    <t>MIDDLE EAST AND NORTH AFRICA</t>
  </si>
  <si>
    <t xml:space="preserve">AUSTRALASIA 
</t>
  </si>
  <si>
    <t xml:space="preserve">AUSTRALASIA </t>
  </si>
  <si>
    <t>Cells highlighted in red cells will be populated automatically and will be the total Prices used for the evaluation.</t>
  </si>
  <si>
    <t>HUBs</t>
  </si>
  <si>
    <t>ASIA/PACIFIC</t>
  </si>
  <si>
    <t>TOTAL  HUBs Booking/Transaction Fees Basket Price (GBP)</t>
  </si>
  <si>
    <t>Total HUBs Booking / Transactions Fees Basket Price - Tier 2</t>
  </si>
  <si>
    <t>Total HUBs Booking / Transactions Fees Basket Price - Tier 3</t>
  </si>
  <si>
    <t xml:space="preserve">Line Item </t>
  </si>
  <si>
    <t>Additional Services - Services, Account Management Services</t>
  </si>
  <si>
    <t>Charging Methodology</t>
  </si>
  <si>
    <t>Example Project cost*</t>
  </si>
  <si>
    <t>Service Fee %</t>
  </si>
  <si>
    <t>Service Fee £</t>
  </si>
  <si>
    <t>Group 9</t>
  </si>
  <si>
    <t>Management Fee (per project)** - The scope of services covered by this Management Fee per project would cover large scale crisis responses for example Covid-19, Thomas Cook failure, Volcanic Ash Cloud. The Management Fee is what the supplier would charge in delivering services to support this for example (but not limited to) MEDEVAC, Repatriation, Emergency Accommodation, Managed Quarantine Services, Emergency Transport.</t>
  </si>
  <si>
    <t>% per project</t>
  </si>
  <si>
    <t>The Supplier will provide a mechanism to allow for project pricing for in-scope projects that do not fit with the transactional booking fee model. 
This will be priced separately, on request with individual customers, where the Supplier can provide evidence that it is not economically viable to deliver within the transaction fee model.</t>
  </si>
  <si>
    <t>* The Project cost listed is for example purposes only and not a guaranteed amount or volume as the nature of the services covered can't be predicted or forecasted</t>
  </si>
  <si>
    <t>** If industry commissions are available and retained on special projects, the management fee should be waivered. Industry commissions are defined as: any and all money being earned from the Travel Industry and/or 3rd party suppliers including but not limited to commissions, overrides, rebates that winning suppliers receive from Hotels, Accommodation Providers, Venues, Airlines, Event Management Companies, Train Operating Companies, Rail Distributors, GDS, Bank/Merchants </t>
  </si>
  <si>
    <t>Additional Services - Travel Risk Management Services</t>
  </si>
  <si>
    <t>Unit Cost</t>
  </si>
  <si>
    <t>Price</t>
  </si>
  <si>
    <t>Group 10</t>
  </si>
  <si>
    <t>Traveller Tracking Platform (including in-built risk alerts and reporting functionality)</t>
  </si>
  <si>
    <t>Mobile trip booking / amendment functionality</t>
  </si>
  <si>
    <t>Risk alerts - delivery by email to named recipients</t>
  </si>
  <si>
    <t>Lot 2 - Global - Currency FX Rates</t>
  </si>
  <si>
    <t>Code</t>
  </si>
  <si>
    <t>Rate</t>
  </si>
  <si>
    <t>FX Rate</t>
  </si>
  <si>
    <t>Please note that the Currency FX Rates will be used only for calculation purposes of the total in GBP in the 'Hub Servicing Model Evaluation'' tab. Please do NOT change the rate and FX rate.</t>
  </si>
  <si>
    <t>AED</t>
  </si>
  <si>
    <t>ALL</t>
  </si>
  <si>
    <t>AMD</t>
  </si>
  <si>
    <t>AOA</t>
  </si>
  <si>
    <t>ARS</t>
  </si>
  <si>
    <t>AUD</t>
  </si>
  <si>
    <t>FX Rate 26/07/2021</t>
  </si>
  <si>
    <t>AWG</t>
  </si>
  <si>
    <t>AZN</t>
  </si>
  <si>
    <t>BAM</t>
  </si>
  <si>
    <t>BBD</t>
  </si>
  <si>
    <t>BDT</t>
  </si>
  <si>
    <t>BGN</t>
  </si>
  <si>
    <t>BHD</t>
  </si>
  <si>
    <t>BIF</t>
  </si>
  <si>
    <t>BMD</t>
  </si>
  <si>
    <t>BND</t>
  </si>
  <si>
    <t>BOB</t>
  </si>
  <si>
    <t>BRL</t>
  </si>
  <si>
    <t>BSD</t>
  </si>
  <si>
    <t>BWP</t>
  </si>
  <si>
    <t>BYN</t>
  </si>
  <si>
    <t>BZD</t>
  </si>
  <si>
    <t>CAD</t>
  </si>
  <si>
    <t>CDF</t>
  </si>
  <si>
    <t>CHF</t>
  </si>
  <si>
    <t>CLP</t>
  </si>
  <si>
    <t>CNY</t>
  </si>
  <si>
    <t>COP</t>
  </si>
  <si>
    <t>CRC</t>
  </si>
  <si>
    <t>CVE</t>
  </si>
  <si>
    <t>CZK</t>
  </si>
  <si>
    <t>DJF</t>
  </si>
  <si>
    <t>DKK</t>
  </si>
  <si>
    <t>DOP</t>
  </si>
  <si>
    <t>DZD</t>
  </si>
  <si>
    <t>EGP</t>
  </si>
  <si>
    <t>ERN</t>
  </si>
  <si>
    <t>ETB</t>
  </si>
  <si>
    <t>EUR</t>
  </si>
  <si>
    <t>FJD</t>
  </si>
  <si>
    <t>GEL</t>
  </si>
  <si>
    <t>GHS</t>
  </si>
  <si>
    <t>GIP</t>
  </si>
  <si>
    <t>GMD</t>
  </si>
  <si>
    <t>GNF</t>
  </si>
  <si>
    <t>GTQ</t>
  </si>
  <si>
    <t>GYD</t>
  </si>
  <si>
    <t>HKD</t>
  </si>
  <si>
    <t>HNL</t>
  </si>
  <si>
    <t>HRK</t>
  </si>
  <si>
    <t>HTG</t>
  </si>
  <si>
    <t>HUF</t>
  </si>
  <si>
    <t>IDR</t>
  </si>
  <si>
    <t>ILS</t>
  </si>
  <si>
    <t>INR</t>
  </si>
  <si>
    <t>IQD</t>
  </si>
  <si>
    <t>ISK</t>
  </si>
  <si>
    <t>JMD</t>
  </si>
  <si>
    <t>JOD</t>
  </si>
  <si>
    <t>JPY</t>
  </si>
  <si>
    <t>KES</t>
  </si>
  <si>
    <t>KGS</t>
  </si>
  <si>
    <t>KHR</t>
  </si>
  <si>
    <t>KMF</t>
  </si>
  <si>
    <t>KRW</t>
  </si>
  <si>
    <t>KWD</t>
  </si>
  <si>
    <t>KYD</t>
  </si>
  <si>
    <t>KZT</t>
  </si>
  <si>
    <t>LAK</t>
  </si>
  <si>
    <t>LBP</t>
  </si>
  <si>
    <t>LKR</t>
  </si>
  <si>
    <t>LRD</t>
  </si>
  <si>
    <t>LSL</t>
  </si>
  <si>
    <t>LYD</t>
  </si>
  <si>
    <t>MAD</t>
  </si>
  <si>
    <t>MDL</t>
  </si>
  <si>
    <t>MKD</t>
  </si>
  <si>
    <t>MMK</t>
  </si>
  <si>
    <t>MNT</t>
  </si>
  <si>
    <t>MOP</t>
  </si>
  <si>
    <t>MRU</t>
  </si>
  <si>
    <t>MUR</t>
  </si>
  <si>
    <t>MVR</t>
  </si>
  <si>
    <t>MWK</t>
  </si>
  <si>
    <t>MXN</t>
  </si>
  <si>
    <t>MYR</t>
  </si>
  <si>
    <t>MZN</t>
  </si>
  <si>
    <t>NGN</t>
  </si>
  <si>
    <t>NIO</t>
  </si>
  <si>
    <t>NOK</t>
  </si>
  <si>
    <t>NPR</t>
  </si>
  <si>
    <t>NZD</t>
  </si>
  <si>
    <t>OMR</t>
  </si>
  <si>
    <t>PAB</t>
  </si>
  <si>
    <t>PEN</t>
  </si>
  <si>
    <t>PGK</t>
  </si>
  <si>
    <t>PHP</t>
  </si>
  <si>
    <t>PKR</t>
  </si>
  <si>
    <t>PLN</t>
  </si>
  <si>
    <t>PYG</t>
  </si>
  <si>
    <t>QAR</t>
  </si>
  <si>
    <t>RON</t>
  </si>
  <si>
    <t>RSD</t>
  </si>
  <si>
    <t>RUB</t>
  </si>
  <si>
    <t>RWF</t>
  </si>
  <si>
    <t>SAR</t>
  </si>
  <si>
    <t>SBD</t>
  </si>
  <si>
    <t>SCR</t>
  </si>
  <si>
    <t>SDG</t>
  </si>
  <si>
    <t>SEK</t>
  </si>
  <si>
    <t>SGD</t>
  </si>
  <si>
    <t>SHP</t>
  </si>
  <si>
    <t>SLL</t>
  </si>
  <si>
    <t>SOS</t>
  </si>
  <si>
    <t>SRD</t>
  </si>
  <si>
    <t>STD</t>
  </si>
  <si>
    <t>SVC</t>
  </si>
  <si>
    <t>SZL</t>
  </si>
  <si>
    <t>THB</t>
  </si>
  <si>
    <t>TND</t>
  </si>
  <si>
    <t>TOP</t>
  </si>
  <si>
    <t>TRY</t>
  </si>
  <si>
    <t>TTD</t>
  </si>
  <si>
    <t>TWD</t>
  </si>
  <si>
    <t>TZS</t>
  </si>
  <si>
    <t>UAH</t>
  </si>
  <si>
    <t>UGX</t>
  </si>
  <si>
    <t>USD</t>
  </si>
  <si>
    <t>UYU</t>
  </si>
  <si>
    <t>UZS</t>
  </si>
  <si>
    <t>VEF</t>
  </si>
  <si>
    <t>VND</t>
  </si>
  <si>
    <t>VUV</t>
  </si>
  <si>
    <t>WST</t>
  </si>
  <si>
    <t>XAF</t>
  </si>
  <si>
    <t>XCD</t>
  </si>
  <si>
    <t>XOF</t>
  </si>
  <si>
    <t>XPF</t>
  </si>
  <si>
    <t>YER</t>
  </si>
  <si>
    <t>ZAR</t>
  </si>
  <si>
    <t>ZMW</t>
  </si>
  <si>
    <t>GBP</t>
  </si>
  <si>
    <r>
      <t>Following extensive market engagement, the commercial model has been deemed to offer the optimal mix of commercial benefits, value for money and service delivery for both Customers and Suppliers. Refer to</t>
    </r>
    <r>
      <rPr>
        <sz val="11"/>
        <color rgb="FF000000"/>
        <rFont val="Arial"/>
      </rPr>
      <t xml:space="preserve"> Framework Schedule 3 Framework Prices.</t>
    </r>
    <r>
      <rPr>
        <sz val="11"/>
        <color rgb="FF000000"/>
        <rFont val="Arial"/>
      </rPr>
      <t xml:space="preserve">
Potential Providers are allowed to submit Service Fees / percentages for Service Fee Only Model both in the Online Booking System and Offline Booking Service although this can be zero (Lot 1,2 and 3)
● Lot 1 - Booking Solutions UK Points of Sale - Low touch = Service Fee Only Model
● Lot 2 - Booking Solutions UK &amp; Overseas Points of Sale - High touch = Service Fee Only Model
● Lot 3-  Booking Solutions Specialist Needs = Service Fee Only Model
● Lot 4 - Booking Solutions Venues &amp; Events = Service Fee Only Model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</si>
</sst>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809]* #,##0.00_);_([$£-809]* \(#,##0.00\);_([$£-809]* &quot;-&quot;??_);_(@_)"/>
    <numFmt numFmtId="165" formatCode="&quot;£&quot;#,##0.00"/>
    <numFmt numFmtId="166" formatCode="_-&quot;£&quot;* #,##0.00_-;\-&quot;£&quot;* #,##0.00_-;_-&quot;£&quot;* &quot;-&quot;??_-;_-@"/>
    <numFmt numFmtId="167" formatCode="_-* #,##0.00_-;\-* #,##0.00_-;_-* &quot;-&quot;??_-;_-@"/>
    <numFmt numFmtId="168" formatCode="#,##0.00;\(#,##0.00\)"/>
    <numFmt numFmtId="169" formatCode="&quot;£&quot;#,##0"/>
  </numFmts>
  <fonts count="29">
    <font>
      <sz val="11"/>
      <color theme="1"/>
      <name val="Arial"/>
    </font>
    <font>
      <sz val="11"/>
      <color rgb="FF000000"/>
      <name val="Arial"/>
    </font>
    <font>
      <b/>
      <sz val="11"/>
      <color rgb="FF000000"/>
      <name val="Arial"/>
    </font>
    <font>
      <sz val="11"/>
      <color rgb="FFFF0000"/>
      <name val="Arial"/>
    </font>
    <font>
      <sz val="11"/>
      <color theme="1"/>
      <name val="Calibri"/>
    </font>
    <font>
      <b/>
      <sz val="18"/>
      <color rgb="FF000000"/>
      <name val="Arial"/>
    </font>
    <font>
      <b/>
      <sz val="20"/>
      <color rgb="FF000000"/>
      <name val="Calibri"/>
    </font>
    <font>
      <b/>
      <sz val="11"/>
      <color theme="1"/>
      <name val="Arial"/>
    </font>
    <font>
      <b/>
      <sz val="20"/>
      <color rgb="FF000000"/>
      <name val="Arial"/>
    </font>
    <font>
      <sz val="11"/>
      <name val="Arial"/>
    </font>
    <font>
      <b/>
      <i/>
      <sz val="18"/>
      <color rgb="FFFF0000"/>
      <name val="Arial"/>
    </font>
    <font>
      <b/>
      <sz val="14"/>
      <color theme="1"/>
      <name val="Arial"/>
    </font>
    <font>
      <sz val="14"/>
      <color theme="1"/>
      <name val="Arial"/>
    </font>
    <font>
      <b/>
      <i/>
      <sz val="14"/>
      <color rgb="FF000000"/>
      <name val="Arial"/>
    </font>
    <font>
      <b/>
      <sz val="11"/>
      <color theme="1"/>
      <name val="Calibri"/>
    </font>
    <font>
      <b/>
      <sz val="14"/>
      <color theme="1"/>
      <name val="Calibri"/>
    </font>
    <font>
      <sz val="11"/>
      <color theme="0"/>
      <name val="Calibri"/>
    </font>
    <font>
      <b/>
      <sz val="11"/>
      <color rgb="FFC55A11"/>
      <name val="Arial"/>
    </font>
    <font>
      <sz val="11"/>
      <color rgb="FF000000"/>
      <name val="Calibri"/>
    </font>
    <font>
      <sz val="11"/>
      <color rgb="FF222222"/>
      <name val="Arial"/>
    </font>
    <font>
      <sz val="11"/>
      <color rgb="FFC55A11"/>
      <name val="Arial"/>
    </font>
    <font>
      <sz val="11"/>
      <color rgb="FF000000"/>
      <name val="Roboto"/>
    </font>
    <font>
      <b/>
      <sz val="14"/>
      <color rgb="FF000000"/>
      <name val="Arial"/>
    </font>
    <font>
      <sz val="14"/>
      <color rgb="FF000000"/>
      <name val="Arial"/>
    </font>
    <font>
      <b/>
      <sz val="14"/>
      <color rgb="FF000000"/>
      <name val="Calibri"/>
    </font>
    <font>
      <b/>
      <sz val="11"/>
      <color rgb="FF000000"/>
      <name val="Calibri"/>
    </font>
    <font>
      <sz val="24"/>
      <color theme="1"/>
      <name val="Calibri"/>
    </font>
    <font>
      <b/>
      <sz val="16"/>
      <color rgb="FF000000"/>
      <name val="Arial"/>
    </font>
    <font>
      <sz val="12"/>
      <color rgb="FF000000"/>
      <name val="Calibri"/>
    </font>
  </fonts>
  <fills count="20">
    <fill>
      <patternFill patternType="none"/>
    </fill>
    <fill>
      <patternFill patternType="gray125"/>
    </fill>
    <fill>
      <patternFill patternType="solid">
        <fgColor rgb="FFBFBFBF"/>
        <bgColor rgb="FFBFBFBF"/>
      </patternFill>
    </fill>
    <fill>
      <patternFill patternType="solid">
        <fgColor rgb="FF5B9BD5"/>
        <bgColor rgb="FF5B9BD5"/>
      </patternFill>
    </fill>
    <fill>
      <patternFill patternType="solid">
        <fgColor rgb="FFFFFFFF"/>
        <bgColor rgb="FFFFFFFF"/>
      </patternFill>
    </fill>
    <fill>
      <patternFill patternType="solid">
        <fgColor rgb="FFA8D08D"/>
        <bgColor rgb="FFA8D08D"/>
      </patternFill>
    </fill>
    <fill>
      <patternFill patternType="solid">
        <fgColor rgb="FFD991ED"/>
        <bgColor rgb="FFD991ED"/>
      </patternFill>
    </fill>
    <fill>
      <patternFill patternType="solid">
        <fgColor rgb="FFFFFF00"/>
        <bgColor rgb="FFFFFF00"/>
      </patternFill>
    </fill>
    <fill>
      <patternFill patternType="solid">
        <fgColor rgb="FFD9D9D9"/>
        <bgColor rgb="FFD9D9D9"/>
      </patternFill>
    </fill>
    <fill>
      <patternFill patternType="solid">
        <fgColor rgb="FFFF0000"/>
        <bgColor rgb="FFFF0000"/>
      </patternFill>
    </fill>
    <fill>
      <patternFill patternType="solid">
        <fgColor rgb="FFDEEAF6"/>
        <bgColor rgb="FFDEEAF6"/>
      </patternFill>
    </fill>
    <fill>
      <patternFill patternType="solid">
        <fgColor rgb="FFD8D8D8"/>
        <bgColor rgb="FFD8D8D8"/>
      </patternFill>
    </fill>
    <fill>
      <patternFill patternType="solid">
        <fgColor rgb="FFFFC000"/>
        <bgColor rgb="FFFFC000"/>
      </patternFill>
    </fill>
    <fill>
      <patternFill patternType="solid">
        <fgColor rgb="FFB2A1C7"/>
        <bgColor rgb="FFB2A1C7"/>
      </patternFill>
    </fill>
    <fill>
      <patternFill patternType="solid">
        <fgColor theme="0"/>
        <bgColor theme="0"/>
      </patternFill>
    </fill>
    <fill>
      <patternFill patternType="solid">
        <fgColor theme="6"/>
        <bgColor theme="6"/>
      </patternFill>
    </fill>
    <fill>
      <patternFill patternType="solid">
        <fgColor rgb="FFCBB4E0"/>
        <bgColor rgb="FFCBB4E0"/>
      </patternFill>
    </fill>
    <fill>
      <patternFill patternType="solid">
        <fgColor rgb="FFF2F2F2"/>
        <bgColor rgb="FFF2F2F2"/>
      </patternFill>
    </fill>
    <fill>
      <patternFill patternType="solid">
        <fgColor rgb="FF00B0F0"/>
        <bgColor rgb="FF00B0F0"/>
      </patternFill>
    </fill>
    <fill>
      <patternFill patternType="solid">
        <fgColor rgb="FFE7E6E6"/>
        <bgColor rgb="FFE7E6E6"/>
      </patternFill>
    </fill>
  </fills>
  <borders count="133">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diagonal/>
    </border>
    <border>
      <left style="medium">
        <color rgb="FF000000"/>
      </left>
      <right/>
      <top/>
      <bottom/>
      <diagonal/>
    </border>
    <border>
      <left/>
      <right/>
      <top/>
      <bottom/>
      <diagonal/>
    </border>
    <border>
      <left/>
      <right style="medium">
        <color rgb="FF000000"/>
      </right>
      <top/>
      <bottom/>
      <diagonal/>
    </border>
    <border>
      <left/>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top/>
      <bottom style="medium">
        <color rgb="FF000000"/>
      </bottom>
      <diagonal/>
    </border>
    <border>
      <left style="medium">
        <color rgb="FF000000"/>
      </left>
      <right/>
      <top/>
      <bottom style="medium">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style="thin">
        <color rgb="FF000000"/>
      </top>
      <bottom style="medium">
        <color rgb="FF000000"/>
      </bottom>
      <diagonal/>
    </border>
    <border>
      <left/>
      <right/>
      <top style="medium">
        <color rgb="FF000000"/>
      </top>
      <bottom style="medium">
        <color rgb="FF000000"/>
      </bottom>
      <diagonal/>
    </border>
    <border>
      <left/>
      <right/>
      <top/>
      <bottom style="medium">
        <color rgb="FF000000"/>
      </bottom>
      <diagonal/>
    </border>
    <border>
      <left style="medium">
        <color rgb="FF000000"/>
      </left>
      <right style="medium">
        <color rgb="FF000000"/>
      </right>
      <top style="thin">
        <color rgb="FF000000"/>
      </top>
      <bottom/>
      <diagonal/>
    </border>
    <border>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546">
    <xf numFmtId="0" fontId="0" fillId="0" borderId="0" xfId="0" applyFont="1" applyAlignment="1"/>
    <xf numFmtId="0" fontId="1" fillId="0" borderId="0" xfId="0" applyFont="1"/>
    <xf numFmtId="0" fontId="2" fillId="0" borderId="0" xfId="0" applyFont="1" applyAlignment="1">
      <alignment horizontal="center"/>
    </xf>
    <xf numFmtId="0" fontId="2" fillId="0" borderId="0" xfId="0" applyFont="1" applyAlignment="1">
      <alignment horizontal="center" wrapText="1"/>
    </xf>
    <xf numFmtId="0" fontId="3" fillId="0" borderId="0" xfId="0" applyFont="1"/>
    <xf numFmtId="0" fontId="4" fillId="0" borderId="0" xfId="0" applyFont="1"/>
    <xf numFmtId="0" fontId="5" fillId="2" borderId="1" xfId="0" applyFont="1" applyFill="1" applyBorder="1" applyAlignment="1">
      <alignment horizontal="center" vertical="center" wrapText="1"/>
    </xf>
    <xf numFmtId="0" fontId="5" fillId="0" borderId="0" xfId="0" applyFont="1" applyAlignment="1">
      <alignment horizontal="center" vertical="center" wrapText="1"/>
    </xf>
    <xf numFmtId="0" fontId="6" fillId="3" borderId="1" xfId="0" applyFont="1" applyFill="1" applyBorder="1" applyAlignment="1">
      <alignment horizontal="left" vertical="top" wrapText="1"/>
    </xf>
    <xf numFmtId="0" fontId="6" fillId="0" borderId="0" xfId="0" applyFont="1" applyAlignment="1">
      <alignment horizontal="left" vertical="top" wrapText="1"/>
    </xf>
    <xf numFmtId="0" fontId="0" fillId="0" borderId="2" xfId="0" applyFont="1" applyBorder="1" applyAlignment="1">
      <alignment horizontal="left" vertical="top" wrapText="1"/>
    </xf>
    <xf numFmtId="0" fontId="0" fillId="0" borderId="0" xfId="0" applyFont="1" applyAlignment="1">
      <alignment horizontal="left" vertical="top" wrapText="1"/>
    </xf>
    <xf numFmtId="0" fontId="2" fillId="3" borderId="1" xfId="0" applyFont="1" applyFill="1" applyBorder="1" applyAlignment="1">
      <alignment horizontal="left" vertical="center" wrapText="1"/>
    </xf>
    <xf numFmtId="0" fontId="2" fillId="0" borderId="0" xfId="0" applyFont="1" applyAlignment="1">
      <alignment horizontal="left" vertical="center" wrapText="1"/>
    </xf>
    <xf numFmtId="0" fontId="1" fillId="0" borderId="3" xfId="0" applyFont="1" applyBorder="1" applyAlignment="1">
      <alignment horizontal="left" vertical="top" wrapText="1"/>
    </xf>
    <xf numFmtId="0" fontId="1" fillId="0" borderId="0" xfId="0" applyFont="1" applyAlignment="1">
      <alignment horizontal="left" vertical="top" wrapText="1"/>
    </xf>
    <xf numFmtId="0" fontId="2" fillId="3" borderId="1" xfId="0" applyFont="1" applyFill="1" applyBorder="1" applyAlignment="1">
      <alignment horizontal="left" wrapText="1"/>
    </xf>
    <xf numFmtId="0" fontId="2" fillId="0" borderId="0" xfId="0" applyFont="1" applyAlignment="1">
      <alignment horizontal="left" wrapText="1"/>
    </xf>
    <xf numFmtId="49" fontId="7" fillId="3" borderId="1" xfId="0" applyNumberFormat="1" applyFont="1" applyFill="1" applyBorder="1" applyAlignment="1">
      <alignment horizontal="left" vertical="top" wrapText="1"/>
    </xf>
    <xf numFmtId="49" fontId="7" fillId="0" borderId="0" xfId="0" applyNumberFormat="1" applyFont="1" applyAlignment="1">
      <alignment horizontal="left" vertical="top" wrapText="1"/>
    </xf>
    <xf numFmtId="0" fontId="1" fillId="4" borderId="4" xfId="0" applyFont="1" applyFill="1" applyBorder="1" applyAlignment="1">
      <alignment vertical="top" wrapText="1"/>
    </xf>
    <xf numFmtId="0" fontId="1" fillId="0" borderId="0" xfId="0" applyFont="1" applyAlignment="1">
      <alignment vertical="top" wrapText="1"/>
    </xf>
    <xf numFmtId="49" fontId="1" fillId="0" borderId="0" xfId="0" applyNumberFormat="1" applyFont="1" applyAlignment="1">
      <alignment horizontal="left" vertical="center" wrapText="1"/>
    </xf>
    <xf numFmtId="0" fontId="8" fillId="0" borderId="0" xfId="0" applyFont="1" applyAlignment="1">
      <alignment vertical="center"/>
    </xf>
    <xf numFmtId="0" fontId="12" fillId="0" borderId="0" xfId="0" applyFont="1"/>
    <xf numFmtId="0" fontId="2" fillId="6" borderId="4" xfId="0" applyFont="1" applyFill="1" applyBorder="1" applyAlignment="1">
      <alignment horizontal="center"/>
    </xf>
    <xf numFmtId="0" fontId="7" fillId="0" borderId="0" xfId="0" applyFont="1"/>
    <xf numFmtId="0" fontId="2" fillId="8" borderId="4" xfId="0" applyFont="1" applyFill="1" applyBorder="1" applyAlignment="1">
      <alignment horizontal="center"/>
    </xf>
    <xf numFmtId="0" fontId="1" fillId="8" borderId="4" xfId="0" applyFont="1" applyFill="1" applyBorder="1" applyAlignment="1">
      <alignment horizontal="center"/>
    </xf>
    <xf numFmtId="9" fontId="1" fillId="8" borderId="4" xfId="0" applyNumberFormat="1" applyFont="1" applyFill="1" applyBorder="1" applyAlignment="1">
      <alignment horizontal="center"/>
    </xf>
    <xf numFmtId="9" fontId="0" fillId="0" borderId="0" xfId="0" applyNumberFormat="1" applyFont="1" applyAlignment="1">
      <alignment horizontal="center"/>
    </xf>
    <xf numFmtId="0" fontId="0" fillId="0" borderId="0" xfId="0" applyFont="1" applyAlignment="1">
      <alignment horizontal="center"/>
    </xf>
    <xf numFmtId="9" fontId="1" fillId="7" borderId="4" xfId="0" applyNumberFormat="1" applyFont="1" applyFill="1" applyBorder="1" applyAlignment="1">
      <alignment horizontal="center"/>
    </xf>
    <xf numFmtId="0" fontId="13" fillId="0" borderId="0" xfId="0" applyFont="1"/>
    <xf numFmtId="9" fontId="14" fillId="0" borderId="0" xfId="0" applyNumberFormat="1" applyFont="1" applyAlignment="1">
      <alignment horizontal="center"/>
    </xf>
    <xf numFmtId="1" fontId="14" fillId="0" borderId="0" xfId="0" applyNumberFormat="1" applyFont="1" applyAlignment="1">
      <alignment horizontal="center"/>
    </xf>
    <xf numFmtId="10" fontId="0" fillId="0" borderId="0" xfId="0" applyNumberFormat="1" applyFont="1"/>
    <xf numFmtId="0" fontId="0" fillId="0" borderId="0" xfId="0" applyFont="1"/>
    <xf numFmtId="0" fontId="1" fillId="0" borderId="0" xfId="0" applyFont="1" applyAlignment="1">
      <alignment horizontal="center" vertical="center"/>
    </xf>
    <xf numFmtId="10" fontId="0" fillId="4" borderId="22" xfId="0" applyNumberFormat="1" applyFont="1" applyFill="1" applyBorder="1"/>
    <xf numFmtId="0" fontId="0" fillId="4" borderId="22" xfId="0" applyFont="1" applyFill="1" applyBorder="1"/>
    <xf numFmtId="0" fontId="1" fillId="14" borderId="22" xfId="0" applyFont="1" applyFill="1" applyBorder="1" applyAlignment="1">
      <alignment horizontal="left" vertical="top" wrapText="1"/>
    </xf>
    <xf numFmtId="0" fontId="4" fillId="14" borderId="22" xfId="0" applyFont="1" applyFill="1" applyBorder="1" applyAlignment="1">
      <alignment horizontal="left"/>
    </xf>
    <xf numFmtId="9" fontId="14" fillId="4" borderId="22" xfId="0" applyNumberFormat="1" applyFont="1" applyFill="1" applyBorder="1"/>
    <xf numFmtId="1" fontId="14" fillId="4" borderId="22" xfId="0" applyNumberFormat="1" applyFont="1" applyFill="1" applyBorder="1"/>
    <xf numFmtId="0" fontId="4" fillId="4" borderId="22" xfId="0" applyFont="1" applyFill="1" applyBorder="1"/>
    <xf numFmtId="164" fontId="1" fillId="5" borderId="4" xfId="0" applyNumberFormat="1" applyFont="1" applyFill="1" applyBorder="1" applyAlignment="1">
      <alignment horizontal="center" vertical="center" wrapText="1"/>
    </xf>
    <xf numFmtId="0" fontId="16" fillId="0" borderId="0" xfId="0" applyFont="1"/>
    <xf numFmtId="0" fontId="14" fillId="0" borderId="4" xfId="0" applyFont="1" applyBorder="1" applyAlignment="1">
      <alignment horizontal="center" vertical="center"/>
    </xf>
    <xf numFmtId="164" fontId="2" fillId="6" borderId="31" xfId="0" applyNumberFormat="1" applyFont="1" applyFill="1" applyBorder="1" applyAlignment="1">
      <alignment horizontal="center" vertical="center" wrapText="1"/>
    </xf>
    <xf numFmtId="0" fontId="2" fillId="6" borderId="32" xfId="0" applyFont="1" applyFill="1" applyBorder="1" applyAlignment="1">
      <alignment horizontal="center" vertical="center" wrapText="1"/>
    </xf>
    <xf numFmtId="164" fontId="2" fillId="6" borderId="32" xfId="0" applyNumberFormat="1" applyFont="1" applyFill="1" applyBorder="1" applyAlignment="1">
      <alignment horizontal="center" vertical="center" wrapText="1"/>
    </xf>
    <xf numFmtId="0" fontId="1" fillId="13" borderId="33" xfId="0" applyFont="1" applyFill="1" applyBorder="1" applyAlignment="1">
      <alignment wrapText="1"/>
    </xf>
    <xf numFmtId="0" fontId="1" fillId="13" borderId="34" xfId="0" applyFont="1" applyFill="1" applyBorder="1" applyAlignment="1">
      <alignment wrapText="1"/>
    </xf>
    <xf numFmtId="0" fontId="2" fillId="13" borderId="35" xfId="0" applyFont="1" applyFill="1" applyBorder="1" applyAlignment="1">
      <alignment horizontal="left" vertical="center" wrapText="1"/>
    </xf>
    <xf numFmtId="0" fontId="2" fillId="13" borderId="34" xfId="0" applyFont="1" applyFill="1" applyBorder="1" applyAlignment="1">
      <alignment horizontal="center" vertical="center" wrapText="1"/>
    </xf>
    <xf numFmtId="164" fontId="2" fillId="13" borderId="36" xfId="0" applyNumberFormat="1" applyFont="1" applyFill="1" applyBorder="1" applyAlignment="1">
      <alignment horizontal="center" vertical="center" wrapText="1"/>
    </xf>
    <xf numFmtId="3" fontId="17" fillId="13" borderId="37" xfId="0" applyNumberFormat="1" applyFont="1" applyFill="1" applyBorder="1" applyAlignment="1">
      <alignment wrapText="1"/>
    </xf>
    <xf numFmtId="164" fontId="1" fillId="13" borderId="34" xfId="0" applyNumberFormat="1" applyFont="1" applyFill="1" applyBorder="1" applyAlignment="1">
      <alignment wrapText="1"/>
    </xf>
    <xf numFmtId="0" fontId="17" fillId="13" borderId="37" xfId="0" applyFont="1" applyFill="1" applyBorder="1" applyAlignment="1">
      <alignment horizontal="center" wrapText="1"/>
    </xf>
    <xf numFmtId="0" fontId="17" fillId="13" borderId="34" xfId="0" applyFont="1" applyFill="1" applyBorder="1" applyAlignment="1">
      <alignment horizontal="center" wrapText="1"/>
    </xf>
    <xf numFmtId="0" fontId="1" fillId="13" borderId="38" xfId="0" applyFont="1" applyFill="1" applyBorder="1" applyAlignment="1">
      <alignment wrapText="1"/>
    </xf>
    <xf numFmtId="0" fontId="1" fillId="0" borderId="30" xfId="0" applyFont="1" applyBorder="1" applyAlignment="1">
      <alignment horizontal="center" vertical="center" wrapText="1"/>
    </xf>
    <xf numFmtId="0" fontId="1" fillId="0" borderId="40" xfId="0" applyFont="1" applyBorder="1" applyAlignment="1">
      <alignment vertical="center" wrapText="1"/>
    </xf>
    <xf numFmtId="0" fontId="1" fillId="0" borderId="30" xfId="0" applyFont="1" applyBorder="1" applyAlignment="1">
      <alignment horizontal="center" vertical="center"/>
    </xf>
    <xf numFmtId="3" fontId="1" fillId="0" borderId="25" xfId="0" applyNumberFormat="1" applyFont="1" applyBorder="1" applyAlignment="1">
      <alignment horizontal="center" vertical="center"/>
    </xf>
    <xf numFmtId="164" fontId="1" fillId="7" borderId="43" xfId="0" applyNumberFormat="1" applyFont="1" applyFill="1" applyBorder="1" applyAlignment="1">
      <alignment horizontal="center" vertical="center" wrapText="1"/>
    </xf>
    <xf numFmtId="3" fontId="1" fillId="0" borderId="4" xfId="0" applyNumberFormat="1" applyFont="1" applyBorder="1" applyAlignment="1">
      <alignment horizontal="center" vertical="center"/>
    </xf>
    <xf numFmtId="164" fontId="1" fillId="11" borderId="43" xfId="0" applyNumberFormat="1" applyFont="1" applyFill="1" applyBorder="1" applyAlignment="1">
      <alignment horizontal="center" vertical="center" wrapText="1"/>
    </xf>
    <xf numFmtId="3" fontId="1" fillId="0" borderId="30" xfId="0" applyNumberFormat="1" applyFont="1" applyBorder="1" applyAlignment="1">
      <alignment horizontal="center" vertical="center"/>
    </xf>
    <xf numFmtId="0" fontId="0" fillId="0" borderId="4" xfId="0" applyFont="1" applyBorder="1" applyAlignment="1">
      <alignment horizontal="center" vertical="center"/>
    </xf>
    <xf numFmtId="0" fontId="1" fillId="0" borderId="23" xfId="0" applyFont="1" applyBorder="1" applyAlignment="1">
      <alignment vertical="center" wrapText="1"/>
    </xf>
    <xf numFmtId="0" fontId="1" fillId="0" borderId="4" xfId="0" applyFont="1" applyBorder="1" applyAlignment="1">
      <alignment horizontal="center" vertical="center"/>
    </xf>
    <xf numFmtId="164" fontId="1" fillId="7" borderId="4" xfId="0" applyNumberFormat="1" applyFont="1" applyFill="1" applyBorder="1" applyAlignment="1">
      <alignment horizontal="center" vertical="center" wrapText="1"/>
    </xf>
    <xf numFmtId="3" fontId="1" fillId="0" borderId="4" xfId="0" applyNumberFormat="1" applyFont="1" applyBorder="1" applyAlignment="1">
      <alignment horizontal="center" vertical="center" wrapText="1"/>
    </xf>
    <xf numFmtId="164" fontId="1" fillId="11" borderId="4" xfId="0" applyNumberFormat="1" applyFont="1" applyFill="1" applyBorder="1" applyAlignment="1">
      <alignment horizontal="center" vertical="center" wrapText="1"/>
    </xf>
    <xf numFmtId="0" fontId="1" fillId="0" borderId="23" xfId="0" applyFont="1" applyBorder="1" applyAlignment="1">
      <alignment horizontal="left" vertical="center" wrapText="1"/>
    </xf>
    <xf numFmtId="0" fontId="1" fillId="13" borderId="45" xfId="0" applyFont="1" applyFill="1" applyBorder="1" applyAlignment="1">
      <alignment horizontal="center" vertical="center" wrapText="1"/>
    </xf>
    <xf numFmtId="0" fontId="18" fillId="13" borderId="4" xfId="0" applyFont="1" applyFill="1" applyBorder="1" applyAlignment="1">
      <alignment vertical="center"/>
    </xf>
    <xf numFmtId="0" fontId="1" fillId="1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3" xfId="0" applyFont="1" applyBorder="1"/>
    <xf numFmtId="164" fontId="1" fillId="7" borderId="45" xfId="0" applyNumberFormat="1" applyFont="1" applyFill="1" applyBorder="1" applyAlignment="1">
      <alignment horizontal="center" vertical="center" wrapText="1"/>
    </xf>
    <xf numFmtId="0" fontId="1" fillId="0" borderId="4" xfId="0" applyFont="1" applyBorder="1" applyAlignment="1">
      <alignment wrapText="1"/>
    </xf>
    <xf numFmtId="0" fontId="2" fillId="10" borderId="4" xfId="0" applyFont="1" applyFill="1" applyBorder="1" applyAlignment="1">
      <alignment horizontal="center" vertical="center" wrapText="1"/>
    </xf>
    <xf numFmtId="0" fontId="1" fillId="10" borderId="46" xfId="0" applyFont="1" applyFill="1" applyBorder="1" applyAlignment="1">
      <alignment horizontal="left" vertical="top" wrapText="1"/>
    </xf>
    <xf numFmtId="0" fontId="1" fillId="10" borderId="4" xfId="0" applyFont="1" applyFill="1" applyBorder="1" applyAlignment="1">
      <alignment horizontal="center" vertical="center"/>
    </xf>
    <xf numFmtId="165" fontId="1" fillId="10" borderId="32" xfId="0" applyNumberFormat="1" applyFont="1" applyFill="1" applyBorder="1" applyAlignment="1">
      <alignment horizontal="center" vertical="center"/>
    </xf>
    <xf numFmtId="0" fontId="1" fillId="10" borderId="4" xfId="0" applyFont="1" applyFill="1" applyBorder="1" applyAlignment="1">
      <alignment horizontal="center" vertical="center" wrapText="1"/>
    </xf>
    <xf numFmtId="0" fontId="1" fillId="0" borderId="47" xfId="0" applyFont="1" applyBorder="1" applyAlignment="1">
      <alignment horizontal="left" vertical="top" wrapText="1"/>
    </xf>
    <xf numFmtId="0" fontId="1" fillId="0" borderId="15" xfId="0" applyFont="1" applyBorder="1" applyAlignment="1">
      <alignment horizontal="left" vertical="top" wrapText="1"/>
    </xf>
    <xf numFmtId="0" fontId="0" fillId="10" borderId="4" xfId="0" applyFont="1" applyFill="1" applyBorder="1" applyAlignment="1">
      <alignment horizontal="center" vertical="center"/>
    </xf>
    <xf numFmtId="0" fontId="1" fillId="10" borderId="48" xfId="0" applyFont="1" applyFill="1" applyBorder="1" applyAlignment="1">
      <alignment horizontal="left" vertical="top" wrapText="1"/>
    </xf>
    <xf numFmtId="0" fontId="0" fillId="0" borderId="23" xfId="0" applyFont="1" applyBorder="1" applyAlignment="1">
      <alignment horizontal="left" vertical="top" wrapText="1"/>
    </xf>
    <xf numFmtId="0" fontId="1" fillId="0" borderId="23" xfId="0" applyFont="1" applyBorder="1" applyAlignment="1">
      <alignment horizontal="left" vertical="top" wrapText="1"/>
    </xf>
    <xf numFmtId="165" fontId="1" fillId="10" borderId="31" xfId="0" applyNumberFormat="1" applyFont="1" applyFill="1" applyBorder="1" applyAlignment="1">
      <alignment horizontal="center" vertical="center"/>
    </xf>
    <xf numFmtId="0" fontId="1" fillId="13" borderId="4" xfId="0" applyFont="1" applyFill="1" applyBorder="1" applyAlignment="1">
      <alignment wrapText="1"/>
    </xf>
    <xf numFmtId="0" fontId="2" fillId="13" borderId="48" xfId="0" applyFont="1" applyFill="1" applyBorder="1" applyAlignment="1">
      <alignment horizontal="left" vertical="center" wrapText="1"/>
    </xf>
    <xf numFmtId="0" fontId="2" fillId="13" borderId="4" xfId="0" applyFont="1" applyFill="1" applyBorder="1" applyAlignment="1">
      <alignment horizontal="center" vertical="center" wrapText="1"/>
    </xf>
    <xf numFmtId="164" fontId="1" fillId="13" borderId="45" xfId="0" applyNumberFormat="1" applyFont="1" applyFill="1" applyBorder="1" applyAlignment="1">
      <alignment horizontal="center" vertical="center" wrapText="1"/>
    </xf>
    <xf numFmtId="3" fontId="18" fillId="13" borderId="4" xfId="0" applyNumberFormat="1" applyFont="1" applyFill="1" applyBorder="1" applyAlignment="1">
      <alignment vertical="center"/>
    </xf>
    <xf numFmtId="164" fontId="1" fillId="13" borderId="4" xfId="0" applyNumberFormat="1" applyFont="1" applyFill="1" applyBorder="1" applyAlignment="1">
      <alignment wrapText="1"/>
    </xf>
    <xf numFmtId="0" fontId="1" fillId="13" borderId="4" xfId="0" applyFont="1" applyFill="1" applyBorder="1" applyAlignment="1">
      <alignment horizontal="center" wrapText="1"/>
    </xf>
    <xf numFmtId="164" fontId="1" fillId="13" borderId="4" xfId="0" applyNumberFormat="1" applyFont="1" applyFill="1" applyBorder="1" applyAlignment="1">
      <alignment horizontal="center" wrapText="1"/>
    </xf>
    <xf numFmtId="3" fontId="1" fillId="13" borderId="4" xfId="0" applyNumberFormat="1" applyFont="1" applyFill="1" applyBorder="1" applyAlignment="1">
      <alignment horizontal="center" wrapText="1"/>
    </xf>
    <xf numFmtId="164" fontId="1" fillId="13" borderId="46" xfId="0" applyNumberFormat="1" applyFont="1" applyFill="1" applyBorder="1" applyAlignment="1">
      <alignment horizontal="center" vertical="center" wrapText="1"/>
    </xf>
    <xf numFmtId="164" fontId="1" fillId="13" borderId="46" xfId="0" applyNumberFormat="1" applyFont="1" applyFill="1" applyBorder="1" applyAlignment="1">
      <alignment wrapText="1"/>
    </xf>
    <xf numFmtId="0" fontId="1" fillId="13" borderId="46" xfId="0" applyFont="1" applyFill="1" applyBorder="1" applyAlignment="1">
      <alignment horizontal="center" wrapText="1"/>
    </xf>
    <xf numFmtId="3" fontId="4" fillId="13" borderId="4" xfId="0" applyNumberFormat="1" applyFont="1" applyFill="1" applyBorder="1" applyAlignment="1">
      <alignment vertical="center"/>
    </xf>
    <xf numFmtId="164" fontId="1" fillId="13" borderId="46" xfId="0" applyNumberFormat="1" applyFont="1" applyFill="1" applyBorder="1" applyAlignment="1">
      <alignment horizontal="center" wrapText="1"/>
    </xf>
    <xf numFmtId="3" fontId="1" fillId="13" borderId="46" xfId="0" applyNumberFormat="1" applyFont="1" applyFill="1" applyBorder="1" applyAlignment="1">
      <alignment horizontal="center" wrapText="1"/>
    </xf>
    <xf numFmtId="0" fontId="1" fillId="13" borderId="22" xfId="0" applyFont="1" applyFill="1" applyBorder="1" applyAlignment="1">
      <alignment wrapText="1"/>
    </xf>
    <xf numFmtId="0" fontId="7" fillId="0" borderId="39" xfId="0" applyFont="1" applyBorder="1" applyAlignment="1">
      <alignment horizontal="center" vertical="center"/>
    </xf>
    <xf numFmtId="0" fontId="1" fillId="0" borderId="23" xfId="0" applyFont="1" applyBorder="1" applyAlignment="1">
      <alignment horizontal="center" vertical="center"/>
    </xf>
    <xf numFmtId="0" fontId="1" fillId="0" borderId="23" xfId="0" applyFont="1" applyBorder="1" applyAlignment="1">
      <alignment vertical="top" wrapText="1"/>
    </xf>
    <xf numFmtId="0" fontId="0" fillId="0" borderId="25" xfId="0" applyFont="1" applyBorder="1" applyAlignment="1">
      <alignment horizontal="center" vertical="center" wrapText="1"/>
    </xf>
    <xf numFmtId="0" fontId="14" fillId="16" borderId="4" xfId="0" applyFont="1" applyFill="1" applyBorder="1" applyAlignment="1">
      <alignment horizontal="center" vertical="center"/>
    </xf>
    <xf numFmtId="0" fontId="1" fillId="16" borderId="4" xfId="0" applyFont="1" applyFill="1" applyBorder="1" applyAlignment="1">
      <alignment horizontal="center" vertical="center" wrapText="1"/>
    </xf>
    <xf numFmtId="0" fontId="2" fillId="16" borderId="4" xfId="0" applyFont="1" applyFill="1" applyBorder="1" applyAlignment="1">
      <alignment vertical="top" wrapText="1"/>
    </xf>
    <xf numFmtId="0" fontId="1" fillId="16" borderId="4" xfId="0" applyFont="1" applyFill="1" applyBorder="1" applyAlignment="1">
      <alignment horizontal="center" vertical="center"/>
    </xf>
    <xf numFmtId="164" fontId="1" fillId="16" borderId="4" xfId="0" applyNumberFormat="1" applyFont="1" applyFill="1" applyBorder="1" applyAlignment="1">
      <alignment horizontal="center" vertical="center" wrapText="1"/>
    </xf>
    <xf numFmtId="3" fontId="1" fillId="16" borderId="4" xfId="0" applyNumberFormat="1" applyFont="1" applyFill="1" applyBorder="1" applyAlignment="1">
      <alignment horizontal="center" vertical="center"/>
    </xf>
    <xf numFmtId="0" fontId="0" fillId="16" borderId="4" xfId="0" applyFont="1" applyFill="1" applyBorder="1" applyAlignment="1">
      <alignment horizontal="center" vertical="center" wrapText="1"/>
    </xf>
    <xf numFmtId="0" fontId="14" fillId="0" borderId="39" xfId="0" applyFont="1" applyBorder="1" applyAlignment="1">
      <alignment horizontal="center" vertical="center"/>
    </xf>
    <xf numFmtId="0" fontId="1" fillId="0" borderId="4" xfId="0" applyFont="1" applyBorder="1" applyAlignment="1">
      <alignment horizontal="center" wrapText="1"/>
    </xf>
    <xf numFmtId="0" fontId="1" fillId="4" borderId="4" xfId="0" applyFont="1" applyFill="1" applyBorder="1" applyAlignment="1">
      <alignment wrapText="1"/>
    </xf>
    <xf numFmtId="0" fontId="1" fillId="0" borderId="4" xfId="0" applyFont="1" applyBorder="1" applyAlignment="1">
      <alignment horizontal="center"/>
    </xf>
    <xf numFmtId="164" fontId="1" fillId="7" borderId="4" xfId="0" applyNumberFormat="1" applyFont="1" applyFill="1" applyBorder="1" applyAlignment="1">
      <alignment horizontal="center" wrapText="1"/>
    </xf>
    <xf numFmtId="3" fontId="4" fillId="0" borderId="4" xfId="0" applyNumberFormat="1" applyFont="1" applyBorder="1"/>
    <xf numFmtId="164" fontId="1" fillId="11" borderId="4" xfId="0" applyNumberFormat="1" applyFont="1" applyFill="1" applyBorder="1" applyAlignment="1">
      <alignment horizontal="center" wrapText="1"/>
    </xf>
    <xf numFmtId="166" fontId="1" fillId="7" borderId="4" xfId="0" applyNumberFormat="1" applyFont="1" applyFill="1" applyBorder="1" applyAlignment="1">
      <alignment horizontal="center" wrapText="1"/>
    </xf>
    <xf numFmtId="3" fontId="0" fillId="0" borderId="4" xfId="0" applyNumberFormat="1" applyFont="1" applyBorder="1" applyAlignment="1">
      <alignment horizontal="center"/>
    </xf>
    <xf numFmtId="164" fontId="4" fillId="0" borderId="4" xfId="0" applyNumberFormat="1" applyFont="1" applyBorder="1"/>
    <xf numFmtId="164" fontId="1" fillId="11" borderId="32" xfId="0" applyNumberFormat="1" applyFont="1" applyFill="1" applyBorder="1" applyAlignment="1">
      <alignment horizontal="center" vertical="center" wrapText="1"/>
    </xf>
    <xf numFmtId="0" fontId="19" fillId="4" borderId="4" xfId="0" applyFont="1" applyFill="1" applyBorder="1" applyAlignment="1">
      <alignment wrapText="1"/>
    </xf>
    <xf numFmtId="164" fontId="4" fillId="13" borderId="4" xfId="0" applyNumberFormat="1" applyFont="1" applyFill="1" applyBorder="1" applyAlignment="1">
      <alignment vertical="center"/>
    </xf>
    <xf numFmtId="164" fontId="1" fillId="13" borderId="32" xfId="0" applyNumberFormat="1" applyFont="1" applyFill="1" applyBorder="1" applyAlignment="1">
      <alignment wrapText="1"/>
    </xf>
    <xf numFmtId="0" fontId="1" fillId="13" borderId="32" xfId="0" applyFont="1" applyFill="1" applyBorder="1" applyAlignment="1">
      <alignment horizontal="center" wrapText="1"/>
    </xf>
    <xf numFmtId="164" fontId="1" fillId="13" borderId="32" xfId="0" applyNumberFormat="1" applyFont="1" applyFill="1" applyBorder="1" applyAlignment="1">
      <alignment horizontal="center" wrapText="1"/>
    </xf>
    <xf numFmtId="3" fontId="20" fillId="13" borderId="32" xfId="0" applyNumberFormat="1" applyFont="1" applyFill="1" applyBorder="1" applyAlignment="1">
      <alignment horizontal="center" vertical="center" wrapText="1"/>
    </xf>
    <xf numFmtId="0" fontId="1" fillId="0" borderId="51" xfId="0" applyFont="1" applyBorder="1" applyAlignment="1">
      <alignment horizontal="center" vertical="center" wrapText="1"/>
    </xf>
    <xf numFmtId="0" fontId="0" fillId="4" borderId="4" xfId="0" applyFont="1" applyFill="1" applyBorder="1" applyAlignment="1">
      <alignment horizontal="center" vertical="center"/>
    </xf>
    <xf numFmtId="0" fontId="0" fillId="0" borderId="25" xfId="0" applyFont="1" applyBorder="1" applyAlignment="1">
      <alignment horizontal="center" vertical="center"/>
    </xf>
    <xf numFmtId="0" fontId="0" fillId="0" borderId="23" xfId="0" applyFont="1" applyBorder="1" applyAlignment="1">
      <alignment horizontal="center" vertical="center" wrapText="1"/>
    </xf>
    <xf numFmtId="165" fontId="1" fillId="10" borderId="4" xfId="0" applyNumberFormat="1" applyFont="1" applyFill="1" applyBorder="1" applyAlignment="1">
      <alignment horizontal="center" vertical="center"/>
    </xf>
    <xf numFmtId="0" fontId="1" fillId="0" borderId="24" xfId="0" applyFont="1" applyBorder="1" applyAlignment="1">
      <alignment horizontal="center" vertical="center" wrapText="1"/>
    </xf>
    <xf numFmtId="0" fontId="1" fillId="0" borderId="50" xfId="0" applyFont="1" applyBorder="1" applyAlignment="1">
      <alignment horizontal="left" vertical="center" wrapText="1"/>
    </xf>
    <xf numFmtId="3" fontId="1" fillId="10" borderId="4" xfId="0" applyNumberFormat="1" applyFont="1" applyFill="1" applyBorder="1" applyAlignment="1">
      <alignment horizontal="center" vertical="center" wrapText="1"/>
    </xf>
    <xf numFmtId="0" fontId="0" fillId="0" borderId="4" xfId="0" applyFont="1" applyBorder="1" applyAlignment="1">
      <alignment horizontal="center" vertical="center" wrapText="1"/>
    </xf>
    <xf numFmtId="0" fontId="1" fillId="0" borderId="40" xfId="0" applyFont="1" applyBorder="1" applyAlignment="1">
      <alignment horizontal="left" vertical="top" wrapText="1"/>
    </xf>
    <xf numFmtId="3" fontId="1" fillId="0" borderId="4" xfId="0" applyNumberFormat="1" applyFont="1" applyBorder="1" applyAlignment="1">
      <alignment horizontal="center"/>
    </xf>
    <xf numFmtId="3" fontId="0" fillId="0" borderId="4" xfId="0" applyNumberFormat="1" applyFont="1" applyBorder="1" applyAlignment="1">
      <alignment horizontal="center" vertical="center"/>
    </xf>
    <xf numFmtId="164" fontId="0" fillId="7" borderId="4" xfId="0" applyNumberFormat="1" applyFont="1" applyFill="1" applyBorder="1" applyAlignment="1">
      <alignment horizontal="center" wrapText="1"/>
    </xf>
    <xf numFmtId="164" fontId="0" fillId="11" borderId="4" xfId="0" applyNumberFormat="1" applyFont="1" applyFill="1" applyBorder="1" applyAlignment="1">
      <alignment horizontal="center" vertical="center" wrapText="1"/>
    </xf>
    <xf numFmtId="0" fontId="1" fillId="0" borderId="24" xfId="0" applyFont="1" applyBorder="1" applyAlignment="1">
      <alignment wrapText="1"/>
    </xf>
    <xf numFmtId="3" fontId="1" fillId="0" borderId="4" xfId="0" applyNumberFormat="1" applyFont="1" applyBorder="1" applyAlignment="1">
      <alignment horizontal="center" wrapText="1"/>
    </xf>
    <xf numFmtId="0" fontId="0" fillId="0" borderId="50" xfId="0" applyFont="1" applyBorder="1" applyAlignment="1">
      <alignment horizontal="left" vertical="top" wrapText="1"/>
    </xf>
    <xf numFmtId="0" fontId="0" fillId="0" borderId="50" xfId="0" applyFont="1" applyBorder="1" applyAlignment="1">
      <alignment horizontal="center" vertical="center" wrapText="1"/>
    </xf>
    <xf numFmtId="0" fontId="0" fillId="13" borderId="4" xfId="0" applyFont="1" applyFill="1" applyBorder="1" applyAlignment="1">
      <alignment horizontal="center" vertical="center" wrapText="1"/>
    </xf>
    <xf numFmtId="0" fontId="1" fillId="0" borderId="25" xfId="0" applyFont="1" applyBorder="1" applyAlignment="1">
      <alignment horizontal="center" vertical="center"/>
    </xf>
    <xf numFmtId="0" fontId="1" fillId="0" borderId="53" xfId="0" applyFont="1" applyBorder="1" applyAlignment="1">
      <alignment wrapText="1"/>
    </xf>
    <xf numFmtId="0" fontId="0" fillId="0" borderId="4" xfId="0" applyFont="1" applyBorder="1" applyAlignment="1">
      <alignment horizontal="left" vertical="top" wrapText="1"/>
    </xf>
    <xf numFmtId="164" fontId="0" fillId="13" borderId="4" xfId="0" applyNumberFormat="1" applyFont="1" applyFill="1" applyBorder="1" applyAlignment="1">
      <alignment vertical="center" wrapText="1"/>
    </xf>
    <xf numFmtId="3" fontId="0" fillId="13" borderId="4" xfId="0" applyNumberFormat="1" applyFont="1" applyFill="1" applyBorder="1" applyAlignment="1">
      <alignment horizontal="center" vertical="center"/>
    </xf>
    <xf numFmtId="0" fontId="0" fillId="0" borderId="0" xfId="0" applyFont="1" applyAlignment="1">
      <alignment vertical="top" wrapText="1"/>
    </xf>
    <xf numFmtId="0" fontId="21" fillId="4" borderId="22" xfId="0" applyFont="1" applyFill="1" applyBorder="1"/>
    <xf numFmtId="0" fontId="0" fillId="10" borderId="4" xfId="0" applyFont="1" applyFill="1" applyBorder="1" applyAlignment="1">
      <alignment horizontal="center"/>
    </xf>
    <xf numFmtId="0" fontId="1" fillId="10" borderId="4" xfId="0" applyFont="1" applyFill="1" applyBorder="1" applyAlignment="1">
      <alignment vertical="top" wrapText="1"/>
    </xf>
    <xf numFmtId="0" fontId="0" fillId="10" borderId="4" xfId="0" applyFont="1" applyFill="1" applyBorder="1" applyAlignment="1">
      <alignment horizontal="center" vertical="center" wrapText="1"/>
    </xf>
    <xf numFmtId="0" fontId="1" fillId="10" borderId="4" xfId="0" applyFont="1" applyFill="1" applyBorder="1" applyAlignment="1">
      <alignment vertical="top"/>
    </xf>
    <xf numFmtId="0" fontId="1" fillId="10" borderId="4" xfId="0" applyFont="1" applyFill="1" applyBorder="1" applyAlignment="1">
      <alignment vertical="center" wrapText="1"/>
    </xf>
    <xf numFmtId="0" fontId="2" fillId="13" borderId="54" xfId="0" applyFont="1" applyFill="1" applyBorder="1" applyAlignment="1">
      <alignment horizontal="center" vertical="center" wrapText="1"/>
    </xf>
    <xf numFmtId="0" fontId="2" fillId="13" borderId="55" xfId="0" applyFont="1" applyFill="1" applyBorder="1" applyAlignment="1">
      <alignment horizontal="center" vertical="center" wrapText="1"/>
    </xf>
    <xf numFmtId="0" fontId="2" fillId="13" borderId="56" xfId="0" applyFont="1" applyFill="1" applyBorder="1" applyAlignment="1">
      <alignment horizontal="left" vertical="center" wrapText="1"/>
    </xf>
    <xf numFmtId="0" fontId="2" fillId="13" borderId="56" xfId="0" applyFont="1" applyFill="1" applyBorder="1" applyAlignment="1">
      <alignment horizontal="center" vertical="center" wrapText="1"/>
    </xf>
    <xf numFmtId="164" fontId="1" fillId="13" borderId="57" xfId="0" applyNumberFormat="1" applyFont="1" applyFill="1" applyBorder="1" applyAlignment="1">
      <alignment horizontal="center" vertical="center" wrapText="1"/>
    </xf>
    <xf numFmtId="0" fontId="2"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60" xfId="0" applyFont="1" applyBorder="1" applyAlignment="1">
      <alignment horizontal="left" vertical="center" wrapText="1"/>
    </xf>
    <xf numFmtId="10" fontId="1" fillId="1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164" fontId="1" fillId="0" borderId="0" xfId="0" applyNumberFormat="1" applyFont="1" applyAlignment="1">
      <alignment horizontal="center" vertical="center" wrapText="1"/>
    </xf>
    <xf numFmtId="164" fontId="3" fillId="4" borderId="22" xfId="0" applyNumberFormat="1" applyFont="1" applyFill="1" applyBorder="1" applyAlignment="1">
      <alignment horizontal="center" vertical="center" wrapText="1"/>
    </xf>
    <xf numFmtId="164" fontId="1" fillId="4" borderId="22" xfId="0" applyNumberFormat="1" applyFont="1" applyFill="1" applyBorder="1" applyAlignment="1">
      <alignment horizontal="center" vertical="center" wrapText="1"/>
    </xf>
    <xf numFmtId="164" fontId="2" fillId="9" borderId="4" xfId="0" applyNumberFormat="1" applyFont="1" applyFill="1" applyBorder="1"/>
    <xf numFmtId="164" fontId="1" fillId="0" borderId="4" xfId="0" applyNumberFormat="1" applyFont="1" applyBorder="1"/>
    <xf numFmtId="164" fontId="1" fillId="0" borderId="0" xfId="0" applyNumberFormat="1" applyFont="1"/>
    <xf numFmtId="0" fontId="23" fillId="17" borderId="48" xfId="0" applyFont="1" applyFill="1" applyBorder="1" applyAlignment="1">
      <alignment horizontal="left"/>
    </xf>
    <xf numFmtId="0" fontId="4" fillId="17" borderId="46" xfId="0" applyFont="1" applyFill="1" applyBorder="1" applyAlignment="1">
      <alignment horizontal="left"/>
    </xf>
    <xf numFmtId="0" fontId="4" fillId="17" borderId="45" xfId="0" applyFont="1" applyFill="1" applyBorder="1" applyAlignment="1">
      <alignment horizontal="left"/>
    </xf>
    <xf numFmtId="164" fontId="1" fillId="4" borderId="4" xfId="0" applyNumberFormat="1" applyFont="1" applyFill="1" applyBorder="1" applyAlignment="1">
      <alignment horizontal="center" wrapText="1"/>
    </xf>
    <xf numFmtId="164" fontId="1" fillId="17" borderId="4" xfId="0" applyNumberFormat="1" applyFont="1" applyFill="1" applyBorder="1" applyAlignment="1">
      <alignment horizontal="right"/>
    </xf>
    <xf numFmtId="164" fontId="2" fillId="9" borderId="4" xfId="0" applyNumberFormat="1" applyFont="1" applyFill="1" applyBorder="1" applyAlignment="1">
      <alignment horizontal="right"/>
    </xf>
    <xf numFmtId="0" fontId="22" fillId="13" borderId="33" xfId="0" applyFont="1" applyFill="1" applyBorder="1" applyAlignment="1">
      <alignment vertical="center" wrapText="1"/>
    </xf>
    <xf numFmtId="0" fontId="22" fillId="13" borderId="63" xfId="0" applyFont="1" applyFill="1" applyBorder="1" applyAlignment="1">
      <alignment vertical="center" wrapText="1"/>
    </xf>
    <xf numFmtId="164" fontId="2" fillId="13" borderId="1" xfId="0" applyNumberFormat="1" applyFont="1" applyFill="1" applyBorder="1" applyAlignment="1">
      <alignment horizontal="center" vertical="center" wrapText="1"/>
    </xf>
    <xf numFmtId="0" fontId="24" fillId="0" borderId="64" xfId="0" applyFont="1" applyBorder="1" applyAlignment="1">
      <alignment horizontal="center" vertical="center" wrapText="1"/>
    </xf>
    <xf numFmtId="0" fontId="25" fillId="0" borderId="33" xfId="0" applyFont="1" applyBorder="1" applyAlignment="1">
      <alignment horizontal="center" vertical="center" wrapText="1"/>
    </xf>
    <xf numFmtId="0" fontId="1" fillId="0" borderId="62" xfId="0" applyFont="1" applyBorder="1" applyAlignment="1">
      <alignment vertical="center"/>
    </xf>
    <xf numFmtId="0" fontId="1" fillId="0" borderId="6" xfId="0" applyFont="1" applyBorder="1" applyAlignment="1">
      <alignment vertical="center"/>
    </xf>
    <xf numFmtId="0" fontId="1" fillId="12" borderId="1" xfId="0" applyFont="1" applyFill="1" applyBorder="1" applyAlignment="1">
      <alignment horizontal="center" vertical="center" wrapText="1"/>
    </xf>
    <xf numFmtId="2" fontId="4" fillId="0" borderId="0" xfId="0" applyNumberFormat="1" applyFont="1"/>
    <xf numFmtId="0" fontId="18" fillId="0" borderId="0" xfId="0" applyFont="1"/>
    <xf numFmtId="2" fontId="2" fillId="6" borderId="4" xfId="0" applyNumberFormat="1" applyFont="1" applyFill="1" applyBorder="1" applyAlignment="1">
      <alignment horizontal="center"/>
    </xf>
    <xf numFmtId="1" fontId="2" fillId="8" borderId="4" xfId="0" applyNumberFormat="1" applyFont="1" applyFill="1" applyBorder="1" applyAlignment="1">
      <alignment horizontal="center"/>
    </xf>
    <xf numFmtId="2" fontId="1" fillId="8" borderId="4" xfId="0" applyNumberFormat="1" applyFont="1" applyFill="1" applyBorder="1" applyAlignment="1">
      <alignment horizontal="center"/>
    </xf>
    <xf numFmtId="0" fontId="4" fillId="0" borderId="0" xfId="0" applyFont="1" applyAlignment="1">
      <alignment horizontal="center"/>
    </xf>
    <xf numFmtId="164" fontId="1" fillId="5" borderId="4" xfId="0" applyNumberFormat="1" applyFont="1" applyFill="1" applyBorder="1" applyAlignment="1">
      <alignment horizontal="center" vertical="center" wrapText="1"/>
    </xf>
    <xf numFmtId="164" fontId="25" fillId="6" borderId="71" xfId="0" applyNumberFormat="1" applyFont="1" applyFill="1" applyBorder="1" applyAlignment="1">
      <alignment horizontal="center" vertical="center" wrapText="1"/>
    </xf>
    <xf numFmtId="0" fontId="2" fillId="6" borderId="78" xfId="0" applyFont="1" applyFill="1" applyBorder="1" applyAlignment="1">
      <alignment horizontal="center" vertical="center" wrapText="1"/>
    </xf>
    <xf numFmtId="0" fontId="2" fillId="6" borderId="79" xfId="0" applyFont="1" applyFill="1" applyBorder="1" applyAlignment="1">
      <alignment horizontal="center" vertical="center" wrapText="1"/>
    </xf>
    <xf numFmtId="167" fontId="2" fillId="6" borderId="79" xfId="0" applyNumberFormat="1" applyFont="1" applyFill="1" applyBorder="1" applyAlignment="1">
      <alignment horizontal="center" vertical="center" wrapText="1"/>
    </xf>
    <xf numFmtId="167" fontId="2" fillId="6" borderId="80" xfId="0" applyNumberFormat="1" applyFont="1" applyFill="1" applyBorder="1" applyAlignment="1">
      <alignment horizontal="center" vertical="center" wrapText="1"/>
    </xf>
    <xf numFmtId="164" fontId="25" fillId="6" borderId="81" xfId="0" applyNumberFormat="1" applyFont="1" applyFill="1" applyBorder="1" applyAlignment="1">
      <alignment horizontal="center" vertical="center" wrapText="1"/>
    </xf>
    <xf numFmtId="0" fontId="22" fillId="13" borderId="1" xfId="0" applyFont="1" applyFill="1" applyBorder="1" applyAlignment="1">
      <alignment vertical="center" wrapText="1"/>
    </xf>
    <xf numFmtId="0" fontId="22" fillId="13" borderId="36" xfId="0" applyFont="1" applyFill="1" applyBorder="1" applyAlignment="1">
      <alignment vertical="center" wrapText="1"/>
    </xf>
    <xf numFmtId="0" fontId="22" fillId="13" borderId="84" xfId="0" applyFont="1" applyFill="1" applyBorder="1" applyAlignment="1">
      <alignment vertical="center" wrapText="1"/>
    </xf>
    <xf numFmtId="0" fontId="22" fillId="13" borderId="34" xfId="0" applyFont="1" applyFill="1" applyBorder="1" applyAlignment="1">
      <alignment vertical="center" wrapText="1"/>
    </xf>
    <xf numFmtId="167" fontId="22" fillId="13" borderId="34" xfId="0" applyNumberFormat="1" applyFont="1" applyFill="1" applyBorder="1" applyAlignment="1">
      <alignment vertical="center" wrapText="1"/>
    </xf>
    <xf numFmtId="0" fontId="22" fillId="13" borderId="35" xfId="0" applyFont="1" applyFill="1" applyBorder="1" applyAlignment="1">
      <alignment vertical="center" wrapText="1"/>
    </xf>
    <xf numFmtId="167" fontId="22" fillId="13" borderId="35" xfId="0" applyNumberFormat="1" applyFont="1" applyFill="1" applyBorder="1" applyAlignment="1">
      <alignment vertical="center" wrapText="1"/>
    </xf>
    <xf numFmtId="167" fontId="24" fillId="13" borderId="35" xfId="0" applyNumberFormat="1" applyFont="1" applyFill="1" applyBorder="1" applyAlignment="1">
      <alignment vertical="center" wrapText="1"/>
    </xf>
    <xf numFmtId="0" fontId="24" fillId="0" borderId="3" xfId="0" applyFont="1" applyBorder="1" applyAlignment="1">
      <alignment horizontal="center" vertical="center"/>
    </xf>
    <xf numFmtId="0" fontId="25" fillId="0" borderId="51" xfId="0" applyFont="1" applyBorder="1" applyAlignment="1">
      <alignment horizontal="center" vertical="center"/>
    </xf>
    <xf numFmtId="0" fontId="1" fillId="0" borderId="4" xfId="0" applyFont="1" applyBorder="1" applyAlignment="1">
      <alignment vertical="center" wrapText="1"/>
    </xf>
    <xf numFmtId="0" fontId="1" fillId="7" borderId="43" xfId="0" applyFont="1" applyFill="1" applyBorder="1" applyAlignment="1">
      <alignment horizontal="center" vertical="center" wrapText="1"/>
    </xf>
    <xf numFmtId="3" fontId="1" fillId="18" borderId="43" xfId="0" applyNumberFormat="1" applyFont="1" applyFill="1" applyBorder="1" applyAlignment="1">
      <alignment horizontal="center" vertical="center" wrapText="1"/>
    </xf>
    <xf numFmtId="167" fontId="1" fillId="11" borderId="43" xfId="0" applyNumberFormat="1" applyFont="1" applyFill="1" applyBorder="1" applyAlignment="1">
      <alignment horizontal="center" vertical="center" wrapText="1"/>
    </xf>
    <xf numFmtId="0" fontId="1" fillId="12" borderId="85" xfId="0" applyFont="1" applyFill="1" applyBorder="1" applyAlignment="1">
      <alignment horizontal="center" vertical="center" wrapText="1"/>
    </xf>
    <xf numFmtId="0" fontId="1" fillId="0" borderId="30" xfId="0" applyFont="1" applyBorder="1" applyAlignment="1">
      <alignment horizontal="left" vertical="top" wrapText="1"/>
    </xf>
    <xf numFmtId="0" fontId="1" fillId="0" borderId="4" xfId="0" applyFont="1" applyBorder="1" applyAlignment="1">
      <alignment horizontal="left" vertical="top" wrapText="1"/>
    </xf>
    <xf numFmtId="0" fontId="1" fillId="7" borderId="4" xfId="0" applyFont="1" applyFill="1" applyBorder="1" applyAlignment="1">
      <alignment horizontal="center" vertical="center" wrapText="1"/>
    </xf>
    <xf numFmtId="167" fontId="1" fillId="11" borderId="4" xfId="0" applyNumberFormat="1" applyFont="1" applyFill="1" applyBorder="1" applyAlignment="1">
      <alignment horizontal="center" vertical="center" wrapText="1"/>
    </xf>
    <xf numFmtId="0" fontId="25" fillId="0" borderId="24" xfId="0" applyFont="1" applyBorder="1" applyAlignment="1">
      <alignment horizontal="center" vertical="center"/>
    </xf>
    <xf numFmtId="167" fontId="1" fillId="13" borderId="4" xfId="0" applyNumberFormat="1" applyFont="1" applyFill="1" applyBorder="1" applyAlignment="1">
      <alignment horizontal="center" vertical="center" wrapText="1"/>
    </xf>
    <xf numFmtId="0" fontId="22" fillId="13" borderId="37" xfId="0" applyFont="1" applyFill="1" applyBorder="1" applyAlignment="1">
      <alignment vertical="center" wrapText="1"/>
    </xf>
    <xf numFmtId="167" fontId="22" fillId="13" borderId="37" xfId="0" applyNumberFormat="1" applyFont="1" applyFill="1" applyBorder="1" applyAlignment="1">
      <alignment vertical="center" wrapText="1"/>
    </xf>
    <xf numFmtId="0" fontId="22" fillId="13" borderId="87" xfId="0" applyFont="1" applyFill="1" applyBorder="1" applyAlignment="1">
      <alignment vertical="center" wrapText="1"/>
    </xf>
    <xf numFmtId="167" fontId="22" fillId="13" borderId="87" xfId="0" applyNumberFormat="1" applyFont="1" applyFill="1" applyBorder="1" applyAlignment="1">
      <alignment vertical="center" wrapText="1"/>
    </xf>
    <xf numFmtId="167" fontId="24" fillId="13" borderId="87" xfId="0" applyNumberFormat="1" applyFont="1" applyFill="1" applyBorder="1" applyAlignment="1">
      <alignment vertical="center" wrapText="1"/>
    </xf>
    <xf numFmtId="0" fontId="14" fillId="0" borderId="68" xfId="0" applyFont="1" applyBorder="1" applyAlignment="1">
      <alignment horizontal="center" vertical="center"/>
    </xf>
    <xf numFmtId="0" fontId="1" fillId="0" borderId="88" xfId="0" applyFont="1" applyBorder="1" applyAlignment="1">
      <alignment horizontal="left" vertical="center" wrapText="1"/>
    </xf>
    <xf numFmtId="0" fontId="1" fillId="0" borderId="88" xfId="0" applyFont="1" applyBorder="1" applyAlignment="1">
      <alignment horizontal="center" vertical="center"/>
    </xf>
    <xf numFmtId="0" fontId="14" fillId="0" borderId="24" xfId="0" applyFont="1" applyBorder="1" applyAlignment="1">
      <alignment horizontal="center" vertical="center"/>
    </xf>
    <xf numFmtId="0" fontId="1" fillId="0" borderId="4" xfId="0" applyFont="1" applyBorder="1" applyAlignment="1">
      <alignment horizontal="left" vertical="center" wrapText="1"/>
    </xf>
    <xf numFmtId="165" fontId="18" fillId="10" borderId="4" xfId="0" applyNumberFormat="1" applyFont="1" applyFill="1" applyBorder="1" applyAlignment="1">
      <alignment horizontal="center" vertical="center"/>
    </xf>
    <xf numFmtId="0" fontId="0" fillId="0" borderId="4" xfId="0" applyFont="1" applyBorder="1" applyAlignment="1">
      <alignment horizontal="left" vertical="center" wrapText="1"/>
    </xf>
    <xf numFmtId="0" fontId="14" fillId="0" borderId="53" xfId="0" applyFont="1" applyBorder="1" applyAlignment="1">
      <alignment horizontal="center" vertical="center"/>
    </xf>
    <xf numFmtId="0" fontId="0" fillId="0" borderId="25" xfId="0" applyFont="1" applyBorder="1" applyAlignment="1">
      <alignment horizontal="left" vertical="center" wrapText="1"/>
    </xf>
    <xf numFmtId="0" fontId="1" fillId="13" borderId="32" xfId="0" applyFont="1" applyFill="1" applyBorder="1" applyAlignment="1">
      <alignment horizontal="center" vertical="center" wrapText="1"/>
    </xf>
    <xf numFmtId="167" fontId="1" fillId="13" borderId="32" xfId="0" applyNumberFormat="1" applyFont="1" applyFill="1" applyBorder="1" applyAlignment="1">
      <alignment horizontal="center" vertical="center" wrapText="1"/>
    </xf>
    <xf numFmtId="0" fontId="1" fillId="7" borderId="32" xfId="0" applyFont="1" applyFill="1" applyBorder="1" applyAlignment="1">
      <alignment horizontal="center" vertical="center" wrapText="1"/>
    </xf>
    <xf numFmtId="0" fontId="25" fillId="0" borderId="51" xfId="0" applyFont="1" applyBorder="1" applyAlignment="1">
      <alignment horizontal="center" vertical="center" wrapText="1"/>
    </xf>
    <xf numFmtId="0" fontId="0" fillId="0" borderId="30" xfId="0" applyFont="1" applyBorder="1" applyAlignment="1">
      <alignment vertical="top" wrapText="1"/>
    </xf>
    <xf numFmtId="0" fontId="1" fillId="13" borderId="43" xfId="0" applyFont="1" applyFill="1" applyBorder="1" applyAlignment="1">
      <alignment horizontal="center" vertical="center" wrapText="1"/>
    </xf>
    <xf numFmtId="167" fontId="1" fillId="13" borderId="43" xfId="0" applyNumberFormat="1" applyFont="1" applyFill="1" applyBorder="1" applyAlignment="1">
      <alignment horizontal="center" vertical="center" wrapText="1"/>
    </xf>
    <xf numFmtId="167" fontId="18" fillId="12" borderId="43" xfId="0" applyNumberFormat="1" applyFont="1" applyFill="1" applyBorder="1" applyAlignment="1">
      <alignment horizontal="center" vertical="center" wrapText="1"/>
    </xf>
    <xf numFmtId="0" fontId="25" fillId="0" borderId="24" xfId="0" applyFont="1" applyBorder="1" applyAlignment="1">
      <alignment horizontal="center" vertical="center" wrapText="1"/>
    </xf>
    <xf numFmtId="0" fontId="0" fillId="0" borderId="4" xfId="0" applyFont="1" applyBorder="1" applyAlignment="1">
      <alignment vertical="top" wrapText="1"/>
    </xf>
    <xf numFmtId="167" fontId="18" fillId="12" borderId="4" xfId="0" applyNumberFormat="1" applyFont="1" applyFill="1" applyBorder="1" applyAlignment="1">
      <alignment horizontal="center" vertical="center" wrapText="1"/>
    </xf>
    <xf numFmtId="0" fontId="25" fillId="0" borderId="53" xfId="0" applyFont="1" applyBorder="1" applyAlignment="1">
      <alignment horizontal="center" vertical="center" wrapText="1"/>
    </xf>
    <xf numFmtId="0" fontId="0" fillId="0" borderId="25" xfId="0" applyFont="1" applyBorder="1" applyAlignment="1">
      <alignment vertical="top" wrapText="1"/>
    </xf>
    <xf numFmtId="167" fontId="18" fillId="12" borderId="32" xfId="0" applyNumberFormat="1" applyFont="1" applyFill="1" applyBorder="1" applyAlignment="1">
      <alignment horizontal="center" vertical="center" wrapText="1"/>
    </xf>
    <xf numFmtId="0" fontId="24"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0" fillId="0" borderId="6" xfId="0" applyFont="1" applyBorder="1" applyAlignment="1">
      <alignment vertical="top" wrapTex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167" fontId="1" fillId="0" borderId="6" xfId="0" applyNumberFormat="1" applyFont="1" applyBorder="1" applyAlignment="1">
      <alignment horizontal="center" vertical="center" wrapText="1"/>
    </xf>
    <xf numFmtId="167" fontId="18" fillId="0" borderId="6" xfId="0" applyNumberFormat="1" applyFont="1" applyBorder="1" applyAlignment="1">
      <alignment horizontal="center" vertical="center" wrapText="1"/>
    </xf>
    <xf numFmtId="0" fontId="4" fillId="0" borderId="6" xfId="0" applyFont="1" applyBorder="1" applyAlignment="1">
      <alignment horizontal="center"/>
    </xf>
    <xf numFmtId="0" fontId="4" fillId="0" borderId="7" xfId="0" applyFont="1" applyBorder="1" applyAlignment="1">
      <alignment horizontal="center"/>
    </xf>
    <xf numFmtId="0" fontId="22" fillId="13" borderId="57" xfId="0" applyFont="1" applyFill="1" applyBorder="1" applyAlignment="1">
      <alignment vertical="center" wrapText="1"/>
    </xf>
    <xf numFmtId="0" fontId="22" fillId="13" borderId="97" xfId="0" applyFont="1" applyFill="1" applyBorder="1" applyAlignment="1">
      <alignment vertical="center" wrapText="1"/>
    </xf>
    <xf numFmtId="0" fontId="22" fillId="13" borderId="98" xfId="0" applyFont="1" applyFill="1" applyBorder="1" applyAlignment="1">
      <alignment vertical="center" wrapText="1"/>
    </xf>
    <xf numFmtId="0" fontId="22" fillId="13" borderId="99" xfId="0" applyFont="1" applyFill="1" applyBorder="1" applyAlignment="1">
      <alignment vertical="center" wrapText="1"/>
    </xf>
    <xf numFmtId="167" fontId="1" fillId="13" borderId="35" xfId="0" applyNumberFormat="1" applyFont="1" applyFill="1" applyBorder="1" applyAlignment="1">
      <alignment horizontal="center" vertical="center" wrapText="1"/>
    </xf>
    <xf numFmtId="167" fontId="24" fillId="13" borderId="100" xfId="0" applyNumberFormat="1" applyFont="1" applyFill="1" applyBorder="1" applyAlignment="1">
      <alignment vertical="center" wrapText="1"/>
    </xf>
    <xf numFmtId="0" fontId="24" fillId="0" borderId="77" xfId="0" applyFont="1" applyBorder="1" applyAlignment="1">
      <alignment horizontal="center" vertical="center" wrapText="1"/>
    </xf>
    <xf numFmtId="0" fontId="0" fillId="0" borderId="39" xfId="0" applyFont="1" applyBorder="1" applyAlignment="1">
      <alignment vertical="top" wrapText="1"/>
    </xf>
    <xf numFmtId="10" fontId="1" fillId="12" borderId="78" xfId="0" applyNumberFormat="1" applyFont="1" applyFill="1" applyBorder="1" applyAlignment="1">
      <alignment horizontal="center" vertical="center" wrapText="1"/>
    </xf>
    <xf numFmtId="0" fontId="1" fillId="13" borderId="101" xfId="0" applyFont="1" applyFill="1" applyBorder="1" applyAlignment="1">
      <alignment horizontal="center" vertical="center" wrapText="1"/>
    </xf>
    <xf numFmtId="167" fontId="18" fillId="13" borderId="35" xfId="0" applyNumberFormat="1" applyFont="1" applyFill="1" applyBorder="1" applyAlignment="1">
      <alignment horizontal="center" vertical="center" wrapText="1"/>
    </xf>
    <xf numFmtId="10" fontId="1" fillId="0" borderId="6" xfId="0" applyNumberFormat="1" applyFont="1" applyBorder="1" applyAlignment="1">
      <alignment horizontal="center" vertical="center" wrapText="1"/>
    </xf>
    <xf numFmtId="0" fontId="25" fillId="0" borderId="62" xfId="0" applyFont="1" applyBorder="1" applyAlignment="1">
      <alignment horizontal="center" vertical="center" wrapText="1"/>
    </xf>
    <xf numFmtId="0" fontId="1" fillId="13" borderId="34" xfId="0" applyFont="1" applyFill="1" applyBorder="1" applyAlignment="1">
      <alignment horizontal="center" vertical="center" wrapText="1"/>
    </xf>
    <xf numFmtId="167" fontId="1" fillId="13" borderId="34" xfId="0" applyNumberFormat="1" applyFont="1" applyFill="1" applyBorder="1" applyAlignment="1">
      <alignment horizontal="center" vertical="center" wrapText="1"/>
    </xf>
    <xf numFmtId="0" fontId="26" fillId="0" borderId="0" xfId="0" applyFont="1" applyAlignment="1">
      <alignment horizontal="center" vertical="center" textRotation="90"/>
    </xf>
    <xf numFmtId="0" fontId="25" fillId="0" borderId="0" xfId="0" applyFont="1" applyAlignment="1">
      <alignment horizontal="center" vertical="center" wrapText="1"/>
    </xf>
    <xf numFmtId="0" fontId="1" fillId="0" borderId="0" xfId="0" applyFont="1" applyAlignment="1">
      <alignment vertical="center"/>
    </xf>
    <xf numFmtId="2" fontId="1" fillId="0" borderId="0" xfId="0" applyNumberFormat="1" applyFont="1" applyAlignment="1">
      <alignment horizontal="center" vertical="center" wrapText="1"/>
    </xf>
    <xf numFmtId="168" fontId="28" fillId="0" borderId="4" xfId="0" applyNumberFormat="1" applyFont="1" applyBorder="1" applyAlignment="1">
      <alignment horizontal="center" vertical="center" wrapText="1"/>
    </xf>
    <xf numFmtId="168" fontId="28" fillId="9" borderId="4" xfId="0" applyNumberFormat="1" applyFont="1" applyFill="1" applyBorder="1" applyAlignment="1">
      <alignment horizontal="center" vertical="center" wrapText="1"/>
    </xf>
    <xf numFmtId="3" fontId="1" fillId="0" borderId="0" xfId="0" applyNumberFormat="1" applyFont="1" applyAlignment="1">
      <alignment horizontal="center" vertical="center" wrapText="1"/>
    </xf>
    <xf numFmtId="164" fontId="18" fillId="0" borderId="0" xfId="0" applyNumberFormat="1" applyFont="1" applyAlignment="1">
      <alignment horizontal="center" vertical="center" wrapText="1"/>
    </xf>
    <xf numFmtId="0" fontId="2" fillId="6" borderId="106" xfId="0" applyFont="1" applyFill="1" applyBorder="1" applyAlignment="1">
      <alignment horizontal="center" vertical="center" wrapText="1"/>
    </xf>
    <xf numFmtId="0" fontId="22" fillId="13" borderId="107" xfId="0" applyFont="1" applyFill="1" applyBorder="1" applyAlignment="1">
      <alignment vertical="center" wrapText="1"/>
    </xf>
    <xf numFmtId="0" fontId="24" fillId="0" borderId="82" xfId="0" applyFont="1" applyBorder="1" applyAlignment="1">
      <alignment horizontal="center" vertical="center"/>
    </xf>
    <xf numFmtId="0" fontId="25" fillId="0" borderId="86" xfId="0" applyFont="1" applyBorder="1" applyAlignment="1">
      <alignment horizontal="center" vertical="center"/>
    </xf>
    <xf numFmtId="0" fontId="1" fillId="0" borderId="24" xfId="0" applyFont="1" applyBorder="1" applyAlignment="1">
      <alignment vertical="center" wrapText="1"/>
    </xf>
    <xf numFmtId="0" fontId="1" fillId="0" borderId="51" xfId="0" applyFont="1" applyBorder="1" applyAlignment="1">
      <alignment horizontal="left" vertical="top" wrapText="1"/>
    </xf>
    <xf numFmtId="0" fontId="1" fillId="0" borderId="24" xfId="0" applyFont="1" applyBorder="1" applyAlignment="1">
      <alignment horizontal="left" vertical="top" wrapText="1"/>
    </xf>
    <xf numFmtId="0" fontId="25" fillId="0" borderId="109" xfId="0" applyFont="1" applyBorder="1" applyAlignment="1">
      <alignment horizontal="center" vertical="center"/>
    </xf>
    <xf numFmtId="0" fontId="14" fillId="0" borderId="71" xfId="0" applyFont="1" applyBorder="1" applyAlignment="1">
      <alignment horizontal="center" vertical="center"/>
    </xf>
    <xf numFmtId="0" fontId="1" fillId="0" borderId="68" xfId="0" applyFont="1" applyBorder="1" applyAlignment="1">
      <alignment horizontal="left" vertical="center" wrapText="1"/>
    </xf>
    <xf numFmtId="0" fontId="14" fillId="0" borderId="109" xfId="0" applyFont="1" applyBorder="1" applyAlignment="1">
      <alignment horizontal="center" vertical="center"/>
    </xf>
    <xf numFmtId="0" fontId="1" fillId="0" borderId="24" xfId="0" applyFont="1" applyBorder="1" applyAlignment="1">
      <alignment horizontal="left" vertical="center" wrapText="1"/>
    </xf>
    <xf numFmtId="0" fontId="0" fillId="0" borderId="24" xfId="0" applyFont="1" applyBorder="1" applyAlignment="1">
      <alignment horizontal="left" vertical="center" wrapText="1"/>
    </xf>
    <xf numFmtId="0" fontId="14" fillId="0" borderId="111" xfId="0" applyFont="1" applyBorder="1" applyAlignment="1">
      <alignment horizontal="center" vertical="center"/>
    </xf>
    <xf numFmtId="0" fontId="0" fillId="0" borderId="53" xfId="0" applyFont="1" applyBorder="1" applyAlignment="1">
      <alignment horizontal="left" vertical="center" wrapText="1"/>
    </xf>
    <xf numFmtId="0" fontId="25" fillId="0" borderId="86" xfId="0" applyFont="1" applyBorder="1" applyAlignment="1">
      <alignment horizontal="center" vertical="center" wrapText="1"/>
    </xf>
    <xf numFmtId="0" fontId="0" fillId="0" borderId="51" xfId="0" applyFont="1" applyBorder="1" applyAlignment="1">
      <alignment vertical="top" wrapText="1"/>
    </xf>
    <xf numFmtId="0" fontId="25" fillId="0" borderId="109" xfId="0" applyFont="1" applyBorder="1" applyAlignment="1">
      <alignment horizontal="center" vertical="center" wrapText="1"/>
    </xf>
    <xf numFmtId="0" fontId="0" fillId="0" borderId="24" xfId="0" applyFont="1" applyBorder="1" applyAlignment="1">
      <alignment vertical="top" wrapText="1"/>
    </xf>
    <xf numFmtId="0" fontId="25" fillId="0" borderId="111" xfId="0" applyFont="1" applyBorder="1" applyAlignment="1">
      <alignment horizontal="center" vertical="center" wrapText="1"/>
    </xf>
    <xf numFmtId="0" fontId="0" fillId="0" borderId="53" xfId="0" applyFont="1" applyBorder="1" applyAlignment="1">
      <alignment vertical="top" wrapText="1"/>
    </xf>
    <xf numFmtId="0" fontId="22" fillId="13" borderId="112" xfId="0" applyFont="1" applyFill="1" applyBorder="1" applyAlignment="1">
      <alignment vertical="center" wrapText="1"/>
    </xf>
    <xf numFmtId="0" fontId="22" fillId="13" borderId="100" xfId="0" applyFont="1" applyFill="1" applyBorder="1" applyAlignment="1">
      <alignment vertical="center" wrapText="1"/>
    </xf>
    <xf numFmtId="167" fontId="22" fillId="13" borderId="100" xfId="0" applyNumberFormat="1" applyFont="1" applyFill="1" applyBorder="1" applyAlignment="1">
      <alignment vertical="center" wrapText="1"/>
    </xf>
    <xf numFmtId="0" fontId="24" fillId="0" borderId="113" xfId="0" applyFont="1" applyBorder="1" applyAlignment="1">
      <alignment horizontal="center" vertical="center" wrapText="1"/>
    </xf>
    <xf numFmtId="0" fontId="0" fillId="0" borderId="114" xfId="0" applyFont="1" applyBorder="1" applyAlignment="1">
      <alignment vertical="center" wrapText="1"/>
    </xf>
    <xf numFmtId="0" fontId="25" fillId="0" borderId="1" xfId="0" applyFont="1" applyBorder="1" applyAlignment="1">
      <alignment horizontal="center" vertical="center" wrapText="1"/>
    </xf>
    <xf numFmtId="0" fontId="18" fillId="0" borderId="0" xfId="0" applyFont="1" applyAlignment="1">
      <alignment horizontal="center" vertical="center" wrapText="1"/>
    </xf>
    <xf numFmtId="167" fontId="1" fillId="11" borderId="115" xfId="0" applyNumberFormat="1" applyFont="1" applyFill="1" applyBorder="1" applyAlignment="1">
      <alignment horizontal="center" vertical="center" wrapText="1"/>
    </xf>
    <xf numFmtId="0" fontId="1" fillId="0" borderId="68" xfId="0" applyFont="1" applyBorder="1" applyAlignment="1">
      <alignment horizontal="left" vertical="top" wrapText="1"/>
    </xf>
    <xf numFmtId="0" fontId="1" fillId="7" borderId="88" xfId="0" applyFont="1" applyFill="1" applyBorder="1" applyAlignment="1">
      <alignment horizontal="center" vertical="center" wrapText="1"/>
    </xf>
    <xf numFmtId="0" fontId="1" fillId="0" borderId="116" xfId="0" applyFont="1" applyBorder="1" applyAlignment="1">
      <alignment horizontal="left" vertical="top" wrapText="1"/>
    </xf>
    <xf numFmtId="0" fontId="1" fillId="13" borderId="79" xfId="0" applyFont="1" applyFill="1" applyBorder="1" applyAlignment="1">
      <alignment horizontal="center" vertical="center" wrapText="1"/>
    </xf>
    <xf numFmtId="0" fontId="1" fillId="7" borderId="79" xfId="0" applyFont="1" applyFill="1" applyBorder="1" applyAlignment="1">
      <alignment horizontal="center" vertical="center" wrapText="1"/>
    </xf>
    <xf numFmtId="167" fontId="1" fillId="13" borderId="48" xfId="0" applyNumberFormat="1" applyFont="1" applyFill="1" applyBorder="1" applyAlignment="1">
      <alignment horizontal="center" vertical="center" wrapText="1"/>
    </xf>
    <xf numFmtId="164" fontId="28" fillId="0" borderId="4" xfId="0" applyNumberFormat="1"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165" fontId="4" fillId="0" borderId="0" xfId="0" applyNumberFormat="1" applyFont="1"/>
    <xf numFmtId="0" fontId="0" fillId="0" borderId="11" xfId="0" applyFont="1" applyBorder="1" applyAlignment="1">
      <alignment horizontal="center" vertical="center"/>
    </xf>
    <xf numFmtId="0" fontId="0" fillId="0" borderId="71" xfId="0" applyFont="1" applyBorder="1"/>
    <xf numFmtId="164" fontId="0" fillId="0" borderId="71" xfId="0" applyNumberFormat="1" applyFont="1" applyBorder="1" applyAlignment="1">
      <alignment horizontal="center" vertical="center"/>
    </xf>
    <xf numFmtId="167" fontId="0" fillId="14" borderId="71" xfId="0" applyNumberFormat="1" applyFont="1" applyFill="1" applyBorder="1"/>
    <xf numFmtId="164" fontId="1" fillId="0" borderId="71" xfId="0" applyNumberFormat="1" applyFont="1" applyBorder="1"/>
    <xf numFmtId="0" fontId="0" fillId="0" borderId="14" xfId="0" applyFont="1" applyBorder="1" applyAlignment="1">
      <alignment horizontal="center" vertical="center"/>
    </xf>
    <xf numFmtId="0" fontId="0" fillId="0" borderId="109" xfId="0" applyFont="1" applyBorder="1"/>
    <xf numFmtId="164" fontId="0" fillId="0" borderId="109" xfId="0" applyNumberFormat="1" applyFont="1" applyBorder="1" applyAlignment="1">
      <alignment horizontal="center" vertical="center"/>
    </xf>
    <xf numFmtId="167" fontId="0" fillId="14" borderId="109" xfId="0" applyNumberFormat="1" applyFont="1" applyFill="1" applyBorder="1"/>
    <xf numFmtId="164" fontId="1" fillId="0" borderId="109" xfId="0" applyNumberFormat="1" applyFont="1" applyBorder="1"/>
    <xf numFmtId="0" fontId="0" fillId="0" borderId="110" xfId="0" applyFont="1" applyBorder="1" applyAlignment="1">
      <alignment horizontal="center" vertical="center"/>
    </xf>
    <xf numFmtId="0" fontId="0" fillId="0" borderId="111" xfId="0" applyFont="1" applyBorder="1"/>
    <xf numFmtId="164" fontId="0" fillId="0" borderId="111" xfId="0" applyNumberFormat="1" applyFont="1" applyBorder="1" applyAlignment="1">
      <alignment horizontal="center" vertical="center"/>
    </xf>
    <xf numFmtId="167" fontId="0" fillId="14" borderId="119" xfId="0" applyNumberFormat="1" applyFont="1" applyFill="1" applyBorder="1"/>
    <xf numFmtId="164" fontId="1" fillId="0" borderId="111" xfId="0" applyNumberFormat="1" applyFont="1" applyBorder="1"/>
    <xf numFmtId="0" fontId="11" fillId="19" borderId="1" xfId="0" applyFont="1" applyFill="1" applyBorder="1" applyAlignment="1">
      <alignment horizontal="center" vertical="center"/>
    </xf>
    <xf numFmtId="164" fontId="11" fillId="9" borderId="1" xfId="0" applyNumberFormat="1" applyFont="1" applyFill="1" applyBorder="1"/>
    <xf numFmtId="164" fontId="11" fillId="4" borderId="1" xfId="0" applyNumberFormat="1" applyFont="1" applyFill="1" applyBorder="1"/>
    <xf numFmtId="164" fontId="2" fillId="13" borderId="107" xfId="0" applyNumberFormat="1" applyFont="1" applyFill="1" applyBorder="1" applyAlignment="1">
      <alignment horizontal="center" vertical="center" wrapText="1"/>
    </xf>
    <xf numFmtId="0" fontId="1" fillId="0" borderId="62" xfId="0" applyFont="1" applyBorder="1" applyAlignment="1">
      <alignment vertical="center" wrapText="1"/>
    </xf>
    <xf numFmtId="169" fontId="1" fillId="0" borderId="5" xfId="0" applyNumberFormat="1" applyFont="1" applyBorder="1" applyAlignment="1">
      <alignment horizontal="center" vertical="center" wrapText="1"/>
    </xf>
    <xf numFmtId="9" fontId="1" fillId="7" borderId="107" xfId="0" applyNumberFormat="1" applyFont="1" applyFill="1" applyBorder="1" applyAlignment="1">
      <alignment horizontal="center" vertical="center" wrapText="1"/>
    </xf>
    <xf numFmtId="169" fontId="1" fillId="9" borderId="107" xfId="0" applyNumberFormat="1" applyFont="1" applyFill="1" applyBorder="1" applyAlignment="1">
      <alignment horizontal="center" vertical="center" wrapText="1"/>
    </xf>
    <xf numFmtId="164" fontId="2" fillId="13" borderId="121" xfId="0" applyNumberFormat="1"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63" xfId="0" applyFont="1" applyFill="1" applyBorder="1" applyAlignment="1">
      <alignment horizontal="center" vertical="center" wrapText="1"/>
    </xf>
    <xf numFmtId="0" fontId="2" fillId="13" borderId="122" xfId="0" applyFont="1" applyFill="1" applyBorder="1" applyAlignment="1">
      <alignment horizontal="center" vertical="center" wrapText="1"/>
    </xf>
    <xf numFmtId="0" fontId="1" fillId="10" borderId="4" xfId="0" applyFont="1" applyFill="1" applyBorder="1"/>
    <xf numFmtId="0" fontId="0" fillId="10" borderId="4" xfId="0" applyFont="1" applyFill="1" applyBorder="1"/>
    <xf numFmtId="0" fontId="2" fillId="0" borderId="11" xfId="0" applyFont="1" applyBorder="1" applyAlignment="1">
      <alignment vertical="top"/>
    </xf>
    <xf numFmtId="0" fontId="9" fillId="0" borderId="12" xfId="0" applyFont="1" applyBorder="1"/>
    <xf numFmtId="0" fontId="9" fillId="0" borderId="13" xfId="0" applyFont="1" applyBorder="1"/>
    <xf numFmtId="0" fontId="1" fillId="7" borderId="14" xfId="0" applyFont="1" applyFill="1" applyBorder="1" applyAlignment="1">
      <alignment horizontal="left" vertical="top" wrapText="1"/>
    </xf>
    <xf numFmtId="0" fontId="9" fillId="0" borderId="15" xfId="0" applyFont="1" applyBorder="1"/>
    <xf numFmtId="0" fontId="9" fillId="0" borderId="16" xfId="0" applyFont="1" applyBorder="1"/>
    <xf numFmtId="0" fontId="1" fillId="9" borderId="14" xfId="0" applyFont="1" applyFill="1" applyBorder="1" applyAlignment="1">
      <alignment horizontal="left" vertical="top" wrapText="1"/>
    </xf>
    <xf numFmtId="0" fontId="1" fillId="10" borderId="14" xfId="0" applyFont="1" applyFill="1" applyBorder="1" applyAlignment="1">
      <alignment horizontal="left" vertical="top" wrapText="1"/>
    </xf>
    <xf numFmtId="0" fontId="1" fillId="11" borderId="14" xfId="0" applyFont="1" applyFill="1" applyBorder="1" applyAlignment="1">
      <alignment horizontal="left" vertical="top" wrapText="1"/>
    </xf>
    <xf numFmtId="0" fontId="1" fillId="12"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13" borderId="17" xfId="0" applyFont="1" applyFill="1" applyBorder="1" applyAlignment="1">
      <alignment horizontal="left" vertical="top" wrapText="1"/>
    </xf>
    <xf numFmtId="0" fontId="9" fillId="0" borderId="18" xfId="0" applyFont="1" applyBorder="1"/>
    <xf numFmtId="0" fontId="9" fillId="0" borderId="19" xfId="0" applyFont="1" applyBorder="1"/>
    <xf numFmtId="0" fontId="15" fillId="15" borderId="23" xfId="0" applyFont="1" applyFill="1" applyBorder="1" applyAlignment="1">
      <alignment horizontal="center" vertical="center"/>
    </xf>
    <xf numFmtId="0" fontId="9" fillId="0" borderId="24" xfId="0" applyFont="1" applyBorder="1"/>
    <xf numFmtId="0" fontId="14" fillId="0" borderId="23" xfId="0" applyFont="1" applyBorder="1" applyAlignment="1">
      <alignment horizontal="right" vertical="center" wrapText="1"/>
    </xf>
    <xf numFmtId="0" fontId="14" fillId="0" borderId="23" xfId="0" applyFont="1" applyBorder="1" applyAlignment="1">
      <alignment horizontal="right" vertical="center"/>
    </xf>
    <xf numFmtId="0" fontId="2" fillId="6" borderId="25" xfId="0" applyFont="1" applyFill="1" applyBorder="1" applyAlignment="1">
      <alignment horizontal="center" vertical="center" wrapText="1"/>
    </xf>
    <xf numFmtId="0" fontId="9" fillId="0" borderId="28" xfId="0" applyFont="1" applyBorder="1"/>
    <xf numFmtId="0" fontId="7" fillId="6" borderId="25" xfId="0" applyFont="1" applyFill="1" applyBorder="1" applyAlignment="1">
      <alignment horizontal="center" vertical="center"/>
    </xf>
    <xf numFmtId="0" fontId="2" fillId="0" borderId="39" xfId="0" applyFont="1" applyBorder="1" applyAlignment="1">
      <alignment horizontal="center" vertical="center" wrapText="1"/>
    </xf>
    <xf numFmtId="0" fontId="9" fillId="0" borderId="39" xfId="0" applyFont="1" applyBorder="1"/>
    <xf numFmtId="0" fontId="9" fillId="0" borderId="30" xfId="0" applyFont="1" applyBorder="1"/>
    <xf numFmtId="0" fontId="2" fillId="0" borderId="50" xfId="0" applyFont="1" applyBorder="1" applyAlignment="1">
      <alignment horizontal="center" vertical="center" wrapText="1"/>
    </xf>
    <xf numFmtId="0" fontId="9" fillId="0" borderId="52" xfId="0" applyFont="1" applyBorder="1"/>
    <xf numFmtId="0" fontId="9" fillId="0" borderId="40" xfId="0" applyFont="1" applyBorder="1"/>
    <xf numFmtId="0" fontId="4" fillId="0" borderId="39" xfId="0" applyFont="1" applyBorder="1"/>
    <xf numFmtId="0" fontId="0" fillId="0" borderId="25" xfId="0" applyFont="1" applyBorder="1" applyAlignment="1">
      <alignment horizontal="center" vertical="center" wrapText="1"/>
    </xf>
    <xf numFmtId="0" fontId="7" fillId="0" borderId="39" xfId="0" applyFont="1" applyBorder="1" applyAlignment="1">
      <alignment horizontal="center" vertical="center"/>
    </xf>
    <xf numFmtId="164" fontId="1" fillId="7" borderId="25" xfId="0" applyNumberFormat="1" applyFont="1" applyFill="1" applyBorder="1" applyAlignment="1">
      <alignment horizontal="center" vertical="center" wrapText="1"/>
    </xf>
    <xf numFmtId="3" fontId="1" fillId="0" borderId="25" xfId="0" applyNumberFormat="1" applyFont="1" applyBorder="1" applyAlignment="1">
      <alignment horizontal="center" vertical="center"/>
    </xf>
    <xf numFmtId="164" fontId="0" fillId="11" borderId="42" xfId="0" applyNumberFormat="1" applyFont="1" applyFill="1" applyBorder="1" applyAlignment="1">
      <alignment horizontal="center" vertical="center"/>
    </xf>
    <xf numFmtId="164" fontId="1" fillId="11" borderId="25" xfId="0" applyNumberFormat="1" applyFont="1" applyFill="1" applyBorder="1" applyAlignment="1">
      <alignment horizontal="center" vertical="center" wrapText="1"/>
    </xf>
    <xf numFmtId="164" fontId="0" fillId="7" borderId="25" xfId="0" applyNumberFormat="1" applyFont="1" applyFill="1" applyBorder="1" applyAlignment="1">
      <alignment horizontal="center" vertical="center" wrapText="1"/>
    </xf>
    <xf numFmtId="164" fontId="0" fillId="11" borderId="25" xfId="0" applyNumberFormat="1" applyFont="1" applyFill="1" applyBorder="1" applyAlignment="1">
      <alignment horizontal="center" vertical="center" wrapText="1"/>
    </xf>
    <xf numFmtId="164" fontId="0" fillId="7" borderId="25" xfId="0" applyNumberFormat="1" applyFont="1" applyFill="1" applyBorder="1" applyAlignment="1">
      <alignment horizontal="center" wrapText="1"/>
    </xf>
    <xf numFmtId="3" fontId="0" fillId="0" borderId="25" xfId="0" applyNumberFormat="1" applyFont="1" applyBorder="1" applyAlignment="1">
      <alignment horizontal="center" vertical="center"/>
    </xf>
    <xf numFmtId="1" fontId="1" fillId="13" borderId="58" xfId="0" applyNumberFormat="1" applyFont="1" applyFill="1" applyBorder="1" applyAlignment="1">
      <alignment horizontal="center" vertical="center" wrapText="1"/>
    </xf>
    <xf numFmtId="0" fontId="9" fillId="0" borderId="9" xfId="0" applyFont="1" applyBorder="1"/>
    <xf numFmtId="0" fontId="9" fillId="0" borderId="59" xfId="0" applyFont="1" applyBorder="1"/>
    <xf numFmtId="0" fontId="0" fillId="12" borderId="61" xfId="0" applyFont="1" applyFill="1" applyBorder="1" applyAlignment="1">
      <alignment horizontal="center" vertical="center" wrapText="1"/>
    </xf>
    <xf numFmtId="0" fontId="9" fillId="0" borderId="6" xfId="0" applyFont="1" applyBorder="1"/>
    <xf numFmtId="0" fontId="9" fillId="0" borderId="62" xfId="0" applyFont="1" applyBorder="1"/>
    <xf numFmtId="0" fontId="22" fillId="2" borderId="23" xfId="0" applyFont="1" applyFill="1" applyBorder="1" applyAlignment="1">
      <alignment horizontal="left" wrapText="1"/>
    </xf>
    <xf numFmtId="0" fontId="23" fillId="17" borderId="23" xfId="0" applyFont="1" applyFill="1" applyBorder="1" applyAlignment="1">
      <alignment horizontal="left"/>
    </xf>
    <xf numFmtId="0" fontId="22" fillId="6" borderId="23" xfId="0" applyFont="1" applyFill="1" applyBorder="1"/>
    <xf numFmtId="0" fontId="23" fillId="17" borderId="23" xfId="0" applyFont="1" applyFill="1" applyBorder="1"/>
    <xf numFmtId="0" fontId="22" fillId="2" borderId="23" xfId="0" applyFont="1" applyFill="1" applyBorder="1" applyAlignment="1">
      <alignment wrapText="1"/>
    </xf>
    <xf numFmtId="0" fontId="22" fillId="13" borderId="5" xfId="0" applyFont="1" applyFill="1" applyBorder="1" applyAlignment="1">
      <alignment horizontal="center" vertical="center" wrapText="1"/>
    </xf>
    <xf numFmtId="0" fontId="9" fillId="0" borderId="7" xfId="0" applyFont="1" applyBorder="1"/>
    <xf numFmtId="0" fontId="1" fillId="12" borderId="8" xfId="0" applyFont="1" applyFill="1" applyBorder="1" applyAlignment="1">
      <alignment horizontal="center" vertical="center" wrapText="1"/>
    </xf>
    <xf numFmtId="0" fontId="9" fillId="0" borderId="10" xfId="0" applyFont="1" applyBorder="1"/>
    <xf numFmtId="0" fontId="2" fillId="0" borderId="0" xfId="0" applyFont="1" applyAlignment="1">
      <alignment wrapText="1"/>
    </xf>
    <xf numFmtId="0" fontId="0" fillId="0" borderId="0" xfId="0" applyFont="1" applyAlignment="1"/>
    <xf numFmtId="0" fontId="2" fillId="0" borderId="5" xfId="0" applyFont="1" applyBorder="1" applyAlignment="1">
      <alignment vertical="center"/>
    </xf>
    <xf numFmtId="0" fontId="10" fillId="5" borderId="8" xfId="0" applyFont="1" applyFill="1" applyBorder="1" applyAlignment="1">
      <alignment horizontal="left" vertical="center"/>
    </xf>
    <xf numFmtId="0" fontId="11" fillId="0" borderId="0" xfId="0" applyFont="1" applyAlignment="1">
      <alignment wrapText="1"/>
    </xf>
    <xf numFmtId="0" fontId="1" fillId="0" borderId="0" xfId="0" applyFont="1"/>
    <xf numFmtId="0" fontId="0" fillId="0" borderId="0" xfId="0" applyFont="1" applyAlignment="1">
      <alignment wrapText="1"/>
    </xf>
    <xf numFmtId="0" fontId="2" fillId="0" borderId="0" xfId="0" applyFont="1" applyAlignment="1">
      <alignment horizontal="left"/>
    </xf>
    <xf numFmtId="0" fontId="1" fillId="4" borderId="20" xfId="0" applyFont="1" applyFill="1" applyBorder="1" applyAlignment="1">
      <alignment horizontal="left"/>
    </xf>
    <xf numFmtId="0" fontId="9" fillId="0" borderId="21" xfId="0" applyFont="1" applyBorder="1"/>
    <xf numFmtId="0" fontId="14" fillId="4" borderId="20" xfId="0" applyFont="1" applyFill="1" applyBorder="1" applyAlignment="1">
      <alignment horizontal="left"/>
    </xf>
    <xf numFmtId="0" fontId="1" fillId="0" borderId="0" xfId="0" applyFont="1" applyAlignment="1">
      <alignment horizontal="left"/>
    </xf>
    <xf numFmtId="0" fontId="14" fillId="0" borderId="0" xfId="0" applyFont="1" applyAlignment="1">
      <alignment horizontal="left"/>
    </xf>
    <xf numFmtId="0" fontId="7" fillId="6" borderId="25" xfId="0" applyFont="1" applyFill="1" applyBorder="1" applyAlignment="1">
      <alignment horizontal="center" vertical="center" wrapText="1"/>
    </xf>
    <xf numFmtId="164" fontId="2" fillId="6" borderId="27" xfId="0" applyNumberFormat="1" applyFont="1" applyFill="1" applyBorder="1" applyAlignment="1">
      <alignment horizontal="center" vertical="center" wrapText="1"/>
    </xf>
    <xf numFmtId="0" fontId="2" fillId="6" borderId="23" xfId="0" applyFont="1" applyFill="1" applyBorder="1" applyAlignment="1">
      <alignment horizontal="center" vertical="center" wrapText="1"/>
    </xf>
    <xf numFmtId="0" fontId="2" fillId="6" borderId="25" xfId="0" applyFont="1" applyFill="1" applyBorder="1" applyAlignment="1">
      <alignment horizontal="center" vertical="center"/>
    </xf>
    <xf numFmtId="0" fontId="1" fillId="0" borderId="39" xfId="0" applyFont="1" applyBorder="1" applyAlignment="1">
      <alignment horizontal="center" vertical="center" wrapText="1"/>
    </xf>
    <xf numFmtId="0" fontId="2" fillId="6" borderId="26" xfId="0" applyFont="1" applyFill="1" applyBorder="1" applyAlignment="1">
      <alignment horizontal="center" vertical="center" wrapText="1"/>
    </xf>
    <xf numFmtId="0" fontId="9" fillId="0" borderId="29" xfId="0" applyFont="1" applyBorder="1"/>
    <xf numFmtId="164" fontId="1" fillId="7" borderId="41" xfId="0" applyNumberFormat="1" applyFont="1" applyFill="1" applyBorder="1" applyAlignment="1">
      <alignment horizontal="center" vertical="center" wrapText="1"/>
    </xf>
    <xf numFmtId="0" fontId="9" fillId="0" borderId="44" xfId="0" applyFont="1" applyBorder="1"/>
    <xf numFmtId="164" fontId="1" fillId="11" borderId="42" xfId="0" applyNumberFormat="1" applyFont="1" applyFill="1" applyBorder="1" applyAlignment="1">
      <alignment horizontal="center" vertical="center" wrapText="1"/>
    </xf>
    <xf numFmtId="0" fontId="2" fillId="0" borderId="25" xfId="0" applyFont="1" applyBorder="1" applyAlignment="1">
      <alignment horizontal="center" vertical="center" wrapText="1"/>
    </xf>
    <xf numFmtId="164" fontId="1" fillId="7" borderId="49" xfId="0" applyNumberFormat="1" applyFont="1" applyFill="1" applyBorder="1" applyAlignment="1">
      <alignment horizontal="center" vertical="center" wrapText="1"/>
    </xf>
    <xf numFmtId="0" fontId="1" fillId="0" borderId="25" xfId="0" applyFont="1" applyBorder="1" applyAlignment="1">
      <alignment horizontal="center" vertical="center" wrapText="1"/>
    </xf>
    <xf numFmtId="0" fontId="22" fillId="13" borderId="8" xfId="0" applyFont="1" applyFill="1" applyBorder="1" applyAlignment="1">
      <alignment horizontal="center" vertical="center" wrapText="1"/>
    </xf>
    <xf numFmtId="0" fontId="18" fillId="12" borderId="8" xfId="0" applyFont="1" applyFill="1" applyBorder="1" applyAlignment="1">
      <alignment horizontal="center" vertical="center" wrapText="1"/>
    </xf>
    <xf numFmtId="167" fontId="27" fillId="9" borderId="60" xfId="0" applyNumberFormat="1" applyFont="1" applyFill="1" applyBorder="1" applyAlignment="1">
      <alignment horizontal="center" vertical="center" wrapText="1"/>
    </xf>
    <xf numFmtId="0" fontId="9" fillId="0" borderId="117" xfId="0" applyFont="1" applyBorder="1"/>
    <xf numFmtId="0" fontId="18" fillId="13" borderId="5" xfId="0" applyFont="1" applyFill="1" applyBorder="1" applyAlignment="1">
      <alignment horizontal="center" vertical="center" wrapText="1"/>
    </xf>
    <xf numFmtId="2" fontId="1" fillId="0" borderId="23" xfId="0" applyNumberFormat="1" applyFont="1" applyBorder="1" applyAlignment="1">
      <alignment horizontal="center" vertical="center" wrapText="1"/>
    </xf>
    <xf numFmtId="164" fontId="2" fillId="6" borderId="105" xfId="0" applyNumberFormat="1" applyFont="1" applyFill="1" applyBorder="1" applyAlignment="1">
      <alignment horizontal="center" vertical="center" wrapText="1"/>
    </xf>
    <xf numFmtId="0" fontId="9" fillId="0" borderId="68" xfId="0" applyFont="1" applyBorder="1"/>
    <xf numFmtId="0" fontId="2" fillId="6" borderId="69" xfId="0" applyFont="1" applyFill="1" applyBorder="1" applyAlignment="1">
      <alignment horizontal="center" vertical="center" wrapText="1"/>
    </xf>
    <xf numFmtId="0" fontId="25" fillId="6" borderId="72" xfId="0" applyFont="1" applyFill="1" applyBorder="1" applyAlignment="1">
      <alignment horizontal="center" vertical="center"/>
    </xf>
    <xf numFmtId="0" fontId="9" fillId="0" borderId="73" xfId="0" applyFont="1" applyBorder="1"/>
    <xf numFmtId="0" fontId="9" fillId="0" borderId="74" xfId="0" applyFont="1" applyBorder="1"/>
    <xf numFmtId="0" fontId="9" fillId="0" borderId="82" xfId="0" applyFont="1" applyBorder="1"/>
    <xf numFmtId="0" fontId="9" fillId="0" borderId="47" xfId="0" applyFont="1" applyBorder="1"/>
    <xf numFmtId="0" fontId="9" fillId="0" borderId="83" xfId="0" applyFont="1" applyBorder="1"/>
    <xf numFmtId="0" fontId="24" fillId="13" borderId="14" xfId="0" applyFont="1" applyFill="1" applyBorder="1" applyAlignment="1">
      <alignment horizontal="center" vertical="center" wrapText="1"/>
    </xf>
    <xf numFmtId="0" fontId="4" fillId="0" borderId="14" xfId="0" applyFont="1" applyBorder="1" applyAlignment="1">
      <alignment horizontal="center"/>
    </xf>
    <xf numFmtId="0" fontId="24" fillId="13"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15" fillId="15" borderId="23" xfId="0" applyFont="1" applyFill="1" applyBorder="1" applyAlignment="1">
      <alignment horizontal="center" vertical="center" wrapText="1"/>
    </xf>
    <xf numFmtId="0" fontId="22" fillId="6" borderId="65" xfId="0" applyFont="1" applyFill="1" applyBorder="1" applyAlignment="1">
      <alignment horizontal="center" vertical="center" wrapText="1"/>
    </xf>
    <xf numFmtId="0" fontId="9" fillId="0" borderId="64" xfId="0" applyFont="1" applyBorder="1"/>
    <xf numFmtId="0" fontId="24" fillId="0" borderId="72" xfId="0" applyFont="1" applyBorder="1" applyAlignment="1">
      <alignment horizontal="center" vertical="center"/>
    </xf>
    <xf numFmtId="0" fontId="9" fillId="0" borderId="108" xfId="0" applyFont="1" applyBorder="1"/>
    <xf numFmtId="0" fontId="9" fillId="0" borderId="113" xfId="0" applyFont="1" applyBorder="1"/>
    <xf numFmtId="0" fontId="9" fillId="0" borderId="70" xfId="0" applyFont="1" applyBorder="1"/>
    <xf numFmtId="0" fontId="4" fillId="0" borderId="82" xfId="0" applyFont="1" applyBorder="1" applyAlignment="1">
      <alignment horizontal="center"/>
    </xf>
    <xf numFmtId="0" fontId="4" fillId="0" borderId="11" xfId="0" applyFont="1" applyBorder="1" applyAlignment="1">
      <alignment horizontal="center"/>
    </xf>
    <xf numFmtId="0" fontId="4" fillId="0" borderId="17" xfId="0" applyFont="1" applyBorder="1" applyAlignment="1">
      <alignment horizontal="center"/>
    </xf>
    <xf numFmtId="0" fontId="18" fillId="0" borderId="14" xfId="0" applyFont="1" applyBorder="1" applyAlignment="1">
      <alignment horizontal="center" vertical="center" wrapText="1"/>
    </xf>
    <xf numFmtId="0" fontId="4" fillId="0" borderId="110" xfId="0" applyFont="1" applyBorder="1" applyAlignment="1">
      <alignment horizontal="center"/>
    </xf>
    <xf numFmtId="0" fontId="9" fillId="0" borderId="89" xfId="0" applyFont="1" applyBorder="1"/>
    <xf numFmtId="0" fontId="9" fillId="0" borderId="90" xfId="0" applyFont="1" applyBorder="1"/>
    <xf numFmtId="0" fontId="4" fillId="12" borderId="91" xfId="0" applyFont="1" applyFill="1" applyBorder="1" applyAlignment="1">
      <alignment horizontal="center"/>
    </xf>
    <xf numFmtId="0" fontId="9" fillId="0" borderId="92" xfId="0" applyFont="1" applyBorder="1"/>
    <xf numFmtId="0" fontId="9" fillId="0" borderId="93" xfId="0" applyFont="1" applyBorder="1"/>
    <xf numFmtId="0" fontId="4" fillId="12" borderId="14" xfId="0" applyFont="1" applyFill="1" applyBorder="1" applyAlignment="1">
      <alignment horizontal="center" wrapText="1"/>
    </xf>
    <xf numFmtId="0" fontId="4" fillId="12" borderId="94" xfId="0" applyFont="1" applyFill="1" applyBorder="1" applyAlignment="1">
      <alignment horizontal="center"/>
    </xf>
    <xf numFmtId="0" fontId="9" fillId="0" borderId="95" xfId="0" applyFont="1" applyBorder="1"/>
    <xf numFmtId="0" fontId="9" fillId="0" borderId="96" xfId="0" applyFont="1" applyBorder="1"/>
    <xf numFmtId="0" fontId="4" fillId="12" borderId="102" xfId="0" applyFont="1" applyFill="1" applyBorder="1" applyAlignment="1">
      <alignment horizontal="left" vertical="top" wrapText="1"/>
    </xf>
    <xf numFmtId="0" fontId="9" fillId="0" borderId="103" xfId="0" applyFont="1" applyBorder="1"/>
    <xf numFmtId="0" fontId="9" fillId="0" borderId="104" xfId="0" applyFont="1" applyBorder="1"/>
    <xf numFmtId="0" fontId="26" fillId="0" borderId="2" xfId="0" applyFont="1" applyBorder="1" applyAlignment="1">
      <alignment horizontal="center" vertical="center" textRotation="90" wrapText="1"/>
    </xf>
    <xf numFmtId="0" fontId="9" fillId="0" borderId="3" xfId="0" applyFont="1" applyBorder="1"/>
    <xf numFmtId="0" fontId="9" fillId="0" borderId="77" xfId="0" applyFont="1" applyBorder="1"/>
    <xf numFmtId="0" fontId="26" fillId="0" borderId="2" xfId="0" applyFont="1" applyBorder="1" applyAlignment="1">
      <alignment horizontal="center" vertical="center" textRotation="90"/>
    </xf>
    <xf numFmtId="0" fontId="24" fillId="0" borderId="108" xfId="0" applyFont="1" applyBorder="1" applyAlignment="1">
      <alignment horizontal="center" vertical="center"/>
    </xf>
    <xf numFmtId="0" fontId="15" fillId="0" borderId="108" xfId="0" applyFont="1" applyBorder="1" applyAlignment="1">
      <alignment horizontal="center" vertical="center"/>
    </xf>
    <xf numFmtId="0" fontId="24" fillId="0" borderId="108" xfId="0" applyFont="1" applyBorder="1" applyAlignment="1">
      <alignment horizontal="center" vertical="center" wrapText="1"/>
    </xf>
    <xf numFmtId="0" fontId="15" fillId="0" borderId="110" xfId="0" applyFont="1" applyBorder="1" applyAlignment="1">
      <alignment horizontal="center" vertical="center"/>
    </xf>
    <xf numFmtId="0" fontId="2" fillId="6" borderId="65" xfId="0" applyFont="1" applyFill="1" applyBorder="1" applyAlignment="1">
      <alignment horizontal="center" vertical="center" wrapText="1"/>
    </xf>
    <xf numFmtId="0" fontId="7" fillId="6" borderId="66" xfId="0" applyFont="1" applyFill="1" applyBorder="1" applyAlignment="1">
      <alignment horizontal="center" vertical="center"/>
    </xf>
    <xf numFmtId="0" fontId="9" fillId="0" borderId="75" xfId="0" applyFont="1" applyBorder="1"/>
    <xf numFmtId="0" fontId="2" fillId="6" borderId="67" xfId="0" applyFont="1" applyFill="1" applyBorder="1" applyAlignment="1">
      <alignment horizontal="center" vertical="center" wrapText="1"/>
    </xf>
    <xf numFmtId="0" fontId="9" fillId="0" borderId="76" xfId="0" applyFont="1" applyBorder="1"/>
    <xf numFmtId="0" fontId="2" fillId="6" borderId="2" xfId="0" applyFont="1" applyFill="1" applyBorder="1" applyAlignment="1">
      <alignment horizontal="center" vertical="center" wrapText="1"/>
    </xf>
    <xf numFmtId="0" fontId="26" fillId="0" borderId="2" xfId="0" applyFont="1" applyBorder="1" applyAlignment="1">
      <alignment horizontal="right" vertical="center" textRotation="90" wrapText="1"/>
    </xf>
    <xf numFmtId="0" fontId="4" fillId="0" borderId="23" xfId="0" applyFont="1" applyBorder="1" applyAlignment="1">
      <alignment horizontal="center"/>
    </xf>
    <xf numFmtId="0" fontId="4" fillId="0" borderId="69" xfId="0" applyFont="1" applyBorder="1" applyAlignment="1">
      <alignment horizontal="center"/>
    </xf>
    <xf numFmtId="0" fontId="18" fillId="0" borderId="23" xfId="0" applyFont="1" applyBorder="1" applyAlignment="1">
      <alignment horizontal="center" vertical="center" wrapText="1"/>
    </xf>
    <xf numFmtId="0" fontId="4" fillId="0" borderId="50" xfId="0" applyFont="1" applyBorder="1" applyAlignment="1">
      <alignment horizontal="center"/>
    </xf>
    <xf numFmtId="0" fontId="2" fillId="0" borderId="5" xfId="0" applyFont="1" applyBorder="1" applyAlignment="1">
      <alignment horizontal="left" vertical="center"/>
    </xf>
    <xf numFmtId="0" fontId="10" fillId="5" borderId="5" xfId="0" applyFont="1" applyFill="1" applyBorder="1" applyAlignment="1">
      <alignment horizontal="center" vertical="center"/>
    </xf>
    <xf numFmtId="0" fontId="0" fillId="0" borderId="47" xfId="0" applyFont="1" applyBorder="1" applyAlignment="1">
      <alignment wrapText="1"/>
    </xf>
    <xf numFmtId="0" fontId="2" fillId="0" borderId="23" xfId="0" applyFont="1" applyBorder="1" applyAlignment="1">
      <alignment horizontal="left" vertical="top"/>
    </xf>
    <xf numFmtId="0" fontId="1" fillId="7" borderId="23"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1" borderId="23"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12" borderId="23" xfId="0" applyFont="1" applyFill="1" applyBorder="1" applyAlignment="1">
      <alignment horizontal="left" vertical="top" wrapText="1"/>
    </xf>
    <xf numFmtId="0" fontId="1" fillId="5" borderId="23" xfId="0" applyFont="1" applyFill="1" applyBorder="1" applyAlignment="1">
      <alignment horizontal="left" vertical="top" wrapText="1"/>
    </xf>
    <xf numFmtId="0" fontId="0" fillId="0" borderId="0" xfId="0" applyFont="1"/>
    <xf numFmtId="164" fontId="2" fillId="6" borderId="11" xfId="0" applyNumberFormat="1" applyFont="1" applyFill="1" applyBorder="1" applyAlignment="1">
      <alignment horizontal="center" vertical="center" wrapText="1"/>
    </xf>
    <xf numFmtId="0" fontId="24" fillId="0" borderId="3" xfId="0" applyFont="1" applyBorder="1" applyAlignment="1">
      <alignment horizontal="center" vertical="center"/>
    </xf>
    <xf numFmtId="0" fontId="9" fillId="0" borderId="86" xfId="0" applyFont="1" applyBorder="1"/>
    <xf numFmtId="0" fontId="15" fillId="0" borderId="2" xfId="0" applyFont="1" applyBorder="1" applyAlignment="1">
      <alignment horizontal="center" vertical="center"/>
    </xf>
    <xf numFmtId="0" fontId="24" fillId="0" borderId="3" xfId="0" applyFont="1" applyBorder="1" applyAlignment="1">
      <alignment horizontal="center" vertical="center" wrapText="1"/>
    </xf>
    <xf numFmtId="0" fontId="1" fillId="13" borderId="23" xfId="0" applyFont="1" applyFill="1" applyBorder="1" applyAlignment="1">
      <alignment horizontal="left" vertical="top" wrapText="1"/>
    </xf>
    <xf numFmtId="0" fontId="11" fillId="19" borderId="5" xfId="0" applyFont="1" applyFill="1" applyBorder="1" applyAlignment="1">
      <alignment horizontal="center" vertical="center"/>
    </xf>
    <xf numFmtId="0" fontId="2" fillId="0" borderId="113" xfId="0" applyFont="1" applyBorder="1" applyAlignment="1">
      <alignment horizontal="left" vertical="center"/>
    </xf>
    <xf numFmtId="0" fontId="9" fillId="0" borderId="118" xfId="0" applyFont="1" applyBorder="1"/>
    <xf numFmtId="0" fontId="2" fillId="0" borderId="72" xfId="0" applyFont="1" applyBorder="1" applyAlignment="1">
      <alignment horizontal="left" vertical="top"/>
    </xf>
    <xf numFmtId="0" fontId="0" fillId="9" borderId="5" xfId="0" applyFont="1" applyFill="1" applyBorder="1" applyAlignment="1">
      <alignment horizontal="left" vertical="top" wrapText="1"/>
    </xf>
    <xf numFmtId="0" fontId="0" fillId="0" borderId="72" xfId="0" applyFont="1" applyBorder="1" applyAlignment="1">
      <alignment horizontal="center" vertical="center"/>
    </xf>
    <xf numFmtId="0" fontId="4" fillId="0" borderId="0" xfId="0" applyFont="1" applyAlignment="1">
      <alignment wrapText="1"/>
    </xf>
    <xf numFmtId="0" fontId="24" fillId="0" borderId="25" xfId="0" applyFont="1" applyBorder="1" applyAlignment="1">
      <alignment horizontal="center" vertical="center" wrapText="1"/>
    </xf>
    <xf numFmtId="0" fontId="1" fillId="10" borderId="123" xfId="0" applyFont="1" applyFill="1" applyBorder="1" applyAlignment="1">
      <alignment horizontal="center" vertical="center" wrapText="1"/>
    </xf>
    <xf numFmtId="0" fontId="9" fillId="0" borderId="124" xfId="0" applyFont="1" applyBorder="1"/>
    <xf numFmtId="0" fontId="1" fillId="10" borderId="23"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0" borderId="113" xfId="0" applyFont="1" applyBorder="1" applyAlignment="1">
      <alignment horizontal="center" vertical="center" wrapText="1"/>
    </xf>
    <xf numFmtId="0" fontId="9" fillId="0" borderId="120" xfId="0" applyFont="1" applyBorder="1"/>
    <xf numFmtId="0" fontId="2" fillId="7" borderId="125" xfId="0" applyFont="1" applyFill="1" applyBorder="1" applyAlignment="1">
      <alignment horizontal="center" vertical="center" wrapText="1"/>
    </xf>
    <xf numFmtId="0" fontId="9" fillId="0" borderId="126" xfId="0" applyFont="1" applyBorder="1"/>
    <xf numFmtId="0" fontId="9" fillId="0" borderId="127" xfId="0" applyFont="1" applyBorder="1"/>
    <xf numFmtId="0" fontId="9" fillId="0" borderId="128" xfId="0" applyFont="1" applyBorder="1"/>
    <xf numFmtId="0" fontId="9" fillId="0" borderId="129" xfId="0" applyFont="1" applyBorder="1"/>
    <xf numFmtId="0" fontId="9" fillId="0" borderId="130" xfId="0" applyFont="1" applyBorder="1"/>
    <xf numFmtId="0" fontId="9" fillId="0" borderId="131" xfId="0" applyFont="1" applyBorder="1"/>
    <xf numFmtId="0" fontId="9" fillId="0" borderId="13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1447800</xdr:colOff>
      <xdr:row>1</xdr:row>
      <xdr:rowOff>161925</xdr:rowOff>
    </xdr:from>
    <xdr:ext cx="1295400" cy="1066800"/>
    <xdr:pic>
      <xdr:nvPicPr>
        <xdr:cNvPr id="2" name="image1.png" descr="CCS_logo.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1000"/>
  <sheetViews>
    <sheetView showGridLines="0" workbookViewId="0"/>
  </sheetViews>
  <sheetFormatPr defaultColWidth="12.6640625" defaultRowHeight="15" customHeight="1"/>
  <cols>
    <col min="1" max="1" width="136" customWidth="1"/>
    <col min="2" max="6" width="7.6640625" customWidth="1"/>
  </cols>
  <sheetData>
    <row r="1" spans="1:1" ht="14.25" customHeight="1">
      <c r="A1" s="1"/>
    </row>
    <row r="2" spans="1:1" ht="14.25" customHeight="1">
      <c r="A2" s="1"/>
    </row>
    <row r="3" spans="1:1" ht="14.25" customHeight="1">
      <c r="A3" s="1"/>
    </row>
    <row r="4" spans="1:1" ht="14.25" customHeight="1">
      <c r="A4" s="1"/>
    </row>
    <row r="5" spans="1:1" ht="14.25" customHeight="1">
      <c r="A5" s="1"/>
    </row>
    <row r="6" spans="1:1" ht="14.25" customHeight="1">
      <c r="A6" s="1"/>
    </row>
    <row r="7" spans="1:1" ht="14.25" customHeight="1">
      <c r="A7" s="1"/>
    </row>
    <row r="8" spans="1:1" ht="14.25" customHeight="1">
      <c r="A8" s="1"/>
    </row>
    <row r="9" spans="1:1" ht="14.25" customHeight="1">
      <c r="A9" s="1"/>
    </row>
    <row r="10" spans="1:1" ht="14.25" customHeight="1">
      <c r="A10" s="2" t="s">
        <v>0</v>
      </c>
    </row>
    <row r="11" spans="1:1" ht="14.25" customHeight="1">
      <c r="A11" s="3" t="s">
        <v>1</v>
      </c>
    </row>
    <row r="12" spans="1:1" ht="14.25" customHeight="1">
      <c r="A12" s="2" t="s">
        <v>2</v>
      </c>
    </row>
    <row r="13" spans="1:1" ht="14.25" customHeight="1">
      <c r="A13" s="2"/>
    </row>
    <row r="14" spans="1:1" ht="14.25" customHeight="1">
      <c r="A14" s="2" t="s">
        <v>3</v>
      </c>
    </row>
    <row r="15" spans="1:1" ht="14.25" customHeight="1">
      <c r="A15" s="2"/>
    </row>
    <row r="16" spans="1:1" ht="14.25" customHeight="1">
      <c r="A16" s="2" t="s">
        <v>4</v>
      </c>
    </row>
    <row r="17" spans="1:1" ht="14.25" customHeight="1">
      <c r="A17" s="1"/>
    </row>
    <row r="18" spans="1:1" ht="14.25" customHeight="1">
      <c r="A18" s="1"/>
    </row>
    <row r="19" spans="1:1" ht="14.25" customHeight="1">
      <c r="A19" s="1"/>
    </row>
    <row r="20" spans="1:1" ht="14.25" customHeight="1">
      <c r="A20" s="1"/>
    </row>
    <row r="21" spans="1:1" ht="14.25" customHeight="1">
      <c r="A21" s="1"/>
    </row>
    <row r="22" spans="1:1" ht="14.25" customHeight="1">
      <c r="A22" s="1"/>
    </row>
    <row r="23" spans="1:1" ht="14.25" customHeight="1">
      <c r="A23" s="4"/>
    </row>
    <row r="24" spans="1:1" ht="14.25" customHeight="1">
      <c r="A24" s="5"/>
    </row>
    <row r="25" spans="1:1" ht="14.25" customHeight="1">
      <c r="A25" s="5"/>
    </row>
    <row r="26" spans="1:1" ht="14.25" customHeight="1">
      <c r="A26" s="5"/>
    </row>
    <row r="27" spans="1:1" ht="14.25" customHeight="1">
      <c r="A27" s="5"/>
    </row>
    <row r="28" spans="1:1" ht="14.25" customHeight="1">
      <c r="A28" s="5"/>
    </row>
    <row r="29" spans="1:1" ht="14.25" customHeight="1">
      <c r="A29" s="5"/>
    </row>
    <row r="30" spans="1:1" ht="14.25" customHeight="1">
      <c r="A30" s="5"/>
    </row>
    <row r="31" spans="1:1" ht="14.25" customHeight="1">
      <c r="A31" s="5"/>
    </row>
    <row r="32" spans="1:1" ht="14.25" customHeight="1">
      <c r="A32" s="5"/>
    </row>
    <row r="33" spans="1:1" ht="14.25" customHeight="1">
      <c r="A33" s="5"/>
    </row>
    <row r="34" spans="1:1" ht="14.25" customHeight="1">
      <c r="A34" s="5"/>
    </row>
    <row r="35" spans="1:1" ht="14.25" customHeight="1">
      <c r="A35" s="5"/>
    </row>
    <row r="36" spans="1:1" ht="14.25" customHeight="1">
      <c r="A36" s="5"/>
    </row>
    <row r="37" spans="1:1" ht="14.25" customHeight="1">
      <c r="A37" s="5"/>
    </row>
    <row r="38" spans="1:1" ht="14.25" customHeight="1">
      <c r="A38" s="5"/>
    </row>
    <row r="39" spans="1:1" ht="14.25" customHeight="1">
      <c r="A39" s="5"/>
    </row>
    <row r="40" spans="1:1" ht="14.25" customHeight="1">
      <c r="A40" s="5"/>
    </row>
    <row r="41" spans="1:1" ht="14.25" customHeight="1">
      <c r="A41" s="5"/>
    </row>
    <row r="42" spans="1:1" ht="14.25" customHeight="1">
      <c r="A42" s="5"/>
    </row>
    <row r="43" spans="1:1" ht="14.25" customHeight="1">
      <c r="A43" s="5"/>
    </row>
    <row r="44" spans="1:1" ht="14.25" customHeight="1">
      <c r="A44" s="5"/>
    </row>
    <row r="45" spans="1:1" ht="14.25" customHeight="1">
      <c r="A45" s="5"/>
    </row>
    <row r="46" spans="1:1" ht="14.25" customHeight="1">
      <c r="A46" s="5"/>
    </row>
    <row r="47" spans="1:1" ht="14.25" customHeight="1">
      <c r="A47" s="5"/>
    </row>
    <row r="48" spans="1:1" ht="14.25" customHeight="1">
      <c r="A48" s="5"/>
    </row>
    <row r="49" spans="1:1" ht="14.25" customHeight="1">
      <c r="A49" s="5"/>
    </row>
    <row r="50" spans="1:1" ht="14.25" customHeight="1">
      <c r="A50" s="5"/>
    </row>
    <row r="51" spans="1:1" ht="14.25" customHeight="1">
      <c r="A51" s="5"/>
    </row>
    <row r="52" spans="1:1" ht="14.25" customHeight="1">
      <c r="A52" s="5"/>
    </row>
    <row r="53" spans="1:1" ht="14.25" customHeight="1">
      <c r="A53" s="5"/>
    </row>
    <row r="54" spans="1:1" ht="14.25" customHeight="1">
      <c r="A54" s="5"/>
    </row>
    <row r="55" spans="1:1" ht="14.25" customHeight="1">
      <c r="A55" s="5"/>
    </row>
    <row r="56" spans="1:1" ht="14.25" customHeight="1">
      <c r="A56" s="5"/>
    </row>
    <row r="57" spans="1:1" ht="14.25" customHeight="1">
      <c r="A57" s="5"/>
    </row>
    <row r="58" spans="1:1" ht="14.25" customHeight="1">
      <c r="A58" s="5"/>
    </row>
    <row r="59" spans="1:1" ht="14.25" customHeight="1">
      <c r="A59" s="5"/>
    </row>
    <row r="60" spans="1:1" ht="14.25" customHeight="1">
      <c r="A60" s="5"/>
    </row>
    <row r="61" spans="1:1" ht="14.25" customHeight="1">
      <c r="A61" s="5"/>
    </row>
    <row r="62" spans="1:1" ht="14.25" customHeight="1">
      <c r="A62" s="5"/>
    </row>
    <row r="63" spans="1:1" ht="14.25" customHeight="1">
      <c r="A63" s="5"/>
    </row>
    <row r="64" spans="1:1" ht="14.25" customHeight="1">
      <c r="A64" s="5"/>
    </row>
    <row r="65" spans="1:1" ht="14.25" customHeight="1">
      <c r="A65" s="5"/>
    </row>
    <row r="66" spans="1:1" ht="14.25" customHeight="1">
      <c r="A66" s="5"/>
    </row>
    <row r="67" spans="1:1" ht="14.25" customHeight="1">
      <c r="A67" s="5"/>
    </row>
    <row r="68" spans="1:1" ht="14.25" customHeight="1">
      <c r="A68" s="5"/>
    </row>
    <row r="69" spans="1:1" ht="14.25" customHeight="1">
      <c r="A69" s="5"/>
    </row>
    <row r="70" spans="1:1" ht="14.25" customHeight="1">
      <c r="A70" s="5"/>
    </row>
    <row r="71" spans="1:1" ht="14.25" customHeight="1">
      <c r="A71" s="5"/>
    </row>
    <row r="72" spans="1:1" ht="14.25" customHeight="1">
      <c r="A72" s="5"/>
    </row>
    <row r="73" spans="1:1" ht="14.25" customHeight="1">
      <c r="A73" s="5"/>
    </row>
    <row r="74" spans="1:1" ht="14.25" customHeight="1">
      <c r="A74" s="5"/>
    </row>
    <row r="75" spans="1:1" ht="14.25" customHeight="1">
      <c r="A75" s="5"/>
    </row>
    <row r="76" spans="1:1" ht="14.25" customHeight="1">
      <c r="A76" s="5"/>
    </row>
    <row r="77" spans="1:1" ht="14.25" customHeight="1">
      <c r="A77" s="5"/>
    </row>
    <row r="78" spans="1:1" ht="14.25" customHeight="1">
      <c r="A78" s="5"/>
    </row>
    <row r="79" spans="1:1" ht="14.25" customHeight="1">
      <c r="A79" s="5"/>
    </row>
    <row r="80" spans="1:1" ht="14.25" customHeight="1">
      <c r="A80" s="5"/>
    </row>
    <row r="81" spans="1:1" ht="14.25" customHeight="1">
      <c r="A81" s="5"/>
    </row>
    <row r="82" spans="1:1" ht="14.25" customHeight="1">
      <c r="A82" s="5"/>
    </row>
    <row r="83" spans="1:1" ht="14.25" customHeight="1">
      <c r="A83" s="5"/>
    </row>
    <row r="84" spans="1:1" ht="14.25" customHeight="1">
      <c r="A84" s="5"/>
    </row>
    <row r="85" spans="1:1" ht="14.25" customHeight="1">
      <c r="A85" s="5"/>
    </row>
    <row r="86" spans="1:1" ht="14.25" customHeight="1">
      <c r="A86" s="5"/>
    </row>
    <row r="87" spans="1:1" ht="14.25" customHeight="1">
      <c r="A87" s="5"/>
    </row>
    <row r="88" spans="1:1" ht="14.25" customHeight="1">
      <c r="A88" s="5"/>
    </row>
    <row r="89" spans="1:1" ht="14.25" customHeight="1">
      <c r="A89" s="5"/>
    </row>
    <row r="90" spans="1:1" ht="14.25" customHeight="1">
      <c r="A90" s="5"/>
    </row>
    <row r="91" spans="1:1" ht="14.25" customHeight="1">
      <c r="A91" s="5"/>
    </row>
    <row r="92" spans="1:1" ht="14.25" customHeight="1">
      <c r="A92" s="5"/>
    </row>
    <row r="93" spans="1:1" ht="14.25" customHeight="1">
      <c r="A93" s="5"/>
    </row>
    <row r="94" spans="1:1" ht="14.25" customHeight="1">
      <c r="A94" s="5"/>
    </row>
    <row r="95" spans="1:1" ht="14.25" customHeight="1">
      <c r="A95" s="5"/>
    </row>
    <row r="96" spans="1:1" ht="14.25" customHeight="1">
      <c r="A96" s="5"/>
    </row>
    <row r="97" spans="1:1" ht="14.25" customHeight="1">
      <c r="A97" s="5"/>
    </row>
    <row r="98" spans="1:1" ht="14.25" customHeight="1">
      <c r="A98" s="5"/>
    </row>
    <row r="99" spans="1:1" ht="14.25" customHeight="1">
      <c r="A99" s="5"/>
    </row>
    <row r="100" spans="1:1" ht="14.25" customHeight="1">
      <c r="A100" s="5"/>
    </row>
    <row r="101" spans="1:1" ht="14.25" customHeight="1">
      <c r="A101" s="5"/>
    </row>
    <row r="102" spans="1:1" ht="14.25" customHeight="1">
      <c r="A102" s="5"/>
    </row>
    <row r="103" spans="1:1" ht="14.25" customHeight="1">
      <c r="A103" s="5"/>
    </row>
    <row r="104" spans="1:1" ht="14.25" customHeight="1">
      <c r="A104" s="5"/>
    </row>
    <row r="105" spans="1:1" ht="14.25" customHeight="1">
      <c r="A105" s="5"/>
    </row>
    <row r="106" spans="1:1" ht="14.25" customHeight="1">
      <c r="A106" s="5"/>
    </row>
    <row r="107" spans="1:1" ht="14.25" customHeight="1">
      <c r="A107" s="5"/>
    </row>
    <row r="108" spans="1:1" ht="14.25" customHeight="1">
      <c r="A108" s="5"/>
    </row>
    <row r="109" spans="1:1" ht="14.25" customHeight="1">
      <c r="A109" s="5"/>
    </row>
    <row r="110" spans="1:1" ht="14.25" customHeight="1">
      <c r="A110" s="5"/>
    </row>
    <row r="111" spans="1:1" ht="14.25" customHeight="1">
      <c r="A111" s="5"/>
    </row>
    <row r="112" spans="1:1" ht="14.25" customHeight="1">
      <c r="A112" s="5"/>
    </row>
    <row r="113" spans="1:1" ht="14.25" customHeight="1">
      <c r="A113" s="5"/>
    </row>
    <row r="114" spans="1:1" ht="14.25" customHeight="1">
      <c r="A114" s="5"/>
    </row>
    <row r="115" spans="1:1" ht="14.25" customHeight="1">
      <c r="A115" s="5"/>
    </row>
    <row r="116" spans="1:1" ht="14.25" customHeight="1">
      <c r="A116" s="5"/>
    </row>
    <row r="117" spans="1:1" ht="14.25" customHeight="1">
      <c r="A117" s="5"/>
    </row>
    <row r="118" spans="1:1" ht="14.25" customHeight="1">
      <c r="A118" s="5"/>
    </row>
    <row r="119" spans="1:1" ht="14.25" customHeight="1">
      <c r="A119" s="5"/>
    </row>
    <row r="120" spans="1:1" ht="14.25" customHeight="1">
      <c r="A120" s="5"/>
    </row>
    <row r="121" spans="1:1" ht="14.25" customHeight="1">
      <c r="A121" s="5"/>
    </row>
    <row r="122" spans="1:1" ht="14.25" customHeight="1">
      <c r="A122" s="5"/>
    </row>
    <row r="123" spans="1:1" ht="14.25" customHeight="1">
      <c r="A123" s="5"/>
    </row>
    <row r="124" spans="1:1" ht="14.25" customHeight="1">
      <c r="A124" s="5"/>
    </row>
    <row r="125" spans="1:1" ht="14.25" customHeight="1">
      <c r="A125" s="5"/>
    </row>
    <row r="126" spans="1:1" ht="14.25" customHeight="1">
      <c r="A126" s="5"/>
    </row>
    <row r="127" spans="1:1" ht="14.25" customHeight="1">
      <c r="A127" s="5"/>
    </row>
    <row r="128" spans="1:1" ht="14.25" customHeight="1">
      <c r="A128" s="5"/>
    </row>
    <row r="129" spans="1:1" ht="14.25" customHeight="1">
      <c r="A129" s="5"/>
    </row>
    <row r="130" spans="1:1" ht="14.25" customHeight="1">
      <c r="A130" s="5"/>
    </row>
    <row r="131" spans="1:1" ht="14.25" customHeight="1">
      <c r="A131" s="5"/>
    </row>
    <row r="132" spans="1:1" ht="14.25" customHeight="1">
      <c r="A132" s="5"/>
    </row>
    <row r="133" spans="1:1" ht="14.25" customHeight="1">
      <c r="A133" s="5"/>
    </row>
    <row r="134" spans="1:1" ht="14.25" customHeight="1">
      <c r="A134" s="5"/>
    </row>
    <row r="135" spans="1:1" ht="14.25" customHeight="1">
      <c r="A135" s="5"/>
    </row>
    <row r="136" spans="1:1" ht="14.25" customHeight="1">
      <c r="A136" s="5"/>
    </row>
    <row r="137" spans="1:1" ht="14.25" customHeight="1">
      <c r="A137" s="5"/>
    </row>
    <row r="138" spans="1:1" ht="14.25" customHeight="1">
      <c r="A138" s="5"/>
    </row>
    <row r="139" spans="1:1" ht="14.25" customHeight="1">
      <c r="A139" s="5"/>
    </row>
    <row r="140" spans="1:1" ht="14.25" customHeight="1">
      <c r="A140" s="5"/>
    </row>
    <row r="141" spans="1:1" ht="14.25" customHeight="1">
      <c r="A141" s="5"/>
    </row>
    <row r="142" spans="1:1" ht="14.25" customHeight="1">
      <c r="A142" s="5"/>
    </row>
    <row r="143" spans="1:1" ht="14.25" customHeight="1">
      <c r="A143" s="5"/>
    </row>
    <row r="144" spans="1:1" ht="14.25" customHeight="1">
      <c r="A144" s="5"/>
    </row>
    <row r="145" spans="1:1" ht="14.25" customHeight="1">
      <c r="A145" s="5"/>
    </row>
    <row r="146" spans="1:1" ht="14.25" customHeight="1">
      <c r="A146" s="5"/>
    </row>
    <row r="147" spans="1:1" ht="14.25" customHeight="1">
      <c r="A147" s="5"/>
    </row>
    <row r="148" spans="1:1" ht="14.25" customHeight="1">
      <c r="A148" s="5"/>
    </row>
    <row r="149" spans="1:1" ht="14.25" customHeight="1">
      <c r="A149" s="5"/>
    </row>
    <row r="150" spans="1:1" ht="14.25" customHeight="1">
      <c r="A150" s="5"/>
    </row>
    <row r="151" spans="1:1" ht="14.25" customHeight="1">
      <c r="A151" s="5"/>
    </row>
    <row r="152" spans="1:1" ht="14.25" customHeight="1">
      <c r="A152" s="5"/>
    </row>
    <row r="153" spans="1:1" ht="14.25" customHeight="1">
      <c r="A153" s="5"/>
    </row>
    <row r="154" spans="1:1" ht="14.25" customHeight="1">
      <c r="A154" s="5"/>
    </row>
    <row r="155" spans="1:1" ht="14.25" customHeight="1">
      <c r="A155" s="5"/>
    </row>
    <row r="156" spans="1:1" ht="14.25" customHeight="1">
      <c r="A156" s="5"/>
    </row>
    <row r="157" spans="1:1" ht="14.25" customHeight="1">
      <c r="A157" s="5"/>
    </row>
    <row r="158" spans="1:1" ht="14.25" customHeight="1">
      <c r="A158" s="5"/>
    </row>
    <row r="159" spans="1:1" ht="14.25" customHeight="1">
      <c r="A159" s="5"/>
    </row>
    <row r="160" spans="1:1" ht="14.25" customHeight="1">
      <c r="A160" s="5"/>
    </row>
    <row r="161" spans="1:1" ht="14.25" customHeight="1">
      <c r="A161" s="5"/>
    </row>
    <row r="162" spans="1:1" ht="14.25" customHeight="1">
      <c r="A162" s="5"/>
    </row>
    <row r="163" spans="1:1" ht="14.25" customHeight="1">
      <c r="A163" s="5"/>
    </row>
    <row r="164" spans="1:1" ht="14.25" customHeight="1">
      <c r="A164" s="5"/>
    </row>
    <row r="165" spans="1:1" ht="14.25" customHeight="1">
      <c r="A165" s="5"/>
    </row>
    <row r="166" spans="1:1" ht="14.25" customHeight="1">
      <c r="A166" s="5"/>
    </row>
    <row r="167" spans="1:1" ht="14.25" customHeight="1">
      <c r="A167" s="5"/>
    </row>
    <row r="168" spans="1:1" ht="14.25" customHeight="1">
      <c r="A168" s="5"/>
    </row>
    <row r="169" spans="1:1" ht="14.25" customHeight="1">
      <c r="A169" s="5"/>
    </row>
    <row r="170" spans="1:1" ht="14.25" customHeight="1">
      <c r="A170" s="5"/>
    </row>
    <row r="171" spans="1:1" ht="14.25" customHeight="1">
      <c r="A171" s="5"/>
    </row>
    <row r="172" spans="1:1" ht="14.25" customHeight="1">
      <c r="A172" s="5"/>
    </row>
    <row r="173" spans="1:1" ht="14.25" customHeight="1">
      <c r="A173" s="5"/>
    </row>
    <row r="174" spans="1:1" ht="14.25" customHeight="1">
      <c r="A174" s="5"/>
    </row>
    <row r="175" spans="1:1" ht="14.25" customHeight="1">
      <c r="A175" s="5"/>
    </row>
    <row r="176" spans="1:1" ht="14.25" customHeight="1">
      <c r="A176" s="5"/>
    </row>
    <row r="177" spans="1:1" ht="14.25" customHeight="1">
      <c r="A177" s="5"/>
    </row>
    <row r="178" spans="1:1" ht="14.25" customHeight="1">
      <c r="A178" s="5"/>
    </row>
    <row r="179" spans="1:1" ht="14.25" customHeight="1">
      <c r="A179" s="5"/>
    </row>
    <row r="180" spans="1:1" ht="14.25" customHeight="1">
      <c r="A180" s="5"/>
    </row>
    <row r="181" spans="1:1" ht="14.25" customHeight="1">
      <c r="A181" s="5"/>
    </row>
    <row r="182" spans="1:1" ht="14.25" customHeight="1">
      <c r="A182" s="5"/>
    </row>
    <row r="183" spans="1:1" ht="14.25" customHeight="1">
      <c r="A183" s="5"/>
    </row>
    <row r="184" spans="1:1" ht="14.25" customHeight="1">
      <c r="A184" s="5"/>
    </row>
    <row r="185" spans="1:1" ht="14.25" customHeight="1">
      <c r="A185" s="5"/>
    </row>
    <row r="186" spans="1:1" ht="14.25" customHeight="1">
      <c r="A186" s="5"/>
    </row>
    <row r="187" spans="1:1" ht="14.25" customHeight="1">
      <c r="A187" s="5"/>
    </row>
    <row r="188" spans="1:1" ht="14.25" customHeight="1">
      <c r="A188" s="5"/>
    </row>
    <row r="189" spans="1:1" ht="14.25" customHeight="1">
      <c r="A189" s="5"/>
    </row>
    <row r="190" spans="1:1" ht="14.25" customHeight="1">
      <c r="A190" s="5"/>
    </row>
    <row r="191" spans="1:1" ht="14.25" customHeight="1">
      <c r="A191" s="5"/>
    </row>
    <row r="192" spans="1:1" ht="14.25" customHeight="1">
      <c r="A192" s="5"/>
    </row>
    <row r="193" spans="1:1" ht="14.25" customHeight="1">
      <c r="A193" s="5"/>
    </row>
    <row r="194" spans="1:1" ht="14.25" customHeight="1">
      <c r="A194" s="5"/>
    </row>
    <row r="195" spans="1:1" ht="14.25" customHeight="1">
      <c r="A195" s="5"/>
    </row>
    <row r="196" spans="1:1" ht="14.25" customHeight="1">
      <c r="A196" s="5"/>
    </row>
    <row r="197" spans="1:1" ht="14.25" customHeight="1">
      <c r="A197" s="5"/>
    </row>
    <row r="198" spans="1:1" ht="14.25" customHeight="1">
      <c r="A198" s="5"/>
    </row>
    <row r="199" spans="1:1" ht="14.25" customHeight="1">
      <c r="A199" s="5"/>
    </row>
    <row r="200" spans="1:1" ht="14.25" customHeight="1">
      <c r="A200" s="5"/>
    </row>
    <row r="201" spans="1:1" ht="14.25" customHeight="1">
      <c r="A201" s="5"/>
    </row>
    <row r="202" spans="1:1" ht="14.25" customHeight="1">
      <c r="A202" s="5"/>
    </row>
    <row r="203" spans="1:1" ht="14.25" customHeight="1">
      <c r="A203" s="5"/>
    </row>
    <row r="204" spans="1:1" ht="14.25" customHeight="1">
      <c r="A204" s="5"/>
    </row>
    <row r="205" spans="1:1" ht="14.25" customHeight="1">
      <c r="A205" s="5"/>
    </row>
    <row r="206" spans="1:1" ht="14.25" customHeight="1">
      <c r="A206" s="5"/>
    </row>
    <row r="207" spans="1:1" ht="14.25" customHeight="1">
      <c r="A207" s="5"/>
    </row>
    <row r="208" spans="1:1" ht="14.25" customHeight="1">
      <c r="A208" s="5"/>
    </row>
    <row r="209" spans="1:1" ht="14.25" customHeight="1">
      <c r="A209" s="5"/>
    </row>
    <row r="210" spans="1:1" ht="14.25" customHeight="1">
      <c r="A210" s="5"/>
    </row>
    <row r="211" spans="1:1" ht="14.25" customHeight="1">
      <c r="A211" s="5"/>
    </row>
    <row r="212" spans="1:1" ht="14.25" customHeight="1">
      <c r="A212" s="5"/>
    </row>
    <row r="213" spans="1:1" ht="14.25" customHeight="1">
      <c r="A213" s="5"/>
    </row>
    <row r="214" spans="1:1" ht="14.25" customHeight="1">
      <c r="A214" s="5"/>
    </row>
    <row r="215" spans="1:1" ht="14.25" customHeight="1">
      <c r="A215" s="5"/>
    </row>
    <row r="216" spans="1:1" ht="14.25" customHeight="1">
      <c r="A216" s="5"/>
    </row>
    <row r="217" spans="1:1" ht="14.25" customHeight="1">
      <c r="A217" s="5"/>
    </row>
    <row r="218" spans="1:1" ht="14.25" customHeight="1">
      <c r="A218" s="5"/>
    </row>
    <row r="219" spans="1:1" ht="14.25" customHeight="1">
      <c r="A219" s="5"/>
    </row>
    <row r="220" spans="1:1" ht="14.25" customHeight="1">
      <c r="A220" s="5"/>
    </row>
    <row r="221" spans="1:1" ht="15.75" customHeight="1"/>
    <row r="222" spans="1:1" ht="15.75" customHeight="1"/>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U1000"/>
  <sheetViews>
    <sheetView showGridLines="0" tabSelected="1" topLeftCell="A7" workbookViewId="0">
      <selection activeCell="A18" sqref="A18"/>
    </sheetView>
  </sheetViews>
  <sheetFormatPr defaultColWidth="12.6640625" defaultRowHeight="15" customHeight="1"/>
  <cols>
    <col min="1" max="1" width="135.25" customWidth="1"/>
    <col min="2" max="2" width="3.25" customWidth="1"/>
    <col min="3" max="10" width="4.75" customWidth="1"/>
  </cols>
  <sheetData>
    <row r="1" spans="1:21" ht="42.75" customHeight="1">
      <c r="A1" s="6" t="s">
        <v>5</v>
      </c>
      <c r="B1" s="7"/>
      <c r="C1" s="1"/>
      <c r="D1" s="1"/>
      <c r="E1" s="5"/>
      <c r="F1" s="5"/>
      <c r="G1" s="5"/>
      <c r="H1" s="5"/>
      <c r="I1" s="5"/>
      <c r="J1" s="5"/>
      <c r="K1" s="5"/>
      <c r="L1" s="5"/>
      <c r="M1" s="5"/>
      <c r="N1" s="5"/>
      <c r="O1" s="5"/>
      <c r="P1" s="5"/>
      <c r="Q1" s="5"/>
      <c r="R1" s="5"/>
      <c r="S1" s="5"/>
      <c r="T1" s="5"/>
      <c r="U1" s="5"/>
    </row>
    <row r="2" spans="1:21" ht="26">
      <c r="A2" s="8" t="s">
        <v>6</v>
      </c>
      <c r="B2" s="9"/>
      <c r="C2" s="1"/>
      <c r="D2" s="1"/>
      <c r="E2" s="5"/>
      <c r="F2" s="5"/>
      <c r="G2" s="5"/>
      <c r="H2" s="5"/>
      <c r="I2" s="5"/>
      <c r="J2" s="5"/>
      <c r="K2" s="5"/>
      <c r="L2" s="5"/>
      <c r="M2" s="5"/>
      <c r="N2" s="5"/>
      <c r="O2" s="5"/>
      <c r="P2" s="5"/>
      <c r="Q2" s="5"/>
      <c r="R2" s="5"/>
      <c r="S2" s="5"/>
      <c r="T2" s="5"/>
      <c r="U2" s="5"/>
    </row>
    <row r="3" spans="1:21" ht="63" customHeight="1">
      <c r="A3" s="10" t="s">
        <v>7</v>
      </c>
      <c r="B3" s="11"/>
      <c r="C3" s="1"/>
      <c r="D3" s="1"/>
      <c r="E3" s="5"/>
      <c r="F3" s="5"/>
      <c r="G3" s="5"/>
      <c r="H3" s="5"/>
      <c r="I3" s="5"/>
      <c r="J3" s="5"/>
      <c r="K3" s="5"/>
      <c r="L3" s="5"/>
      <c r="M3" s="5"/>
      <c r="N3" s="5"/>
      <c r="O3" s="5"/>
      <c r="P3" s="5"/>
      <c r="Q3" s="5"/>
      <c r="R3" s="5"/>
      <c r="S3" s="5"/>
      <c r="T3" s="5"/>
      <c r="U3" s="5"/>
    </row>
    <row r="4" spans="1:21" ht="14.5">
      <c r="A4" s="12" t="s">
        <v>8</v>
      </c>
      <c r="B4" s="13"/>
      <c r="C4" s="1"/>
      <c r="D4" s="1"/>
      <c r="E4" s="5"/>
      <c r="F4" s="5"/>
      <c r="G4" s="5"/>
      <c r="H4" s="5"/>
      <c r="I4" s="5"/>
      <c r="J4" s="5"/>
      <c r="K4" s="5"/>
      <c r="L4" s="5"/>
      <c r="M4" s="5"/>
      <c r="N4" s="5"/>
      <c r="O4" s="5"/>
      <c r="P4" s="5"/>
      <c r="Q4" s="5"/>
      <c r="R4" s="5"/>
      <c r="S4" s="5"/>
      <c r="T4" s="5"/>
      <c r="U4" s="5"/>
    </row>
    <row r="5" spans="1:21" ht="409.5">
      <c r="A5" s="14" t="s">
        <v>9</v>
      </c>
      <c r="B5" s="15"/>
      <c r="C5" s="1"/>
      <c r="D5" s="1"/>
      <c r="E5" s="5"/>
      <c r="F5" s="5"/>
      <c r="G5" s="5"/>
      <c r="H5" s="5"/>
      <c r="I5" s="5"/>
      <c r="J5" s="5"/>
      <c r="K5" s="5"/>
      <c r="L5" s="5"/>
      <c r="M5" s="5"/>
      <c r="N5" s="5"/>
      <c r="O5" s="5"/>
      <c r="P5" s="5"/>
      <c r="Q5" s="5"/>
      <c r="R5" s="5"/>
      <c r="S5" s="5"/>
      <c r="T5" s="5"/>
      <c r="U5" s="5"/>
    </row>
    <row r="6" spans="1:21" ht="28.5">
      <c r="A6" s="16" t="s">
        <v>10</v>
      </c>
      <c r="B6" s="17"/>
      <c r="C6" s="1"/>
      <c r="D6" s="1"/>
      <c r="E6" s="5"/>
      <c r="F6" s="5"/>
      <c r="G6" s="5"/>
      <c r="H6" s="5"/>
      <c r="I6" s="5"/>
      <c r="J6" s="5"/>
      <c r="K6" s="5"/>
      <c r="L6" s="5"/>
      <c r="M6" s="5"/>
      <c r="N6" s="5"/>
      <c r="O6" s="5"/>
      <c r="P6" s="5"/>
      <c r="Q6" s="5"/>
      <c r="R6" s="5"/>
      <c r="S6" s="5"/>
      <c r="T6" s="5"/>
      <c r="U6" s="5"/>
    </row>
    <row r="7" spans="1:21" ht="112">
      <c r="A7" s="14" t="s">
        <v>11</v>
      </c>
      <c r="B7" s="15"/>
      <c r="C7" s="1"/>
      <c r="D7" s="1"/>
      <c r="E7" s="5"/>
      <c r="F7" s="5"/>
      <c r="G7" s="5"/>
      <c r="H7" s="5"/>
      <c r="I7" s="5"/>
      <c r="J7" s="5"/>
      <c r="K7" s="5"/>
      <c r="L7" s="5"/>
      <c r="M7" s="5"/>
      <c r="N7" s="5"/>
      <c r="O7" s="5"/>
      <c r="P7" s="5"/>
      <c r="Q7" s="5"/>
      <c r="R7" s="5"/>
      <c r="S7" s="5"/>
      <c r="T7" s="5"/>
      <c r="U7" s="5"/>
    </row>
    <row r="8" spans="1:21" ht="14.5">
      <c r="A8" s="18" t="s">
        <v>12</v>
      </c>
      <c r="B8" s="19"/>
      <c r="C8" s="1"/>
      <c r="D8" s="1"/>
      <c r="E8" s="5"/>
      <c r="F8" s="5"/>
      <c r="G8" s="5"/>
      <c r="H8" s="5"/>
      <c r="I8" s="5"/>
      <c r="J8" s="5"/>
      <c r="K8" s="5"/>
      <c r="L8" s="5"/>
      <c r="M8" s="5"/>
      <c r="N8" s="5"/>
      <c r="O8" s="5"/>
      <c r="P8" s="5"/>
      <c r="Q8" s="5"/>
      <c r="R8" s="5"/>
      <c r="S8" s="5"/>
      <c r="T8" s="5"/>
      <c r="U8" s="5"/>
    </row>
    <row r="9" spans="1:21" ht="140">
      <c r="A9" s="20" t="s">
        <v>421</v>
      </c>
      <c r="B9" s="21"/>
      <c r="C9" s="1"/>
      <c r="D9" s="1"/>
      <c r="E9" s="5"/>
      <c r="F9" s="5"/>
      <c r="G9" s="5"/>
      <c r="H9" s="5"/>
      <c r="I9" s="5"/>
      <c r="J9" s="5"/>
      <c r="K9" s="5"/>
      <c r="L9" s="5"/>
      <c r="M9" s="5"/>
      <c r="N9" s="5"/>
      <c r="O9" s="5"/>
      <c r="P9" s="5"/>
      <c r="Q9" s="5"/>
      <c r="R9" s="5"/>
      <c r="S9" s="5"/>
      <c r="T9" s="5"/>
      <c r="U9" s="5"/>
    </row>
    <row r="10" spans="1:21" ht="13.5" customHeight="1">
      <c r="A10" s="5"/>
      <c r="B10" s="5"/>
      <c r="C10" s="1"/>
      <c r="D10" s="1"/>
      <c r="E10" s="5"/>
      <c r="F10" s="5"/>
      <c r="G10" s="5"/>
      <c r="H10" s="5"/>
      <c r="I10" s="5"/>
      <c r="J10" s="5"/>
      <c r="K10" s="5"/>
      <c r="L10" s="5"/>
      <c r="M10" s="5"/>
      <c r="N10" s="5"/>
      <c r="O10" s="5"/>
      <c r="P10" s="5"/>
      <c r="Q10" s="5"/>
      <c r="R10" s="5"/>
      <c r="S10" s="5"/>
      <c r="T10" s="5"/>
      <c r="U10" s="5"/>
    </row>
    <row r="11" spans="1:21" ht="13.5" customHeight="1">
      <c r="A11" s="22"/>
      <c r="B11" s="22"/>
      <c r="C11" s="1"/>
      <c r="D11" s="1"/>
      <c r="E11" s="5"/>
      <c r="F11" s="5"/>
      <c r="G11" s="5"/>
      <c r="H11" s="5"/>
      <c r="I11" s="5"/>
      <c r="J11" s="5"/>
      <c r="K11" s="5"/>
      <c r="L11" s="5"/>
      <c r="M11" s="5"/>
      <c r="N11" s="5"/>
      <c r="O11" s="5"/>
      <c r="P11" s="5"/>
      <c r="Q11" s="5"/>
      <c r="R11" s="5"/>
      <c r="S11" s="5"/>
      <c r="T11" s="5"/>
      <c r="U11" s="5"/>
    </row>
    <row r="12" spans="1:21" ht="13.5" customHeight="1">
      <c r="A12" s="5"/>
      <c r="B12" s="5"/>
      <c r="C12" s="1"/>
      <c r="D12" s="1"/>
      <c r="E12" s="5"/>
      <c r="F12" s="5"/>
      <c r="G12" s="5"/>
      <c r="H12" s="5"/>
      <c r="I12" s="5"/>
      <c r="J12" s="5"/>
      <c r="K12" s="5"/>
      <c r="L12" s="5"/>
      <c r="M12" s="5"/>
      <c r="N12" s="5"/>
      <c r="O12" s="5"/>
      <c r="P12" s="5"/>
      <c r="Q12" s="5"/>
      <c r="R12" s="5"/>
      <c r="S12" s="5"/>
      <c r="T12" s="5"/>
      <c r="U12" s="5"/>
    </row>
    <row r="13" spans="1:21" ht="13.5" customHeight="1">
      <c r="A13" s="22"/>
      <c r="B13" s="22"/>
      <c r="C13" s="1"/>
      <c r="D13" s="1"/>
      <c r="E13" s="5"/>
      <c r="F13" s="5"/>
      <c r="G13" s="5"/>
      <c r="H13" s="5"/>
      <c r="I13" s="5"/>
      <c r="J13" s="5"/>
      <c r="K13" s="5"/>
      <c r="L13" s="5"/>
      <c r="M13" s="5"/>
      <c r="N13" s="5"/>
      <c r="O13" s="5"/>
      <c r="P13" s="5"/>
      <c r="Q13" s="5"/>
      <c r="R13" s="5"/>
      <c r="S13" s="5"/>
      <c r="T13" s="5"/>
      <c r="U13" s="5"/>
    </row>
    <row r="14" spans="1:21" ht="14.25" customHeight="1">
      <c r="A14" s="5"/>
      <c r="B14" s="5"/>
      <c r="C14" s="5"/>
      <c r="D14" s="5"/>
      <c r="E14" s="5"/>
      <c r="F14" s="5"/>
      <c r="G14" s="5"/>
      <c r="H14" s="5"/>
      <c r="I14" s="5"/>
      <c r="J14" s="5"/>
      <c r="K14" s="5"/>
      <c r="L14" s="5"/>
      <c r="M14" s="5"/>
      <c r="N14" s="5"/>
      <c r="O14" s="5"/>
      <c r="P14" s="5"/>
      <c r="Q14" s="5"/>
      <c r="R14" s="5"/>
      <c r="S14" s="5"/>
      <c r="T14" s="5"/>
      <c r="U14" s="5"/>
    </row>
    <row r="15" spans="1:21" ht="14.5">
      <c r="A15" s="5"/>
      <c r="B15" s="5"/>
      <c r="C15" s="5"/>
      <c r="D15" s="5"/>
      <c r="E15" s="5"/>
      <c r="F15" s="5"/>
      <c r="G15" s="5"/>
      <c r="H15" s="5"/>
      <c r="I15" s="5"/>
      <c r="J15" s="5"/>
      <c r="K15" s="5"/>
      <c r="L15" s="5"/>
      <c r="M15" s="5"/>
      <c r="N15" s="5"/>
      <c r="O15" s="5"/>
      <c r="P15" s="5"/>
      <c r="Q15" s="5"/>
      <c r="R15" s="5"/>
      <c r="S15" s="5"/>
      <c r="T15" s="5"/>
      <c r="U15" s="5"/>
    </row>
    <row r="16" spans="1:21" ht="14.5">
      <c r="A16" s="5"/>
      <c r="B16" s="5"/>
      <c r="C16" s="5"/>
      <c r="D16" s="5"/>
      <c r="E16" s="5"/>
      <c r="F16" s="5"/>
      <c r="G16" s="5"/>
      <c r="H16" s="5"/>
      <c r="I16" s="5"/>
      <c r="J16" s="5"/>
      <c r="K16" s="5"/>
      <c r="L16" s="5"/>
      <c r="M16" s="5"/>
      <c r="N16" s="5"/>
      <c r="O16" s="5"/>
      <c r="P16" s="5"/>
      <c r="Q16" s="5"/>
      <c r="R16" s="5"/>
      <c r="S16" s="5"/>
      <c r="T16" s="5"/>
      <c r="U16" s="5"/>
    </row>
    <row r="17" spans="1:21" ht="15" customHeight="1">
      <c r="A17" s="5"/>
      <c r="B17" s="5"/>
      <c r="C17" s="5"/>
      <c r="D17" s="5"/>
      <c r="E17" s="5"/>
      <c r="F17" s="5"/>
      <c r="G17" s="5"/>
      <c r="H17" s="5"/>
      <c r="I17" s="5"/>
      <c r="J17" s="5"/>
      <c r="K17" s="5"/>
      <c r="L17" s="5"/>
      <c r="M17" s="5"/>
      <c r="N17" s="5"/>
      <c r="O17" s="5"/>
      <c r="P17" s="5"/>
      <c r="Q17" s="5"/>
      <c r="R17" s="5"/>
      <c r="S17" s="5"/>
      <c r="T17" s="5"/>
      <c r="U17" s="5"/>
    </row>
    <row r="18" spans="1:21" ht="15" customHeight="1">
      <c r="A18" s="5"/>
      <c r="B18" s="5"/>
      <c r="C18" s="5"/>
      <c r="D18" s="5"/>
      <c r="E18" s="5"/>
      <c r="F18" s="5"/>
      <c r="G18" s="5"/>
      <c r="H18" s="5"/>
      <c r="I18" s="5"/>
      <c r="J18" s="5"/>
      <c r="K18" s="5"/>
      <c r="L18" s="5"/>
      <c r="M18" s="5"/>
      <c r="N18" s="5"/>
      <c r="O18" s="5"/>
      <c r="P18" s="5"/>
      <c r="Q18" s="5"/>
      <c r="R18" s="5"/>
      <c r="S18" s="5"/>
      <c r="T18" s="5"/>
      <c r="U18" s="5"/>
    </row>
    <row r="19" spans="1:21" ht="15" customHeight="1">
      <c r="A19" s="5"/>
      <c r="B19" s="5"/>
      <c r="C19" s="5"/>
      <c r="D19" s="5"/>
      <c r="E19" s="5"/>
      <c r="F19" s="5"/>
      <c r="G19" s="5"/>
      <c r="H19" s="5"/>
      <c r="I19" s="5"/>
      <c r="J19" s="5"/>
      <c r="K19" s="5"/>
      <c r="L19" s="5"/>
      <c r="M19" s="5"/>
      <c r="N19" s="5"/>
      <c r="O19" s="5"/>
      <c r="P19" s="5"/>
      <c r="Q19" s="5"/>
      <c r="R19" s="5"/>
      <c r="S19" s="5"/>
      <c r="T19" s="5"/>
      <c r="U19" s="5"/>
    </row>
    <row r="20" spans="1:21" ht="15" customHeight="1">
      <c r="A20" s="5"/>
      <c r="B20" s="5"/>
      <c r="C20" s="5"/>
      <c r="D20" s="5"/>
      <c r="E20" s="5"/>
      <c r="F20" s="5"/>
      <c r="G20" s="5"/>
      <c r="H20" s="5"/>
      <c r="I20" s="5"/>
      <c r="J20" s="5"/>
      <c r="K20" s="5"/>
      <c r="L20" s="5"/>
      <c r="M20" s="5"/>
      <c r="N20" s="5"/>
      <c r="O20" s="5"/>
      <c r="P20" s="5"/>
      <c r="Q20" s="5"/>
      <c r="R20" s="5"/>
      <c r="S20" s="5"/>
      <c r="T20" s="5"/>
      <c r="U20" s="5"/>
    </row>
    <row r="21" spans="1:21" ht="15" customHeight="1">
      <c r="A21" s="5"/>
      <c r="B21" s="5"/>
      <c r="C21" s="5"/>
      <c r="D21" s="5"/>
      <c r="E21" s="5"/>
      <c r="F21" s="5"/>
      <c r="G21" s="5"/>
      <c r="H21" s="5"/>
      <c r="I21" s="5"/>
      <c r="J21" s="5"/>
      <c r="K21" s="5"/>
      <c r="L21" s="5"/>
      <c r="M21" s="5"/>
      <c r="N21" s="5"/>
      <c r="O21" s="5"/>
      <c r="P21" s="5"/>
      <c r="Q21" s="5"/>
      <c r="R21" s="5"/>
      <c r="S21" s="5"/>
      <c r="T21" s="5"/>
      <c r="U21" s="5"/>
    </row>
    <row r="22" spans="1:21" ht="15" customHeight="1">
      <c r="A22" s="5"/>
      <c r="B22" s="5"/>
      <c r="C22" s="5"/>
      <c r="D22" s="5"/>
      <c r="E22" s="5"/>
      <c r="F22" s="5"/>
      <c r="G22" s="5"/>
      <c r="H22" s="5"/>
      <c r="I22" s="5"/>
      <c r="J22" s="5"/>
      <c r="K22" s="5"/>
      <c r="L22" s="5"/>
      <c r="M22" s="5"/>
      <c r="N22" s="5"/>
      <c r="O22" s="5"/>
      <c r="P22" s="5"/>
      <c r="Q22" s="5"/>
      <c r="R22" s="5"/>
      <c r="S22" s="5"/>
      <c r="T22" s="5"/>
      <c r="U22" s="5"/>
    </row>
    <row r="23" spans="1:21" ht="15" customHeight="1">
      <c r="A23" s="5"/>
      <c r="B23" s="5"/>
      <c r="C23" s="5"/>
      <c r="D23" s="5"/>
      <c r="E23" s="5"/>
      <c r="F23" s="5"/>
      <c r="G23" s="5"/>
      <c r="H23" s="5"/>
      <c r="I23" s="5"/>
      <c r="J23" s="5"/>
      <c r="K23" s="5"/>
      <c r="L23" s="5"/>
      <c r="M23" s="5"/>
      <c r="N23" s="5"/>
      <c r="O23" s="5"/>
      <c r="P23" s="5"/>
      <c r="Q23" s="5"/>
      <c r="R23" s="5"/>
      <c r="S23" s="5"/>
      <c r="T23" s="5"/>
      <c r="U23" s="5"/>
    </row>
    <row r="24" spans="1:21" ht="15" customHeight="1">
      <c r="A24" s="5"/>
      <c r="B24" s="5"/>
      <c r="C24" s="5"/>
      <c r="D24" s="5"/>
      <c r="E24" s="5"/>
      <c r="F24" s="5"/>
      <c r="G24" s="5"/>
      <c r="H24" s="5"/>
      <c r="I24" s="5"/>
      <c r="J24" s="5"/>
      <c r="K24" s="5"/>
      <c r="L24" s="5"/>
      <c r="M24" s="5"/>
      <c r="N24" s="5"/>
      <c r="O24" s="5"/>
      <c r="P24" s="5"/>
      <c r="Q24" s="5"/>
      <c r="R24" s="5"/>
      <c r="S24" s="5"/>
      <c r="T24" s="5"/>
      <c r="U24" s="5"/>
    </row>
    <row r="25" spans="1:21" ht="15" customHeight="1">
      <c r="A25" s="5"/>
      <c r="B25" s="5"/>
      <c r="C25" s="5"/>
      <c r="D25" s="5"/>
      <c r="E25" s="5"/>
      <c r="F25" s="5"/>
      <c r="G25" s="5"/>
      <c r="H25" s="5"/>
      <c r="I25" s="5"/>
      <c r="J25" s="5"/>
      <c r="K25" s="5"/>
      <c r="L25" s="5"/>
      <c r="M25" s="5"/>
      <c r="N25" s="5"/>
      <c r="O25" s="5"/>
      <c r="P25" s="5"/>
      <c r="Q25" s="5"/>
      <c r="R25" s="5"/>
      <c r="S25" s="5"/>
      <c r="T25" s="5"/>
      <c r="U25" s="5"/>
    </row>
    <row r="26" spans="1:21" ht="15" customHeight="1">
      <c r="A26" s="5"/>
      <c r="B26" s="5"/>
      <c r="C26" s="5"/>
      <c r="D26" s="5"/>
      <c r="E26" s="5"/>
      <c r="F26" s="5"/>
      <c r="G26" s="5"/>
      <c r="H26" s="5"/>
      <c r="I26" s="5"/>
      <c r="J26" s="5"/>
      <c r="K26" s="5"/>
      <c r="L26" s="5"/>
      <c r="M26" s="5"/>
      <c r="N26" s="5"/>
      <c r="O26" s="5"/>
      <c r="P26" s="5"/>
      <c r="Q26" s="5"/>
      <c r="R26" s="5"/>
      <c r="S26" s="5"/>
      <c r="T26" s="5"/>
      <c r="U26" s="5"/>
    </row>
    <row r="27" spans="1:21" ht="15" customHeight="1">
      <c r="A27" s="5"/>
      <c r="B27" s="5"/>
      <c r="C27" s="5"/>
      <c r="D27" s="5"/>
      <c r="E27" s="5"/>
      <c r="F27" s="5"/>
      <c r="G27" s="5"/>
      <c r="H27" s="5"/>
      <c r="I27" s="5"/>
      <c r="J27" s="5"/>
      <c r="K27" s="5"/>
      <c r="L27" s="5"/>
      <c r="M27" s="5"/>
      <c r="N27" s="5"/>
      <c r="O27" s="5"/>
      <c r="P27" s="5"/>
      <c r="Q27" s="5"/>
      <c r="R27" s="5"/>
      <c r="S27" s="5"/>
      <c r="T27" s="5"/>
      <c r="U27" s="5"/>
    </row>
    <row r="28" spans="1:21" ht="15" customHeight="1">
      <c r="A28" s="5"/>
      <c r="B28" s="5"/>
      <c r="C28" s="5"/>
      <c r="D28" s="5"/>
      <c r="E28" s="5"/>
      <c r="F28" s="5"/>
      <c r="G28" s="5"/>
      <c r="H28" s="5"/>
      <c r="I28" s="5"/>
      <c r="J28" s="5"/>
      <c r="K28" s="5"/>
      <c r="L28" s="5"/>
      <c r="M28" s="5"/>
      <c r="N28" s="5"/>
      <c r="O28" s="5"/>
      <c r="P28" s="5"/>
      <c r="Q28" s="5"/>
      <c r="R28" s="5"/>
      <c r="S28" s="5"/>
      <c r="T28" s="5"/>
      <c r="U28" s="5"/>
    </row>
    <row r="29" spans="1:21" ht="15" customHeight="1">
      <c r="A29" s="5"/>
      <c r="B29" s="5"/>
      <c r="C29" s="5"/>
      <c r="D29" s="5"/>
      <c r="E29" s="5"/>
      <c r="F29" s="5"/>
      <c r="G29" s="5"/>
      <c r="H29" s="5"/>
      <c r="I29" s="5"/>
      <c r="J29" s="5"/>
      <c r="K29" s="5"/>
      <c r="L29" s="5"/>
      <c r="M29" s="5"/>
      <c r="N29" s="5"/>
      <c r="O29" s="5"/>
      <c r="P29" s="5"/>
      <c r="Q29" s="5"/>
      <c r="R29" s="5"/>
      <c r="S29" s="5"/>
      <c r="T29" s="5"/>
      <c r="U29" s="5"/>
    </row>
    <row r="30" spans="1:21" ht="15" customHeight="1">
      <c r="A30" s="5"/>
      <c r="B30" s="5"/>
      <c r="C30" s="5"/>
      <c r="D30" s="5"/>
      <c r="E30" s="5"/>
      <c r="F30" s="5"/>
      <c r="G30" s="5"/>
      <c r="H30" s="5"/>
      <c r="I30" s="5"/>
      <c r="J30" s="5"/>
      <c r="K30" s="5"/>
      <c r="L30" s="5"/>
      <c r="M30" s="5"/>
      <c r="N30" s="5"/>
      <c r="O30" s="5"/>
      <c r="P30" s="5"/>
      <c r="Q30" s="5"/>
      <c r="R30" s="5"/>
      <c r="S30" s="5"/>
      <c r="T30" s="5"/>
      <c r="U30" s="5"/>
    </row>
    <row r="31" spans="1:21" ht="15" customHeight="1">
      <c r="A31" s="5"/>
      <c r="B31" s="5"/>
      <c r="C31" s="5"/>
      <c r="D31" s="5"/>
      <c r="E31" s="5"/>
      <c r="F31" s="5"/>
      <c r="G31" s="5"/>
      <c r="H31" s="5"/>
      <c r="I31" s="5"/>
      <c r="J31" s="5"/>
      <c r="K31" s="5"/>
      <c r="L31" s="5"/>
      <c r="M31" s="5"/>
      <c r="N31" s="5"/>
      <c r="O31" s="5"/>
      <c r="P31" s="5"/>
      <c r="Q31" s="5"/>
      <c r="R31" s="5"/>
      <c r="S31" s="5"/>
      <c r="T31" s="5"/>
      <c r="U31" s="5"/>
    </row>
    <row r="32" spans="1:21" ht="15" customHeight="1">
      <c r="A32" s="5"/>
      <c r="B32" s="5"/>
      <c r="C32" s="5"/>
      <c r="D32" s="5"/>
      <c r="E32" s="5"/>
      <c r="F32" s="5"/>
      <c r="G32" s="5"/>
      <c r="H32" s="5"/>
      <c r="I32" s="5"/>
      <c r="J32" s="5"/>
      <c r="K32" s="5"/>
      <c r="L32" s="5"/>
      <c r="M32" s="5"/>
      <c r="N32" s="5"/>
      <c r="O32" s="5"/>
      <c r="P32" s="5"/>
      <c r="Q32" s="5"/>
      <c r="R32" s="5"/>
      <c r="S32" s="5"/>
      <c r="T32" s="5"/>
      <c r="U32" s="5"/>
    </row>
    <row r="33" spans="1:21" ht="15" customHeight="1">
      <c r="A33" s="5"/>
      <c r="B33" s="5"/>
      <c r="C33" s="5"/>
      <c r="D33" s="5"/>
      <c r="E33" s="5"/>
      <c r="F33" s="5"/>
      <c r="G33" s="5"/>
      <c r="H33" s="5"/>
      <c r="I33" s="5"/>
      <c r="J33" s="5"/>
      <c r="K33" s="5"/>
      <c r="L33" s="5"/>
      <c r="M33" s="5"/>
      <c r="N33" s="5"/>
      <c r="O33" s="5"/>
      <c r="P33" s="5"/>
      <c r="Q33" s="5"/>
      <c r="R33" s="5"/>
      <c r="S33" s="5"/>
      <c r="T33" s="5"/>
      <c r="U33" s="5"/>
    </row>
    <row r="34" spans="1:21" ht="15" customHeight="1">
      <c r="A34" s="5"/>
      <c r="B34" s="5"/>
      <c r="C34" s="5"/>
      <c r="D34" s="5"/>
      <c r="E34" s="5"/>
      <c r="F34" s="5"/>
      <c r="G34" s="5"/>
      <c r="H34" s="5"/>
      <c r="I34" s="5"/>
      <c r="J34" s="5"/>
      <c r="K34" s="5"/>
      <c r="L34" s="5"/>
      <c r="M34" s="5"/>
      <c r="N34" s="5"/>
      <c r="O34" s="5"/>
      <c r="P34" s="5"/>
      <c r="Q34" s="5"/>
      <c r="R34" s="5"/>
      <c r="S34" s="5"/>
      <c r="T34" s="5"/>
      <c r="U34" s="5"/>
    </row>
    <row r="35" spans="1:21" ht="15" customHeight="1">
      <c r="A35" s="5"/>
      <c r="B35" s="5"/>
      <c r="C35" s="5"/>
      <c r="D35" s="5"/>
      <c r="E35" s="5"/>
      <c r="F35" s="5"/>
      <c r="G35" s="5"/>
      <c r="H35" s="5"/>
      <c r="I35" s="5"/>
      <c r="J35" s="5"/>
      <c r="K35" s="5"/>
      <c r="L35" s="5"/>
      <c r="M35" s="5"/>
      <c r="N35" s="5"/>
      <c r="O35" s="5"/>
      <c r="P35" s="5"/>
      <c r="Q35" s="5"/>
      <c r="R35" s="5"/>
      <c r="S35" s="5"/>
      <c r="T35" s="5"/>
      <c r="U35" s="5"/>
    </row>
    <row r="36" spans="1:21" ht="15" customHeight="1">
      <c r="A36" s="5"/>
      <c r="B36" s="5"/>
      <c r="C36" s="5"/>
      <c r="D36" s="5"/>
      <c r="E36" s="5"/>
      <c r="F36" s="5"/>
      <c r="G36" s="5"/>
      <c r="H36" s="5"/>
      <c r="I36" s="5"/>
      <c r="J36" s="5"/>
      <c r="K36" s="5"/>
      <c r="L36" s="5"/>
      <c r="M36" s="5"/>
      <c r="N36" s="5"/>
      <c r="O36" s="5"/>
      <c r="P36" s="5"/>
      <c r="Q36" s="5"/>
      <c r="R36" s="5"/>
      <c r="S36" s="5"/>
      <c r="T36" s="5"/>
      <c r="U36" s="5"/>
    </row>
    <row r="37" spans="1:21" ht="15" customHeight="1">
      <c r="A37" s="5"/>
      <c r="B37" s="5"/>
      <c r="C37" s="5"/>
      <c r="D37" s="5"/>
      <c r="E37" s="5"/>
      <c r="F37" s="5"/>
      <c r="G37" s="5"/>
      <c r="H37" s="5"/>
      <c r="I37" s="5"/>
      <c r="J37" s="5"/>
      <c r="K37" s="5"/>
      <c r="L37" s="5"/>
      <c r="M37" s="5"/>
      <c r="N37" s="5"/>
      <c r="O37" s="5"/>
      <c r="P37" s="5"/>
      <c r="Q37" s="5"/>
      <c r="R37" s="5"/>
      <c r="S37" s="5"/>
      <c r="T37" s="5"/>
      <c r="U37" s="5"/>
    </row>
    <row r="38" spans="1:21" ht="15" customHeight="1">
      <c r="A38" s="5"/>
      <c r="B38" s="5"/>
      <c r="C38" s="5"/>
      <c r="D38" s="5"/>
      <c r="E38" s="5"/>
      <c r="F38" s="5"/>
      <c r="G38" s="5"/>
      <c r="H38" s="5"/>
      <c r="I38" s="5"/>
      <c r="J38" s="5"/>
      <c r="K38" s="5"/>
      <c r="L38" s="5"/>
      <c r="M38" s="5"/>
      <c r="N38" s="5"/>
      <c r="O38" s="5"/>
      <c r="P38" s="5"/>
      <c r="Q38" s="5"/>
      <c r="R38" s="5"/>
      <c r="S38" s="5"/>
      <c r="T38" s="5"/>
      <c r="U38" s="5"/>
    </row>
    <row r="39" spans="1:21" ht="15" customHeight="1">
      <c r="A39" s="5"/>
      <c r="B39" s="5"/>
      <c r="C39" s="5"/>
      <c r="D39" s="5"/>
      <c r="E39" s="5"/>
      <c r="F39" s="5"/>
      <c r="G39" s="5"/>
      <c r="H39" s="5"/>
      <c r="I39" s="5"/>
      <c r="J39" s="5"/>
      <c r="K39" s="5"/>
      <c r="L39" s="5"/>
      <c r="M39" s="5"/>
      <c r="N39" s="5"/>
      <c r="O39" s="5"/>
      <c r="P39" s="5"/>
      <c r="Q39" s="5"/>
      <c r="R39" s="5"/>
      <c r="S39" s="5"/>
      <c r="T39" s="5"/>
      <c r="U39" s="5"/>
    </row>
    <row r="40" spans="1:21" ht="15" customHeight="1">
      <c r="A40" s="5"/>
      <c r="B40" s="5"/>
      <c r="C40" s="5"/>
      <c r="D40" s="5"/>
      <c r="E40" s="5"/>
      <c r="F40" s="5"/>
      <c r="G40" s="5"/>
      <c r="H40" s="5"/>
      <c r="I40" s="5"/>
      <c r="J40" s="5"/>
      <c r="K40" s="5"/>
      <c r="L40" s="5"/>
      <c r="M40" s="5"/>
      <c r="N40" s="5"/>
      <c r="O40" s="5"/>
      <c r="P40" s="5"/>
      <c r="Q40" s="5"/>
      <c r="R40" s="5"/>
      <c r="S40" s="5"/>
      <c r="T40" s="5"/>
      <c r="U40" s="5"/>
    </row>
    <row r="41" spans="1:21" ht="15" customHeight="1">
      <c r="A41" s="5"/>
      <c r="B41" s="5"/>
      <c r="C41" s="5"/>
      <c r="D41" s="5"/>
      <c r="E41" s="5"/>
      <c r="F41" s="5"/>
      <c r="G41" s="5"/>
      <c r="H41" s="5"/>
      <c r="I41" s="5"/>
      <c r="J41" s="5"/>
      <c r="K41" s="5"/>
      <c r="L41" s="5"/>
      <c r="M41" s="5"/>
      <c r="N41" s="5"/>
      <c r="O41" s="5"/>
      <c r="P41" s="5"/>
      <c r="Q41" s="5"/>
      <c r="R41" s="5"/>
      <c r="S41" s="5"/>
      <c r="T41" s="5"/>
      <c r="U41" s="5"/>
    </row>
    <row r="42" spans="1:21" ht="15" customHeight="1">
      <c r="A42" s="5"/>
      <c r="B42" s="5"/>
      <c r="C42" s="5"/>
      <c r="D42" s="5"/>
      <c r="E42" s="5"/>
      <c r="F42" s="5"/>
      <c r="G42" s="5"/>
      <c r="H42" s="5"/>
      <c r="I42" s="5"/>
      <c r="J42" s="5"/>
      <c r="K42" s="5"/>
      <c r="L42" s="5"/>
      <c r="M42" s="5"/>
      <c r="N42" s="5"/>
      <c r="O42" s="5"/>
      <c r="P42" s="5"/>
      <c r="Q42" s="5"/>
      <c r="R42" s="5"/>
      <c r="S42" s="5"/>
      <c r="T42" s="5"/>
      <c r="U42" s="5"/>
    </row>
    <row r="43" spans="1:21" ht="15" customHeight="1">
      <c r="A43" s="5"/>
      <c r="B43" s="5"/>
      <c r="C43" s="5"/>
      <c r="D43" s="5"/>
      <c r="E43" s="5"/>
      <c r="F43" s="5"/>
      <c r="G43" s="5"/>
      <c r="H43" s="5"/>
      <c r="I43" s="5"/>
      <c r="J43" s="5"/>
      <c r="K43" s="5"/>
      <c r="L43" s="5"/>
      <c r="M43" s="5"/>
      <c r="N43" s="5"/>
      <c r="O43" s="5"/>
      <c r="P43" s="5"/>
      <c r="Q43" s="5"/>
      <c r="R43" s="5"/>
      <c r="S43" s="5"/>
      <c r="T43" s="5"/>
      <c r="U43" s="5"/>
    </row>
    <row r="44" spans="1:21" ht="15" customHeight="1">
      <c r="A44" s="5"/>
      <c r="B44" s="5"/>
      <c r="C44" s="5"/>
      <c r="D44" s="5"/>
      <c r="E44" s="5"/>
      <c r="F44" s="5"/>
      <c r="G44" s="5"/>
      <c r="H44" s="5"/>
      <c r="I44" s="5"/>
      <c r="J44" s="5"/>
      <c r="K44" s="5"/>
      <c r="L44" s="5"/>
      <c r="M44" s="5"/>
      <c r="N44" s="5"/>
      <c r="O44" s="5"/>
      <c r="P44" s="5"/>
      <c r="Q44" s="5"/>
      <c r="R44" s="5"/>
      <c r="S44" s="5"/>
      <c r="T44" s="5"/>
      <c r="U44" s="5"/>
    </row>
    <row r="45" spans="1:21" ht="15" customHeight="1">
      <c r="A45" s="5"/>
      <c r="B45" s="5"/>
      <c r="C45" s="5"/>
      <c r="D45" s="5"/>
      <c r="E45" s="5"/>
      <c r="F45" s="5"/>
      <c r="G45" s="5"/>
      <c r="H45" s="5"/>
      <c r="I45" s="5"/>
      <c r="J45" s="5"/>
      <c r="K45" s="5"/>
      <c r="L45" s="5"/>
      <c r="M45" s="5"/>
      <c r="N45" s="5"/>
      <c r="O45" s="5"/>
      <c r="P45" s="5"/>
      <c r="Q45" s="5"/>
      <c r="R45" s="5"/>
      <c r="S45" s="5"/>
      <c r="T45" s="5"/>
      <c r="U45" s="5"/>
    </row>
    <row r="46" spans="1:21" ht="15" customHeight="1">
      <c r="A46" s="5"/>
      <c r="B46" s="5"/>
      <c r="C46" s="5"/>
      <c r="D46" s="5"/>
      <c r="E46" s="5"/>
      <c r="F46" s="5"/>
      <c r="G46" s="5"/>
      <c r="H46" s="5"/>
      <c r="I46" s="5"/>
      <c r="J46" s="5"/>
      <c r="K46" s="5"/>
      <c r="L46" s="5"/>
      <c r="M46" s="5"/>
      <c r="N46" s="5"/>
      <c r="O46" s="5"/>
      <c r="P46" s="5"/>
      <c r="Q46" s="5"/>
      <c r="R46" s="5"/>
      <c r="S46" s="5"/>
      <c r="T46" s="5"/>
      <c r="U46" s="5"/>
    </row>
    <row r="47" spans="1:21" ht="15" customHeight="1">
      <c r="A47" s="5"/>
      <c r="B47" s="5"/>
      <c r="C47" s="5"/>
      <c r="D47" s="5"/>
      <c r="E47" s="5"/>
      <c r="F47" s="5"/>
      <c r="G47" s="5"/>
      <c r="H47" s="5"/>
      <c r="I47" s="5"/>
      <c r="J47" s="5"/>
      <c r="K47" s="5"/>
      <c r="L47" s="5"/>
      <c r="M47" s="5"/>
      <c r="N47" s="5"/>
      <c r="O47" s="5"/>
      <c r="P47" s="5"/>
      <c r="Q47" s="5"/>
      <c r="R47" s="5"/>
      <c r="S47" s="5"/>
      <c r="T47" s="5"/>
      <c r="U47" s="5"/>
    </row>
    <row r="48" spans="1:21" ht="15" customHeight="1">
      <c r="A48" s="5"/>
      <c r="B48" s="5"/>
      <c r="C48" s="5"/>
      <c r="D48" s="5"/>
      <c r="E48" s="5"/>
      <c r="F48" s="5"/>
      <c r="G48" s="5"/>
      <c r="H48" s="5"/>
      <c r="I48" s="5"/>
      <c r="J48" s="5"/>
      <c r="K48" s="5"/>
      <c r="L48" s="5"/>
      <c r="M48" s="5"/>
      <c r="N48" s="5"/>
      <c r="O48" s="5"/>
      <c r="P48" s="5"/>
      <c r="Q48" s="5"/>
      <c r="R48" s="5"/>
      <c r="S48" s="5"/>
      <c r="T48" s="5"/>
      <c r="U48" s="5"/>
    </row>
    <row r="49" spans="1:21" ht="15" customHeight="1">
      <c r="A49" s="5"/>
      <c r="B49" s="5"/>
      <c r="C49" s="5"/>
      <c r="D49" s="5"/>
      <c r="E49" s="5"/>
      <c r="F49" s="5"/>
      <c r="G49" s="5"/>
      <c r="H49" s="5"/>
      <c r="I49" s="5"/>
      <c r="J49" s="5"/>
      <c r="K49" s="5"/>
      <c r="L49" s="5"/>
      <c r="M49" s="5"/>
      <c r="N49" s="5"/>
      <c r="O49" s="5"/>
      <c r="P49" s="5"/>
      <c r="Q49" s="5"/>
      <c r="R49" s="5"/>
      <c r="S49" s="5"/>
      <c r="T49" s="5"/>
      <c r="U49" s="5"/>
    </row>
    <row r="50" spans="1:21" ht="15" customHeight="1">
      <c r="A50" s="5"/>
      <c r="B50" s="5"/>
      <c r="C50" s="5"/>
      <c r="D50" s="5"/>
      <c r="E50" s="5"/>
      <c r="F50" s="5"/>
      <c r="G50" s="5"/>
      <c r="H50" s="5"/>
      <c r="I50" s="5"/>
      <c r="J50" s="5"/>
      <c r="K50" s="5"/>
      <c r="L50" s="5"/>
      <c r="M50" s="5"/>
      <c r="N50" s="5"/>
      <c r="O50" s="5"/>
      <c r="P50" s="5"/>
      <c r="Q50" s="5"/>
      <c r="R50" s="5"/>
      <c r="S50" s="5"/>
      <c r="T50" s="5"/>
      <c r="U50" s="5"/>
    </row>
    <row r="51" spans="1:21" ht="15" customHeight="1">
      <c r="A51" s="5"/>
      <c r="B51" s="5"/>
      <c r="C51" s="5"/>
      <c r="D51" s="5"/>
      <c r="E51" s="5"/>
      <c r="F51" s="5"/>
      <c r="G51" s="5"/>
      <c r="H51" s="5"/>
      <c r="I51" s="5"/>
      <c r="J51" s="5"/>
      <c r="K51" s="5"/>
      <c r="L51" s="5"/>
      <c r="M51" s="5"/>
      <c r="N51" s="5"/>
      <c r="O51" s="5"/>
      <c r="P51" s="5"/>
      <c r="Q51" s="5"/>
      <c r="R51" s="5"/>
      <c r="S51" s="5"/>
      <c r="T51" s="5"/>
      <c r="U51" s="5"/>
    </row>
    <row r="52" spans="1:21" ht="15" customHeight="1">
      <c r="A52" s="5"/>
      <c r="B52" s="5"/>
      <c r="C52" s="5"/>
      <c r="D52" s="5"/>
      <c r="E52" s="5"/>
      <c r="F52" s="5"/>
      <c r="G52" s="5"/>
      <c r="H52" s="5"/>
      <c r="I52" s="5"/>
      <c r="J52" s="5"/>
      <c r="K52" s="5"/>
      <c r="L52" s="5"/>
      <c r="M52" s="5"/>
      <c r="N52" s="5"/>
      <c r="O52" s="5"/>
      <c r="P52" s="5"/>
      <c r="Q52" s="5"/>
      <c r="R52" s="5"/>
      <c r="S52" s="5"/>
      <c r="T52" s="5"/>
      <c r="U52" s="5"/>
    </row>
    <row r="53" spans="1:21" ht="15" customHeight="1">
      <c r="A53" s="5"/>
      <c r="B53" s="5"/>
      <c r="C53" s="5"/>
      <c r="D53" s="5"/>
      <c r="E53" s="5"/>
      <c r="F53" s="5"/>
      <c r="G53" s="5"/>
      <c r="H53" s="5"/>
      <c r="I53" s="5"/>
      <c r="J53" s="5"/>
      <c r="K53" s="5"/>
      <c r="L53" s="5"/>
      <c r="M53" s="5"/>
      <c r="N53" s="5"/>
      <c r="O53" s="5"/>
      <c r="P53" s="5"/>
      <c r="Q53" s="5"/>
      <c r="R53" s="5"/>
      <c r="S53" s="5"/>
      <c r="T53" s="5"/>
      <c r="U53" s="5"/>
    </row>
    <row r="54" spans="1:21" ht="15" customHeight="1">
      <c r="A54" s="5"/>
      <c r="B54" s="5"/>
      <c r="C54" s="5"/>
      <c r="D54" s="5"/>
      <c r="E54" s="5"/>
      <c r="F54" s="5"/>
      <c r="G54" s="5"/>
      <c r="H54" s="5"/>
      <c r="I54" s="5"/>
      <c r="J54" s="5"/>
      <c r="K54" s="5"/>
      <c r="L54" s="5"/>
      <c r="M54" s="5"/>
      <c r="N54" s="5"/>
      <c r="O54" s="5"/>
      <c r="P54" s="5"/>
      <c r="Q54" s="5"/>
      <c r="R54" s="5"/>
      <c r="S54" s="5"/>
      <c r="T54" s="5"/>
      <c r="U54" s="5"/>
    </row>
    <row r="55" spans="1:21" ht="15" customHeight="1">
      <c r="A55" s="5"/>
      <c r="B55" s="5"/>
      <c r="C55" s="5"/>
      <c r="D55" s="5"/>
      <c r="E55" s="5"/>
      <c r="F55" s="5"/>
      <c r="G55" s="5"/>
      <c r="H55" s="5"/>
      <c r="I55" s="5"/>
      <c r="J55" s="5"/>
      <c r="K55" s="5"/>
      <c r="L55" s="5"/>
      <c r="M55" s="5"/>
      <c r="N55" s="5"/>
      <c r="O55" s="5"/>
      <c r="P55" s="5"/>
      <c r="Q55" s="5"/>
      <c r="R55" s="5"/>
      <c r="S55" s="5"/>
      <c r="T55" s="5"/>
      <c r="U55" s="5"/>
    </row>
    <row r="56" spans="1:21" ht="15" customHeight="1">
      <c r="A56" s="5"/>
      <c r="B56" s="5"/>
      <c r="C56" s="5"/>
      <c r="D56" s="5"/>
      <c r="E56" s="5"/>
      <c r="F56" s="5"/>
      <c r="G56" s="5"/>
      <c r="H56" s="5"/>
      <c r="I56" s="5"/>
      <c r="J56" s="5"/>
      <c r="K56" s="5"/>
      <c r="L56" s="5"/>
      <c r="M56" s="5"/>
      <c r="N56" s="5"/>
      <c r="O56" s="5"/>
      <c r="P56" s="5"/>
      <c r="Q56" s="5"/>
      <c r="R56" s="5"/>
      <c r="S56" s="5"/>
      <c r="T56" s="5"/>
      <c r="U56" s="5"/>
    </row>
    <row r="57" spans="1:21" ht="15" customHeight="1">
      <c r="A57" s="5"/>
      <c r="B57" s="5"/>
      <c r="C57" s="5"/>
      <c r="D57" s="5"/>
      <c r="E57" s="5"/>
      <c r="F57" s="5"/>
      <c r="G57" s="5"/>
      <c r="H57" s="5"/>
      <c r="I57" s="5"/>
      <c r="J57" s="5"/>
      <c r="K57" s="5"/>
      <c r="L57" s="5"/>
      <c r="M57" s="5"/>
      <c r="N57" s="5"/>
      <c r="O57" s="5"/>
      <c r="P57" s="5"/>
      <c r="Q57" s="5"/>
      <c r="R57" s="5"/>
      <c r="S57" s="5"/>
      <c r="T57" s="5"/>
      <c r="U57" s="5"/>
    </row>
    <row r="58" spans="1:21" ht="15" customHeight="1">
      <c r="A58" s="5"/>
      <c r="B58" s="5"/>
      <c r="C58" s="5"/>
      <c r="D58" s="5"/>
      <c r="E58" s="5"/>
      <c r="F58" s="5"/>
      <c r="G58" s="5"/>
      <c r="H58" s="5"/>
      <c r="I58" s="5"/>
      <c r="J58" s="5"/>
      <c r="K58" s="5"/>
      <c r="L58" s="5"/>
      <c r="M58" s="5"/>
      <c r="N58" s="5"/>
      <c r="O58" s="5"/>
      <c r="P58" s="5"/>
      <c r="Q58" s="5"/>
      <c r="R58" s="5"/>
      <c r="S58" s="5"/>
      <c r="T58" s="5"/>
      <c r="U58" s="5"/>
    </row>
    <row r="59" spans="1:21" ht="15" customHeight="1">
      <c r="A59" s="5"/>
      <c r="B59" s="5"/>
      <c r="C59" s="5"/>
      <c r="D59" s="5"/>
      <c r="E59" s="5"/>
      <c r="F59" s="5"/>
      <c r="G59" s="5"/>
      <c r="H59" s="5"/>
      <c r="I59" s="5"/>
      <c r="J59" s="5"/>
      <c r="K59" s="5"/>
      <c r="L59" s="5"/>
      <c r="M59" s="5"/>
      <c r="N59" s="5"/>
      <c r="O59" s="5"/>
      <c r="P59" s="5"/>
      <c r="Q59" s="5"/>
      <c r="R59" s="5"/>
      <c r="S59" s="5"/>
      <c r="T59" s="5"/>
      <c r="U59" s="5"/>
    </row>
    <row r="60" spans="1:21" ht="15" customHeight="1">
      <c r="A60" s="5"/>
      <c r="B60" s="5"/>
      <c r="C60" s="5"/>
      <c r="D60" s="5"/>
      <c r="E60" s="5"/>
      <c r="F60" s="5"/>
      <c r="G60" s="5"/>
      <c r="H60" s="5"/>
      <c r="I60" s="5"/>
      <c r="J60" s="5"/>
      <c r="K60" s="5"/>
      <c r="L60" s="5"/>
      <c r="M60" s="5"/>
      <c r="N60" s="5"/>
      <c r="O60" s="5"/>
      <c r="P60" s="5"/>
      <c r="Q60" s="5"/>
      <c r="R60" s="5"/>
      <c r="S60" s="5"/>
      <c r="T60" s="5"/>
      <c r="U60" s="5"/>
    </row>
    <row r="61" spans="1:21" ht="15" customHeight="1">
      <c r="A61" s="5"/>
      <c r="B61" s="5"/>
      <c r="C61" s="5"/>
      <c r="D61" s="5"/>
      <c r="E61" s="5"/>
      <c r="F61" s="5"/>
      <c r="G61" s="5"/>
      <c r="H61" s="5"/>
      <c r="I61" s="5"/>
      <c r="J61" s="5"/>
      <c r="K61" s="5"/>
      <c r="L61" s="5"/>
      <c r="M61" s="5"/>
      <c r="N61" s="5"/>
      <c r="O61" s="5"/>
      <c r="P61" s="5"/>
      <c r="Q61" s="5"/>
      <c r="R61" s="5"/>
      <c r="S61" s="5"/>
      <c r="T61" s="5"/>
      <c r="U61" s="5"/>
    </row>
    <row r="62" spans="1:21" ht="15" customHeight="1">
      <c r="A62" s="5"/>
      <c r="B62" s="5"/>
      <c r="C62" s="5"/>
      <c r="D62" s="5"/>
      <c r="E62" s="5"/>
      <c r="F62" s="5"/>
      <c r="G62" s="5"/>
      <c r="H62" s="5"/>
      <c r="I62" s="5"/>
      <c r="J62" s="5"/>
      <c r="K62" s="5"/>
      <c r="L62" s="5"/>
      <c r="M62" s="5"/>
      <c r="N62" s="5"/>
      <c r="O62" s="5"/>
      <c r="P62" s="5"/>
      <c r="Q62" s="5"/>
      <c r="R62" s="5"/>
      <c r="S62" s="5"/>
      <c r="T62" s="5"/>
      <c r="U62" s="5"/>
    </row>
    <row r="63" spans="1:21" ht="15" customHeight="1">
      <c r="A63" s="5"/>
      <c r="B63" s="5"/>
      <c r="C63" s="5"/>
      <c r="D63" s="5"/>
      <c r="E63" s="5"/>
      <c r="F63" s="5"/>
      <c r="G63" s="5"/>
      <c r="H63" s="5"/>
      <c r="I63" s="5"/>
      <c r="J63" s="5"/>
      <c r="K63" s="5"/>
      <c r="L63" s="5"/>
      <c r="M63" s="5"/>
      <c r="N63" s="5"/>
      <c r="O63" s="5"/>
      <c r="P63" s="5"/>
      <c r="Q63" s="5"/>
      <c r="R63" s="5"/>
      <c r="S63" s="5"/>
      <c r="T63" s="5"/>
      <c r="U63" s="5"/>
    </row>
    <row r="64" spans="1:21" ht="15" customHeight="1">
      <c r="A64" s="5"/>
      <c r="B64" s="5"/>
      <c r="C64" s="5"/>
      <c r="D64" s="5"/>
      <c r="E64" s="5"/>
      <c r="F64" s="5"/>
      <c r="G64" s="5"/>
      <c r="H64" s="5"/>
      <c r="I64" s="5"/>
      <c r="J64" s="5"/>
      <c r="K64" s="5"/>
      <c r="L64" s="5"/>
      <c r="M64" s="5"/>
      <c r="N64" s="5"/>
      <c r="O64" s="5"/>
      <c r="P64" s="5"/>
      <c r="Q64" s="5"/>
      <c r="R64" s="5"/>
      <c r="S64" s="5"/>
      <c r="T64" s="5"/>
      <c r="U64" s="5"/>
    </row>
    <row r="65" spans="1:21" ht="15" customHeight="1">
      <c r="A65" s="5"/>
      <c r="B65" s="5"/>
      <c r="C65" s="5"/>
      <c r="D65" s="5"/>
      <c r="E65" s="5"/>
      <c r="F65" s="5"/>
      <c r="G65" s="5"/>
      <c r="H65" s="5"/>
      <c r="I65" s="5"/>
      <c r="J65" s="5"/>
      <c r="K65" s="5"/>
      <c r="L65" s="5"/>
      <c r="M65" s="5"/>
      <c r="N65" s="5"/>
      <c r="O65" s="5"/>
      <c r="P65" s="5"/>
      <c r="Q65" s="5"/>
      <c r="R65" s="5"/>
      <c r="S65" s="5"/>
      <c r="T65" s="5"/>
      <c r="U65" s="5"/>
    </row>
    <row r="66" spans="1:21" ht="15" customHeight="1">
      <c r="A66" s="5"/>
      <c r="B66" s="5"/>
      <c r="C66" s="5"/>
      <c r="D66" s="5"/>
      <c r="E66" s="5"/>
      <c r="F66" s="5"/>
      <c r="G66" s="5"/>
      <c r="H66" s="5"/>
      <c r="I66" s="5"/>
      <c r="J66" s="5"/>
      <c r="K66" s="5"/>
      <c r="L66" s="5"/>
      <c r="M66" s="5"/>
      <c r="N66" s="5"/>
      <c r="O66" s="5"/>
      <c r="P66" s="5"/>
      <c r="Q66" s="5"/>
      <c r="R66" s="5"/>
      <c r="S66" s="5"/>
      <c r="T66" s="5"/>
      <c r="U66" s="5"/>
    </row>
    <row r="67" spans="1:21" ht="15" customHeight="1">
      <c r="A67" s="5"/>
      <c r="B67" s="5"/>
      <c r="C67" s="5"/>
      <c r="D67" s="5"/>
      <c r="E67" s="5"/>
      <c r="F67" s="5"/>
      <c r="G67" s="5"/>
      <c r="H67" s="5"/>
      <c r="I67" s="5"/>
      <c r="J67" s="5"/>
      <c r="K67" s="5"/>
      <c r="L67" s="5"/>
      <c r="M67" s="5"/>
      <c r="N67" s="5"/>
      <c r="O67" s="5"/>
      <c r="P67" s="5"/>
      <c r="Q67" s="5"/>
      <c r="R67" s="5"/>
      <c r="S67" s="5"/>
      <c r="T67" s="5"/>
      <c r="U67" s="5"/>
    </row>
    <row r="68" spans="1:21" ht="15" customHeight="1">
      <c r="A68" s="5"/>
      <c r="B68" s="5"/>
      <c r="C68" s="5"/>
      <c r="D68" s="5"/>
      <c r="E68" s="5"/>
      <c r="F68" s="5"/>
      <c r="G68" s="5"/>
      <c r="H68" s="5"/>
      <c r="I68" s="5"/>
      <c r="J68" s="5"/>
      <c r="K68" s="5"/>
      <c r="L68" s="5"/>
      <c r="M68" s="5"/>
      <c r="N68" s="5"/>
      <c r="O68" s="5"/>
      <c r="P68" s="5"/>
      <c r="Q68" s="5"/>
      <c r="R68" s="5"/>
      <c r="S68" s="5"/>
      <c r="T68" s="5"/>
      <c r="U68" s="5"/>
    </row>
    <row r="69" spans="1:21" ht="15" customHeight="1">
      <c r="A69" s="5"/>
      <c r="B69" s="5"/>
      <c r="C69" s="5"/>
      <c r="D69" s="5"/>
      <c r="E69" s="5"/>
      <c r="F69" s="5"/>
      <c r="G69" s="5"/>
      <c r="H69" s="5"/>
      <c r="I69" s="5"/>
      <c r="J69" s="5"/>
      <c r="K69" s="5"/>
      <c r="L69" s="5"/>
      <c r="M69" s="5"/>
      <c r="N69" s="5"/>
      <c r="O69" s="5"/>
      <c r="P69" s="5"/>
      <c r="Q69" s="5"/>
      <c r="R69" s="5"/>
      <c r="S69" s="5"/>
      <c r="T69" s="5"/>
      <c r="U69" s="5"/>
    </row>
    <row r="70" spans="1:21" ht="15" customHeight="1">
      <c r="A70" s="5"/>
      <c r="B70" s="5"/>
      <c r="C70" s="5"/>
      <c r="D70" s="5"/>
      <c r="E70" s="5"/>
      <c r="F70" s="5"/>
      <c r="G70" s="5"/>
      <c r="H70" s="5"/>
      <c r="I70" s="5"/>
      <c r="J70" s="5"/>
      <c r="K70" s="5"/>
      <c r="L70" s="5"/>
      <c r="M70" s="5"/>
      <c r="N70" s="5"/>
      <c r="O70" s="5"/>
      <c r="P70" s="5"/>
      <c r="Q70" s="5"/>
      <c r="R70" s="5"/>
      <c r="S70" s="5"/>
      <c r="T70" s="5"/>
      <c r="U70" s="5"/>
    </row>
    <row r="71" spans="1:21" ht="15" customHeight="1">
      <c r="A71" s="5"/>
      <c r="B71" s="5"/>
      <c r="C71" s="5"/>
      <c r="D71" s="5"/>
      <c r="E71" s="5"/>
      <c r="F71" s="5"/>
      <c r="G71" s="5"/>
      <c r="H71" s="5"/>
      <c r="I71" s="5"/>
      <c r="J71" s="5"/>
      <c r="K71" s="5"/>
      <c r="L71" s="5"/>
      <c r="M71" s="5"/>
      <c r="N71" s="5"/>
      <c r="O71" s="5"/>
      <c r="P71" s="5"/>
      <c r="Q71" s="5"/>
      <c r="R71" s="5"/>
      <c r="S71" s="5"/>
      <c r="T71" s="5"/>
      <c r="U71" s="5"/>
    </row>
    <row r="72" spans="1:21" ht="15" customHeight="1">
      <c r="A72" s="5"/>
      <c r="B72" s="5"/>
      <c r="C72" s="5"/>
      <c r="D72" s="5"/>
      <c r="E72" s="5"/>
      <c r="F72" s="5"/>
      <c r="G72" s="5"/>
      <c r="H72" s="5"/>
      <c r="I72" s="5"/>
      <c r="J72" s="5"/>
      <c r="K72" s="5"/>
      <c r="L72" s="5"/>
      <c r="M72" s="5"/>
      <c r="N72" s="5"/>
      <c r="O72" s="5"/>
      <c r="P72" s="5"/>
      <c r="Q72" s="5"/>
      <c r="R72" s="5"/>
      <c r="S72" s="5"/>
      <c r="T72" s="5"/>
      <c r="U72" s="5"/>
    </row>
    <row r="73" spans="1:21" ht="15" customHeight="1">
      <c r="A73" s="5"/>
      <c r="B73" s="5"/>
      <c r="C73" s="5"/>
      <c r="D73" s="5"/>
      <c r="E73" s="5"/>
      <c r="F73" s="5"/>
      <c r="G73" s="5"/>
      <c r="H73" s="5"/>
      <c r="I73" s="5"/>
      <c r="J73" s="5"/>
      <c r="K73" s="5"/>
      <c r="L73" s="5"/>
      <c r="M73" s="5"/>
      <c r="N73" s="5"/>
      <c r="O73" s="5"/>
      <c r="P73" s="5"/>
      <c r="Q73" s="5"/>
      <c r="R73" s="5"/>
      <c r="S73" s="5"/>
      <c r="T73" s="5"/>
      <c r="U73" s="5"/>
    </row>
    <row r="74" spans="1:21" ht="15" customHeight="1">
      <c r="A74" s="5"/>
      <c r="B74" s="5"/>
      <c r="C74" s="5"/>
      <c r="D74" s="5"/>
      <c r="E74" s="5"/>
      <c r="F74" s="5"/>
      <c r="G74" s="5"/>
      <c r="H74" s="5"/>
      <c r="I74" s="5"/>
      <c r="J74" s="5"/>
      <c r="K74" s="5"/>
      <c r="L74" s="5"/>
      <c r="M74" s="5"/>
      <c r="N74" s="5"/>
      <c r="O74" s="5"/>
      <c r="P74" s="5"/>
      <c r="Q74" s="5"/>
      <c r="R74" s="5"/>
      <c r="S74" s="5"/>
      <c r="T74" s="5"/>
      <c r="U74" s="5"/>
    </row>
    <row r="75" spans="1:21" ht="15" customHeight="1">
      <c r="A75" s="5"/>
      <c r="B75" s="5"/>
      <c r="C75" s="5"/>
      <c r="D75" s="5"/>
      <c r="E75" s="5"/>
      <c r="F75" s="5"/>
      <c r="G75" s="5"/>
      <c r="H75" s="5"/>
      <c r="I75" s="5"/>
      <c r="J75" s="5"/>
      <c r="K75" s="5"/>
      <c r="L75" s="5"/>
      <c r="M75" s="5"/>
      <c r="N75" s="5"/>
      <c r="O75" s="5"/>
      <c r="P75" s="5"/>
      <c r="Q75" s="5"/>
      <c r="R75" s="5"/>
      <c r="S75" s="5"/>
      <c r="T75" s="5"/>
      <c r="U75" s="5"/>
    </row>
    <row r="76" spans="1:21" ht="15" customHeight="1">
      <c r="A76" s="5"/>
      <c r="B76" s="5"/>
      <c r="C76" s="5"/>
      <c r="D76" s="5"/>
      <c r="E76" s="5"/>
      <c r="F76" s="5"/>
      <c r="G76" s="5"/>
      <c r="H76" s="5"/>
      <c r="I76" s="5"/>
      <c r="J76" s="5"/>
      <c r="K76" s="5"/>
      <c r="L76" s="5"/>
      <c r="M76" s="5"/>
      <c r="N76" s="5"/>
      <c r="O76" s="5"/>
      <c r="P76" s="5"/>
      <c r="Q76" s="5"/>
      <c r="R76" s="5"/>
      <c r="S76" s="5"/>
      <c r="T76" s="5"/>
      <c r="U76" s="5"/>
    </row>
    <row r="77" spans="1:21" ht="15" customHeight="1">
      <c r="A77" s="5"/>
      <c r="B77" s="5"/>
      <c r="C77" s="5"/>
      <c r="D77" s="5"/>
      <c r="E77" s="5"/>
      <c r="F77" s="5"/>
      <c r="G77" s="5"/>
      <c r="H77" s="5"/>
      <c r="I77" s="5"/>
      <c r="J77" s="5"/>
      <c r="K77" s="5"/>
      <c r="L77" s="5"/>
      <c r="M77" s="5"/>
      <c r="N77" s="5"/>
      <c r="O77" s="5"/>
      <c r="P77" s="5"/>
      <c r="Q77" s="5"/>
      <c r="R77" s="5"/>
      <c r="S77" s="5"/>
      <c r="T77" s="5"/>
      <c r="U77" s="5"/>
    </row>
    <row r="78" spans="1:21" ht="15" customHeight="1">
      <c r="A78" s="5"/>
      <c r="B78" s="5"/>
      <c r="C78" s="5"/>
      <c r="D78" s="5"/>
      <c r="E78" s="5"/>
      <c r="F78" s="5"/>
      <c r="G78" s="5"/>
      <c r="H78" s="5"/>
      <c r="I78" s="5"/>
      <c r="J78" s="5"/>
      <c r="K78" s="5"/>
      <c r="L78" s="5"/>
      <c r="M78" s="5"/>
      <c r="N78" s="5"/>
      <c r="O78" s="5"/>
      <c r="P78" s="5"/>
      <c r="Q78" s="5"/>
      <c r="R78" s="5"/>
      <c r="S78" s="5"/>
      <c r="T78" s="5"/>
      <c r="U78" s="5"/>
    </row>
    <row r="79" spans="1:21" ht="15" customHeight="1">
      <c r="A79" s="5"/>
      <c r="B79" s="5"/>
      <c r="C79" s="5"/>
      <c r="D79" s="5"/>
      <c r="E79" s="5"/>
      <c r="F79" s="5"/>
      <c r="G79" s="5"/>
      <c r="H79" s="5"/>
      <c r="I79" s="5"/>
      <c r="J79" s="5"/>
      <c r="K79" s="5"/>
      <c r="L79" s="5"/>
      <c r="M79" s="5"/>
      <c r="N79" s="5"/>
      <c r="O79" s="5"/>
      <c r="P79" s="5"/>
      <c r="Q79" s="5"/>
      <c r="R79" s="5"/>
      <c r="S79" s="5"/>
      <c r="T79" s="5"/>
      <c r="U79" s="5"/>
    </row>
    <row r="80" spans="1:21" ht="15" customHeight="1">
      <c r="A80" s="5"/>
      <c r="B80" s="5"/>
      <c r="C80" s="5"/>
      <c r="D80" s="5"/>
      <c r="E80" s="5"/>
      <c r="F80" s="5"/>
      <c r="G80" s="5"/>
      <c r="H80" s="5"/>
      <c r="I80" s="5"/>
      <c r="J80" s="5"/>
      <c r="K80" s="5"/>
      <c r="L80" s="5"/>
      <c r="M80" s="5"/>
      <c r="N80" s="5"/>
      <c r="O80" s="5"/>
      <c r="P80" s="5"/>
      <c r="Q80" s="5"/>
      <c r="R80" s="5"/>
      <c r="S80" s="5"/>
      <c r="T80" s="5"/>
      <c r="U80" s="5"/>
    </row>
    <row r="81" spans="1:21" ht="15" customHeight="1">
      <c r="A81" s="5"/>
      <c r="B81" s="5"/>
      <c r="C81" s="5"/>
      <c r="D81" s="5"/>
      <c r="E81" s="5"/>
      <c r="F81" s="5"/>
      <c r="G81" s="5"/>
      <c r="H81" s="5"/>
      <c r="I81" s="5"/>
      <c r="J81" s="5"/>
      <c r="K81" s="5"/>
      <c r="L81" s="5"/>
      <c r="M81" s="5"/>
      <c r="N81" s="5"/>
      <c r="O81" s="5"/>
      <c r="P81" s="5"/>
      <c r="Q81" s="5"/>
      <c r="R81" s="5"/>
      <c r="S81" s="5"/>
      <c r="T81" s="5"/>
      <c r="U81" s="5"/>
    </row>
    <row r="82" spans="1:21" ht="15" customHeight="1">
      <c r="A82" s="5"/>
      <c r="B82" s="5"/>
      <c r="C82" s="5"/>
      <c r="D82" s="5"/>
      <c r="E82" s="5"/>
      <c r="F82" s="5"/>
      <c r="G82" s="5"/>
      <c r="H82" s="5"/>
      <c r="I82" s="5"/>
      <c r="J82" s="5"/>
      <c r="K82" s="5"/>
      <c r="L82" s="5"/>
      <c r="M82" s="5"/>
      <c r="N82" s="5"/>
      <c r="O82" s="5"/>
      <c r="P82" s="5"/>
      <c r="Q82" s="5"/>
      <c r="R82" s="5"/>
      <c r="S82" s="5"/>
      <c r="T82" s="5"/>
      <c r="U82" s="5"/>
    </row>
    <row r="83" spans="1:21" ht="15" customHeight="1">
      <c r="A83" s="5"/>
      <c r="B83" s="5"/>
      <c r="C83" s="5"/>
      <c r="D83" s="5"/>
      <c r="E83" s="5"/>
      <c r="F83" s="5"/>
      <c r="G83" s="5"/>
      <c r="H83" s="5"/>
      <c r="I83" s="5"/>
      <c r="J83" s="5"/>
      <c r="K83" s="5"/>
      <c r="L83" s="5"/>
      <c r="M83" s="5"/>
      <c r="N83" s="5"/>
      <c r="O83" s="5"/>
      <c r="P83" s="5"/>
      <c r="Q83" s="5"/>
      <c r="R83" s="5"/>
      <c r="S83" s="5"/>
      <c r="T83" s="5"/>
      <c r="U83" s="5"/>
    </row>
    <row r="84" spans="1:21" ht="15" customHeight="1">
      <c r="A84" s="5"/>
      <c r="B84" s="5"/>
      <c r="C84" s="5"/>
      <c r="D84" s="5"/>
      <c r="E84" s="5"/>
      <c r="F84" s="5"/>
      <c r="G84" s="5"/>
      <c r="H84" s="5"/>
      <c r="I84" s="5"/>
      <c r="J84" s="5"/>
      <c r="K84" s="5"/>
      <c r="L84" s="5"/>
      <c r="M84" s="5"/>
      <c r="N84" s="5"/>
      <c r="O84" s="5"/>
      <c r="P84" s="5"/>
      <c r="Q84" s="5"/>
      <c r="R84" s="5"/>
      <c r="S84" s="5"/>
      <c r="T84" s="5"/>
      <c r="U84" s="5"/>
    </row>
    <row r="85" spans="1:21" ht="15" customHeight="1">
      <c r="A85" s="5"/>
      <c r="B85" s="5"/>
      <c r="C85" s="5"/>
      <c r="D85" s="5"/>
      <c r="E85" s="5"/>
      <c r="F85" s="5"/>
      <c r="G85" s="5"/>
      <c r="H85" s="5"/>
      <c r="I85" s="5"/>
      <c r="J85" s="5"/>
      <c r="K85" s="5"/>
      <c r="L85" s="5"/>
      <c r="M85" s="5"/>
      <c r="N85" s="5"/>
      <c r="O85" s="5"/>
      <c r="P85" s="5"/>
      <c r="Q85" s="5"/>
      <c r="R85" s="5"/>
      <c r="S85" s="5"/>
      <c r="T85" s="5"/>
      <c r="U85" s="5"/>
    </row>
    <row r="86" spans="1:21" ht="15" customHeight="1">
      <c r="A86" s="5"/>
      <c r="B86" s="5"/>
      <c r="C86" s="5"/>
      <c r="D86" s="5"/>
      <c r="E86" s="5"/>
      <c r="F86" s="5"/>
      <c r="G86" s="5"/>
      <c r="H86" s="5"/>
      <c r="I86" s="5"/>
      <c r="J86" s="5"/>
      <c r="K86" s="5"/>
      <c r="L86" s="5"/>
      <c r="M86" s="5"/>
      <c r="N86" s="5"/>
      <c r="O86" s="5"/>
      <c r="P86" s="5"/>
      <c r="Q86" s="5"/>
      <c r="R86" s="5"/>
      <c r="S86" s="5"/>
      <c r="T86" s="5"/>
      <c r="U86" s="5"/>
    </row>
    <row r="87" spans="1:21" ht="15" customHeight="1">
      <c r="A87" s="5"/>
      <c r="B87" s="5"/>
      <c r="C87" s="5"/>
      <c r="D87" s="5"/>
      <c r="E87" s="5"/>
      <c r="F87" s="5"/>
      <c r="G87" s="5"/>
      <c r="H87" s="5"/>
      <c r="I87" s="5"/>
      <c r="J87" s="5"/>
      <c r="K87" s="5"/>
      <c r="L87" s="5"/>
      <c r="M87" s="5"/>
      <c r="N87" s="5"/>
      <c r="O87" s="5"/>
      <c r="P87" s="5"/>
      <c r="Q87" s="5"/>
      <c r="R87" s="5"/>
      <c r="S87" s="5"/>
      <c r="T87" s="5"/>
      <c r="U87" s="5"/>
    </row>
    <row r="88" spans="1:21" ht="15" customHeight="1">
      <c r="A88" s="5"/>
      <c r="B88" s="5"/>
      <c r="C88" s="5"/>
      <c r="D88" s="5"/>
      <c r="E88" s="5"/>
      <c r="F88" s="5"/>
      <c r="G88" s="5"/>
      <c r="H88" s="5"/>
      <c r="I88" s="5"/>
      <c r="J88" s="5"/>
      <c r="K88" s="5"/>
      <c r="L88" s="5"/>
      <c r="M88" s="5"/>
      <c r="N88" s="5"/>
      <c r="O88" s="5"/>
      <c r="P88" s="5"/>
      <c r="Q88" s="5"/>
      <c r="R88" s="5"/>
      <c r="S88" s="5"/>
      <c r="T88" s="5"/>
      <c r="U88" s="5"/>
    </row>
    <row r="89" spans="1:21" ht="15" customHeight="1">
      <c r="A89" s="5"/>
      <c r="B89" s="5"/>
      <c r="C89" s="5"/>
      <c r="D89" s="5"/>
      <c r="E89" s="5"/>
      <c r="F89" s="5"/>
      <c r="G89" s="5"/>
      <c r="H89" s="5"/>
      <c r="I89" s="5"/>
      <c r="J89" s="5"/>
      <c r="K89" s="5"/>
      <c r="L89" s="5"/>
      <c r="M89" s="5"/>
      <c r="N89" s="5"/>
      <c r="O89" s="5"/>
      <c r="P89" s="5"/>
      <c r="Q89" s="5"/>
      <c r="R89" s="5"/>
      <c r="S89" s="5"/>
      <c r="T89" s="5"/>
      <c r="U89" s="5"/>
    </row>
    <row r="90" spans="1:21" ht="15" customHeight="1">
      <c r="A90" s="5"/>
      <c r="B90" s="5"/>
      <c r="C90" s="5"/>
      <c r="D90" s="5"/>
      <c r="E90" s="5"/>
      <c r="F90" s="5"/>
      <c r="G90" s="5"/>
      <c r="H90" s="5"/>
      <c r="I90" s="5"/>
      <c r="J90" s="5"/>
      <c r="K90" s="5"/>
      <c r="L90" s="5"/>
      <c r="M90" s="5"/>
      <c r="N90" s="5"/>
      <c r="O90" s="5"/>
      <c r="P90" s="5"/>
      <c r="Q90" s="5"/>
      <c r="R90" s="5"/>
      <c r="S90" s="5"/>
      <c r="T90" s="5"/>
      <c r="U90" s="5"/>
    </row>
    <row r="91" spans="1:21" ht="15" customHeight="1">
      <c r="A91" s="5"/>
      <c r="B91" s="5"/>
      <c r="C91" s="5"/>
      <c r="D91" s="5"/>
      <c r="E91" s="5"/>
      <c r="F91" s="5"/>
      <c r="G91" s="5"/>
      <c r="H91" s="5"/>
      <c r="I91" s="5"/>
      <c r="J91" s="5"/>
      <c r="K91" s="5"/>
      <c r="L91" s="5"/>
      <c r="M91" s="5"/>
      <c r="N91" s="5"/>
      <c r="O91" s="5"/>
      <c r="P91" s="5"/>
      <c r="Q91" s="5"/>
      <c r="R91" s="5"/>
      <c r="S91" s="5"/>
      <c r="T91" s="5"/>
      <c r="U91" s="5"/>
    </row>
    <row r="92" spans="1:21" ht="15" customHeight="1">
      <c r="A92" s="5"/>
      <c r="B92" s="5"/>
      <c r="C92" s="5"/>
      <c r="D92" s="5"/>
      <c r="E92" s="5"/>
      <c r="F92" s="5"/>
      <c r="G92" s="5"/>
      <c r="H92" s="5"/>
      <c r="I92" s="5"/>
      <c r="J92" s="5"/>
      <c r="K92" s="5"/>
      <c r="L92" s="5"/>
      <c r="M92" s="5"/>
      <c r="N92" s="5"/>
      <c r="O92" s="5"/>
      <c r="P92" s="5"/>
      <c r="Q92" s="5"/>
      <c r="R92" s="5"/>
      <c r="S92" s="5"/>
      <c r="T92" s="5"/>
      <c r="U92" s="5"/>
    </row>
    <row r="93" spans="1:21" ht="15" customHeight="1">
      <c r="A93" s="5"/>
      <c r="B93" s="5"/>
      <c r="C93" s="5"/>
      <c r="D93" s="5"/>
      <c r="E93" s="5"/>
      <c r="F93" s="5"/>
      <c r="G93" s="5"/>
      <c r="H93" s="5"/>
      <c r="I93" s="5"/>
      <c r="J93" s="5"/>
      <c r="K93" s="5"/>
      <c r="L93" s="5"/>
      <c r="M93" s="5"/>
      <c r="N93" s="5"/>
      <c r="O93" s="5"/>
      <c r="P93" s="5"/>
      <c r="Q93" s="5"/>
      <c r="R93" s="5"/>
      <c r="S93" s="5"/>
      <c r="T93" s="5"/>
      <c r="U93" s="5"/>
    </row>
    <row r="94" spans="1:21" ht="15" customHeight="1">
      <c r="A94" s="5"/>
      <c r="B94" s="5"/>
      <c r="C94" s="5"/>
      <c r="D94" s="5"/>
      <c r="E94" s="5"/>
      <c r="F94" s="5"/>
      <c r="G94" s="5"/>
      <c r="H94" s="5"/>
      <c r="I94" s="5"/>
      <c r="J94" s="5"/>
      <c r="K94" s="5"/>
      <c r="L94" s="5"/>
      <c r="M94" s="5"/>
      <c r="N94" s="5"/>
      <c r="O94" s="5"/>
      <c r="P94" s="5"/>
      <c r="Q94" s="5"/>
      <c r="R94" s="5"/>
      <c r="S94" s="5"/>
      <c r="T94" s="5"/>
      <c r="U94" s="5"/>
    </row>
    <row r="95" spans="1:21" ht="15" customHeight="1">
      <c r="A95" s="5"/>
      <c r="B95" s="5"/>
      <c r="C95" s="5"/>
      <c r="D95" s="5"/>
      <c r="E95" s="5"/>
      <c r="F95" s="5"/>
      <c r="G95" s="5"/>
      <c r="H95" s="5"/>
      <c r="I95" s="5"/>
      <c r="J95" s="5"/>
      <c r="K95" s="5"/>
      <c r="L95" s="5"/>
      <c r="M95" s="5"/>
      <c r="N95" s="5"/>
      <c r="O95" s="5"/>
      <c r="P95" s="5"/>
      <c r="Q95" s="5"/>
      <c r="R95" s="5"/>
      <c r="S95" s="5"/>
      <c r="T95" s="5"/>
      <c r="U95" s="5"/>
    </row>
    <row r="96" spans="1:21" ht="15" customHeight="1">
      <c r="A96" s="5"/>
      <c r="B96" s="5"/>
      <c r="C96" s="5"/>
      <c r="D96" s="5"/>
      <c r="E96" s="5"/>
      <c r="F96" s="5"/>
      <c r="G96" s="5"/>
      <c r="H96" s="5"/>
      <c r="I96" s="5"/>
      <c r="J96" s="5"/>
      <c r="K96" s="5"/>
      <c r="L96" s="5"/>
      <c r="M96" s="5"/>
      <c r="N96" s="5"/>
      <c r="O96" s="5"/>
      <c r="P96" s="5"/>
      <c r="Q96" s="5"/>
      <c r="R96" s="5"/>
      <c r="S96" s="5"/>
      <c r="T96" s="5"/>
      <c r="U96" s="5"/>
    </row>
    <row r="97" spans="1:21" ht="15" customHeight="1">
      <c r="A97" s="5"/>
      <c r="B97" s="5"/>
      <c r="C97" s="5"/>
      <c r="D97" s="5"/>
      <c r="E97" s="5"/>
      <c r="F97" s="5"/>
      <c r="G97" s="5"/>
      <c r="H97" s="5"/>
      <c r="I97" s="5"/>
      <c r="J97" s="5"/>
      <c r="K97" s="5"/>
      <c r="L97" s="5"/>
      <c r="M97" s="5"/>
      <c r="N97" s="5"/>
      <c r="O97" s="5"/>
      <c r="P97" s="5"/>
      <c r="Q97" s="5"/>
      <c r="R97" s="5"/>
      <c r="S97" s="5"/>
      <c r="T97" s="5"/>
      <c r="U97" s="5"/>
    </row>
    <row r="98" spans="1:21" ht="15" customHeight="1">
      <c r="A98" s="5"/>
      <c r="B98" s="5"/>
      <c r="C98" s="5"/>
      <c r="D98" s="5"/>
      <c r="E98" s="5"/>
      <c r="F98" s="5"/>
      <c r="G98" s="5"/>
      <c r="H98" s="5"/>
      <c r="I98" s="5"/>
      <c r="J98" s="5"/>
      <c r="K98" s="5"/>
      <c r="L98" s="5"/>
      <c r="M98" s="5"/>
      <c r="N98" s="5"/>
      <c r="O98" s="5"/>
      <c r="P98" s="5"/>
      <c r="Q98" s="5"/>
      <c r="R98" s="5"/>
      <c r="S98" s="5"/>
      <c r="T98" s="5"/>
      <c r="U98" s="5"/>
    </row>
    <row r="99" spans="1:21" ht="15" customHeight="1">
      <c r="A99" s="5"/>
      <c r="B99" s="5"/>
      <c r="C99" s="5"/>
      <c r="D99" s="5"/>
      <c r="E99" s="5"/>
      <c r="F99" s="5"/>
      <c r="G99" s="5"/>
      <c r="H99" s="5"/>
      <c r="I99" s="5"/>
      <c r="J99" s="5"/>
      <c r="K99" s="5"/>
      <c r="L99" s="5"/>
      <c r="M99" s="5"/>
      <c r="N99" s="5"/>
      <c r="O99" s="5"/>
      <c r="P99" s="5"/>
      <c r="Q99" s="5"/>
      <c r="R99" s="5"/>
      <c r="S99" s="5"/>
      <c r="T99" s="5"/>
      <c r="U99" s="5"/>
    </row>
    <row r="100" spans="1:21" ht="15" customHeight="1">
      <c r="A100" s="5"/>
      <c r="B100" s="5"/>
      <c r="C100" s="5"/>
      <c r="D100" s="5"/>
      <c r="E100" s="5"/>
      <c r="F100" s="5"/>
      <c r="G100" s="5"/>
      <c r="H100" s="5"/>
      <c r="I100" s="5"/>
      <c r="J100" s="5"/>
      <c r="K100" s="5"/>
      <c r="L100" s="5"/>
      <c r="M100" s="5"/>
      <c r="N100" s="5"/>
      <c r="O100" s="5"/>
      <c r="P100" s="5"/>
      <c r="Q100" s="5"/>
      <c r="R100" s="5"/>
      <c r="S100" s="5"/>
      <c r="T100" s="5"/>
      <c r="U100" s="5"/>
    </row>
    <row r="101" spans="1:21" ht="15" customHeight="1">
      <c r="A101" s="5"/>
      <c r="B101" s="5"/>
      <c r="C101" s="5"/>
      <c r="D101" s="5"/>
      <c r="E101" s="5"/>
      <c r="F101" s="5"/>
      <c r="G101" s="5"/>
      <c r="H101" s="5"/>
      <c r="I101" s="5"/>
      <c r="J101" s="5"/>
      <c r="K101" s="5"/>
      <c r="L101" s="5"/>
      <c r="M101" s="5"/>
      <c r="N101" s="5"/>
      <c r="O101" s="5"/>
      <c r="P101" s="5"/>
      <c r="Q101" s="5"/>
      <c r="R101" s="5"/>
      <c r="S101" s="5"/>
      <c r="T101" s="5"/>
      <c r="U101" s="5"/>
    </row>
    <row r="102" spans="1:21" ht="15" customHeight="1">
      <c r="A102" s="5"/>
      <c r="B102" s="5"/>
      <c r="C102" s="5"/>
      <c r="D102" s="5"/>
      <c r="E102" s="5"/>
      <c r="F102" s="5"/>
      <c r="G102" s="5"/>
      <c r="H102" s="5"/>
      <c r="I102" s="5"/>
      <c r="J102" s="5"/>
      <c r="K102" s="5"/>
      <c r="L102" s="5"/>
      <c r="M102" s="5"/>
      <c r="N102" s="5"/>
      <c r="O102" s="5"/>
      <c r="P102" s="5"/>
      <c r="Q102" s="5"/>
      <c r="R102" s="5"/>
      <c r="S102" s="5"/>
      <c r="T102" s="5"/>
      <c r="U102" s="5"/>
    </row>
    <row r="103" spans="1:21" ht="15" customHeight="1">
      <c r="A103" s="5"/>
      <c r="B103" s="5"/>
      <c r="C103" s="5"/>
      <c r="D103" s="5"/>
      <c r="E103" s="5"/>
      <c r="F103" s="5"/>
      <c r="G103" s="5"/>
      <c r="H103" s="5"/>
      <c r="I103" s="5"/>
      <c r="J103" s="5"/>
      <c r="K103" s="5"/>
      <c r="L103" s="5"/>
      <c r="M103" s="5"/>
      <c r="N103" s="5"/>
      <c r="O103" s="5"/>
      <c r="P103" s="5"/>
      <c r="Q103" s="5"/>
      <c r="R103" s="5"/>
      <c r="S103" s="5"/>
      <c r="T103" s="5"/>
      <c r="U103" s="5"/>
    </row>
    <row r="104" spans="1:21" ht="15" customHeight="1">
      <c r="A104" s="5"/>
      <c r="B104" s="5"/>
      <c r="C104" s="5"/>
      <c r="D104" s="5"/>
      <c r="E104" s="5"/>
      <c r="F104" s="5"/>
      <c r="G104" s="5"/>
      <c r="H104" s="5"/>
      <c r="I104" s="5"/>
      <c r="J104" s="5"/>
      <c r="K104" s="5"/>
      <c r="L104" s="5"/>
      <c r="M104" s="5"/>
      <c r="N104" s="5"/>
      <c r="O104" s="5"/>
      <c r="P104" s="5"/>
      <c r="Q104" s="5"/>
      <c r="R104" s="5"/>
      <c r="S104" s="5"/>
      <c r="T104" s="5"/>
      <c r="U104" s="5"/>
    </row>
    <row r="105" spans="1:21" ht="15" customHeight="1">
      <c r="A105" s="5"/>
      <c r="B105" s="5"/>
      <c r="C105" s="5"/>
      <c r="D105" s="5"/>
      <c r="E105" s="5"/>
      <c r="F105" s="5"/>
      <c r="G105" s="5"/>
      <c r="H105" s="5"/>
      <c r="I105" s="5"/>
      <c r="J105" s="5"/>
      <c r="K105" s="5"/>
      <c r="L105" s="5"/>
      <c r="M105" s="5"/>
      <c r="N105" s="5"/>
      <c r="O105" s="5"/>
      <c r="P105" s="5"/>
      <c r="Q105" s="5"/>
      <c r="R105" s="5"/>
      <c r="S105" s="5"/>
      <c r="T105" s="5"/>
      <c r="U105" s="5"/>
    </row>
    <row r="106" spans="1:21" ht="15" customHeight="1">
      <c r="A106" s="5"/>
      <c r="B106" s="5"/>
      <c r="C106" s="5"/>
      <c r="D106" s="5"/>
      <c r="E106" s="5"/>
      <c r="F106" s="5"/>
      <c r="G106" s="5"/>
      <c r="H106" s="5"/>
      <c r="I106" s="5"/>
      <c r="J106" s="5"/>
      <c r="K106" s="5"/>
      <c r="L106" s="5"/>
      <c r="M106" s="5"/>
      <c r="N106" s="5"/>
      <c r="O106" s="5"/>
      <c r="P106" s="5"/>
      <c r="Q106" s="5"/>
      <c r="R106" s="5"/>
      <c r="S106" s="5"/>
      <c r="T106" s="5"/>
      <c r="U106" s="5"/>
    </row>
    <row r="107" spans="1:21" ht="15" customHeight="1">
      <c r="A107" s="5"/>
      <c r="B107" s="5"/>
      <c r="C107" s="5"/>
      <c r="D107" s="5"/>
      <c r="E107" s="5"/>
      <c r="F107" s="5"/>
      <c r="G107" s="5"/>
      <c r="H107" s="5"/>
      <c r="I107" s="5"/>
      <c r="J107" s="5"/>
      <c r="K107" s="5"/>
      <c r="L107" s="5"/>
      <c r="M107" s="5"/>
      <c r="N107" s="5"/>
      <c r="O107" s="5"/>
      <c r="P107" s="5"/>
      <c r="Q107" s="5"/>
      <c r="R107" s="5"/>
      <c r="S107" s="5"/>
      <c r="T107" s="5"/>
      <c r="U107" s="5"/>
    </row>
    <row r="108" spans="1:21" ht="15" customHeight="1">
      <c r="A108" s="5"/>
      <c r="B108" s="5"/>
      <c r="C108" s="5"/>
      <c r="D108" s="5"/>
      <c r="E108" s="5"/>
      <c r="F108" s="5"/>
      <c r="G108" s="5"/>
      <c r="H108" s="5"/>
      <c r="I108" s="5"/>
      <c r="J108" s="5"/>
      <c r="K108" s="5"/>
      <c r="L108" s="5"/>
      <c r="M108" s="5"/>
      <c r="N108" s="5"/>
      <c r="O108" s="5"/>
      <c r="P108" s="5"/>
      <c r="Q108" s="5"/>
      <c r="R108" s="5"/>
      <c r="S108" s="5"/>
      <c r="T108" s="5"/>
      <c r="U108" s="5"/>
    </row>
    <row r="109" spans="1:21" ht="15" customHeight="1">
      <c r="A109" s="5"/>
      <c r="B109" s="5"/>
      <c r="C109" s="5"/>
      <c r="D109" s="5"/>
      <c r="E109" s="5"/>
      <c r="F109" s="5"/>
      <c r="G109" s="5"/>
      <c r="H109" s="5"/>
      <c r="I109" s="5"/>
      <c r="J109" s="5"/>
      <c r="K109" s="5"/>
      <c r="L109" s="5"/>
      <c r="M109" s="5"/>
      <c r="N109" s="5"/>
      <c r="O109" s="5"/>
      <c r="P109" s="5"/>
      <c r="Q109" s="5"/>
      <c r="R109" s="5"/>
      <c r="S109" s="5"/>
      <c r="T109" s="5"/>
      <c r="U109" s="5"/>
    </row>
    <row r="110" spans="1:21" ht="15" customHeight="1">
      <c r="A110" s="5"/>
      <c r="B110" s="5"/>
      <c r="C110" s="5"/>
      <c r="D110" s="5"/>
      <c r="E110" s="5"/>
      <c r="F110" s="5"/>
      <c r="G110" s="5"/>
      <c r="H110" s="5"/>
      <c r="I110" s="5"/>
      <c r="J110" s="5"/>
      <c r="K110" s="5"/>
      <c r="L110" s="5"/>
      <c r="M110" s="5"/>
      <c r="N110" s="5"/>
      <c r="O110" s="5"/>
      <c r="P110" s="5"/>
      <c r="Q110" s="5"/>
      <c r="R110" s="5"/>
      <c r="S110" s="5"/>
      <c r="T110" s="5"/>
      <c r="U110" s="5"/>
    </row>
    <row r="111" spans="1:21" ht="15" customHeight="1">
      <c r="A111" s="5"/>
      <c r="B111" s="5"/>
      <c r="C111" s="5"/>
      <c r="D111" s="5"/>
      <c r="E111" s="5"/>
      <c r="F111" s="5"/>
      <c r="G111" s="5"/>
      <c r="H111" s="5"/>
      <c r="I111" s="5"/>
      <c r="J111" s="5"/>
      <c r="K111" s="5"/>
      <c r="L111" s="5"/>
      <c r="M111" s="5"/>
      <c r="N111" s="5"/>
      <c r="O111" s="5"/>
      <c r="P111" s="5"/>
      <c r="Q111" s="5"/>
      <c r="R111" s="5"/>
      <c r="S111" s="5"/>
      <c r="T111" s="5"/>
      <c r="U111" s="5"/>
    </row>
    <row r="112" spans="1:21" ht="15" customHeight="1">
      <c r="A112" s="5"/>
      <c r="B112" s="5"/>
      <c r="C112" s="5"/>
      <c r="D112" s="5"/>
      <c r="E112" s="5"/>
      <c r="F112" s="5"/>
      <c r="G112" s="5"/>
      <c r="H112" s="5"/>
      <c r="I112" s="5"/>
      <c r="J112" s="5"/>
      <c r="K112" s="5"/>
      <c r="L112" s="5"/>
      <c r="M112" s="5"/>
      <c r="N112" s="5"/>
      <c r="O112" s="5"/>
      <c r="P112" s="5"/>
      <c r="Q112" s="5"/>
      <c r="R112" s="5"/>
      <c r="S112" s="5"/>
      <c r="T112" s="5"/>
      <c r="U112" s="5"/>
    </row>
    <row r="113" spans="1:21" ht="15" customHeight="1">
      <c r="A113" s="5"/>
      <c r="B113" s="5"/>
      <c r="C113" s="5"/>
      <c r="D113" s="5"/>
      <c r="E113" s="5"/>
      <c r="F113" s="5"/>
      <c r="G113" s="5"/>
      <c r="H113" s="5"/>
      <c r="I113" s="5"/>
      <c r="J113" s="5"/>
      <c r="K113" s="5"/>
      <c r="L113" s="5"/>
      <c r="M113" s="5"/>
      <c r="N113" s="5"/>
      <c r="O113" s="5"/>
      <c r="P113" s="5"/>
      <c r="Q113" s="5"/>
      <c r="R113" s="5"/>
      <c r="S113" s="5"/>
      <c r="T113" s="5"/>
      <c r="U113" s="5"/>
    </row>
    <row r="114" spans="1:21" ht="15" customHeight="1">
      <c r="A114" s="5"/>
      <c r="B114" s="5"/>
      <c r="C114" s="5"/>
      <c r="D114" s="5"/>
      <c r="E114" s="5"/>
      <c r="F114" s="5"/>
      <c r="G114" s="5"/>
      <c r="H114" s="5"/>
      <c r="I114" s="5"/>
      <c r="J114" s="5"/>
      <c r="K114" s="5"/>
      <c r="L114" s="5"/>
      <c r="M114" s="5"/>
      <c r="N114" s="5"/>
      <c r="O114" s="5"/>
      <c r="P114" s="5"/>
      <c r="Q114" s="5"/>
      <c r="R114" s="5"/>
      <c r="S114" s="5"/>
      <c r="T114" s="5"/>
      <c r="U114" s="5"/>
    </row>
    <row r="115" spans="1:21" ht="15.75" customHeight="1">
      <c r="A115" s="5"/>
      <c r="B115" s="5"/>
      <c r="C115" s="5"/>
      <c r="D115" s="5"/>
      <c r="E115" s="5"/>
      <c r="F115" s="5"/>
      <c r="G115" s="5"/>
      <c r="H115" s="5"/>
      <c r="I115" s="5"/>
      <c r="J115" s="5"/>
      <c r="K115" s="5"/>
      <c r="L115" s="5"/>
      <c r="M115" s="5"/>
      <c r="N115" s="5"/>
      <c r="O115" s="5"/>
      <c r="P115" s="5"/>
      <c r="Q115" s="5"/>
      <c r="R115" s="5"/>
      <c r="S115" s="5"/>
      <c r="T115" s="5"/>
      <c r="U115" s="5"/>
    </row>
    <row r="116" spans="1:21" ht="15.75" customHeight="1">
      <c r="A116" s="5"/>
      <c r="B116" s="5"/>
      <c r="C116" s="5"/>
      <c r="D116" s="5"/>
      <c r="E116" s="5"/>
      <c r="F116" s="5"/>
      <c r="G116" s="5"/>
      <c r="H116" s="5"/>
      <c r="I116" s="5"/>
      <c r="J116" s="5"/>
      <c r="K116" s="5"/>
      <c r="L116" s="5"/>
      <c r="M116" s="5"/>
      <c r="N116" s="5"/>
      <c r="O116" s="5"/>
      <c r="P116" s="5"/>
      <c r="Q116" s="5"/>
      <c r="R116" s="5"/>
      <c r="S116" s="5"/>
      <c r="T116" s="5"/>
      <c r="U116" s="5"/>
    </row>
    <row r="117" spans="1:21" ht="15.75" customHeight="1">
      <c r="A117" s="5"/>
      <c r="B117" s="5"/>
      <c r="C117" s="5"/>
      <c r="D117" s="5"/>
      <c r="E117" s="5"/>
      <c r="F117" s="5"/>
      <c r="G117" s="5"/>
      <c r="H117" s="5"/>
      <c r="I117" s="5"/>
      <c r="J117" s="5"/>
      <c r="K117" s="5"/>
      <c r="L117" s="5"/>
      <c r="M117" s="5"/>
      <c r="N117" s="5"/>
      <c r="O117" s="5"/>
      <c r="P117" s="5"/>
      <c r="Q117" s="5"/>
      <c r="R117" s="5"/>
      <c r="S117" s="5"/>
      <c r="T117" s="5"/>
      <c r="U117" s="5"/>
    </row>
    <row r="118" spans="1:21" ht="15.75" customHeight="1">
      <c r="A118" s="5"/>
      <c r="B118" s="5"/>
      <c r="C118" s="5"/>
      <c r="D118" s="5"/>
      <c r="E118" s="5"/>
      <c r="F118" s="5"/>
      <c r="G118" s="5"/>
      <c r="H118" s="5"/>
      <c r="I118" s="5"/>
      <c r="J118" s="5"/>
      <c r="K118" s="5"/>
      <c r="L118" s="5"/>
      <c r="M118" s="5"/>
      <c r="N118" s="5"/>
      <c r="O118" s="5"/>
      <c r="P118" s="5"/>
      <c r="Q118" s="5"/>
      <c r="R118" s="5"/>
      <c r="S118" s="5"/>
      <c r="T118" s="5"/>
      <c r="U118" s="5"/>
    </row>
    <row r="119" spans="1:21" ht="15.75" customHeight="1">
      <c r="A119" s="5"/>
      <c r="B119" s="5"/>
      <c r="C119" s="5"/>
      <c r="D119" s="5"/>
      <c r="E119" s="5"/>
      <c r="F119" s="5"/>
      <c r="G119" s="5"/>
      <c r="H119" s="5"/>
      <c r="I119" s="5"/>
      <c r="J119" s="5"/>
      <c r="K119" s="5"/>
      <c r="L119" s="5"/>
      <c r="M119" s="5"/>
      <c r="N119" s="5"/>
      <c r="O119" s="5"/>
      <c r="P119" s="5"/>
      <c r="Q119" s="5"/>
      <c r="R119" s="5"/>
      <c r="S119" s="5"/>
      <c r="T119" s="5"/>
      <c r="U119" s="5"/>
    </row>
    <row r="120" spans="1:21" ht="15.75" customHeight="1">
      <c r="A120" s="5"/>
      <c r="B120" s="5"/>
      <c r="C120" s="5"/>
      <c r="D120" s="5"/>
      <c r="E120" s="5"/>
      <c r="F120" s="5"/>
      <c r="G120" s="5"/>
      <c r="H120" s="5"/>
      <c r="I120" s="5"/>
      <c r="J120" s="5"/>
      <c r="K120" s="5"/>
      <c r="L120" s="5"/>
      <c r="M120" s="5"/>
      <c r="N120" s="5"/>
      <c r="O120" s="5"/>
      <c r="P120" s="5"/>
      <c r="Q120" s="5"/>
      <c r="R120" s="5"/>
      <c r="S120" s="5"/>
      <c r="T120" s="5"/>
      <c r="U120" s="5"/>
    </row>
    <row r="121" spans="1:21" ht="15.75" customHeight="1">
      <c r="A121" s="5"/>
      <c r="B121" s="5"/>
      <c r="C121" s="5"/>
      <c r="D121" s="5"/>
      <c r="E121" s="5"/>
      <c r="F121" s="5"/>
      <c r="G121" s="5"/>
      <c r="H121" s="5"/>
      <c r="I121" s="5"/>
      <c r="J121" s="5"/>
      <c r="K121" s="5"/>
      <c r="L121" s="5"/>
      <c r="M121" s="5"/>
      <c r="N121" s="5"/>
      <c r="O121" s="5"/>
      <c r="P121" s="5"/>
      <c r="Q121" s="5"/>
      <c r="R121" s="5"/>
      <c r="S121" s="5"/>
      <c r="T121" s="5"/>
      <c r="U121" s="5"/>
    </row>
    <row r="122" spans="1:21" ht="15.75" customHeight="1">
      <c r="A122" s="5"/>
      <c r="B122" s="5"/>
      <c r="C122" s="5"/>
      <c r="D122" s="5"/>
      <c r="E122" s="5"/>
      <c r="F122" s="5"/>
      <c r="G122" s="5"/>
      <c r="H122" s="5"/>
      <c r="I122" s="5"/>
      <c r="J122" s="5"/>
      <c r="K122" s="5"/>
      <c r="L122" s="5"/>
      <c r="M122" s="5"/>
      <c r="N122" s="5"/>
      <c r="O122" s="5"/>
      <c r="P122" s="5"/>
      <c r="Q122" s="5"/>
      <c r="R122" s="5"/>
      <c r="S122" s="5"/>
      <c r="T122" s="5"/>
      <c r="U122" s="5"/>
    </row>
    <row r="123" spans="1:21" ht="15.75" customHeight="1">
      <c r="A123" s="5"/>
      <c r="B123" s="5"/>
      <c r="C123" s="5"/>
      <c r="D123" s="5"/>
      <c r="E123" s="5"/>
      <c r="F123" s="5"/>
      <c r="G123" s="5"/>
      <c r="H123" s="5"/>
      <c r="I123" s="5"/>
      <c r="J123" s="5"/>
      <c r="K123" s="5"/>
      <c r="L123" s="5"/>
      <c r="M123" s="5"/>
      <c r="N123" s="5"/>
      <c r="O123" s="5"/>
      <c r="P123" s="5"/>
      <c r="Q123" s="5"/>
      <c r="R123" s="5"/>
      <c r="S123" s="5"/>
      <c r="T123" s="5"/>
      <c r="U123" s="5"/>
    </row>
    <row r="124" spans="1:21" ht="15.75" customHeight="1">
      <c r="A124" s="5"/>
      <c r="B124" s="5"/>
      <c r="C124" s="5"/>
      <c r="D124" s="5"/>
      <c r="E124" s="5"/>
      <c r="F124" s="5"/>
      <c r="G124" s="5"/>
      <c r="H124" s="5"/>
      <c r="I124" s="5"/>
      <c r="J124" s="5"/>
      <c r="K124" s="5"/>
      <c r="L124" s="5"/>
      <c r="M124" s="5"/>
      <c r="N124" s="5"/>
      <c r="O124" s="5"/>
      <c r="P124" s="5"/>
      <c r="Q124" s="5"/>
      <c r="R124" s="5"/>
      <c r="S124" s="5"/>
      <c r="T124" s="5"/>
      <c r="U124" s="5"/>
    </row>
    <row r="125" spans="1:21" ht="15.75" customHeight="1">
      <c r="A125" s="5"/>
      <c r="B125" s="5"/>
      <c r="C125" s="5"/>
      <c r="D125" s="5"/>
      <c r="E125" s="5"/>
      <c r="F125" s="5"/>
      <c r="G125" s="5"/>
      <c r="H125" s="5"/>
      <c r="I125" s="5"/>
      <c r="J125" s="5"/>
      <c r="K125" s="5"/>
      <c r="L125" s="5"/>
      <c r="M125" s="5"/>
      <c r="N125" s="5"/>
      <c r="O125" s="5"/>
      <c r="P125" s="5"/>
      <c r="Q125" s="5"/>
      <c r="R125" s="5"/>
      <c r="S125" s="5"/>
      <c r="T125" s="5"/>
      <c r="U125" s="5"/>
    </row>
    <row r="126" spans="1:21" ht="15.75" customHeight="1">
      <c r="A126" s="5"/>
      <c r="B126" s="5"/>
      <c r="C126" s="5"/>
      <c r="D126" s="5"/>
      <c r="E126" s="5"/>
      <c r="F126" s="5"/>
      <c r="G126" s="5"/>
      <c r="H126" s="5"/>
      <c r="I126" s="5"/>
      <c r="J126" s="5"/>
      <c r="K126" s="5"/>
      <c r="L126" s="5"/>
      <c r="M126" s="5"/>
      <c r="N126" s="5"/>
      <c r="O126" s="5"/>
      <c r="P126" s="5"/>
      <c r="Q126" s="5"/>
      <c r="R126" s="5"/>
      <c r="S126" s="5"/>
      <c r="T126" s="5"/>
      <c r="U126" s="5"/>
    </row>
    <row r="127" spans="1:21" ht="15.75" customHeight="1">
      <c r="A127" s="5"/>
      <c r="B127" s="5"/>
      <c r="C127" s="5"/>
      <c r="D127" s="5"/>
      <c r="E127" s="5"/>
      <c r="F127" s="5"/>
      <c r="G127" s="5"/>
      <c r="H127" s="5"/>
      <c r="I127" s="5"/>
      <c r="J127" s="5"/>
      <c r="K127" s="5"/>
      <c r="L127" s="5"/>
      <c r="M127" s="5"/>
      <c r="N127" s="5"/>
      <c r="O127" s="5"/>
      <c r="P127" s="5"/>
      <c r="Q127" s="5"/>
      <c r="R127" s="5"/>
      <c r="S127" s="5"/>
      <c r="T127" s="5"/>
      <c r="U127" s="5"/>
    </row>
    <row r="128" spans="1:21" ht="15.75" customHeight="1">
      <c r="A128" s="5"/>
      <c r="B128" s="5"/>
      <c r="C128" s="5"/>
      <c r="D128" s="5"/>
      <c r="E128" s="5"/>
      <c r="F128" s="5"/>
      <c r="G128" s="5"/>
      <c r="H128" s="5"/>
      <c r="I128" s="5"/>
      <c r="J128" s="5"/>
      <c r="K128" s="5"/>
      <c r="L128" s="5"/>
      <c r="M128" s="5"/>
      <c r="N128" s="5"/>
      <c r="O128" s="5"/>
      <c r="P128" s="5"/>
      <c r="Q128" s="5"/>
      <c r="R128" s="5"/>
      <c r="S128" s="5"/>
      <c r="T128" s="5"/>
      <c r="U128" s="5"/>
    </row>
    <row r="129" spans="1:21" ht="15.75" customHeight="1">
      <c r="A129" s="5"/>
      <c r="B129" s="5"/>
      <c r="C129" s="5"/>
      <c r="D129" s="5"/>
      <c r="E129" s="5"/>
      <c r="F129" s="5"/>
      <c r="G129" s="5"/>
      <c r="H129" s="5"/>
      <c r="I129" s="5"/>
      <c r="J129" s="5"/>
      <c r="K129" s="5"/>
      <c r="L129" s="5"/>
      <c r="M129" s="5"/>
      <c r="N129" s="5"/>
      <c r="O129" s="5"/>
      <c r="P129" s="5"/>
      <c r="Q129" s="5"/>
      <c r="R129" s="5"/>
      <c r="S129" s="5"/>
      <c r="T129" s="5"/>
      <c r="U129" s="5"/>
    </row>
    <row r="130" spans="1:21" ht="15.75" customHeight="1">
      <c r="A130" s="5"/>
      <c r="B130" s="5"/>
      <c r="C130" s="5"/>
      <c r="D130" s="5"/>
      <c r="E130" s="5"/>
      <c r="F130" s="5"/>
      <c r="G130" s="5"/>
      <c r="H130" s="5"/>
      <c r="I130" s="5"/>
      <c r="J130" s="5"/>
      <c r="K130" s="5"/>
      <c r="L130" s="5"/>
      <c r="M130" s="5"/>
      <c r="N130" s="5"/>
      <c r="O130" s="5"/>
      <c r="P130" s="5"/>
      <c r="Q130" s="5"/>
      <c r="R130" s="5"/>
      <c r="S130" s="5"/>
      <c r="T130" s="5"/>
      <c r="U130" s="5"/>
    </row>
    <row r="131" spans="1:21" ht="15.75" customHeight="1">
      <c r="A131" s="5"/>
      <c r="B131" s="5"/>
      <c r="C131" s="5"/>
      <c r="D131" s="5"/>
      <c r="E131" s="5"/>
      <c r="F131" s="5"/>
      <c r="G131" s="5"/>
      <c r="H131" s="5"/>
      <c r="I131" s="5"/>
      <c r="J131" s="5"/>
      <c r="K131" s="5"/>
      <c r="L131" s="5"/>
      <c r="M131" s="5"/>
      <c r="N131" s="5"/>
      <c r="O131" s="5"/>
      <c r="P131" s="5"/>
      <c r="Q131" s="5"/>
      <c r="R131" s="5"/>
      <c r="S131" s="5"/>
      <c r="T131" s="5"/>
      <c r="U131" s="5"/>
    </row>
    <row r="132" spans="1:21" ht="15.75" customHeight="1">
      <c r="A132" s="5"/>
      <c r="B132" s="5"/>
      <c r="C132" s="5"/>
      <c r="D132" s="5"/>
      <c r="E132" s="5"/>
      <c r="F132" s="5"/>
      <c r="G132" s="5"/>
      <c r="H132" s="5"/>
      <c r="I132" s="5"/>
      <c r="J132" s="5"/>
      <c r="K132" s="5"/>
      <c r="L132" s="5"/>
      <c r="M132" s="5"/>
      <c r="N132" s="5"/>
      <c r="O132" s="5"/>
      <c r="P132" s="5"/>
      <c r="Q132" s="5"/>
      <c r="R132" s="5"/>
      <c r="S132" s="5"/>
      <c r="T132" s="5"/>
      <c r="U132" s="5"/>
    </row>
    <row r="133" spans="1:21" ht="15.75" customHeight="1">
      <c r="A133" s="5"/>
      <c r="B133" s="5"/>
      <c r="C133" s="5"/>
      <c r="D133" s="5"/>
      <c r="E133" s="5"/>
      <c r="F133" s="5"/>
      <c r="G133" s="5"/>
      <c r="H133" s="5"/>
      <c r="I133" s="5"/>
      <c r="J133" s="5"/>
      <c r="K133" s="5"/>
      <c r="L133" s="5"/>
      <c r="M133" s="5"/>
      <c r="N133" s="5"/>
      <c r="O133" s="5"/>
      <c r="P133" s="5"/>
      <c r="Q133" s="5"/>
      <c r="R133" s="5"/>
      <c r="S133" s="5"/>
      <c r="T133" s="5"/>
      <c r="U133" s="5"/>
    </row>
    <row r="134" spans="1:21" ht="15.75" customHeight="1">
      <c r="A134" s="5"/>
      <c r="B134" s="5"/>
      <c r="C134" s="5"/>
      <c r="D134" s="5"/>
      <c r="E134" s="5"/>
      <c r="F134" s="5"/>
      <c r="G134" s="5"/>
      <c r="H134" s="5"/>
      <c r="I134" s="5"/>
      <c r="J134" s="5"/>
      <c r="K134" s="5"/>
      <c r="L134" s="5"/>
      <c r="M134" s="5"/>
      <c r="N134" s="5"/>
      <c r="O134" s="5"/>
      <c r="P134" s="5"/>
      <c r="Q134" s="5"/>
      <c r="R134" s="5"/>
      <c r="S134" s="5"/>
      <c r="T134" s="5"/>
      <c r="U134" s="5"/>
    </row>
    <row r="135" spans="1:21" ht="15.75" customHeight="1">
      <c r="A135" s="5"/>
      <c r="B135" s="5"/>
      <c r="C135" s="5"/>
      <c r="D135" s="5"/>
      <c r="E135" s="5"/>
      <c r="F135" s="5"/>
      <c r="G135" s="5"/>
      <c r="H135" s="5"/>
      <c r="I135" s="5"/>
      <c r="J135" s="5"/>
      <c r="K135" s="5"/>
      <c r="L135" s="5"/>
      <c r="M135" s="5"/>
      <c r="N135" s="5"/>
      <c r="O135" s="5"/>
      <c r="P135" s="5"/>
      <c r="Q135" s="5"/>
      <c r="R135" s="5"/>
      <c r="S135" s="5"/>
      <c r="T135" s="5"/>
      <c r="U135" s="5"/>
    </row>
    <row r="136" spans="1:21" ht="15.75" customHeight="1">
      <c r="A136" s="5"/>
      <c r="B136" s="5"/>
      <c r="C136" s="5"/>
      <c r="D136" s="5"/>
      <c r="E136" s="5"/>
      <c r="F136" s="5"/>
      <c r="G136" s="5"/>
      <c r="H136" s="5"/>
      <c r="I136" s="5"/>
      <c r="J136" s="5"/>
      <c r="K136" s="5"/>
      <c r="L136" s="5"/>
      <c r="M136" s="5"/>
      <c r="N136" s="5"/>
      <c r="O136" s="5"/>
      <c r="P136" s="5"/>
      <c r="Q136" s="5"/>
      <c r="R136" s="5"/>
      <c r="S136" s="5"/>
      <c r="T136" s="5"/>
      <c r="U136" s="5"/>
    </row>
    <row r="137" spans="1:21" ht="15.75" customHeight="1">
      <c r="A137" s="5"/>
      <c r="B137" s="5"/>
      <c r="C137" s="5"/>
      <c r="D137" s="5"/>
      <c r="E137" s="5"/>
      <c r="F137" s="5"/>
      <c r="G137" s="5"/>
      <c r="H137" s="5"/>
      <c r="I137" s="5"/>
      <c r="J137" s="5"/>
      <c r="K137" s="5"/>
      <c r="L137" s="5"/>
      <c r="M137" s="5"/>
      <c r="N137" s="5"/>
      <c r="O137" s="5"/>
      <c r="P137" s="5"/>
      <c r="Q137" s="5"/>
      <c r="R137" s="5"/>
      <c r="S137" s="5"/>
      <c r="T137" s="5"/>
      <c r="U137" s="5"/>
    </row>
    <row r="138" spans="1:21" ht="15.75" customHeight="1">
      <c r="A138" s="5"/>
      <c r="B138" s="5"/>
      <c r="C138" s="5"/>
      <c r="D138" s="5"/>
      <c r="E138" s="5"/>
      <c r="F138" s="5"/>
      <c r="G138" s="5"/>
      <c r="H138" s="5"/>
      <c r="I138" s="5"/>
      <c r="J138" s="5"/>
      <c r="K138" s="5"/>
      <c r="L138" s="5"/>
      <c r="M138" s="5"/>
      <c r="N138" s="5"/>
      <c r="O138" s="5"/>
      <c r="P138" s="5"/>
      <c r="Q138" s="5"/>
      <c r="R138" s="5"/>
      <c r="S138" s="5"/>
      <c r="T138" s="5"/>
      <c r="U138" s="5"/>
    </row>
    <row r="139" spans="1:21" ht="15.75" customHeight="1">
      <c r="A139" s="5"/>
      <c r="B139" s="5"/>
      <c r="C139" s="5"/>
      <c r="D139" s="5"/>
      <c r="E139" s="5"/>
      <c r="F139" s="5"/>
      <c r="G139" s="5"/>
      <c r="H139" s="5"/>
      <c r="I139" s="5"/>
      <c r="J139" s="5"/>
      <c r="K139" s="5"/>
      <c r="L139" s="5"/>
      <c r="M139" s="5"/>
      <c r="N139" s="5"/>
      <c r="O139" s="5"/>
      <c r="P139" s="5"/>
      <c r="Q139" s="5"/>
      <c r="R139" s="5"/>
      <c r="S139" s="5"/>
      <c r="T139" s="5"/>
      <c r="U139" s="5"/>
    </row>
    <row r="140" spans="1:21" ht="15.75" customHeight="1">
      <c r="A140" s="5"/>
      <c r="B140" s="5"/>
      <c r="C140" s="5"/>
      <c r="D140" s="5"/>
      <c r="E140" s="5"/>
      <c r="F140" s="5"/>
      <c r="G140" s="5"/>
      <c r="H140" s="5"/>
      <c r="I140" s="5"/>
      <c r="J140" s="5"/>
      <c r="K140" s="5"/>
      <c r="L140" s="5"/>
      <c r="M140" s="5"/>
      <c r="N140" s="5"/>
      <c r="O140" s="5"/>
      <c r="P140" s="5"/>
      <c r="Q140" s="5"/>
      <c r="R140" s="5"/>
      <c r="S140" s="5"/>
      <c r="T140" s="5"/>
      <c r="U140" s="5"/>
    </row>
    <row r="141" spans="1:21" ht="15.75" customHeight="1">
      <c r="A141" s="5"/>
      <c r="B141" s="5"/>
      <c r="C141" s="5"/>
      <c r="D141" s="5"/>
      <c r="E141" s="5"/>
      <c r="F141" s="5"/>
      <c r="G141" s="5"/>
      <c r="H141" s="5"/>
      <c r="I141" s="5"/>
      <c r="J141" s="5"/>
      <c r="K141" s="5"/>
      <c r="L141" s="5"/>
      <c r="M141" s="5"/>
      <c r="N141" s="5"/>
      <c r="O141" s="5"/>
      <c r="P141" s="5"/>
      <c r="Q141" s="5"/>
      <c r="R141" s="5"/>
      <c r="S141" s="5"/>
      <c r="T141" s="5"/>
      <c r="U141" s="5"/>
    </row>
    <row r="142" spans="1:21" ht="15.75" customHeight="1">
      <c r="A142" s="5"/>
      <c r="B142" s="5"/>
      <c r="C142" s="5"/>
      <c r="D142" s="5"/>
      <c r="E142" s="5"/>
      <c r="F142" s="5"/>
      <c r="G142" s="5"/>
      <c r="H142" s="5"/>
      <c r="I142" s="5"/>
      <c r="J142" s="5"/>
      <c r="K142" s="5"/>
      <c r="L142" s="5"/>
      <c r="M142" s="5"/>
      <c r="N142" s="5"/>
      <c r="O142" s="5"/>
      <c r="P142" s="5"/>
      <c r="Q142" s="5"/>
      <c r="R142" s="5"/>
      <c r="S142" s="5"/>
      <c r="T142" s="5"/>
      <c r="U142" s="5"/>
    </row>
    <row r="143" spans="1:21" ht="15.75" customHeight="1">
      <c r="A143" s="5"/>
      <c r="B143" s="5"/>
      <c r="C143" s="5"/>
      <c r="D143" s="5"/>
      <c r="E143" s="5"/>
      <c r="F143" s="5"/>
      <c r="G143" s="5"/>
      <c r="H143" s="5"/>
      <c r="I143" s="5"/>
      <c r="J143" s="5"/>
      <c r="K143" s="5"/>
      <c r="L143" s="5"/>
      <c r="M143" s="5"/>
      <c r="N143" s="5"/>
      <c r="O143" s="5"/>
      <c r="P143" s="5"/>
      <c r="Q143" s="5"/>
      <c r="R143" s="5"/>
      <c r="S143" s="5"/>
      <c r="T143" s="5"/>
      <c r="U143" s="5"/>
    </row>
    <row r="144" spans="1:21" ht="15.75" customHeight="1">
      <c r="A144" s="5"/>
      <c r="B144" s="5"/>
      <c r="C144" s="5"/>
      <c r="D144" s="5"/>
      <c r="E144" s="5"/>
      <c r="F144" s="5"/>
      <c r="G144" s="5"/>
      <c r="H144" s="5"/>
      <c r="I144" s="5"/>
      <c r="J144" s="5"/>
      <c r="K144" s="5"/>
      <c r="L144" s="5"/>
      <c r="M144" s="5"/>
      <c r="N144" s="5"/>
      <c r="O144" s="5"/>
      <c r="P144" s="5"/>
      <c r="Q144" s="5"/>
      <c r="R144" s="5"/>
      <c r="S144" s="5"/>
      <c r="T144" s="5"/>
      <c r="U144" s="5"/>
    </row>
    <row r="145" spans="1:21" ht="15.75" customHeight="1">
      <c r="A145" s="5"/>
      <c r="B145" s="5"/>
      <c r="C145" s="5"/>
      <c r="D145" s="5"/>
      <c r="E145" s="5"/>
      <c r="F145" s="5"/>
      <c r="G145" s="5"/>
      <c r="H145" s="5"/>
      <c r="I145" s="5"/>
      <c r="J145" s="5"/>
      <c r="K145" s="5"/>
      <c r="L145" s="5"/>
      <c r="M145" s="5"/>
      <c r="N145" s="5"/>
      <c r="O145" s="5"/>
      <c r="P145" s="5"/>
      <c r="Q145" s="5"/>
      <c r="R145" s="5"/>
      <c r="S145" s="5"/>
      <c r="T145" s="5"/>
      <c r="U145" s="5"/>
    </row>
    <row r="146" spans="1:21" ht="15.75" customHeight="1">
      <c r="A146" s="5"/>
      <c r="B146" s="5"/>
      <c r="C146" s="5"/>
      <c r="D146" s="5"/>
      <c r="E146" s="5"/>
      <c r="F146" s="5"/>
      <c r="G146" s="5"/>
      <c r="H146" s="5"/>
      <c r="I146" s="5"/>
      <c r="J146" s="5"/>
      <c r="K146" s="5"/>
      <c r="L146" s="5"/>
      <c r="M146" s="5"/>
      <c r="N146" s="5"/>
      <c r="O146" s="5"/>
      <c r="P146" s="5"/>
      <c r="Q146" s="5"/>
      <c r="R146" s="5"/>
      <c r="S146" s="5"/>
      <c r="T146" s="5"/>
      <c r="U146" s="5"/>
    </row>
    <row r="147" spans="1:21" ht="15.75" customHeight="1">
      <c r="A147" s="5"/>
      <c r="B147" s="5"/>
      <c r="C147" s="5"/>
      <c r="D147" s="5"/>
      <c r="E147" s="5"/>
      <c r="F147" s="5"/>
      <c r="G147" s="5"/>
      <c r="H147" s="5"/>
      <c r="I147" s="5"/>
      <c r="J147" s="5"/>
      <c r="K147" s="5"/>
      <c r="L147" s="5"/>
      <c r="M147" s="5"/>
      <c r="N147" s="5"/>
      <c r="O147" s="5"/>
      <c r="P147" s="5"/>
      <c r="Q147" s="5"/>
      <c r="R147" s="5"/>
      <c r="S147" s="5"/>
      <c r="T147" s="5"/>
      <c r="U147" s="5"/>
    </row>
    <row r="148" spans="1:21" ht="15.75" customHeight="1">
      <c r="A148" s="5"/>
      <c r="B148" s="5"/>
      <c r="C148" s="5"/>
      <c r="D148" s="5"/>
      <c r="E148" s="5"/>
      <c r="F148" s="5"/>
      <c r="G148" s="5"/>
      <c r="H148" s="5"/>
      <c r="I148" s="5"/>
      <c r="J148" s="5"/>
      <c r="K148" s="5"/>
      <c r="L148" s="5"/>
      <c r="M148" s="5"/>
      <c r="N148" s="5"/>
      <c r="O148" s="5"/>
      <c r="P148" s="5"/>
      <c r="Q148" s="5"/>
      <c r="R148" s="5"/>
      <c r="S148" s="5"/>
      <c r="T148" s="5"/>
      <c r="U148" s="5"/>
    </row>
    <row r="149" spans="1:21" ht="15.75" customHeight="1">
      <c r="A149" s="5"/>
      <c r="B149" s="5"/>
      <c r="C149" s="5"/>
      <c r="D149" s="5"/>
      <c r="E149" s="5"/>
      <c r="F149" s="5"/>
      <c r="G149" s="5"/>
      <c r="H149" s="5"/>
      <c r="I149" s="5"/>
      <c r="J149" s="5"/>
      <c r="K149" s="5"/>
      <c r="L149" s="5"/>
      <c r="M149" s="5"/>
      <c r="N149" s="5"/>
      <c r="O149" s="5"/>
      <c r="P149" s="5"/>
      <c r="Q149" s="5"/>
      <c r="R149" s="5"/>
      <c r="S149" s="5"/>
      <c r="T149" s="5"/>
      <c r="U149" s="5"/>
    </row>
    <row r="150" spans="1:21" ht="15.75" customHeight="1">
      <c r="A150" s="5"/>
      <c r="B150" s="5"/>
      <c r="C150" s="5"/>
      <c r="D150" s="5"/>
      <c r="E150" s="5"/>
      <c r="F150" s="5"/>
      <c r="G150" s="5"/>
      <c r="H150" s="5"/>
      <c r="I150" s="5"/>
      <c r="J150" s="5"/>
      <c r="K150" s="5"/>
      <c r="L150" s="5"/>
      <c r="M150" s="5"/>
      <c r="N150" s="5"/>
      <c r="O150" s="5"/>
      <c r="P150" s="5"/>
      <c r="Q150" s="5"/>
      <c r="R150" s="5"/>
      <c r="S150" s="5"/>
      <c r="T150" s="5"/>
      <c r="U150" s="5"/>
    </row>
    <row r="151" spans="1:21" ht="15.75" customHeight="1">
      <c r="A151" s="5"/>
      <c r="B151" s="5"/>
      <c r="C151" s="5"/>
      <c r="D151" s="5"/>
      <c r="E151" s="5"/>
      <c r="F151" s="5"/>
      <c r="G151" s="5"/>
      <c r="H151" s="5"/>
      <c r="I151" s="5"/>
      <c r="J151" s="5"/>
      <c r="K151" s="5"/>
      <c r="L151" s="5"/>
      <c r="M151" s="5"/>
      <c r="N151" s="5"/>
      <c r="O151" s="5"/>
      <c r="P151" s="5"/>
      <c r="Q151" s="5"/>
      <c r="R151" s="5"/>
      <c r="S151" s="5"/>
      <c r="T151" s="5"/>
      <c r="U151" s="5"/>
    </row>
    <row r="152" spans="1:21" ht="15.75" customHeight="1">
      <c r="A152" s="5"/>
      <c r="B152" s="5"/>
      <c r="C152" s="5"/>
      <c r="D152" s="5"/>
      <c r="E152" s="5"/>
      <c r="F152" s="5"/>
      <c r="G152" s="5"/>
      <c r="H152" s="5"/>
      <c r="I152" s="5"/>
      <c r="J152" s="5"/>
      <c r="K152" s="5"/>
      <c r="L152" s="5"/>
      <c r="M152" s="5"/>
      <c r="N152" s="5"/>
      <c r="O152" s="5"/>
      <c r="P152" s="5"/>
      <c r="Q152" s="5"/>
      <c r="R152" s="5"/>
      <c r="S152" s="5"/>
      <c r="T152" s="5"/>
      <c r="U152" s="5"/>
    </row>
    <row r="153" spans="1:21" ht="15.75" customHeight="1">
      <c r="A153" s="5"/>
      <c r="B153" s="5"/>
      <c r="C153" s="5"/>
      <c r="D153" s="5"/>
      <c r="E153" s="5"/>
      <c r="F153" s="5"/>
      <c r="G153" s="5"/>
      <c r="H153" s="5"/>
      <c r="I153" s="5"/>
      <c r="J153" s="5"/>
      <c r="K153" s="5"/>
      <c r="L153" s="5"/>
      <c r="M153" s="5"/>
      <c r="N153" s="5"/>
      <c r="O153" s="5"/>
      <c r="P153" s="5"/>
      <c r="Q153" s="5"/>
      <c r="R153" s="5"/>
      <c r="S153" s="5"/>
      <c r="T153" s="5"/>
      <c r="U153" s="5"/>
    </row>
    <row r="154" spans="1:21" ht="15.75" customHeight="1">
      <c r="A154" s="5"/>
      <c r="B154" s="5"/>
      <c r="C154" s="5"/>
      <c r="D154" s="5"/>
      <c r="E154" s="5"/>
      <c r="F154" s="5"/>
      <c r="G154" s="5"/>
      <c r="H154" s="5"/>
      <c r="I154" s="5"/>
      <c r="J154" s="5"/>
      <c r="K154" s="5"/>
      <c r="L154" s="5"/>
      <c r="M154" s="5"/>
      <c r="N154" s="5"/>
      <c r="O154" s="5"/>
      <c r="P154" s="5"/>
      <c r="Q154" s="5"/>
      <c r="R154" s="5"/>
      <c r="S154" s="5"/>
      <c r="T154" s="5"/>
      <c r="U154" s="5"/>
    </row>
    <row r="155" spans="1:21" ht="15.75" customHeight="1">
      <c r="A155" s="5"/>
      <c r="B155" s="5"/>
      <c r="C155" s="5"/>
      <c r="D155" s="5"/>
      <c r="E155" s="5"/>
      <c r="F155" s="5"/>
      <c r="G155" s="5"/>
      <c r="H155" s="5"/>
      <c r="I155" s="5"/>
      <c r="J155" s="5"/>
      <c r="K155" s="5"/>
      <c r="L155" s="5"/>
      <c r="M155" s="5"/>
      <c r="N155" s="5"/>
      <c r="O155" s="5"/>
      <c r="P155" s="5"/>
      <c r="Q155" s="5"/>
      <c r="R155" s="5"/>
      <c r="S155" s="5"/>
      <c r="T155" s="5"/>
      <c r="U155" s="5"/>
    </row>
    <row r="156" spans="1:21" ht="15.75" customHeight="1">
      <c r="A156" s="5"/>
      <c r="B156" s="5"/>
      <c r="C156" s="5"/>
      <c r="D156" s="5"/>
      <c r="E156" s="5"/>
      <c r="F156" s="5"/>
      <c r="G156" s="5"/>
      <c r="H156" s="5"/>
      <c r="I156" s="5"/>
      <c r="J156" s="5"/>
      <c r="K156" s="5"/>
      <c r="L156" s="5"/>
      <c r="M156" s="5"/>
      <c r="N156" s="5"/>
      <c r="O156" s="5"/>
      <c r="P156" s="5"/>
      <c r="Q156" s="5"/>
      <c r="R156" s="5"/>
      <c r="S156" s="5"/>
      <c r="T156" s="5"/>
      <c r="U156" s="5"/>
    </row>
    <row r="157" spans="1:21" ht="15.75" customHeight="1">
      <c r="A157" s="5"/>
      <c r="B157" s="5"/>
      <c r="C157" s="5"/>
      <c r="D157" s="5"/>
      <c r="E157" s="5"/>
      <c r="F157" s="5"/>
      <c r="G157" s="5"/>
      <c r="H157" s="5"/>
      <c r="I157" s="5"/>
      <c r="J157" s="5"/>
      <c r="K157" s="5"/>
      <c r="L157" s="5"/>
      <c r="M157" s="5"/>
      <c r="N157" s="5"/>
      <c r="O157" s="5"/>
      <c r="P157" s="5"/>
      <c r="Q157" s="5"/>
      <c r="R157" s="5"/>
      <c r="S157" s="5"/>
      <c r="T157" s="5"/>
      <c r="U157" s="5"/>
    </row>
    <row r="158" spans="1:21" ht="15.75" customHeight="1">
      <c r="A158" s="5"/>
      <c r="B158" s="5"/>
      <c r="C158" s="5"/>
      <c r="D158" s="5"/>
      <c r="E158" s="5"/>
      <c r="F158" s="5"/>
      <c r="G158" s="5"/>
      <c r="H158" s="5"/>
      <c r="I158" s="5"/>
      <c r="J158" s="5"/>
      <c r="K158" s="5"/>
      <c r="L158" s="5"/>
      <c r="M158" s="5"/>
      <c r="N158" s="5"/>
      <c r="O158" s="5"/>
      <c r="P158" s="5"/>
      <c r="Q158" s="5"/>
      <c r="R158" s="5"/>
      <c r="S158" s="5"/>
      <c r="T158" s="5"/>
      <c r="U158" s="5"/>
    </row>
    <row r="159" spans="1:21" ht="15.75" customHeight="1">
      <c r="A159" s="5"/>
      <c r="B159" s="5"/>
      <c r="C159" s="5"/>
      <c r="D159" s="5"/>
      <c r="E159" s="5"/>
      <c r="F159" s="5"/>
      <c r="G159" s="5"/>
      <c r="H159" s="5"/>
      <c r="I159" s="5"/>
      <c r="J159" s="5"/>
      <c r="K159" s="5"/>
      <c r="L159" s="5"/>
      <c r="M159" s="5"/>
      <c r="N159" s="5"/>
      <c r="O159" s="5"/>
      <c r="P159" s="5"/>
      <c r="Q159" s="5"/>
      <c r="R159" s="5"/>
      <c r="S159" s="5"/>
      <c r="T159" s="5"/>
      <c r="U159" s="5"/>
    </row>
    <row r="160" spans="1:21" ht="15.75" customHeight="1">
      <c r="A160" s="5"/>
      <c r="B160" s="5"/>
      <c r="C160" s="5"/>
      <c r="D160" s="5"/>
      <c r="E160" s="5"/>
      <c r="F160" s="5"/>
      <c r="G160" s="5"/>
      <c r="H160" s="5"/>
      <c r="I160" s="5"/>
      <c r="J160" s="5"/>
      <c r="K160" s="5"/>
      <c r="L160" s="5"/>
      <c r="M160" s="5"/>
      <c r="N160" s="5"/>
      <c r="O160" s="5"/>
      <c r="P160" s="5"/>
      <c r="Q160" s="5"/>
      <c r="R160" s="5"/>
      <c r="S160" s="5"/>
      <c r="T160" s="5"/>
      <c r="U160" s="5"/>
    </row>
    <row r="161" spans="1:21" ht="15.75" customHeight="1">
      <c r="A161" s="5"/>
      <c r="B161" s="5"/>
      <c r="C161" s="5"/>
      <c r="D161" s="5"/>
      <c r="E161" s="5"/>
      <c r="F161" s="5"/>
      <c r="G161" s="5"/>
      <c r="H161" s="5"/>
      <c r="I161" s="5"/>
      <c r="J161" s="5"/>
      <c r="K161" s="5"/>
      <c r="L161" s="5"/>
      <c r="M161" s="5"/>
      <c r="N161" s="5"/>
      <c r="O161" s="5"/>
      <c r="P161" s="5"/>
      <c r="Q161" s="5"/>
      <c r="R161" s="5"/>
      <c r="S161" s="5"/>
      <c r="T161" s="5"/>
      <c r="U161" s="5"/>
    </row>
    <row r="162" spans="1:21" ht="15.75" customHeight="1">
      <c r="A162" s="5"/>
      <c r="B162" s="5"/>
      <c r="C162" s="5"/>
      <c r="D162" s="5"/>
      <c r="E162" s="5"/>
      <c r="F162" s="5"/>
      <c r="G162" s="5"/>
      <c r="H162" s="5"/>
      <c r="I162" s="5"/>
      <c r="J162" s="5"/>
      <c r="K162" s="5"/>
      <c r="L162" s="5"/>
      <c r="M162" s="5"/>
      <c r="N162" s="5"/>
      <c r="O162" s="5"/>
      <c r="P162" s="5"/>
      <c r="Q162" s="5"/>
      <c r="R162" s="5"/>
      <c r="S162" s="5"/>
      <c r="T162" s="5"/>
      <c r="U162" s="5"/>
    </row>
    <row r="163" spans="1:21" ht="15.75" customHeight="1">
      <c r="A163" s="5"/>
      <c r="B163" s="5"/>
      <c r="C163" s="5"/>
      <c r="D163" s="5"/>
      <c r="E163" s="5"/>
      <c r="F163" s="5"/>
      <c r="G163" s="5"/>
      <c r="H163" s="5"/>
      <c r="I163" s="5"/>
      <c r="J163" s="5"/>
      <c r="K163" s="5"/>
      <c r="L163" s="5"/>
      <c r="M163" s="5"/>
      <c r="N163" s="5"/>
      <c r="O163" s="5"/>
      <c r="P163" s="5"/>
      <c r="Q163" s="5"/>
      <c r="R163" s="5"/>
      <c r="S163" s="5"/>
      <c r="T163" s="5"/>
      <c r="U163" s="5"/>
    </row>
    <row r="164" spans="1:21" ht="15.75" customHeight="1">
      <c r="A164" s="5"/>
      <c r="B164" s="5"/>
      <c r="C164" s="5"/>
      <c r="D164" s="5"/>
      <c r="E164" s="5"/>
      <c r="F164" s="5"/>
      <c r="G164" s="5"/>
      <c r="H164" s="5"/>
      <c r="I164" s="5"/>
      <c r="J164" s="5"/>
      <c r="K164" s="5"/>
      <c r="L164" s="5"/>
      <c r="M164" s="5"/>
      <c r="N164" s="5"/>
      <c r="O164" s="5"/>
      <c r="P164" s="5"/>
      <c r="Q164" s="5"/>
      <c r="R164" s="5"/>
      <c r="S164" s="5"/>
      <c r="T164" s="5"/>
      <c r="U164" s="5"/>
    </row>
    <row r="165" spans="1:21" ht="15.75" customHeight="1">
      <c r="A165" s="5"/>
      <c r="B165" s="5"/>
      <c r="C165" s="5"/>
      <c r="D165" s="5"/>
      <c r="E165" s="5"/>
      <c r="F165" s="5"/>
      <c r="G165" s="5"/>
      <c r="H165" s="5"/>
      <c r="I165" s="5"/>
      <c r="J165" s="5"/>
      <c r="K165" s="5"/>
      <c r="L165" s="5"/>
      <c r="M165" s="5"/>
      <c r="N165" s="5"/>
      <c r="O165" s="5"/>
      <c r="P165" s="5"/>
      <c r="Q165" s="5"/>
      <c r="R165" s="5"/>
      <c r="S165" s="5"/>
      <c r="T165" s="5"/>
      <c r="U165" s="5"/>
    </row>
    <row r="166" spans="1:21" ht="15.75" customHeight="1">
      <c r="A166" s="5"/>
      <c r="B166" s="5"/>
      <c r="C166" s="5"/>
      <c r="D166" s="5"/>
      <c r="E166" s="5"/>
      <c r="F166" s="5"/>
      <c r="G166" s="5"/>
      <c r="H166" s="5"/>
      <c r="I166" s="5"/>
      <c r="J166" s="5"/>
      <c r="K166" s="5"/>
      <c r="L166" s="5"/>
      <c r="M166" s="5"/>
      <c r="N166" s="5"/>
      <c r="O166" s="5"/>
      <c r="P166" s="5"/>
      <c r="Q166" s="5"/>
      <c r="R166" s="5"/>
      <c r="S166" s="5"/>
      <c r="T166" s="5"/>
      <c r="U166" s="5"/>
    </row>
    <row r="167" spans="1:21" ht="15.75" customHeight="1">
      <c r="A167" s="5"/>
      <c r="B167" s="5"/>
      <c r="C167" s="5"/>
      <c r="D167" s="5"/>
      <c r="E167" s="5"/>
      <c r="F167" s="5"/>
      <c r="G167" s="5"/>
      <c r="H167" s="5"/>
      <c r="I167" s="5"/>
      <c r="J167" s="5"/>
      <c r="K167" s="5"/>
      <c r="L167" s="5"/>
      <c r="M167" s="5"/>
      <c r="N167" s="5"/>
      <c r="O167" s="5"/>
      <c r="P167" s="5"/>
      <c r="Q167" s="5"/>
      <c r="R167" s="5"/>
      <c r="S167" s="5"/>
      <c r="T167" s="5"/>
      <c r="U167" s="5"/>
    </row>
    <row r="168" spans="1:21" ht="15.75" customHeight="1">
      <c r="A168" s="5"/>
      <c r="B168" s="5"/>
      <c r="C168" s="5"/>
      <c r="D168" s="5"/>
      <c r="E168" s="5"/>
      <c r="F168" s="5"/>
      <c r="G168" s="5"/>
      <c r="H168" s="5"/>
      <c r="I168" s="5"/>
      <c r="J168" s="5"/>
      <c r="K168" s="5"/>
      <c r="L168" s="5"/>
      <c r="M168" s="5"/>
      <c r="N168" s="5"/>
      <c r="O168" s="5"/>
      <c r="P168" s="5"/>
      <c r="Q168" s="5"/>
      <c r="R168" s="5"/>
      <c r="S168" s="5"/>
      <c r="T168" s="5"/>
      <c r="U168" s="5"/>
    </row>
    <row r="169" spans="1:21" ht="15.75" customHeight="1">
      <c r="A169" s="5"/>
      <c r="B169" s="5"/>
      <c r="C169" s="5"/>
      <c r="D169" s="5"/>
      <c r="E169" s="5"/>
      <c r="F169" s="5"/>
      <c r="G169" s="5"/>
      <c r="H169" s="5"/>
      <c r="I169" s="5"/>
      <c r="J169" s="5"/>
      <c r="K169" s="5"/>
      <c r="L169" s="5"/>
      <c r="M169" s="5"/>
      <c r="N169" s="5"/>
      <c r="O169" s="5"/>
      <c r="P169" s="5"/>
      <c r="Q169" s="5"/>
      <c r="R169" s="5"/>
      <c r="S169" s="5"/>
      <c r="T169" s="5"/>
      <c r="U169" s="5"/>
    </row>
    <row r="170" spans="1:21" ht="15.75" customHeight="1">
      <c r="A170" s="5"/>
      <c r="B170" s="5"/>
      <c r="C170" s="5"/>
      <c r="D170" s="5"/>
      <c r="E170" s="5"/>
      <c r="F170" s="5"/>
      <c r="G170" s="5"/>
      <c r="H170" s="5"/>
      <c r="I170" s="5"/>
      <c r="J170" s="5"/>
      <c r="K170" s="5"/>
      <c r="L170" s="5"/>
      <c r="M170" s="5"/>
      <c r="N170" s="5"/>
      <c r="O170" s="5"/>
      <c r="P170" s="5"/>
      <c r="Q170" s="5"/>
      <c r="R170" s="5"/>
      <c r="S170" s="5"/>
      <c r="T170" s="5"/>
      <c r="U170" s="5"/>
    </row>
    <row r="171" spans="1:21" ht="15.75" customHeight="1">
      <c r="A171" s="5"/>
      <c r="B171" s="5"/>
      <c r="C171" s="5"/>
      <c r="D171" s="5"/>
      <c r="E171" s="5"/>
      <c r="F171" s="5"/>
      <c r="G171" s="5"/>
      <c r="H171" s="5"/>
      <c r="I171" s="5"/>
      <c r="J171" s="5"/>
      <c r="K171" s="5"/>
      <c r="L171" s="5"/>
      <c r="M171" s="5"/>
      <c r="N171" s="5"/>
      <c r="O171" s="5"/>
      <c r="P171" s="5"/>
      <c r="Q171" s="5"/>
      <c r="R171" s="5"/>
      <c r="S171" s="5"/>
      <c r="T171" s="5"/>
      <c r="U171" s="5"/>
    </row>
    <row r="172" spans="1:21" ht="15.75" customHeight="1">
      <c r="A172" s="5"/>
      <c r="B172" s="5"/>
      <c r="C172" s="5"/>
      <c r="D172" s="5"/>
      <c r="E172" s="5"/>
      <c r="F172" s="5"/>
      <c r="G172" s="5"/>
      <c r="H172" s="5"/>
      <c r="I172" s="5"/>
      <c r="J172" s="5"/>
      <c r="K172" s="5"/>
      <c r="L172" s="5"/>
      <c r="M172" s="5"/>
      <c r="N172" s="5"/>
      <c r="O172" s="5"/>
      <c r="P172" s="5"/>
      <c r="Q172" s="5"/>
      <c r="R172" s="5"/>
      <c r="S172" s="5"/>
      <c r="T172" s="5"/>
      <c r="U172" s="5"/>
    </row>
    <row r="173" spans="1:21" ht="15.75" customHeight="1">
      <c r="A173" s="5"/>
      <c r="B173" s="5"/>
      <c r="C173" s="5"/>
      <c r="D173" s="5"/>
      <c r="E173" s="5"/>
      <c r="F173" s="5"/>
      <c r="G173" s="5"/>
      <c r="H173" s="5"/>
      <c r="I173" s="5"/>
      <c r="J173" s="5"/>
      <c r="K173" s="5"/>
      <c r="L173" s="5"/>
      <c r="M173" s="5"/>
      <c r="N173" s="5"/>
      <c r="O173" s="5"/>
      <c r="P173" s="5"/>
      <c r="Q173" s="5"/>
      <c r="R173" s="5"/>
      <c r="S173" s="5"/>
      <c r="T173" s="5"/>
      <c r="U173" s="5"/>
    </row>
    <row r="174" spans="1:21" ht="15.75" customHeight="1">
      <c r="A174" s="5"/>
      <c r="B174" s="5"/>
      <c r="C174" s="5"/>
      <c r="D174" s="5"/>
      <c r="E174" s="5"/>
      <c r="F174" s="5"/>
      <c r="G174" s="5"/>
      <c r="H174" s="5"/>
      <c r="I174" s="5"/>
      <c r="J174" s="5"/>
      <c r="K174" s="5"/>
      <c r="L174" s="5"/>
      <c r="M174" s="5"/>
      <c r="N174" s="5"/>
      <c r="O174" s="5"/>
      <c r="P174" s="5"/>
      <c r="Q174" s="5"/>
      <c r="R174" s="5"/>
      <c r="S174" s="5"/>
      <c r="T174" s="5"/>
      <c r="U174" s="5"/>
    </row>
    <row r="175" spans="1:21" ht="15.75" customHeight="1">
      <c r="A175" s="5"/>
      <c r="B175" s="5"/>
      <c r="C175" s="5"/>
      <c r="D175" s="5"/>
      <c r="E175" s="5"/>
      <c r="F175" s="5"/>
      <c r="G175" s="5"/>
      <c r="H175" s="5"/>
      <c r="I175" s="5"/>
      <c r="J175" s="5"/>
      <c r="K175" s="5"/>
      <c r="L175" s="5"/>
      <c r="M175" s="5"/>
      <c r="N175" s="5"/>
      <c r="O175" s="5"/>
      <c r="P175" s="5"/>
      <c r="Q175" s="5"/>
      <c r="R175" s="5"/>
      <c r="S175" s="5"/>
      <c r="T175" s="5"/>
      <c r="U175" s="5"/>
    </row>
    <row r="176" spans="1:21" ht="15.75" customHeight="1">
      <c r="A176" s="5"/>
      <c r="B176" s="5"/>
      <c r="C176" s="5"/>
      <c r="D176" s="5"/>
      <c r="E176" s="5"/>
      <c r="F176" s="5"/>
      <c r="G176" s="5"/>
      <c r="H176" s="5"/>
      <c r="I176" s="5"/>
      <c r="J176" s="5"/>
      <c r="K176" s="5"/>
      <c r="L176" s="5"/>
      <c r="M176" s="5"/>
      <c r="N176" s="5"/>
      <c r="O176" s="5"/>
      <c r="P176" s="5"/>
      <c r="Q176" s="5"/>
      <c r="R176" s="5"/>
      <c r="S176" s="5"/>
      <c r="T176" s="5"/>
      <c r="U176" s="5"/>
    </row>
    <row r="177" spans="1:21" ht="15.75" customHeight="1">
      <c r="A177" s="5"/>
      <c r="B177" s="5"/>
      <c r="C177" s="5"/>
      <c r="D177" s="5"/>
      <c r="E177" s="5"/>
      <c r="F177" s="5"/>
      <c r="G177" s="5"/>
      <c r="H177" s="5"/>
      <c r="I177" s="5"/>
      <c r="J177" s="5"/>
      <c r="K177" s="5"/>
      <c r="L177" s="5"/>
      <c r="M177" s="5"/>
      <c r="N177" s="5"/>
      <c r="O177" s="5"/>
      <c r="P177" s="5"/>
      <c r="Q177" s="5"/>
      <c r="R177" s="5"/>
      <c r="S177" s="5"/>
      <c r="T177" s="5"/>
      <c r="U177" s="5"/>
    </row>
    <row r="178" spans="1:21" ht="15.75" customHeight="1">
      <c r="A178" s="5"/>
      <c r="B178" s="5"/>
      <c r="C178" s="5"/>
      <c r="D178" s="5"/>
      <c r="E178" s="5"/>
      <c r="F178" s="5"/>
      <c r="G178" s="5"/>
      <c r="H178" s="5"/>
      <c r="I178" s="5"/>
      <c r="J178" s="5"/>
      <c r="K178" s="5"/>
      <c r="L178" s="5"/>
      <c r="M178" s="5"/>
      <c r="N178" s="5"/>
      <c r="O178" s="5"/>
      <c r="P178" s="5"/>
      <c r="Q178" s="5"/>
      <c r="R178" s="5"/>
      <c r="S178" s="5"/>
      <c r="T178" s="5"/>
      <c r="U178" s="5"/>
    </row>
    <row r="179" spans="1:21" ht="15.75" customHeight="1">
      <c r="A179" s="5"/>
      <c r="B179" s="5"/>
      <c r="C179" s="5"/>
      <c r="D179" s="5"/>
      <c r="E179" s="5"/>
      <c r="F179" s="5"/>
      <c r="G179" s="5"/>
      <c r="H179" s="5"/>
      <c r="I179" s="5"/>
      <c r="J179" s="5"/>
      <c r="K179" s="5"/>
      <c r="L179" s="5"/>
      <c r="M179" s="5"/>
      <c r="N179" s="5"/>
      <c r="O179" s="5"/>
      <c r="P179" s="5"/>
      <c r="Q179" s="5"/>
      <c r="R179" s="5"/>
      <c r="S179" s="5"/>
      <c r="T179" s="5"/>
      <c r="U179" s="5"/>
    </row>
    <row r="180" spans="1:21" ht="15.75" customHeight="1">
      <c r="A180" s="5"/>
      <c r="B180" s="5"/>
      <c r="C180" s="5"/>
      <c r="D180" s="5"/>
      <c r="E180" s="5"/>
      <c r="F180" s="5"/>
      <c r="G180" s="5"/>
      <c r="H180" s="5"/>
      <c r="I180" s="5"/>
      <c r="J180" s="5"/>
      <c r="K180" s="5"/>
      <c r="L180" s="5"/>
      <c r="M180" s="5"/>
      <c r="N180" s="5"/>
      <c r="O180" s="5"/>
      <c r="P180" s="5"/>
      <c r="Q180" s="5"/>
      <c r="R180" s="5"/>
      <c r="S180" s="5"/>
      <c r="T180" s="5"/>
      <c r="U180" s="5"/>
    </row>
    <row r="181" spans="1:21" ht="15.75" customHeight="1">
      <c r="A181" s="5"/>
      <c r="B181" s="5"/>
      <c r="C181" s="5"/>
      <c r="D181" s="5"/>
      <c r="E181" s="5"/>
      <c r="F181" s="5"/>
      <c r="G181" s="5"/>
      <c r="H181" s="5"/>
      <c r="I181" s="5"/>
      <c r="J181" s="5"/>
      <c r="K181" s="5"/>
      <c r="L181" s="5"/>
      <c r="M181" s="5"/>
      <c r="N181" s="5"/>
      <c r="O181" s="5"/>
      <c r="P181" s="5"/>
      <c r="Q181" s="5"/>
      <c r="R181" s="5"/>
      <c r="S181" s="5"/>
      <c r="T181" s="5"/>
      <c r="U181" s="5"/>
    </row>
    <row r="182" spans="1:21" ht="15.75" customHeight="1">
      <c r="A182" s="5"/>
      <c r="B182" s="5"/>
      <c r="C182" s="5"/>
      <c r="D182" s="5"/>
      <c r="E182" s="5"/>
      <c r="F182" s="5"/>
      <c r="G182" s="5"/>
      <c r="H182" s="5"/>
      <c r="I182" s="5"/>
      <c r="J182" s="5"/>
      <c r="K182" s="5"/>
      <c r="L182" s="5"/>
      <c r="M182" s="5"/>
      <c r="N182" s="5"/>
      <c r="O182" s="5"/>
      <c r="P182" s="5"/>
      <c r="Q182" s="5"/>
      <c r="R182" s="5"/>
      <c r="S182" s="5"/>
      <c r="T182" s="5"/>
      <c r="U182" s="5"/>
    </row>
    <row r="183" spans="1:21" ht="15.75" customHeight="1">
      <c r="A183" s="5"/>
      <c r="B183" s="5"/>
      <c r="C183" s="5"/>
      <c r="D183" s="5"/>
      <c r="E183" s="5"/>
      <c r="F183" s="5"/>
      <c r="G183" s="5"/>
      <c r="H183" s="5"/>
      <c r="I183" s="5"/>
      <c r="J183" s="5"/>
      <c r="K183" s="5"/>
      <c r="L183" s="5"/>
      <c r="M183" s="5"/>
      <c r="N183" s="5"/>
      <c r="O183" s="5"/>
      <c r="P183" s="5"/>
      <c r="Q183" s="5"/>
      <c r="R183" s="5"/>
      <c r="S183" s="5"/>
      <c r="T183" s="5"/>
      <c r="U183" s="5"/>
    </row>
    <row r="184" spans="1:21" ht="15.75" customHeight="1">
      <c r="A184" s="5"/>
      <c r="B184" s="5"/>
      <c r="C184" s="5"/>
      <c r="D184" s="5"/>
      <c r="E184" s="5"/>
      <c r="F184" s="5"/>
      <c r="G184" s="5"/>
      <c r="H184" s="5"/>
      <c r="I184" s="5"/>
      <c r="J184" s="5"/>
      <c r="K184" s="5"/>
      <c r="L184" s="5"/>
      <c r="M184" s="5"/>
      <c r="N184" s="5"/>
      <c r="O184" s="5"/>
      <c r="P184" s="5"/>
      <c r="Q184" s="5"/>
      <c r="R184" s="5"/>
      <c r="S184" s="5"/>
      <c r="T184" s="5"/>
      <c r="U184" s="5"/>
    </row>
    <row r="185" spans="1:21" ht="15.75" customHeight="1">
      <c r="A185" s="5"/>
      <c r="B185" s="5"/>
      <c r="C185" s="5"/>
      <c r="D185" s="5"/>
      <c r="E185" s="5"/>
      <c r="F185" s="5"/>
      <c r="G185" s="5"/>
      <c r="H185" s="5"/>
      <c r="I185" s="5"/>
      <c r="J185" s="5"/>
      <c r="K185" s="5"/>
      <c r="L185" s="5"/>
      <c r="M185" s="5"/>
      <c r="N185" s="5"/>
      <c r="O185" s="5"/>
      <c r="P185" s="5"/>
      <c r="Q185" s="5"/>
      <c r="R185" s="5"/>
      <c r="S185" s="5"/>
      <c r="T185" s="5"/>
      <c r="U185" s="5"/>
    </row>
    <row r="186" spans="1:21" ht="15.75" customHeight="1">
      <c r="A186" s="5"/>
      <c r="B186" s="5"/>
      <c r="C186" s="5"/>
      <c r="D186" s="5"/>
      <c r="E186" s="5"/>
      <c r="F186" s="5"/>
      <c r="G186" s="5"/>
      <c r="H186" s="5"/>
      <c r="I186" s="5"/>
      <c r="J186" s="5"/>
      <c r="K186" s="5"/>
      <c r="L186" s="5"/>
      <c r="M186" s="5"/>
      <c r="N186" s="5"/>
      <c r="O186" s="5"/>
      <c r="P186" s="5"/>
      <c r="Q186" s="5"/>
      <c r="R186" s="5"/>
      <c r="S186" s="5"/>
      <c r="T186" s="5"/>
      <c r="U186" s="5"/>
    </row>
    <row r="187" spans="1:21" ht="15.75" customHeight="1">
      <c r="A187" s="5"/>
      <c r="B187" s="5"/>
      <c r="C187" s="5"/>
      <c r="D187" s="5"/>
      <c r="E187" s="5"/>
      <c r="F187" s="5"/>
      <c r="G187" s="5"/>
      <c r="H187" s="5"/>
      <c r="I187" s="5"/>
      <c r="J187" s="5"/>
      <c r="K187" s="5"/>
      <c r="L187" s="5"/>
      <c r="M187" s="5"/>
      <c r="N187" s="5"/>
      <c r="O187" s="5"/>
      <c r="P187" s="5"/>
      <c r="Q187" s="5"/>
      <c r="R187" s="5"/>
      <c r="S187" s="5"/>
      <c r="T187" s="5"/>
      <c r="U187" s="5"/>
    </row>
    <row r="188" spans="1:21" ht="15.75" customHeight="1">
      <c r="A188" s="5"/>
      <c r="B188" s="5"/>
      <c r="C188" s="5"/>
      <c r="D188" s="5"/>
      <c r="E188" s="5"/>
      <c r="F188" s="5"/>
      <c r="G188" s="5"/>
      <c r="H188" s="5"/>
      <c r="I188" s="5"/>
      <c r="J188" s="5"/>
      <c r="K188" s="5"/>
      <c r="L188" s="5"/>
      <c r="M188" s="5"/>
      <c r="N188" s="5"/>
      <c r="O188" s="5"/>
      <c r="P188" s="5"/>
      <c r="Q188" s="5"/>
      <c r="R188" s="5"/>
      <c r="S188" s="5"/>
      <c r="T188" s="5"/>
      <c r="U188" s="5"/>
    </row>
    <row r="189" spans="1:21" ht="15.75" customHeight="1">
      <c r="A189" s="5"/>
      <c r="B189" s="5"/>
      <c r="C189" s="5"/>
      <c r="D189" s="5"/>
      <c r="E189" s="5"/>
      <c r="F189" s="5"/>
      <c r="G189" s="5"/>
      <c r="H189" s="5"/>
      <c r="I189" s="5"/>
      <c r="J189" s="5"/>
      <c r="K189" s="5"/>
      <c r="L189" s="5"/>
      <c r="M189" s="5"/>
      <c r="N189" s="5"/>
      <c r="O189" s="5"/>
      <c r="P189" s="5"/>
      <c r="Q189" s="5"/>
      <c r="R189" s="5"/>
      <c r="S189" s="5"/>
      <c r="T189" s="5"/>
      <c r="U189" s="5"/>
    </row>
    <row r="190" spans="1:21" ht="15.75" customHeight="1">
      <c r="A190" s="5"/>
      <c r="B190" s="5"/>
      <c r="C190" s="5"/>
      <c r="D190" s="5"/>
      <c r="E190" s="5"/>
      <c r="F190" s="5"/>
      <c r="G190" s="5"/>
      <c r="H190" s="5"/>
      <c r="I190" s="5"/>
      <c r="J190" s="5"/>
      <c r="K190" s="5"/>
      <c r="L190" s="5"/>
      <c r="M190" s="5"/>
      <c r="N190" s="5"/>
      <c r="O190" s="5"/>
      <c r="P190" s="5"/>
      <c r="Q190" s="5"/>
      <c r="R190" s="5"/>
      <c r="S190" s="5"/>
      <c r="T190" s="5"/>
      <c r="U190" s="5"/>
    </row>
    <row r="191" spans="1:21" ht="15.75" customHeight="1">
      <c r="A191" s="5"/>
      <c r="B191" s="5"/>
      <c r="C191" s="5"/>
      <c r="D191" s="5"/>
      <c r="E191" s="5"/>
      <c r="F191" s="5"/>
      <c r="G191" s="5"/>
      <c r="H191" s="5"/>
      <c r="I191" s="5"/>
      <c r="J191" s="5"/>
      <c r="K191" s="5"/>
      <c r="L191" s="5"/>
      <c r="M191" s="5"/>
      <c r="N191" s="5"/>
      <c r="O191" s="5"/>
      <c r="P191" s="5"/>
      <c r="Q191" s="5"/>
      <c r="R191" s="5"/>
      <c r="S191" s="5"/>
      <c r="T191" s="5"/>
      <c r="U191" s="5"/>
    </row>
    <row r="192" spans="1:21" ht="15.75" customHeight="1">
      <c r="A192" s="5"/>
      <c r="B192" s="5"/>
      <c r="C192" s="5"/>
      <c r="D192" s="5"/>
      <c r="E192" s="5"/>
      <c r="F192" s="5"/>
      <c r="G192" s="5"/>
      <c r="H192" s="5"/>
      <c r="I192" s="5"/>
      <c r="J192" s="5"/>
      <c r="K192" s="5"/>
      <c r="L192" s="5"/>
      <c r="M192" s="5"/>
      <c r="N192" s="5"/>
      <c r="O192" s="5"/>
      <c r="P192" s="5"/>
      <c r="Q192" s="5"/>
      <c r="R192" s="5"/>
      <c r="S192" s="5"/>
      <c r="T192" s="5"/>
      <c r="U192" s="5"/>
    </row>
    <row r="193" spans="1:21" ht="15.75" customHeight="1">
      <c r="A193" s="5"/>
      <c r="B193" s="5"/>
      <c r="C193" s="5"/>
      <c r="D193" s="5"/>
      <c r="E193" s="5"/>
      <c r="F193" s="5"/>
      <c r="G193" s="5"/>
      <c r="H193" s="5"/>
      <c r="I193" s="5"/>
      <c r="J193" s="5"/>
      <c r="K193" s="5"/>
      <c r="L193" s="5"/>
      <c r="M193" s="5"/>
      <c r="N193" s="5"/>
      <c r="O193" s="5"/>
      <c r="P193" s="5"/>
      <c r="Q193" s="5"/>
      <c r="R193" s="5"/>
      <c r="S193" s="5"/>
      <c r="T193" s="5"/>
      <c r="U193" s="5"/>
    </row>
    <row r="194" spans="1:21" ht="15.75" customHeight="1">
      <c r="A194" s="5"/>
      <c r="B194" s="5"/>
      <c r="C194" s="5"/>
      <c r="D194" s="5"/>
      <c r="E194" s="5"/>
      <c r="F194" s="5"/>
      <c r="G194" s="5"/>
      <c r="H194" s="5"/>
      <c r="I194" s="5"/>
      <c r="J194" s="5"/>
      <c r="K194" s="5"/>
      <c r="L194" s="5"/>
      <c r="M194" s="5"/>
      <c r="N194" s="5"/>
      <c r="O194" s="5"/>
      <c r="P194" s="5"/>
      <c r="Q194" s="5"/>
      <c r="R194" s="5"/>
      <c r="S194" s="5"/>
      <c r="T194" s="5"/>
      <c r="U194" s="5"/>
    </row>
    <row r="195" spans="1:21" ht="15.75" customHeight="1">
      <c r="A195" s="5"/>
      <c r="B195" s="5"/>
      <c r="C195" s="5"/>
      <c r="D195" s="5"/>
      <c r="E195" s="5"/>
      <c r="F195" s="5"/>
      <c r="G195" s="5"/>
      <c r="H195" s="5"/>
      <c r="I195" s="5"/>
      <c r="J195" s="5"/>
      <c r="K195" s="5"/>
      <c r="L195" s="5"/>
      <c r="M195" s="5"/>
      <c r="N195" s="5"/>
      <c r="O195" s="5"/>
      <c r="P195" s="5"/>
      <c r="Q195" s="5"/>
      <c r="R195" s="5"/>
      <c r="S195" s="5"/>
      <c r="T195" s="5"/>
      <c r="U195" s="5"/>
    </row>
    <row r="196" spans="1:21" ht="15.75" customHeight="1">
      <c r="A196" s="5"/>
      <c r="B196" s="5"/>
      <c r="C196" s="5"/>
      <c r="D196" s="5"/>
      <c r="E196" s="5"/>
      <c r="F196" s="5"/>
      <c r="G196" s="5"/>
      <c r="H196" s="5"/>
      <c r="I196" s="5"/>
      <c r="J196" s="5"/>
      <c r="K196" s="5"/>
      <c r="L196" s="5"/>
      <c r="M196" s="5"/>
      <c r="N196" s="5"/>
      <c r="O196" s="5"/>
      <c r="P196" s="5"/>
      <c r="Q196" s="5"/>
      <c r="R196" s="5"/>
      <c r="S196" s="5"/>
      <c r="T196" s="5"/>
      <c r="U196" s="5"/>
    </row>
    <row r="197" spans="1:21" ht="15.75" customHeight="1">
      <c r="A197" s="5"/>
      <c r="B197" s="5"/>
      <c r="C197" s="5"/>
      <c r="D197" s="5"/>
      <c r="E197" s="5"/>
      <c r="F197" s="5"/>
      <c r="G197" s="5"/>
      <c r="H197" s="5"/>
      <c r="I197" s="5"/>
      <c r="J197" s="5"/>
      <c r="K197" s="5"/>
      <c r="L197" s="5"/>
      <c r="M197" s="5"/>
      <c r="N197" s="5"/>
      <c r="O197" s="5"/>
      <c r="P197" s="5"/>
      <c r="Q197" s="5"/>
      <c r="R197" s="5"/>
      <c r="S197" s="5"/>
      <c r="T197" s="5"/>
      <c r="U197" s="5"/>
    </row>
    <row r="198" spans="1:21" ht="15.75" customHeight="1">
      <c r="A198" s="5"/>
      <c r="B198" s="5"/>
      <c r="C198" s="5"/>
      <c r="D198" s="5"/>
      <c r="E198" s="5"/>
      <c r="F198" s="5"/>
      <c r="G198" s="5"/>
      <c r="H198" s="5"/>
      <c r="I198" s="5"/>
      <c r="J198" s="5"/>
      <c r="K198" s="5"/>
      <c r="L198" s="5"/>
      <c r="M198" s="5"/>
      <c r="N198" s="5"/>
      <c r="O198" s="5"/>
      <c r="P198" s="5"/>
      <c r="Q198" s="5"/>
      <c r="R198" s="5"/>
      <c r="S198" s="5"/>
      <c r="T198" s="5"/>
      <c r="U198" s="5"/>
    </row>
    <row r="199" spans="1:21" ht="15.75" customHeight="1">
      <c r="A199" s="5"/>
      <c r="B199" s="5"/>
      <c r="C199" s="5"/>
      <c r="D199" s="5"/>
      <c r="E199" s="5"/>
      <c r="F199" s="5"/>
      <c r="G199" s="5"/>
      <c r="H199" s="5"/>
      <c r="I199" s="5"/>
      <c r="J199" s="5"/>
      <c r="K199" s="5"/>
      <c r="L199" s="5"/>
      <c r="M199" s="5"/>
      <c r="N199" s="5"/>
      <c r="O199" s="5"/>
      <c r="P199" s="5"/>
      <c r="Q199" s="5"/>
      <c r="R199" s="5"/>
      <c r="S199" s="5"/>
      <c r="T199" s="5"/>
      <c r="U199" s="5"/>
    </row>
    <row r="200" spans="1:21" ht="15.75" customHeight="1">
      <c r="A200" s="5"/>
      <c r="B200" s="5"/>
      <c r="C200" s="5"/>
      <c r="D200" s="5"/>
      <c r="E200" s="5"/>
      <c r="F200" s="5"/>
      <c r="G200" s="5"/>
      <c r="H200" s="5"/>
      <c r="I200" s="5"/>
      <c r="J200" s="5"/>
      <c r="K200" s="5"/>
      <c r="L200" s="5"/>
      <c r="M200" s="5"/>
      <c r="N200" s="5"/>
      <c r="O200" s="5"/>
      <c r="P200" s="5"/>
      <c r="Q200" s="5"/>
      <c r="R200" s="5"/>
      <c r="S200" s="5"/>
      <c r="T200" s="5"/>
      <c r="U200" s="5"/>
    </row>
    <row r="201" spans="1:21" ht="15.75" customHeight="1">
      <c r="A201" s="5"/>
      <c r="B201" s="5"/>
      <c r="C201" s="5"/>
      <c r="D201" s="5"/>
      <c r="E201" s="5"/>
      <c r="F201" s="5"/>
      <c r="G201" s="5"/>
      <c r="H201" s="5"/>
      <c r="I201" s="5"/>
      <c r="J201" s="5"/>
      <c r="K201" s="5"/>
      <c r="L201" s="5"/>
      <c r="M201" s="5"/>
      <c r="N201" s="5"/>
      <c r="O201" s="5"/>
      <c r="P201" s="5"/>
      <c r="Q201" s="5"/>
      <c r="R201" s="5"/>
      <c r="S201" s="5"/>
      <c r="T201" s="5"/>
      <c r="U201" s="5"/>
    </row>
    <row r="202" spans="1:21" ht="15.75" customHeight="1">
      <c r="A202" s="5"/>
      <c r="B202" s="5"/>
      <c r="C202" s="5"/>
      <c r="D202" s="5"/>
      <c r="E202" s="5"/>
      <c r="F202" s="5"/>
      <c r="G202" s="5"/>
      <c r="H202" s="5"/>
      <c r="I202" s="5"/>
      <c r="J202" s="5"/>
      <c r="K202" s="5"/>
      <c r="L202" s="5"/>
      <c r="M202" s="5"/>
      <c r="N202" s="5"/>
      <c r="O202" s="5"/>
      <c r="P202" s="5"/>
      <c r="Q202" s="5"/>
      <c r="R202" s="5"/>
      <c r="S202" s="5"/>
      <c r="T202" s="5"/>
      <c r="U202" s="5"/>
    </row>
    <row r="203" spans="1:21" ht="15.75" customHeight="1">
      <c r="A203" s="5"/>
      <c r="B203" s="5"/>
      <c r="C203" s="5"/>
      <c r="D203" s="5"/>
      <c r="E203" s="5"/>
      <c r="F203" s="5"/>
      <c r="G203" s="5"/>
      <c r="H203" s="5"/>
      <c r="I203" s="5"/>
      <c r="J203" s="5"/>
      <c r="K203" s="5"/>
      <c r="L203" s="5"/>
      <c r="M203" s="5"/>
      <c r="N203" s="5"/>
      <c r="O203" s="5"/>
      <c r="P203" s="5"/>
      <c r="Q203" s="5"/>
      <c r="R203" s="5"/>
      <c r="S203" s="5"/>
      <c r="T203" s="5"/>
      <c r="U203" s="5"/>
    </row>
    <row r="204" spans="1:21" ht="15.75" customHeight="1">
      <c r="A204" s="5"/>
      <c r="B204" s="5"/>
      <c r="C204" s="5"/>
      <c r="D204" s="5"/>
      <c r="E204" s="5"/>
      <c r="F204" s="5"/>
      <c r="G204" s="5"/>
      <c r="H204" s="5"/>
      <c r="I204" s="5"/>
      <c r="J204" s="5"/>
      <c r="K204" s="5"/>
      <c r="L204" s="5"/>
      <c r="M204" s="5"/>
      <c r="N204" s="5"/>
      <c r="O204" s="5"/>
      <c r="P204" s="5"/>
      <c r="Q204" s="5"/>
      <c r="R204" s="5"/>
      <c r="S204" s="5"/>
      <c r="T204" s="5"/>
      <c r="U204" s="5"/>
    </row>
    <row r="205" spans="1:21" ht="15.75" customHeight="1">
      <c r="A205" s="5"/>
      <c r="B205" s="5"/>
      <c r="C205" s="5"/>
      <c r="D205" s="5"/>
      <c r="E205" s="5"/>
      <c r="F205" s="5"/>
      <c r="G205" s="5"/>
      <c r="H205" s="5"/>
      <c r="I205" s="5"/>
      <c r="J205" s="5"/>
      <c r="K205" s="5"/>
      <c r="L205" s="5"/>
      <c r="M205" s="5"/>
      <c r="N205" s="5"/>
      <c r="O205" s="5"/>
      <c r="P205" s="5"/>
      <c r="Q205" s="5"/>
      <c r="R205" s="5"/>
      <c r="S205" s="5"/>
      <c r="T205" s="5"/>
      <c r="U205" s="5"/>
    </row>
    <row r="206" spans="1:21" ht="15.75" customHeight="1">
      <c r="A206" s="5"/>
      <c r="B206" s="5"/>
      <c r="C206" s="5"/>
      <c r="D206" s="5"/>
      <c r="E206" s="5"/>
      <c r="F206" s="5"/>
      <c r="G206" s="5"/>
      <c r="H206" s="5"/>
      <c r="I206" s="5"/>
      <c r="J206" s="5"/>
      <c r="K206" s="5"/>
      <c r="L206" s="5"/>
      <c r="M206" s="5"/>
      <c r="N206" s="5"/>
      <c r="O206" s="5"/>
      <c r="P206" s="5"/>
      <c r="Q206" s="5"/>
      <c r="R206" s="5"/>
      <c r="S206" s="5"/>
      <c r="T206" s="5"/>
      <c r="U206" s="5"/>
    </row>
    <row r="207" spans="1:21" ht="15.75" customHeight="1">
      <c r="A207" s="5"/>
      <c r="B207" s="5"/>
      <c r="C207" s="5"/>
      <c r="D207" s="5"/>
      <c r="E207" s="5"/>
      <c r="F207" s="5"/>
      <c r="G207" s="5"/>
      <c r="H207" s="5"/>
      <c r="I207" s="5"/>
      <c r="J207" s="5"/>
      <c r="K207" s="5"/>
      <c r="L207" s="5"/>
      <c r="M207" s="5"/>
      <c r="N207" s="5"/>
      <c r="O207" s="5"/>
      <c r="P207" s="5"/>
      <c r="Q207" s="5"/>
      <c r="R207" s="5"/>
      <c r="S207" s="5"/>
      <c r="T207" s="5"/>
      <c r="U207" s="5"/>
    </row>
    <row r="208" spans="1:21" ht="15.75" customHeight="1">
      <c r="A208" s="5"/>
      <c r="B208" s="5"/>
      <c r="C208" s="5"/>
      <c r="D208" s="5"/>
      <c r="E208" s="5"/>
      <c r="F208" s="5"/>
      <c r="G208" s="5"/>
      <c r="H208" s="5"/>
      <c r="I208" s="5"/>
      <c r="J208" s="5"/>
      <c r="K208" s="5"/>
      <c r="L208" s="5"/>
      <c r="M208" s="5"/>
      <c r="N208" s="5"/>
      <c r="O208" s="5"/>
      <c r="P208" s="5"/>
      <c r="Q208" s="5"/>
      <c r="R208" s="5"/>
      <c r="S208" s="5"/>
      <c r="T208" s="5"/>
      <c r="U208" s="5"/>
    </row>
    <row r="209" spans="1:21" ht="15.75" customHeight="1">
      <c r="A209" s="5"/>
      <c r="B209" s="5"/>
      <c r="C209" s="5"/>
      <c r="D209" s="5"/>
      <c r="E209" s="5"/>
      <c r="F209" s="5"/>
      <c r="G209" s="5"/>
      <c r="H209" s="5"/>
      <c r="I209" s="5"/>
      <c r="J209" s="5"/>
      <c r="K209" s="5"/>
      <c r="L209" s="5"/>
      <c r="M209" s="5"/>
      <c r="N209" s="5"/>
      <c r="O209" s="5"/>
      <c r="P209" s="5"/>
      <c r="Q209" s="5"/>
      <c r="R209" s="5"/>
      <c r="S209" s="5"/>
      <c r="T209" s="5"/>
      <c r="U209" s="5"/>
    </row>
    <row r="210" spans="1:21" ht="15.75" customHeight="1">
      <c r="A210" s="5"/>
      <c r="B210" s="5"/>
      <c r="C210" s="5"/>
      <c r="D210" s="5"/>
      <c r="E210" s="5"/>
      <c r="F210" s="5"/>
      <c r="G210" s="5"/>
      <c r="H210" s="5"/>
      <c r="I210" s="5"/>
      <c r="J210" s="5"/>
      <c r="K210" s="5"/>
      <c r="L210" s="5"/>
      <c r="M210" s="5"/>
      <c r="N210" s="5"/>
      <c r="O210" s="5"/>
      <c r="P210" s="5"/>
      <c r="Q210" s="5"/>
      <c r="R210" s="5"/>
      <c r="S210" s="5"/>
      <c r="T210" s="5"/>
      <c r="U210" s="5"/>
    </row>
    <row r="211" spans="1:21" ht="15.75" customHeight="1">
      <c r="A211" s="5"/>
      <c r="B211" s="5"/>
      <c r="C211" s="5"/>
      <c r="D211" s="5"/>
      <c r="E211" s="5"/>
      <c r="F211" s="5"/>
      <c r="G211" s="5"/>
      <c r="H211" s="5"/>
      <c r="I211" s="5"/>
      <c r="J211" s="5"/>
      <c r="K211" s="5"/>
      <c r="L211" s="5"/>
      <c r="M211" s="5"/>
      <c r="N211" s="5"/>
      <c r="O211" s="5"/>
      <c r="P211" s="5"/>
      <c r="Q211" s="5"/>
      <c r="R211" s="5"/>
      <c r="S211" s="5"/>
      <c r="T211" s="5"/>
      <c r="U211" s="5"/>
    </row>
    <row r="212" spans="1:21" ht="15.75" customHeight="1">
      <c r="A212" s="5"/>
      <c r="B212" s="5"/>
      <c r="C212" s="5"/>
      <c r="D212" s="5"/>
      <c r="E212" s="5"/>
      <c r="F212" s="5"/>
      <c r="G212" s="5"/>
      <c r="H212" s="5"/>
      <c r="I212" s="5"/>
      <c r="J212" s="5"/>
      <c r="K212" s="5"/>
      <c r="L212" s="5"/>
      <c r="M212" s="5"/>
      <c r="N212" s="5"/>
      <c r="O212" s="5"/>
      <c r="P212" s="5"/>
      <c r="Q212" s="5"/>
      <c r="R212" s="5"/>
      <c r="S212" s="5"/>
      <c r="T212" s="5"/>
      <c r="U212" s="5"/>
    </row>
    <row r="213" spans="1:21" ht="15.75" customHeight="1">
      <c r="A213" s="5"/>
      <c r="B213" s="5"/>
      <c r="C213" s="5"/>
      <c r="D213" s="5"/>
      <c r="E213" s="5"/>
      <c r="F213" s="5"/>
      <c r="G213" s="5"/>
      <c r="H213" s="5"/>
      <c r="I213" s="5"/>
      <c r="J213" s="5"/>
      <c r="K213" s="5"/>
      <c r="L213" s="5"/>
      <c r="M213" s="5"/>
      <c r="N213" s="5"/>
      <c r="O213" s="5"/>
      <c r="P213" s="5"/>
      <c r="Q213" s="5"/>
      <c r="R213" s="5"/>
      <c r="S213" s="5"/>
      <c r="T213" s="5"/>
      <c r="U213" s="5"/>
    </row>
    <row r="214" spans="1:21" ht="15.75" customHeight="1">
      <c r="A214" s="5"/>
      <c r="B214" s="5"/>
      <c r="C214" s="5"/>
      <c r="D214" s="5"/>
      <c r="E214" s="5"/>
      <c r="F214" s="5"/>
      <c r="G214" s="5"/>
      <c r="H214" s="5"/>
      <c r="I214" s="5"/>
      <c r="J214" s="5"/>
      <c r="K214" s="5"/>
      <c r="L214" s="5"/>
      <c r="M214" s="5"/>
      <c r="N214" s="5"/>
      <c r="O214" s="5"/>
      <c r="P214" s="5"/>
      <c r="Q214" s="5"/>
      <c r="R214" s="5"/>
      <c r="S214" s="5"/>
      <c r="T214" s="5"/>
      <c r="U214" s="5"/>
    </row>
    <row r="215" spans="1:21" ht="15.75" customHeight="1">
      <c r="A215" s="5"/>
      <c r="B215" s="5"/>
      <c r="C215" s="5"/>
      <c r="D215" s="5"/>
      <c r="E215" s="5"/>
      <c r="F215" s="5"/>
      <c r="G215" s="5"/>
      <c r="H215" s="5"/>
      <c r="I215" s="5"/>
      <c r="J215" s="5"/>
      <c r="K215" s="5"/>
      <c r="L215" s="5"/>
      <c r="M215" s="5"/>
      <c r="N215" s="5"/>
      <c r="O215" s="5"/>
      <c r="P215" s="5"/>
      <c r="Q215" s="5"/>
      <c r="R215" s="5"/>
      <c r="S215" s="5"/>
      <c r="T215" s="5"/>
      <c r="U215" s="5"/>
    </row>
    <row r="216" spans="1:21" ht="15.75" customHeight="1">
      <c r="A216" s="5"/>
      <c r="B216" s="5"/>
      <c r="C216" s="5"/>
      <c r="D216" s="5"/>
      <c r="E216" s="5"/>
      <c r="F216" s="5"/>
      <c r="G216" s="5"/>
      <c r="H216" s="5"/>
      <c r="I216" s="5"/>
      <c r="J216" s="5"/>
      <c r="K216" s="5"/>
      <c r="L216" s="5"/>
      <c r="M216" s="5"/>
      <c r="N216" s="5"/>
      <c r="O216" s="5"/>
      <c r="P216" s="5"/>
      <c r="Q216" s="5"/>
      <c r="R216" s="5"/>
      <c r="S216" s="5"/>
      <c r="T216" s="5"/>
      <c r="U216" s="5"/>
    </row>
    <row r="217" spans="1:21" ht="15.75" customHeight="1">
      <c r="A217" s="5"/>
      <c r="B217" s="5"/>
      <c r="C217" s="5"/>
      <c r="D217" s="5"/>
      <c r="E217" s="5"/>
      <c r="F217" s="5"/>
      <c r="G217" s="5"/>
      <c r="H217" s="5"/>
      <c r="I217" s="5"/>
      <c r="J217" s="5"/>
      <c r="K217" s="5"/>
      <c r="L217" s="5"/>
      <c r="M217" s="5"/>
      <c r="N217" s="5"/>
      <c r="O217" s="5"/>
      <c r="P217" s="5"/>
      <c r="Q217" s="5"/>
      <c r="R217" s="5"/>
      <c r="S217" s="5"/>
      <c r="T217" s="5"/>
      <c r="U217" s="5"/>
    </row>
    <row r="218" spans="1:21" ht="15.75" customHeight="1">
      <c r="A218" s="5"/>
      <c r="B218" s="5"/>
      <c r="C218" s="5"/>
      <c r="D218" s="5"/>
      <c r="E218" s="5"/>
      <c r="F218" s="5"/>
      <c r="G218" s="5"/>
      <c r="H218" s="5"/>
      <c r="I218" s="5"/>
      <c r="J218" s="5"/>
      <c r="K218" s="5"/>
      <c r="L218" s="5"/>
      <c r="M218" s="5"/>
      <c r="N218" s="5"/>
      <c r="O218" s="5"/>
      <c r="P218" s="5"/>
      <c r="Q218" s="5"/>
      <c r="R218" s="5"/>
      <c r="S218" s="5"/>
      <c r="T218" s="5"/>
      <c r="U218" s="5"/>
    </row>
    <row r="219" spans="1:21" ht="15.75" customHeight="1">
      <c r="A219" s="5"/>
      <c r="B219" s="5"/>
      <c r="C219" s="5"/>
      <c r="D219" s="5"/>
      <c r="E219" s="5"/>
      <c r="F219" s="5"/>
      <c r="G219" s="5"/>
      <c r="H219" s="5"/>
      <c r="I219" s="5"/>
      <c r="J219" s="5"/>
      <c r="K219" s="5"/>
      <c r="L219" s="5"/>
      <c r="M219" s="5"/>
      <c r="N219" s="5"/>
      <c r="O219" s="5"/>
      <c r="P219" s="5"/>
      <c r="Q219" s="5"/>
      <c r="R219" s="5"/>
      <c r="S219" s="5"/>
      <c r="T219" s="5"/>
      <c r="U219" s="5"/>
    </row>
    <row r="220" spans="1:21" ht="15.75" customHeight="1">
      <c r="A220" s="5"/>
      <c r="B220" s="5"/>
      <c r="C220" s="5"/>
      <c r="D220" s="5"/>
      <c r="E220" s="5"/>
      <c r="F220" s="5"/>
      <c r="G220" s="5"/>
      <c r="H220" s="5"/>
      <c r="I220" s="5"/>
      <c r="J220" s="5"/>
      <c r="K220" s="5"/>
      <c r="L220" s="5"/>
      <c r="M220" s="5"/>
      <c r="N220" s="5"/>
      <c r="O220" s="5"/>
      <c r="P220" s="5"/>
      <c r="Q220" s="5"/>
      <c r="R220" s="5"/>
      <c r="S220" s="5"/>
      <c r="T220" s="5"/>
      <c r="U220" s="5"/>
    </row>
    <row r="221" spans="1:21" ht="15.75" customHeight="1"/>
    <row r="222" spans="1:21" ht="15.75" customHeight="1"/>
    <row r="223" spans="1:21" ht="15.75" customHeight="1"/>
    <row r="224" spans="1:2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F1000"/>
  <sheetViews>
    <sheetView showGridLines="0" workbookViewId="0"/>
  </sheetViews>
  <sheetFormatPr defaultColWidth="12.6640625" defaultRowHeight="15" customHeight="1"/>
  <cols>
    <col min="1" max="2" width="11.4140625" customWidth="1"/>
    <col min="3" max="3" width="96.1640625" customWidth="1"/>
    <col min="4" max="4" width="23.5" customWidth="1"/>
    <col min="5" max="5" width="15.5" customWidth="1"/>
    <col min="6" max="6" width="17.6640625" customWidth="1"/>
    <col min="7" max="7" width="14.25" customWidth="1"/>
    <col min="8" max="8" width="12" customWidth="1"/>
    <col min="9" max="9" width="13.75" customWidth="1"/>
    <col min="10" max="11" width="16.6640625" customWidth="1"/>
    <col min="12" max="12" width="17.9140625" customWidth="1"/>
    <col min="13" max="13" width="16.6640625" customWidth="1"/>
    <col min="14" max="14" width="84.5" customWidth="1"/>
    <col min="15" max="16" width="16.6640625" customWidth="1"/>
    <col min="17" max="17" width="74.4140625" customWidth="1"/>
    <col min="18" max="27" width="4.1640625" customWidth="1"/>
    <col min="28" max="32" width="11" customWidth="1"/>
  </cols>
  <sheetData>
    <row r="1" spans="1:32" ht="25">
      <c r="A1" s="23" t="s">
        <v>13</v>
      </c>
      <c r="B1" s="23"/>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pans="1:32" ht="14.25" customHeight="1">
      <c r="A2" s="5"/>
      <c r="B2" s="5"/>
      <c r="C2" s="5"/>
      <c r="D2" s="5"/>
      <c r="E2" s="419"/>
      <c r="F2" s="420"/>
      <c r="G2" s="420"/>
      <c r="H2" s="420"/>
      <c r="I2" s="420"/>
      <c r="J2" s="1"/>
      <c r="K2" s="1"/>
      <c r="L2" s="1"/>
      <c r="M2" s="1"/>
      <c r="N2" s="5"/>
      <c r="O2" s="5"/>
      <c r="P2" s="5"/>
      <c r="Q2" s="5"/>
      <c r="R2" s="5"/>
      <c r="S2" s="5"/>
      <c r="T2" s="5"/>
      <c r="U2" s="5"/>
      <c r="V2" s="5"/>
      <c r="W2" s="5"/>
      <c r="X2" s="5"/>
      <c r="Y2" s="5"/>
      <c r="Z2" s="5"/>
      <c r="AA2" s="5"/>
      <c r="AB2" s="5"/>
      <c r="AC2" s="5"/>
      <c r="AD2" s="5"/>
      <c r="AE2" s="5"/>
      <c r="AF2" s="5"/>
    </row>
    <row r="3" spans="1:32" ht="14.5">
      <c r="A3" s="421" t="s">
        <v>14</v>
      </c>
      <c r="B3" s="408"/>
      <c r="C3" s="416"/>
      <c r="D3" s="5"/>
      <c r="E3" s="1"/>
      <c r="F3" s="1"/>
      <c r="G3" s="1"/>
      <c r="H3" s="1"/>
      <c r="I3" s="1"/>
      <c r="J3" s="1"/>
      <c r="K3" s="1"/>
      <c r="L3" s="1"/>
      <c r="M3" s="1"/>
      <c r="N3" s="5"/>
      <c r="O3" s="5"/>
      <c r="P3" s="5"/>
      <c r="Q3" s="5"/>
      <c r="R3" s="5"/>
      <c r="S3" s="5"/>
      <c r="T3" s="5"/>
      <c r="U3" s="5"/>
      <c r="V3" s="5"/>
      <c r="W3" s="5"/>
      <c r="X3" s="5"/>
      <c r="Y3" s="5"/>
      <c r="Z3" s="5"/>
      <c r="AA3" s="5"/>
      <c r="AB3" s="5"/>
      <c r="AC3" s="5"/>
      <c r="AD3" s="5"/>
      <c r="AE3" s="5"/>
      <c r="AF3" s="5"/>
    </row>
    <row r="4" spans="1:32" ht="33.75" customHeight="1">
      <c r="A4" s="422"/>
      <c r="B4" s="405"/>
      <c r="C4" s="418"/>
      <c r="D4" s="5"/>
      <c r="E4" s="423" t="s">
        <v>15</v>
      </c>
      <c r="F4" s="420"/>
      <c r="G4" s="420"/>
      <c r="H4" s="1"/>
      <c r="I4" s="1"/>
      <c r="J4" s="5"/>
      <c r="K4" s="5"/>
      <c r="L4" s="5"/>
      <c r="M4" s="5"/>
      <c r="N4" s="5"/>
      <c r="O4" s="5"/>
      <c r="P4" s="5"/>
      <c r="Q4" s="5"/>
      <c r="R4" s="5"/>
      <c r="S4" s="5"/>
      <c r="T4" s="5"/>
      <c r="U4" s="5"/>
      <c r="V4" s="5"/>
      <c r="W4" s="5"/>
      <c r="X4" s="5"/>
      <c r="Y4" s="5"/>
      <c r="Z4" s="5"/>
      <c r="AA4" s="5"/>
      <c r="AB4" s="5"/>
      <c r="AC4" s="5"/>
      <c r="AD4" s="5"/>
      <c r="AE4" s="5"/>
      <c r="AF4" s="5"/>
    </row>
    <row r="5" spans="1:32" ht="42" customHeight="1">
      <c r="A5" s="424"/>
      <c r="B5" s="420"/>
      <c r="C5" s="420"/>
      <c r="D5" s="5"/>
      <c r="E5" s="425" t="s">
        <v>16</v>
      </c>
      <c r="F5" s="420"/>
      <c r="G5" s="420"/>
      <c r="H5" s="1"/>
      <c r="I5" s="24"/>
      <c r="J5" s="5"/>
      <c r="K5" s="5"/>
      <c r="L5" s="5"/>
      <c r="M5" s="5"/>
      <c r="N5" s="5"/>
      <c r="O5" s="5"/>
      <c r="P5" s="5"/>
      <c r="Q5" s="5"/>
      <c r="R5" s="5"/>
      <c r="S5" s="5"/>
      <c r="T5" s="5"/>
      <c r="U5" s="5"/>
      <c r="V5" s="5"/>
      <c r="W5" s="5"/>
      <c r="X5" s="5"/>
      <c r="Y5" s="5"/>
      <c r="Z5" s="5"/>
      <c r="AA5" s="5"/>
      <c r="AB5" s="5"/>
      <c r="AC5" s="5"/>
      <c r="AD5" s="5"/>
      <c r="AE5" s="5"/>
      <c r="AF5" s="5"/>
    </row>
    <row r="6" spans="1:32" ht="14.25" customHeight="1">
      <c r="A6" s="366" t="s">
        <v>17</v>
      </c>
      <c r="B6" s="367"/>
      <c r="C6" s="368"/>
      <c r="D6" s="5"/>
      <c r="E6" s="25" t="s">
        <v>18</v>
      </c>
      <c r="F6" s="25" t="s">
        <v>19</v>
      </c>
      <c r="G6" s="25" t="s">
        <v>20</v>
      </c>
      <c r="H6" s="1"/>
      <c r="I6" s="426"/>
      <c r="J6" s="420"/>
      <c r="K6" s="26"/>
      <c r="L6" s="26"/>
      <c r="M6" s="5"/>
      <c r="N6" s="5"/>
      <c r="O6" s="5"/>
      <c r="P6" s="5"/>
      <c r="Q6" s="5"/>
      <c r="R6" s="5"/>
      <c r="S6" s="5"/>
      <c r="T6" s="5"/>
      <c r="U6" s="5"/>
      <c r="V6" s="5"/>
      <c r="W6" s="5"/>
      <c r="X6" s="5"/>
      <c r="Y6" s="5"/>
      <c r="Z6" s="5"/>
      <c r="AA6" s="5"/>
      <c r="AB6" s="5"/>
      <c r="AC6" s="5"/>
      <c r="AD6" s="5"/>
      <c r="AE6" s="5"/>
      <c r="AF6" s="5"/>
    </row>
    <row r="7" spans="1:32" ht="14.25" customHeight="1">
      <c r="A7" s="369" t="s">
        <v>21</v>
      </c>
      <c r="B7" s="370"/>
      <c r="C7" s="371"/>
      <c r="D7" s="5"/>
      <c r="E7" s="27">
        <v>1</v>
      </c>
      <c r="F7" s="28" t="s">
        <v>22</v>
      </c>
      <c r="G7" s="29">
        <v>0</v>
      </c>
      <c r="H7" s="1"/>
      <c r="I7" s="430"/>
      <c r="J7" s="420"/>
      <c r="K7" s="30"/>
      <c r="L7" s="31"/>
      <c r="M7" s="5"/>
      <c r="N7" s="5"/>
      <c r="O7" s="5"/>
      <c r="P7" s="5"/>
      <c r="Q7" s="5"/>
      <c r="R7" s="5"/>
      <c r="S7" s="5"/>
      <c r="T7" s="5"/>
      <c r="U7" s="5"/>
      <c r="V7" s="5"/>
      <c r="W7" s="5"/>
      <c r="X7" s="5"/>
      <c r="Y7" s="5"/>
      <c r="Z7" s="5"/>
      <c r="AA7" s="5"/>
      <c r="AB7" s="5"/>
      <c r="AC7" s="5"/>
      <c r="AD7" s="5"/>
      <c r="AE7" s="5"/>
      <c r="AF7" s="5"/>
    </row>
    <row r="8" spans="1:32" ht="29.25" customHeight="1">
      <c r="A8" s="372" t="s">
        <v>23</v>
      </c>
      <c r="B8" s="370"/>
      <c r="C8" s="371"/>
      <c r="D8" s="5"/>
      <c r="E8" s="27">
        <v>2</v>
      </c>
      <c r="F8" s="28" t="s">
        <v>24</v>
      </c>
      <c r="G8" s="32"/>
      <c r="H8" s="1"/>
      <c r="I8" s="430"/>
      <c r="J8" s="420"/>
      <c r="K8" s="30"/>
      <c r="L8" s="31"/>
      <c r="M8" s="5"/>
      <c r="N8" s="5"/>
      <c r="O8" s="5"/>
      <c r="P8" s="5"/>
      <c r="Q8" s="5"/>
      <c r="R8" s="5"/>
      <c r="S8" s="5"/>
      <c r="T8" s="5"/>
      <c r="U8" s="5"/>
      <c r="V8" s="5"/>
      <c r="W8" s="5"/>
      <c r="X8" s="5"/>
      <c r="Y8" s="5"/>
      <c r="Z8" s="5"/>
      <c r="AA8" s="5"/>
      <c r="AB8" s="5"/>
      <c r="AC8" s="5"/>
      <c r="AD8" s="5"/>
      <c r="AE8" s="5"/>
      <c r="AF8" s="5"/>
    </row>
    <row r="9" spans="1:32" ht="14.25" customHeight="1">
      <c r="A9" s="373" t="s">
        <v>25</v>
      </c>
      <c r="B9" s="370"/>
      <c r="C9" s="371"/>
      <c r="D9" s="5"/>
      <c r="E9" s="27">
        <v>3</v>
      </c>
      <c r="F9" s="28" t="s">
        <v>26</v>
      </c>
      <c r="G9" s="32"/>
      <c r="H9" s="1"/>
      <c r="I9" s="430"/>
      <c r="J9" s="420"/>
      <c r="K9" s="30"/>
      <c r="L9" s="31"/>
      <c r="M9" s="5"/>
      <c r="N9" s="5"/>
      <c r="O9" s="5"/>
      <c r="P9" s="5"/>
      <c r="Q9" s="5"/>
      <c r="R9" s="5"/>
      <c r="S9" s="5"/>
      <c r="T9" s="5"/>
      <c r="U9" s="5"/>
      <c r="V9" s="5"/>
      <c r="W9" s="5"/>
      <c r="X9" s="5"/>
      <c r="Y9" s="5"/>
      <c r="Z9" s="5"/>
      <c r="AA9" s="5"/>
      <c r="AB9" s="5"/>
      <c r="AC9" s="5"/>
      <c r="AD9" s="5"/>
      <c r="AE9" s="5"/>
      <c r="AF9" s="5"/>
    </row>
    <row r="10" spans="1:32" ht="14.25" customHeight="1">
      <c r="A10" s="374" t="s">
        <v>27</v>
      </c>
      <c r="B10" s="370"/>
      <c r="C10" s="371"/>
      <c r="D10" s="5"/>
      <c r="E10" s="1"/>
      <c r="F10" s="33"/>
      <c r="G10" s="1"/>
      <c r="H10" s="1"/>
      <c r="I10" s="430"/>
      <c r="J10" s="420"/>
      <c r="K10" s="30"/>
      <c r="L10" s="31"/>
      <c r="M10" s="5"/>
      <c r="N10" s="5"/>
      <c r="O10" s="5"/>
      <c r="P10" s="5"/>
      <c r="Q10" s="5"/>
      <c r="R10" s="5"/>
      <c r="S10" s="5"/>
      <c r="T10" s="5"/>
      <c r="U10" s="5"/>
      <c r="V10" s="5"/>
      <c r="W10" s="5"/>
      <c r="X10" s="5"/>
      <c r="Y10" s="5"/>
      <c r="Z10" s="5"/>
      <c r="AA10" s="5"/>
      <c r="AB10" s="5"/>
      <c r="AC10" s="5"/>
      <c r="AD10" s="5"/>
      <c r="AE10" s="5"/>
      <c r="AF10" s="5"/>
    </row>
    <row r="11" spans="1:32" ht="14.25" customHeight="1">
      <c r="A11" s="375" t="s">
        <v>28</v>
      </c>
      <c r="B11" s="370"/>
      <c r="C11" s="371"/>
      <c r="D11" s="5"/>
      <c r="E11" s="1"/>
      <c r="F11" s="1"/>
      <c r="G11" s="1"/>
      <c r="H11" s="1"/>
      <c r="I11" s="431"/>
      <c r="J11" s="420"/>
      <c r="K11" s="34"/>
      <c r="L11" s="35"/>
      <c r="M11" s="5"/>
      <c r="N11" s="5"/>
      <c r="O11" s="5"/>
      <c r="P11" s="5"/>
      <c r="Q11" s="5"/>
      <c r="R11" s="5"/>
      <c r="S11" s="5"/>
      <c r="T11" s="5"/>
      <c r="U11" s="5"/>
      <c r="V11" s="5"/>
      <c r="W11" s="5"/>
      <c r="X11" s="5"/>
      <c r="Y11" s="5"/>
      <c r="Z11" s="5"/>
      <c r="AA11" s="5"/>
      <c r="AB11" s="5"/>
      <c r="AC11" s="5"/>
      <c r="AD11" s="5"/>
      <c r="AE11" s="5"/>
      <c r="AF11" s="5"/>
    </row>
    <row r="12" spans="1:32" ht="14.25" customHeight="1">
      <c r="A12" s="376" t="s">
        <v>29</v>
      </c>
      <c r="B12" s="370"/>
      <c r="C12" s="371"/>
      <c r="D12" s="21"/>
      <c r="E12" s="1"/>
      <c r="F12" s="1"/>
      <c r="G12" s="1"/>
      <c r="H12" s="1"/>
      <c r="I12" s="430"/>
      <c r="J12" s="420"/>
      <c r="K12" s="36"/>
      <c r="L12" s="37"/>
      <c r="M12" s="5"/>
      <c r="N12" s="5"/>
      <c r="O12" s="5"/>
      <c r="P12" s="5"/>
      <c r="Q12" s="5"/>
      <c r="R12" s="5"/>
      <c r="S12" s="5"/>
      <c r="T12" s="5"/>
      <c r="U12" s="5"/>
      <c r="V12" s="5"/>
      <c r="W12" s="5"/>
      <c r="X12" s="5"/>
      <c r="Y12" s="5"/>
      <c r="Z12" s="5"/>
      <c r="AA12" s="5"/>
      <c r="AB12" s="5"/>
      <c r="AC12" s="5"/>
      <c r="AD12" s="5"/>
      <c r="AE12" s="5"/>
      <c r="AF12" s="5"/>
    </row>
    <row r="13" spans="1:32" ht="14.25" customHeight="1">
      <c r="A13" s="377" t="s">
        <v>30</v>
      </c>
      <c r="B13" s="378"/>
      <c r="C13" s="379"/>
      <c r="D13" s="5"/>
      <c r="E13" s="38"/>
      <c r="F13" s="5"/>
      <c r="G13" s="5"/>
      <c r="H13" s="5"/>
      <c r="I13" s="427"/>
      <c r="J13" s="428"/>
      <c r="K13" s="39"/>
      <c r="L13" s="40"/>
      <c r="M13" s="5"/>
      <c r="N13" s="5"/>
      <c r="O13" s="5"/>
      <c r="P13" s="5"/>
      <c r="Q13" s="5"/>
      <c r="R13" s="5"/>
      <c r="S13" s="5"/>
      <c r="T13" s="5"/>
      <c r="U13" s="5"/>
      <c r="V13" s="5"/>
      <c r="W13" s="5"/>
      <c r="X13" s="5"/>
      <c r="Y13" s="5"/>
      <c r="Z13" s="5"/>
      <c r="AA13" s="5"/>
      <c r="AB13" s="5"/>
      <c r="AC13" s="5"/>
      <c r="AD13" s="5"/>
      <c r="AE13" s="5"/>
      <c r="AF13" s="5"/>
    </row>
    <row r="14" spans="1:32" ht="14.25" customHeight="1">
      <c r="A14" s="41"/>
      <c r="B14" s="42"/>
      <c r="C14" s="42"/>
      <c r="D14" s="38"/>
      <c r="E14" s="5"/>
      <c r="F14" s="5"/>
      <c r="G14" s="5"/>
      <c r="H14" s="5"/>
      <c r="I14" s="427"/>
      <c r="J14" s="428"/>
      <c r="K14" s="39"/>
      <c r="L14" s="40"/>
      <c r="M14" s="5"/>
      <c r="N14" s="5"/>
      <c r="O14" s="5"/>
      <c r="P14" s="5"/>
      <c r="Q14" s="5"/>
      <c r="R14" s="5"/>
      <c r="S14" s="5"/>
      <c r="T14" s="5"/>
      <c r="U14" s="5"/>
      <c r="V14" s="5"/>
      <c r="W14" s="5"/>
      <c r="X14" s="5"/>
      <c r="Y14" s="5"/>
      <c r="Z14" s="5"/>
      <c r="AA14" s="5"/>
      <c r="AB14" s="5"/>
      <c r="AC14" s="5"/>
      <c r="AD14" s="5"/>
      <c r="AE14" s="5"/>
      <c r="AF14" s="5"/>
    </row>
    <row r="15" spans="1:32" ht="14.25" customHeight="1">
      <c r="A15" s="41"/>
      <c r="B15" s="42"/>
      <c r="C15" s="42"/>
      <c r="D15" s="38"/>
      <c r="E15" s="5"/>
      <c r="F15" s="5"/>
      <c r="G15" s="5"/>
      <c r="H15" s="5"/>
      <c r="I15" s="429"/>
      <c r="J15" s="428"/>
      <c r="K15" s="43"/>
      <c r="L15" s="44"/>
      <c r="M15" s="5"/>
      <c r="N15" s="5"/>
      <c r="O15" s="5"/>
      <c r="P15" s="5"/>
      <c r="Q15" s="5"/>
      <c r="R15" s="5"/>
      <c r="S15" s="5"/>
      <c r="T15" s="5"/>
      <c r="U15" s="5"/>
      <c r="V15" s="5"/>
      <c r="W15" s="5"/>
      <c r="X15" s="5"/>
      <c r="Y15" s="5"/>
      <c r="Z15" s="5"/>
      <c r="AA15" s="5"/>
      <c r="AB15" s="5"/>
      <c r="AC15" s="5"/>
      <c r="AD15" s="5"/>
      <c r="AE15" s="5"/>
      <c r="AF15" s="5"/>
    </row>
    <row r="16" spans="1:32" ht="41.25" customHeight="1">
      <c r="A16" s="380" t="s">
        <v>31</v>
      </c>
      <c r="B16" s="370"/>
      <c r="C16" s="381"/>
      <c r="D16" s="38"/>
      <c r="E16" s="5"/>
      <c r="F16" s="5"/>
      <c r="G16" s="5"/>
      <c r="H16" s="5"/>
      <c r="I16" s="45"/>
      <c r="J16" s="45"/>
      <c r="K16" s="45"/>
      <c r="L16" s="45"/>
      <c r="M16" s="5"/>
      <c r="N16" s="5"/>
      <c r="O16" s="5"/>
      <c r="P16" s="5"/>
      <c r="Q16" s="5"/>
      <c r="R16" s="5"/>
      <c r="S16" s="5"/>
      <c r="T16" s="5"/>
      <c r="U16" s="5"/>
      <c r="V16" s="5"/>
      <c r="W16" s="5"/>
      <c r="X16" s="5"/>
      <c r="Y16" s="5"/>
      <c r="Z16" s="5"/>
      <c r="AA16" s="5"/>
      <c r="AB16" s="5"/>
      <c r="AC16" s="5"/>
      <c r="AD16" s="5"/>
      <c r="AE16" s="5"/>
      <c r="AF16" s="5"/>
    </row>
    <row r="17" spans="1:32" ht="30" customHeight="1">
      <c r="A17" s="382" t="s">
        <v>32</v>
      </c>
      <c r="B17" s="381"/>
      <c r="C17" s="46"/>
      <c r="D17" s="38"/>
      <c r="E17" s="5"/>
      <c r="F17" s="5"/>
      <c r="G17" s="5"/>
      <c r="H17" s="5"/>
      <c r="I17" s="5"/>
      <c r="J17" s="5"/>
      <c r="K17" s="5"/>
      <c r="L17" s="5"/>
      <c r="M17" s="5"/>
      <c r="N17" s="47">
        <f>C17*D17</f>
        <v>0</v>
      </c>
      <c r="O17" s="5"/>
      <c r="P17" s="5"/>
      <c r="Q17" s="5"/>
      <c r="R17" s="5"/>
      <c r="S17" s="5"/>
      <c r="T17" s="5"/>
      <c r="U17" s="5"/>
      <c r="V17" s="5"/>
      <c r="W17" s="5"/>
      <c r="X17" s="5"/>
      <c r="Y17" s="5"/>
      <c r="Z17" s="5"/>
      <c r="AA17" s="5"/>
      <c r="AB17" s="5"/>
      <c r="AC17" s="5"/>
      <c r="AD17" s="5"/>
      <c r="AE17" s="5"/>
      <c r="AF17" s="5"/>
    </row>
    <row r="18" spans="1:32" ht="36" customHeight="1">
      <c r="A18" s="383" t="s">
        <v>33</v>
      </c>
      <c r="B18" s="381"/>
      <c r="C18" s="48" t="s">
        <v>34</v>
      </c>
      <c r="D18" s="38"/>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row>
    <row r="19" spans="1:32" ht="14.25" customHeight="1">
      <c r="A19" s="384" t="s">
        <v>35</v>
      </c>
      <c r="B19" s="386" t="s">
        <v>36</v>
      </c>
      <c r="C19" s="437" t="s">
        <v>37</v>
      </c>
      <c r="D19" s="432" t="s">
        <v>38</v>
      </c>
      <c r="E19" s="433" t="s">
        <v>39</v>
      </c>
      <c r="F19" s="370"/>
      <c r="G19" s="381"/>
      <c r="H19" s="434" t="s">
        <v>40</v>
      </c>
      <c r="I19" s="370"/>
      <c r="J19" s="381"/>
      <c r="K19" s="434" t="s">
        <v>41</v>
      </c>
      <c r="L19" s="370"/>
      <c r="M19" s="381"/>
      <c r="N19" s="435" t="s">
        <v>42</v>
      </c>
      <c r="O19" s="5"/>
      <c r="P19" s="5"/>
      <c r="Q19" s="5"/>
      <c r="R19" s="5"/>
      <c r="S19" s="5"/>
      <c r="T19" s="5"/>
      <c r="U19" s="5"/>
      <c r="V19" s="5"/>
      <c r="W19" s="5"/>
      <c r="X19" s="5"/>
      <c r="Y19" s="5"/>
      <c r="Z19" s="5"/>
      <c r="AA19" s="5"/>
      <c r="AB19" s="5"/>
      <c r="AC19" s="5"/>
      <c r="AD19" s="5"/>
      <c r="AE19" s="5"/>
      <c r="AF19" s="5"/>
    </row>
    <row r="20" spans="1:32" ht="14.25" customHeight="1">
      <c r="A20" s="385"/>
      <c r="B20" s="385"/>
      <c r="C20" s="438"/>
      <c r="D20" s="389"/>
      <c r="E20" s="49" t="s">
        <v>43</v>
      </c>
      <c r="F20" s="50" t="s">
        <v>44</v>
      </c>
      <c r="G20" s="51" t="s">
        <v>45</v>
      </c>
      <c r="H20" s="50" t="s">
        <v>43</v>
      </c>
      <c r="I20" s="50" t="s">
        <v>46</v>
      </c>
      <c r="J20" s="51" t="s">
        <v>45</v>
      </c>
      <c r="K20" s="50" t="s">
        <v>43</v>
      </c>
      <c r="L20" s="50" t="s">
        <v>46</v>
      </c>
      <c r="M20" s="51" t="s">
        <v>45</v>
      </c>
      <c r="N20" s="385"/>
      <c r="O20" s="5"/>
      <c r="P20" s="5"/>
      <c r="Q20" s="5"/>
      <c r="R20" s="5"/>
      <c r="S20" s="5"/>
      <c r="T20" s="5"/>
      <c r="U20" s="5"/>
      <c r="V20" s="5"/>
      <c r="W20" s="5"/>
      <c r="X20" s="5"/>
      <c r="Y20" s="5"/>
      <c r="Z20" s="5"/>
      <c r="AA20" s="5"/>
      <c r="AB20" s="5"/>
      <c r="AC20" s="5"/>
      <c r="AD20" s="5"/>
      <c r="AE20" s="5"/>
      <c r="AF20" s="5"/>
    </row>
    <row r="21" spans="1:32" ht="14.25" customHeight="1">
      <c r="A21" s="52"/>
      <c r="B21" s="53"/>
      <c r="C21" s="54" t="s">
        <v>47</v>
      </c>
      <c r="D21" s="55"/>
      <c r="E21" s="56"/>
      <c r="F21" s="57"/>
      <c r="G21" s="58"/>
      <c r="H21" s="53"/>
      <c r="I21" s="59"/>
      <c r="J21" s="58"/>
      <c r="K21" s="53"/>
      <c r="L21" s="60"/>
      <c r="M21" s="58"/>
      <c r="N21" s="61"/>
      <c r="O21" s="5"/>
      <c r="P21" s="5"/>
      <c r="Q21" s="5"/>
      <c r="R21" s="5"/>
      <c r="S21" s="5"/>
      <c r="T21" s="5"/>
      <c r="U21" s="5"/>
      <c r="V21" s="5"/>
      <c r="W21" s="5"/>
      <c r="X21" s="5"/>
      <c r="Y21" s="5"/>
      <c r="Z21" s="5"/>
      <c r="AA21" s="5"/>
      <c r="AB21" s="5"/>
      <c r="AC21" s="5"/>
      <c r="AD21" s="5"/>
      <c r="AE21" s="5"/>
      <c r="AF21" s="5"/>
    </row>
    <row r="22" spans="1:32" ht="14.25" customHeight="1">
      <c r="A22" s="387" t="s">
        <v>48</v>
      </c>
      <c r="B22" s="62">
        <v>1</v>
      </c>
      <c r="C22" s="63" t="s">
        <v>49</v>
      </c>
      <c r="D22" s="64" t="s">
        <v>50</v>
      </c>
      <c r="E22" s="439"/>
      <c r="F22" s="397">
        <v>690000</v>
      </c>
      <c r="G22" s="441">
        <f>E22*F22</f>
        <v>0</v>
      </c>
      <c r="H22" s="66"/>
      <c r="I22" s="67">
        <v>230000</v>
      </c>
      <c r="J22" s="68">
        <f t="shared" ref="J22:J26" si="0">H22*I22</f>
        <v>0</v>
      </c>
      <c r="K22" s="66"/>
      <c r="L22" s="69">
        <v>400</v>
      </c>
      <c r="M22" s="68">
        <f t="shared" ref="M22:M26" si="1">K22*L22</f>
        <v>0</v>
      </c>
      <c r="N22" s="436"/>
      <c r="O22" s="5"/>
      <c r="P22" s="5"/>
      <c r="Q22" s="5"/>
      <c r="R22" s="5"/>
      <c r="S22" s="5"/>
      <c r="T22" s="5"/>
      <c r="U22" s="5"/>
      <c r="V22" s="5"/>
      <c r="W22" s="5"/>
      <c r="X22" s="5"/>
      <c r="Y22" s="5"/>
      <c r="Z22" s="5"/>
      <c r="AA22" s="5"/>
      <c r="AB22" s="5"/>
      <c r="AC22" s="5"/>
      <c r="AD22" s="5"/>
      <c r="AE22" s="5"/>
      <c r="AF22" s="5"/>
    </row>
    <row r="23" spans="1:32" ht="14.25" customHeight="1">
      <c r="A23" s="388"/>
      <c r="B23" s="70">
        <v>2</v>
      </c>
      <c r="C23" s="71" t="s">
        <v>51</v>
      </c>
      <c r="D23" s="72" t="s">
        <v>50</v>
      </c>
      <c r="E23" s="440"/>
      <c r="F23" s="389"/>
      <c r="G23" s="385"/>
      <c r="H23" s="73"/>
      <c r="I23" s="74">
        <v>1050</v>
      </c>
      <c r="J23" s="75">
        <f t="shared" si="0"/>
        <v>0</v>
      </c>
      <c r="K23" s="73"/>
      <c r="L23" s="74">
        <v>10</v>
      </c>
      <c r="M23" s="75">
        <f t="shared" si="1"/>
        <v>0</v>
      </c>
      <c r="N23" s="388"/>
      <c r="O23" s="5"/>
      <c r="P23" s="5"/>
      <c r="Q23" s="5"/>
      <c r="R23" s="5"/>
      <c r="S23" s="5"/>
      <c r="T23" s="5"/>
      <c r="U23" s="5"/>
      <c r="V23" s="5"/>
      <c r="W23" s="5"/>
      <c r="X23" s="5"/>
      <c r="Y23" s="5"/>
      <c r="Z23" s="5"/>
      <c r="AA23" s="5"/>
      <c r="AB23" s="5"/>
      <c r="AC23" s="5"/>
      <c r="AD23" s="5"/>
      <c r="AE23" s="5"/>
      <c r="AF23" s="5"/>
    </row>
    <row r="24" spans="1:32" ht="14.25" customHeight="1">
      <c r="A24" s="388"/>
      <c r="B24" s="70">
        <v>3</v>
      </c>
      <c r="C24" s="76" t="s">
        <v>52</v>
      </c>
      <c r="D24" s="72" t="s">
        <v>53</v>
      </c>
      <c r="E24" s="77"/>
      <c r="F24" s="78"/>
      <c r="G24" s="79"/>
      <c r="H24" s="73"/>
      <c r="I24" s="74">
        <v>650</v>
      </c>
      <c r="J24" s="75">
        <f t="shared" si="0"/>
        <v>0</v>
      </c>
      <c r="K24" s="73"/>
      <c r="L24" s="74">
        <v>10</v>
      </c>
      <c r="M24" s="75">
        <f t="shared" si="1"/>
        <v>0</v>
      </c>
      <c r="N24" s="80" t="s">
        <v>54</v>
      </c>
      <c r="O24" s="5"/>
      <c r="P24" s="5"/>
      <c r="Q24" s="5"/>
      <c r="R24" s="5"/>
      <c r="S24" s="5"/>
      <c r="T24" s="5"/>
      <c r="U24" s="5"/>
      <c r="V24" s="5"/>
      <c r="W24" s="5"/>
      <c r="X24" s="5"/>
      <c r="Y24" s="5"/>
      <c r="Z24" s="5"/>
      <c r="AA24" s="5"/>
      <c r="AB24" s="5"/>
      <c r="AC24" s="5"/>
      <c r="AD24" s="5"/>
      <c r="AE24" s="5"/>
      <c r="AF24" s="5"/>
    </row>
    <row r="25" spans="1:32" ht="14.25" customHeight="1">
      <c r="A25" s="388"/>
      <c r="B25" s="70">
        <v>4</v>
      </c>
      <c r="C25" s="81" t="s">
        <v>55</v>
      </c>
      <c r="D25" s="72" t="s">
        <v>53</v>
      </c>
      <c r="E25" s="82"/>
      <c r="F25" s="67">
        <v>2770</v>
      </c>
      <c r="G25" s="75">
        <f>E25*F25</f>
        <v>0</v>
      </c>
      <c r="H25" s="73"/>
      <c r="I25" s="74">
        <v>925</v>
      </c>
      <c r="J25" s="75">
        <f t="shared" si="0"/>
        <v>0</v>
      </c>
      <c r="K25" s="73"/>
      <c r="L25" s="74">
        <v>10</v>
      </c>
      <c r="M25" s="75">
        <f t="shared" si="1"/>
        <v>0</v>
      </c>
      <c r="N25" s="83"/>
      <c r="O25" s="5"/>
      <c r="P25" s="5"/>
      <c r="Q25" s="5"/>
      <c r="R25" s="5"/>
      <c r="S25" s="5"/>
      <c r="T25" s="5"/>
      <c r="U25" s="5"/>
      <c r="V25" s="5"/>
      <c r="W25" s="5"/>
      <c r="X25" s="5"/>
      <c r="Y25" s="5"/>
      <c r="Z25" s="5"/>
      <c r="AA25" s="5"/>
      <c r="AB25" s="5"/>
      <c r="AC25" s="5"/>
      <c r="AD25" s="5"/>
      <c r="AE25" s="5"/>
      <c r="AF25" s="5"/>
    </row>
    <row r="26" spans="1:32" ht="14.25" customHeight="1">
      <c r="A26" s="389"/>
      <c r="B26" s="70">
        <v>5</v>
      </c>
      <c r="C26" s="81" t="s">
        <v>56</v>
      </c>
      <c r="D26" s="72" t="s">
        <v>53</v>
      </c>
      <c r="E26" s="77"/>
      <c r="F26" s="78"/>
      <c r="G26" s="79"/>
      <c r="H26" s="73"/>
      <c r="I26" s="74">
        <v>10</v>
      </c>
      <c r="J26" s="75">
        <f t="shared" si="0"/>
        <v>0</v>
      </c>
      <c r="K26" s="73"/>
      <c r="L26" s="74">
        <v>10</v>
      </c>
      <c r="M26" s="75">
        <f t="shared" si="1"/>
        <v>0</v>
      </c>
      <c r="N26" s="80" t="s">
        <v>54</v>
      </c>
      <c r="O26" s="5"/>
      <c r="P26" s="5"/>
      <c r="Q26" s="5"/>
      <c r="R26" s="5"/>
      <c r="S26" s="5"/>
      <c r="T26" s="5"/>
      <c r="U26" s="5"/>
      <c r="V26" s="5"/>
      <c r="W26" s="5"/>
      <c r="X26" s="5"/>
      <c r="Y26" s="5"/>
      <c r="Z26" s="5"/>
      <c r="AA26" s="5"/>
      <c r="AB26" s="5"/>
      <c r="AC26" s="5"/>
      <c r="AD26" s="5"/>
      <c r="AE26" s="5"/>
      <c r="AF26" s="5"/>
    </row>
    <row r="27" spans="1:32" ht="14.25" customHeight="1">
      <c r="A27" s="442" t="s">
        <v>57</v>
      </c>
      <c r="B27" s="84"/>
      <c r="C27" s="85" t="s">
        <v>58</v>
      </c>
      <c r="D27" s="86" t="s">
        <v>53</v>
      </c>
      <c r="E27" s="87" t="s">
        <v>59</v>
      </c>
      <c r="F27" s="88" t="s">
        <v>60</v>
      </c>
      <c r="G27" s="88"/>
      <c r="H27" s="87" t="s">
        <v>59</v>
      </c>
      <c r="I27" s="88" t="s">
        <v>60</v>
      </c>
      <c r="J27" s="88"/>
      <c r="K27" s="87" t="s">
        <v>59</v>
      </c>
      <c r="L27" s="88"/>
      <c r="M27" s="88"/>
      <c r="N27" s="88" t="s">
        <v>61</v>
      </c>
      <c r="O27" s="5"/>
      <c r="P27" s="5"/>
      <c r="Q27" s="5"/>
      <c r="R27" s="5"/>
      <c r="S27" s="5"/>
      <c r="T27" s="5"/>
      <c r="U27" s="5"/>
      <c r="V27" s="5"/>
      <c r="W27" s="5"/>
      <c r="X27" s="5"/>
      <c r="Y27" s="5"/>
      <c r="Z27" s="5"/>
      <c r="AA27" s="5"/>
      <c r="AB27" s="5"/>
      <c r="AC27" s="5"/>
      <c r="AD27" s="5"/>
      <c r="AE27" s="5"/>
      <c r="AF27" s="5"/>
    </row>
    <row r="28" spans="1:32" ht="14.25" customHeight="1">
      <c r="A28" s="388"/>
      <c r="B28" s="70">
        <v>6</v>
      </c>
      <c r="C28" s="89" t="s">
        <v>62</v>
      </c>
      <c r="D28" s="72" t="s">
        <v>63</v>
      </c>
      <c r="E28" s="73"/>
      <c r="F28" s="67">
        <v>32600</v>
      </c>
      <c r="G28" s="75">
        <f t="shared" ref="G28:G29" si="2">E28*F28</f>
        <v>0</v>
      </c>
      <c r="H28" s="73"/>
      <c r="I28" s="67">
        <v>10870</v>
      </c>
      <c r="J28" s="75">
        <f t="shared" ref="J28:J29" si="3">H28*I28</f>
        <v>0</v>
      </c>
      <c r="K28" s="73"/>
      <c r="L28" s="67">
        <v>10</v>
      </c>
      <c r="M28" s="75">
        <f t="shared" ref="M28:M29" si="4">K28*L28</f>
        <v>0</v>
      </c>
      <c r="N28" s="83"/>
      <c r="O28" s="5"/>
      <c r="P28" s="5"/>
      <c r="Q28" s="5"/>
      <c r="R28" s="5"/>
      <c r="S28" s="5"/>
      <c r="T28" s="5"/>
      <c r="U28" s="5"/>
      <c r="V28" s="5"/>
      <c r="W28" s="5"/>
      <c r="X28" s="5"/>
      <c r="Y28" s="5"/>
      <c r="Z28" s="5"/>
      <c r="AA28" s="5"/>
      <c r="AB28" s="5"/>
      <c r="AC28" s="5"/>
      <c r="AD28" s="5"/>
      <c r="AE28" s="5"/>
      <c r="AF28" s="5"/>
    </row>
    <row r="29" spans="1:32" ht="14.25" customHeight="1">
      <c r="A29" s="388"/>
      <c r="B29" s="70">
        <v>7</v>
      </c>
      <c r="C29" s="90" t="s">
        <v>64</v>
      </c>
      <c r="D29" s="72" t="s">
        <v>63</v>
      </c>
      <c r="E29" s="73"/>
      <c r="F29" s="67">
        <v>17600</v>
      </c>
      <c r="G29" s="75">
        <f t="shared" si="2"/>
        <v>0</v>
      </c>
      <c r="H29" s="73"/>
      <c r="I29" s="67">
        <v>5870</v>
      </c>
      <c r="J29" s="75">
        <f t="shared" si="3"/>
        <v>0</v>
      </c>
      <c r="K29" s="73"/>
      <c r="L29" s="67">
        <v>10</v>
      </c>
      <c r="M29" s="75">
        <f t="shared" si="4"/>
        <v>0</v>
      </c>
      <c r="N29" s="83"/>
      <c r="O29" s="5"/>
      <c r="P29" s="5"/>
      <c r="Q29" s="5"/>
      <c r="R29" s="5"/>
      <c r="S29" s="5"/>
      <c r="T29" s="5"/>
      <c r="U29" s="5"/>
      <c r="V29" s="5"/>
      <c r="W29" s="5"/>
      <c r="X29" s="5"/>
      <c r="Y29" s="5"/>
      <c r="Z29" s="5"/>
      <c r="AA29" s="5"/>
      <c r="AB29" s="5"/>
      <c r="AC29" s="5"/>
      <c r="AD29" s="5"/>
      <c r="AE29" s="5"/>
      <c r="AF29" s="5"/>
    </row>
    <row r="30" spans="1:32" ht="14.25" customHeight="1">
      <c r="A30" s="388"/>
      <c r="B30" s="91"/>
      <c r="C30" s="92" t="s">
        <v>65</v>
      </c>
      <c r="D30" s="86" t="s">
        <v>63</v>
      </c>
      <c r="E30" s="87" t="s">
        <v>59</v>
      </c>
      <c r="F30" s="88" t="s">
        <v>60</v>
      </c>
      <c r="G30" s="88"/>
      <c r="H30" s="87" t="s">
        <v>59</v>
      </c>
      <c r="I30" s="88" t="s">
        <v>60</v>
      </c>
      <c r="J30" s="88"/>
      <c r="K30" s="87" t="s">
        <v>59</v>
      </c>
      <c r="L30" s="88"/>
      <c r="M30" s="88"/>
      <c r="N30" s="88" t="s">
        <v>61</v>
      </c>
      <c r="O30" s="5"/>
      <c r="P30" s="5"/>
      <c r="Q30" s="5"/>
      <c r="R30" s="5"/>
      <c r="S30" s="5"/>
      <c r="T30" s="5"/>
      <c r="U30" s="5"/>
      <c r="V30" s="5"/>
      <c r="W30" s="5"/>
      <c r="X30" s="5"/>
      <c r="Y30" s="5"/>
      <c r="Z30" s="5"/>
      <c r="AA30" s="5"/>
      <c r="AB30" s="5"/>
      <c r="AC30" s="5"/>
      <c r="AD30" s="5"/>
      <c r="AE30" s="5"/>
      <c r="AF30" s="5"/>
    </row>
    <row r="31" spans="1:32" ht="14.25" customHeight="1">
      <c r="A31" s="388"/>
      <c r="B31" s="70">
        <v>8</v>
      </c>
      <c r="C31" s="93" t="s">
        <v>66</v>
      </c>
      <c r="D31" s="72" t="s">
        <v>63</v>
      </c>
      <c r="E31" s="73"/>
      <c r="F31" s="67">
        <v>560</v>
      </c>
      <c r="G31" s="75">
        <f t="shared" ref="G31:G32" si="5">E31*F31</f>
        <v>0</v>
      </c>
      <c r="H31" s="73"/>
      <c r="I31" s="67">
        <v>190</v>
      </c>
      <c r="J31" s="75">
        <f t="shared" ref="J31:J32" si="6">H31*I31</f>
        <v>0</v>
      </c>
      <c r="K31" s="73"/>
      <c r="L31" s="67">
        <v>10</v>
      </c>
      <c r="M31" s="75">
        <f t="shared" ref="M31:M32" si="7">K31*L31</f>
        <v>0</v>
      </c>
      <c r="N31" s="83"/>
      <c r="O31" s="5"/>
      <c r="P31" s="5"/>
      <c r="Q31" s="5"/>
      <c r="R31" s="5"/>
      <c r="S31" s="5"/>
      <c r="T31" s="5"/>
      <c r="U31" s="5"/>
      <c r="V31" s="5"/>
      <c r="W31" s="5"/>
      <c r="X31" s="5"/>
      <c r="Y31" s="5"/>
      <c r="Z31" s="5"/>
      <c r="AA31" s="5"/>
      <c r="AB31" s="5"/>
      <c r="AC31" s="5"/>
      <c r="AD31" s="5"/>
      <c r="AE31" s="5"/>
      <c r="AF31" s="5"/>
    </row>
    <row r="32" spans="1:32" ht="14.25" customHeight="1">
      <c r="A32" s="388"/>
      <c r="B32" s="70">
        <v>9</v>
      </c>
      <c r="C32" s="94" t="s">
        <v>67</v>
      </c>
      <c r="D32" s="72" t="s">
        <v>63</v>
      </c>
      <c r="E32" s="73"/>
      <c r="F32" s="67">
        <v>4690</v>
      </c>
      <c r="G32" s="75">
        <f t="shared" si="5"/>
        <v>0</v>
      </c>
      <c r="H32" s="73"/>
      <c r="I32" s="67">
        <v>1560</v>
      </c>
      <c r="J32" s="75">
        <f t="shared" si="6"/>
        <v>0</v>
      </c>
      <c r="K32" s="73"/>
      <c r="L32" s="67">
        <v>10</v>
      </c>
      <c r="M32" s="75">
        <f t="shared" si="7"/>
        <v>0</v>
      </c>
      <c r="N32" s="83"/>
      <c r="O32" s="5"/>
      <c r="P32" s="5"/>
      <c r="Q32" s="5"/>
      <c r="R32" s="5"/>
      <c r="S32" s="5"/>
      <c r="T32" s="5"/>
      <c r="U32" s="5"/>
      <c r="V32" s="5"/>
      <c r="W32" s="5"/>
      <c r="X32" s="5"/>
      <c r="Y32" s="5"/>
      <c r="Z32" s="5"/>
      <c r="AA32" s="5"/>
      <c r="AB32" s="5"/>
      <c r="AC32" s="5"/>
      <c r="AD32" s="5"/>
      <c r="AE32" s="5"/>
      <c r="AF32" s="5"/>
    </row>
    <row r="33" spans="1:32" ht="14.25" customHeight="1">
      <c r="A33" s="388"/>
      <c r="B33" s="91"/>
      <c r="C33" s="92" t="s">
        <v>68</v>
      </c>
      <c r="D33" s="86" t="s">
        <v>63</v>
      </c>
      <c r="E33" s="95" t="s">
        <v>59</v>
      </c>
      <c r="F33" s="88" t="s">
        <v>60</v>
      </c>
      <c r="G33" s="88"/>
      <c r="H33" s="87" t="s">
        <v>59</v>
      </c>
      <c r="I33" s="88" t="s">
        <v>60</v>
      </c>
      <c r="J33" s="88"/>
      <c r="K33" s="87" t="s">
        <v>59</v>
      </c>
      <c r="L33" s="88" t="s">
        <v>60</v>
      </c>
      <c r="M33" s="88"/>
      <c r="N33" s="88" t="s">
        <v>61</v>
      </c>
      <c r="O33" s="5"/>
      <c r="P33" s="5"/>
      <c r="Q33" s="5"/>
      <c r="R33" s="5"/>
      <c r="S33" s="5"/>
      <c r="T33" s="5"/>
      <c r="U33" s="5"/>
      <c r="V33" s="5"/>
      <c r="W33" s="5"/>
      <c r="X33" s="5"/>
      <c r="Y33" s="5"/>
      <c r="Z33" s="5"/>
      <c r="AA33" s="5"/>
      <c r="AB33" s="5"/>
      <c r="AC33" s="5"/>
      <c r="AD33" s="5"/>
      <c r="AE33" s="5"/>
      <c r="AF33" s="5"/>
    </row>
    <row r="34" spans="1:32" ht="14.25" customHeight="1">
      <c r="A34" s="389"/>
      <c r="B34" s="91"/>
      <c r="C34" s="92" t="s">
        <v>69</v>
      </c>
      <c r="D34" s="86" t="s">
        <v>63</v>
      </c>
      <c r="E34" s="95" t="s">
        <v>59</v>
      </c>
      <c r="F34" s="88" t="s">
        <v>60</v>
      </c>
      <c r="G34" s="88"/>
      <c r="H34" s="87" t="s">
        <v>59</v>
      </c>
      <c r="I34" s="88" t="s">
        <v>60</v>
      </c>
      <c r="J34" s="88"/>
      <c r="K34" s="87" t="s">
        <v>59</v>
      </c>
      <c r="L34" s="88" t="s">
        <v>60</v>
      </c>
      <c r="M34" s="88"/>
      <c r="N34" s="88" t="s">
        <v>61</v>
      </c>
      <c r="O34" s="5"/>
      <c r="P34" s="5"/>
      <c r="Q34" s="5"/>
      <c r="R34" s="5"/>
      <c r="S34" s="5"/>
      <c r="T34" s="5"/>
      <c r="U34" s="5"/>
      <c r="V34" s="5"/>
      <c r="W34" s="5"/>
      <c r="X34" s="5"/>
      <c r="Y34" s="5"/>
      <c r="Z34" s="5"/>
      <c r="AA34" s="5"/>
      <c r="AB34" s="5"/>
      <c r="AC34" s="5"/>
      <c r="AD34" s="5"/>
      <c r="AE34" s="5"/>
      <c r="AF34" s="5"/>
    </row>
    <row r="35" spans="1:32" ht="14.25" customHeight="1">
      <c r="A35" s="96"/>
      <c r="B35" s="96"/>
      <c r="C35" s="97" t="s">
        <v>70</v>
      </c>
      <c r="D35" s="98"/>
      <c r="E35" s="99"/>
      <c r="F35" s="100"/>
      <c r="G35" s="101"/>
      <c r="H35" s="102"/>
      <c r="I35" s="100"/>
      <c r="J35" s="103"/>
      <c r="K35" s="102"/>
      <c r="L35" s="104"/>
      <c r="M35" s="103"/>
      <c r="N35" s="96"/>
      <c r="O35" s="5"/>
      <c r="P35" s="5"/>
      <c r="Q35" s="5"/>
      <c r="R35" s="5"/>
      <c r="S35" s="5"/>
      <c r="T35" s="5"/>
      <c r="U35" s="5"/>
      <c r="V35" s="5"/>
      <c r="W35" s="5"/>
      <c r="X35" s="5"/>
      <c r="Y35" s="5"/>
      <c r="Z35" s="5"/>
      <c r="AA35" s="5"/>
      <c r="AB35" s="5"/>
      <c r="AC35" s="5"/>
      <c r="AD35" s="5"/>
      <c r="AE35" s="5"/>
      <c r="AF35" s="5"/>
    </row>
    <row r="36" spans="1:32" ht="14.25" customHeight="1">
      <c r="A36" s="442" t="s">
        <v>71</v>
      </c>
      <c r="B36" s="80">
        <v>10</v>
      </c>
      <c r="C36" s="94" t="s">
        <v>72</v>
      </c>
      <c r="D36" s="72" t="s">
        <v>53</v>
      </c>
      <c r="E36" s="443"/>
      <c r="F36" s="397">
        <v>320250</v>
      </c>
      <c r="G36" s="399">
        <f>F36*E36</f>
        <v>0</v>
      </c>
      <c r="H36" s="73"/>
      <c r="I36" s="67">
        <v>106700</v>
      </c>
      <c r="J36" s="75">
        <f t="shared" ref="J36:J37" si="8">H36*I36</f>
        <v>0</v>
      </c>
      <c r="K36" s="73"/>
      <c r="L36" s="67">
        <v>2000</v>
      </c>
      <c r="M36" s="75">
        <f t="shared" ref="M36:M37" si="9">K36*L36</f>
        <v>0</v>
      </c>
      <c r="N36" s="444"/>
      <c r="O36" s="5"/>
      <c r="P36" s="5"/>
      <c r="Q36" s="5"/>
      <c r="R36" s="5"/>
      <c r="S36" s="5"/>
      <c r="T36" s="5"/>
      <c r="U36" s="5"/>
      <c r="V36" s="5"/>
      <c r="W36" s="5"/>
      <c r="X36" s="5"/>
      <c r="Y36" s="5"/>
      <c r="Z36" s="5"/>
      <c r="AA36" s="5"/>
      <c r="AB36" s="5"/>
      <c r="AC36" s="5"/>
      <c r="AD36" s="5"/>
      <c r="AE36" s="5"/>
      <c r="AF36" s="5"/>
    </row>
    <row r="37" spans="1:32" ht="14.25" customHeight="1">
      <c r="A37" s="388"/>
      <c r="B37" s="80">
        <v>11</v>
      </c>
      <c r="C37" s="94" t="s">
        <v>73</v>
      </c>
      <c r="D37" s="72" t="s">
        <v>53</v>
      </c>
      <c r="E37" s="440"/>
      <c r="F37" s="389"/>
      <c r="G37" s="385"/>
      <c r="H37" s="73"/>
      <c r="I37" s="74">
        <v>3720</v>
      </c>
      <c r="J37" s="75">
        <f t="shared" si="8"/>
        <v>0</v>
      </c>
      <c r="K37" s="73"/>
      <c r="L37" s="74">
        <v>300</v>
      </c>
      <c r="M37" s="75">
        <f t="shared" si="9"/>
        <v>0</v>
      </c>
      <c r="N37" s="388"/>
      <c r="O37" s="5"/>
      <c r="P37" s="5"/>
      <c r="Q37" s="5"/>
      <c r="R37" s="5"/>
      <c r="S37" s="5"/>
      <c r="T37" s="5"/>
      <c r="U37" s="5"/>
      <c r="V37" s="5"/>
      <c r="W37" s="5"/>
      <c r="X37" s="5"/>
      <c r="Y37" s="5"/>
      <c r="Z37" s="5"/>
      <c r="AA37" s="5"/>
      <c r="AB37" s="5"/>
      <c r="AC37" s="5"/>
      <c r="AD37" s="5"/>
      <c r="AE37" s="5"/>
      <c r="AF37" s="5"/>
    </row>
    <row r="38" spans="1:32" ht="14.25" customHeight="1">
      <c r="A38" s="96"/>
      <c r="B38" s="96"/>
      <c r="C38" s="97" t="s">
        <v>74</v>
      </c>
      <c r="D38" s="98"/>
      <c r="E38" s="105"/>
      <c r="F38" s="100"/>
      <c r="G38" s="106"/>
      <c r="H38" s="107"/>
      <c r="I38" s="108"/>
      <c r="J38" s="109"/>
      <c r="K38" s="107"/>
      <c r="L38" s="110"/>
      <c r="M38" s="109"/>
      <c r="N38" s="111"/>
      <c r="O38" s="5"/>
      <c r="P38" s="5"/>
      <c r="Q38" s="5"/>
      <c r="R38" s="5"/>
      <c r="S38" s="5"/>
      <c r="T38" s="5"/>
      <c r="U38" s="5"/>
      <c r="V38" s="5"/>
      <c r="W38" s="5"/>
      <c r="X38" s="5"/>
      <c r="Y38" s="5"/>
      <c r="Z38" s="5"/>
      <c r="AA38" s="5"/>
      <c r="AB38" s="5"/>
      <c r="AC38" s="5"/>
      <c r="AD38" s="5"/>
      <c r="AE38" s="5"/>
      <c r="AF38" s="5"/>
    </row>
    <row r="39" spans="1:32" ht="14.25" customHeight="1">
      <c r="A39" s="395" t="s">
        <v>75</v>
      </c>
      <c r="B39" s="80">
        <v>12</v>
      </c>
      <c r="C39" s="94" t="s">
        <v>76</v>
      </c>
      <c r="D39" s="113" t="s">
        <v>63</v>
      </c>
      <c r="E39" s="396"/>
      <c r="F39" s="397">
        <v>95450</v>
      </c>
      <c r="G39" s="398">
        <f>F39*E39</f>
        <v>0</v>
      </c>
      <c r="H39" s="66"/>
      <c r="I39" s="67">
        <v>6370</v>
      </c>
      <c r="J39" s="75">
        <f t="shared" ref="J39:J46" si="10">H39*I39</f>
        <v>0</v>
      </c>
      <c r="K39" s="66"/>
      <c r="L39" s="67">
        <v>300</v>
      </c>
      <c r="M39" s="75">
        <f t="shared" ref="M39:M46" si="11">K39*L39</f>
        <v>0</v>
      </c>
      <c r="N39" s="393"/>
      <c r="O39" s="5"/>
      <c r="P39" s="5"/>
      <c r="Q39" s="5"/>
      <c r="R39" s="5"/>
      <c r="S39" s="5"/>
      <c r="T39" s="5"/>
      <c r="U39" s="5"/>
      <c r="V39" s="5"/>
      <c r="W39" s="5"/>
      <c r="X39" s="5"/>
      <c r="Y39" s="5"/>
      <c r="Z39" s="5"/>
      <c r="AA39" s="5"/>
      <c r="AB39" s="5"/>
      <c r="AC39" s="5"/>
      <c r="AD39" s="5"/>
      <c r="AE39" s="5"/>
      <c r="AF39" s="5"/>
    </row>
    <row r="40" spans="1:32" ht="14.25" customHeight="1">
      <c r="A40" s="388"/>
      <c r="B40" s="80">
        <v>13</v>
      </c>
      <c r="C40" s="94" t="s">
        <v>77</v>
      </c>
      <c r="D40" s="113" t="s">
        <v>63</v>
      </c>
      <c r="E40" s="388"/>
      <c r="F40" s="388"/>
      <c r="G40" s="388"/>
      <c r="H40" s="73"/>
      <c r="I40" s="74">
        <v>1050</v>
      </c>
      <c r="J40" s="75">
        <f t="shared" si="10"/>
        <v>0</v>
      </c>
      <c r="K40" s="73"/>
      <c r="L40" s="74">
        <v>20</v>
      </c>
      <c r="M40" s="75">
        <f t="shared" si="11"/>
        <v>0</v>
      </c>
      <c r="N40" s="388"/>
      <c r="O40" s="5"/>
      <c r="P40" s="5"/>
      <c r="Q40" s="5"/>
      <c r="R40" s="5"/>
      <c r="S40" s="5"/>
      <c r="T40" s="5"/>
      <c r="U40" s="5"/>
      <c r="V40" s="5"/>
      <c r="W40" s="5"/>
      <c r="X40" s="5"/>
      <c r="Y40" s="5"/>
      <c r="Z40" s="5"/>
      <c r="AA40" s="5"/>
      <c r="AB40" s="5"/>
      <c r="AC40" s="5"/>
      <c r="AD40" s="5"/>
      <c r="AE40" s="5"/>
      <c r="AF40" s="5"/>
    </row>
    <row r="41" spans="1:32" ht="14.25" customHeight="1">
      <c r="A41" s="388"/>
      <c r="B41" s="80">
        <v>14</v>
      </c>
      <c r="C41" s="94" t="s">
        <v>78</v>
      </c>
      <c r="D41" s="113" t="s">
        <v>63</v>
      </c>
      <c r="E41" s="388"/>
      <c r="F41" s="388"/>
      <c r="G41" s="388"/>
      <c r="H41" s="73"/>
      <c r="I41" s="67">
        <v>8720</v>
      </c>
      <c r="J41" s="75">
        <f t="shared" si="10"/>
        <v>0</v>
      </c>
      <c r="K41" s="73"/>
      <c r="L41" s="67">
        <v>5000</v>
      </c>
      <c r="M41" s="75">
        <f t="shared" si="11"/>
        <v>0</v>
      </c>
      <c r="N41" s="388"/>
      <c r="O41" s="5"/>
      <c r="P41" s="5"/>
      <c r="Q41" s="5"/>
      <c r="R41" s="5"/>
      <c r="S41" s="5"/>
      <c r="T41" s="5"/>
      <c r="U41" s="5"/>
      <c r="V41" s="5"/>
      <c r="W41" s="5"/>
      <c r="X41" s="5"/>
      <c r="Y41" s="5"/>
      <c r="Z41" s="5"/>
      <c r="AA41" s="5"/>
      <c r="AB41" s="5"/>
      <c r="AC41" s="5"/>
      <c r="AD41" s="5"/>
      <c r="AE41" s="5"/>
      <c r="AF41" s="5"/>
    </row>
    <row r="42" spans="1:32" ht="14.25" customHeight="1">
      <c r="A42" s="388"/>
      <c r="B42" s="80">
        <v>15</v>
      </c>
      <c r="C42" s="94" t="s">
        <v>79</v>
      </c>
      <c r="D42" s="113" t="s">
        <v>63</v>
      </c>
      <c r="E42" s="388"/>
      <c r="F42" s="388"/>
      <c r="G42" s="388"/>
      <c r="H42" s="73"/>
      <c r="I42" s="74">
        <v>2100</v>
      </c>
      <c r="J42" s="75">
        <f t="shared" si="10"/>
        <v>0</v>
      </c>
      <c r="K42" s="73"/>
      <c r="L42" s="74">
        <v>300</v>
      </c>
      <c r="M42" s="75">
        <f t="shared" si="11"/>
        <v>0</v>
      </c>
      <c r="N42" s="388"/>
      <c r="O42" s="5"/>
      <c r="P42" s="5"/>
      <c r="Q42" s="5"/>
      <c r="R42" s="5"/>
      <c r="S42" s="5"/>
      <c r="T42" s="5"/>
      <c r="U42" s="5"/>
      <c r="V42" s="5"/>
      <c r="W42" s="5"/>
      <c r="X42" s="5"/>
      <c r="Y42" s="5"/>
      <c r="Z42" s="5"/>
      <c r="AA42" s="5"/>
      <c r="AB42" s="5"/>
      <c r="AC42" s="5"/>
      <c r="AD42" s="5"/>
      <c r="AE42" s="5"/>
      <c r="AF42" s="5"/>
    </row>
    <row r="43" spans="1:32" ht="14.25" customHeight="1">
      <c r="A43" s="388"/>
      <c r="B43" s="80">
        <v>16</v>
      </c>
      <c r="C43" s="94" t="s">
        <v>80</v>
      </c>
      <c r="D43" s="113" t="s">
        <v>63</v>
      </c>
      <c r="E43" s="388"/>
      <c r="F43" s="388"/>
      <c r="G43" s="388"/>
      <c r="H43" s="73"/>
      <c r="I43" s="67">
        <v>18500</v>
      </c>
      <c r="J43" s="75">
        <f t="shared" si="10"/>
        <v>0</v>
      </c>
      <c r="K43" s="73"/>
      <c r="L43" s="67">
        <v>10000</v>
      </c>
      <c r="M43" s="75">
        <f t="shared" si="11"/>
        <v>0</v>
      </c>
      <c r="N43" s="388"/>
      <c r="O43" s="5"/>
      <c r="P43" s="5"/>
      <c r="Q43" s="5"/>
      <c r="R43" s="5"/>
      <c r="S43" s="5"/>
      <c r="T43" s="5"/>
      <c r="U43" s="5"/>
      <c r="V43" s="5"/>
      <c r="W43" s="5"/>
      <c r="X43" s="5"/>
      <c r="Y43" s="5"/>
      <c r="Z43" s="5"/>
      <c r="AA43" s="5"/>
      <c r="AB43" s="5"/>
      <c r="AC43" s="5"/>
      <c r="AD43" s="5"/>
      <c r="AE43" s="5"/>
      <c r="AF43" s="5"/>
    </row>
    <row r="44" spans="1:32" ht="14.25" customHeight="1">
      <c r="A44" s="388"/>
      <c r="B44" s="80">
        <v>17</v>
      </c>
      <c r="C44" s="94" t="s">
        <v>81</v>
      </c>
      <c r="D44" s="113" t="s">
        <v>63</v>
      </c>
      <c r="E44" s="389"/>
      <c r="F44" s="389"/>
      <c r="G44" s="389"/>
      <c r="H44" s="73"/>
      <c r="I44" s="74">
        <v>3720</v>
      </c>
      <c r="J44" s="75">
        <f t="shared" si="10"/>
        <v>0</v>
      </c>
      <c r="K44" s="73"/>
      <c r="L44" s="74">
        <v>600</v>
      </c>
      <c r="M44" s="75">
        <f t="shared" si="11"/>
        <v>0</v>
      </c>
      <c r="N44" s="389"/>
      <c r="O44" s="5"/>
      <c r="P44" s="5"/>
      <c r="Q44" s="5"/>
      <c r="R44" s="5"/>
      <c r="S44" s="5"/>
      <c r="T44" s="5"/>
      <c r="U44" s="5"/>
      <c r="V44" s="5"/>
      <c r="W44" s="5"/>
      <c r="X44" s="5"/>
      <c r="Y44" s="5"/>
      <c r="Z44" s="5"/>
      <c r="AA44" s="5"/>
      <c r="AB44" s="5"/>
      <c r="AC44" s="5"/>
      <c r="AD44" s="5"/>
      <c r="AE44" s="5"/>
      <c r="AF44" s="5"/>
    </row>
    <row r="45" spans="1:32" ht="14.25" customHeight="1">
      <c r="A45" s="388"/>
      <c r="B45" s="80">
        <v>18</v>
      </c>
      <c r="C45" s="114" t="s">
        <v>82</v>
      </c>
      <c r="D45" s="113" t="s">
        <v>63</v>
      </c>
      <c r="E45" s="396"/>
      <c r="F45" s="397">
        <v>3500</v>
      </c>
      <c r="G45" s="399">
        <f>F45*E45</f>
        <v>0</v>
      </c>
      <c r="H45" s="73"/>
      <c r="I45" s="74">
        <v>900</v>
      </c>
      <c r="J45" s="75">
        <f t="shared" si="10"/>
        <v>0</v>
      </c>
      <c r="K45" s="73"/>
      <c r="L45" s="74">
        <v>900</v>
      </c>
      <c r="M45" s="75">
        <f t="shared" si="11"/>
        <v>0</v>
      </c>
      <c r="N45" s="394"/>
      <c r="O45" s="5"/>
      <c r="P45" s="5"/>
      <c r="Q45" s="5"/>
      <c r="R45" s="5"/>
      <c r="S45" s="5"/>
      <c r="T45" s="5"/>
      <c r="U45" s="5"/>
      <c r="V45" s="5"/>
      <c r="W45" s="5"/>
      <c r="X45" s="5"/>
      <c r="Y45" s="5"/>
      <c r="Z45" s="5"/>
      <c r="AA45" s="5"/>
      <c r="AB45" s="5"/>
      <c r="AC45" s="5"/>
      <c r="AD45" s="5"/>
      <c r="AE45" s="5"/>
      <c r="AF45" s="5"/>
    </row>
    <row r="46" spans="1:32" ht="14.25" customHeight="1">
      <c r="A46" s="388"/>
      <c r="B46" s="80">
        <v>19</v>
      </c>
      <c r="C46" s="114" t="s">
        <v>83</v>
      </c>
      <c r="D46" s="113" t="s">
        <v>63</v>
      </c>
      <c r="E46" s="389"/>
      <c r="F46" s="389"/>
      <c r="G46" s="385"/>
      <c r="H46" s="73"/>
      <c r="I46" s="67">
        <v>105</v>
      </c>
      <c r="J46" s="75">
        <f t="shared" si="10"/>
        <v>0</v>
      </c>
      <c r="K46" s="73"/>
      <c r="L46" s="67">
        <v>60</v>
      </c>
      <c r="M46" s="75">
        <f t="shared" si="11"/>
        <v>0</v>
      </c>
      <c r="N46" s="388"/>
      <c r="O46" s="5"/>
      <c r="P46" s="5"/>
      <c r="Q46" s="5"/>
      <c r="R46" s="5"/>
      <c r="S46" s="5"/>
      <c r="T46" s="5"/>
      <c r="U46" s="5"/>
      <c r="V46" s="5"/>
      <c r="W46" s="5"/>
      <c r="X46" s="5"/>
      <c r="Y46" s="5"/>
      <c r="Z46" s="5"/>
      <c r="AA46" s="5"/>
      <c r="AB46" s="5"/>
      <c r="AC46" s="5"/>
      <c r="AD46" s="5"/>
      <c r="AE46" s="5"/>
      <c r="AF46" s="5"/>
    </row>
    <row r="47" spans="1:32" ht="14.25" customHeight="1">
      <c r="A47" s="116"/>
      <c r="B47" s="117"/>
      <c r="C47" s="118" t="s">
        <v>84</v>
      </c>
      <c r="D47" s="119"/>
      <c r="E47" s="120"/>
      <c r="F47" s="121"/>
      <c r="G47" s="120"/>
      <c r="H47" s="120"/>
      <c r="I47" s="121"/>
      <c r="J47" s="120"/>
      <c r="K47" s="120"/>
      <c r="L47" s="121"/>
      <c r="M47" s="120"/>
      <c r="N47" s="122"/>
      <c r="O47" s="5"/>
      <c r="P47" s="5"/>
      <c r="Q47" s="5"/>
      <c r="R47" s="5"/>
      <c r="S47" s="5"/>
      <c r="T47" s="5"/>
      <c r="U47" s="5"/>
      <c r="V47" s="5"/>
      <c r="W47" s="5"/>
      <c r="X47" s="5"/>
      <c r="Y47" s="5"/>
      <c r="Z47" s="5"/>
      <c r="AA47" s="5"/>
      <c r="AB47" s="5"/>
      <c r="AC47" s="5"/>
      <c r="AD47" s="5"/>
      <c r="AE47" s="5"/>
      <c r="AF47" s="5"/>
    </row>
    <row r="48" spans="1:32" ht="14.25" customHeight="1">
      <c r="A48" s="123"/>
      <c r="B48" s="124">
        <v>15</v>
      </c>
      <c r="C48" s="125" t="s">
        <v>85</v>
      </c>
      <c r="D48" s="126" t="s">
        <v>53</v>
      </c>
      <c r="E48" s="127"/>
      <c r="F48" s="128"/>
      <c r="G48" s="129">
        <f t="shared" ref="G48:G52" si="12">E48*F48</f>
        <v>0</v>
      </c>
      <c r="H48" s="130"/>
      <c r="I48" s="131">
        <v>7500</v>
      </c>
      <c r="J48" s="129">
        <f t="shared" ref="J48:J52" si="13">H48*I48</f>
        <v>0</v>
      </c>
      <c r="K48" s="132"/>
      <c r="L48" s="65"/>
      <c r="M48" s="133"/>
      <c r="N48" s="115"/>
      <c r="O48" s="5"/>
      <c r="P48" s="5"/>
      <c r="Q48" s="5"/>
      <c r="R48" s="5"/>
      <c r="S48" s="5"/>
      <c r="T48" s="5"/>
      <c r="U48" s="5"/>
      <c r="V48" s="5"/>
      <c r="W48" s="5"/>
      <c r="X48" s="5"/>
      <c r="Y48" s="5"/>
      <c r="Z48" s="5"/>
      <c r="AA48" s="5"/>
      <c r="AB48" s="5"/>
      <c r="AC48" s="5"/>
      <c r="AD48" s="5"/>
      <c r="AE48" s="5"/>
      <c r="AF48" s="5"/>
    </row>
    <row r="49" spans="1:32" ht="14.25" customHeight="1">
      <c r="A49" s="123"/>
      <c r="B49" s="124">
        <v>16</v>
      </c>
      <c r="C49" s="125" t="s">
        <v>86</v>
      </c>
      <c r="D49" s="126" t="s">
        <v>53</v>
      </c>
      <c r="E49" s="127"/>
      <c r="F49" s="128"/>
      <c r="G49" s="129">
        <f t="shared" si="12"/>
        <v>0</v>
      </c>
      <c r="H49" s="130"/>
      <c r="I49" s="131">
        <v>17000</v>
      </c>
      <c r="J49" s="129">
        <f t="shared" si="13"/>
        <v>0</v>
      </c>
      <c r="K49" s="132"/>
      <c r="L49" s="65"/>
      <c r="M49" s="133"/>
      <c r="N49" s="115"/>
      <c r="O49" s="5"/>
      <c r="P49" s="5"/>
      <c r="Q49" s="5"/>
      <c r="R49" s="5"/>
      <c r="S49" s="5"/>
      <c r="T49" s="5"/>
      <c r="U49" s="5"/>
      <c r="V49" s="5"/>
      <c r="W49" s="5"/>
      <c r="X49" s="5"/>
      <c r="Y49" s="5"/>
      <c r="Z49" s="5"/>
      <c r="AA49" s="5"/>
      <c r="AB49" s="5"/>
      <c r="AC49" s="5"/>
      <c r="AD49" s="5"/>
      <c r="AE49" s="5"/>
      <c r="AF49" s="5"/>
    </row>
    <row r="50" spans="1:32" ht="14.25" customHeight="1">
      <c r="A50" s="112" t="s">
        <v>87</v>
      </c>
      <c r="B50" s="124">
        <v>17</v>
      </c>
      <c r="C50" s="125" t="s">
        <v>88</v>
      </c>
      <c r="D50" s="126" t="s">
        <v>53</v>
      </c>
      <c r="E50" s="127"/>
      <c r="F50" s="128"/>
      <c r="G50" s="129">
        <f t="shared" si="12"/>
        <v>0</v>
      </c>
      <c r="H50" s="130"/>
      <c r="I50" s="131">
        <v>18000</v>
      </c>
      <c r="J50" s="129">
        <f t="shared" si="13"/>
        <v>0</v>
      </c>
      <c r="K50" s="132"/>
      <c r="L50" s="65"/>
      <c r="M50" s="133"/>
      <c r="N50" s="115"/>
      <c r="O50" s="5"/>
      <c r="P50" s="5"/>
      <c r="Q50" s="5"/>
      <c r="R50" s="5"/>
      <c r="S50" s="5"/>
      <c r="T50" s="5"/>
      <c r="U50" s="5"/>
      <c r="V50" s="5"/>
      <c r="W50" s="5"/>
      <c r="X50" s="5"/>
      <c r="Y50" s="5"/>
      <c r="Z50" s="5"/>
      <c r="AA50" s="5"/>
      <c r="AB50" s="5"/>
      <c r="AC50" s="5"/>
      <c r="AD50" s="5"/>
      <c r="AE50" s="5"/>
      <c r="AF50" s="5"/>
    </row>
    <row r="51" spans="1:32" ht="14.25" customHeight="1">
      <c r="A51" s="123"/>
      <c r="B51" s="124">
        <v>18</v>
      </c>
      <c r="C51" s="134" t="s">
        <v>89</v>
      </c>
      <c r="D51" s="126" t="s">
        <v>53</v>
      </c>
      <c r="E51" s="127"/>
      <c r="F51" s="128"/>
      <c r="G51" s="129">
        <f t="shared" si="12"/>
        <v>0</v>
      </c>
      <c r="H51" s="130"/>
      <c r="I51" s="131">
        <v>21000</v>
      </c>
      <c r="J51" s="129">
        <f t="shared" si="13"/>
        <v>0</v>
      </c>
      <c r="K51" s="132"/>
      <c r="L51" s="65"/>
      <c r="M51" s="133"/>
      <c r="N51" s="115"/>
      <c r="O51" s="5"/>
      <c r="P51" s="5"/>
      <c r="Q51" s="5"/>
      <c r="R51" s="5"/>
      <c r="S51" s="5"/>
      <c r="T51" s="5"/>
      <c r="U51" s="5"/>
      <c r="V51" s="5"/>
      <c r="W51" s="5"/>
      <c r="X51" s="5"/>
      <c r="Y51" s="5"/>
      <c r="Z51" s="5"/>
      <c r="AA51" s="5"/>
      <c r="AB51" s="5"/>
      <c r="AC51" s="5"/>
      <c r="AD51" s="5"/>
      <c r="AE51" s="5"/>
      <c r="AF51" s="5"/>
    </row>
    <row r="52" spans="1:32" ht="14.25" customHeight="1">
      <c r="A52" s="123"/>
      <c r="B52" s="124">
        <v>19</v>
      </c>
      <c r="C52" s="134" t="s">
        <v>90</v>
      </c>
      <c r="D52" s="126" t="s">
        <v>53</v>
      </c>
      <c r="E52" s="127"/>
      <c r="F52" s="128"/>
      <c r="G52" s="129">
        <f t="shared" si="12"/>
        <v>0</v>
      </c>
      <c r="H52" s="130"/>
      <c r="I52" s="131">
        <v>146500</v>
      </c>
      <c r="J52" s="129">
        <f t="shared" si="13"/>
        <v>0</v>
      </c>
      <c r="K52" s="132"/>
      <c r="L52" s="65"/>
      <c r="M52" s="133"/>
      <c r="N52" s="115"/>
      <c r="O52" s="5"/>
      <c r="P52" s="5"/>
      <c r="Q52" s="5"/>
      <c r="R52" s="5"/>
      <c r="S52" s="5"/>
      <c r="T52" s="5"/>
      <c r="U52" s="5"/>
      <c r="V52" s="5"/>
      <c r="W52" s="5"/>
      <c r="X52" s="5"/>
      <c r="Y52" s="5"/>
      <c r="Z52" s="5"/>
      <c r="AA52" s="5"/>
      <c r="AB52" s="5"/>
      <c r="AC52" s="5"/>
      <c r="AD52" s="5"/>
      <c r="AE52" s="5"/>
      <c r="AF52" s="5"/>
    </row>
    <row r="53" spans="1:32" ht="14.25" customHeight="1">
      <c r="A53" s="96"/>
      <c r="B53" s="96"/>
      <c r="C53" s="97" t="s">
        <v>91</v>
      </c>
      <c r="D53" s="98"/>
      <c r="E53" s="135"/>
      <c r="F53" s="108"/>
      <c r="G53" s="136"/>
      <c r="H53" s="137"/>
      <c r="I53" s="108"/>
      <c r="J53" s="138"/>
      <c r="K53" s="137"/>
      <c r="L53" s="139"/>
      <c r="M53" s="138"/>
      <c r="N53" s="96"/>
      <c r="O53" s="5"/>
      <c r="P53" s="5"/>
      <c r="Q53" s="5"/>
      <c r="R53" s="5"/>
      <c r="S53" s="5"/>
      <c r="T53" s="5"/>
      <c r="U53" s="5"/>
      <c r="V53" s="5"/>
      <c r="W53" s="5"/>
      <c r="X53" s="5"/>
      <c r="Y53" s="5"/>
      <c r="Z53" s="5"/>
      <c r="AA53" s="5"/>
      <c r="AB53" s="5"/>
      <c r="AC53" s="5"/>
      <c r="AD53" s="5"/>
      <c r="AE53" s="5"/>
      <c r="AF53" s="5"/>
    </row>
    <row r="54" spans="1:32" ht="32.25" customHeight="1">
      <c r="A54" s="390" t="s">
        <v>87</v>
      </c>
      <c r="B54" s="70">
        <v>20</v>
      </c>
      <c r="C54" s="76" t="s">
        <v>92</v>
      </c>
      <c r="D54" s="72" t="s">
        <v>53</v>
      </c>
      <c r="E54" s="400"/>
      <c r="F54" s="397">
        <v>130</v>
      </c>
      <c r="G54" s="401">
        <f>E54*F54</f>
        <v>0</v>
      </c>
      <c r="H54" s="73"/>
      <c r="I54" s="74">
        <v>45</v>
      </c>
      <c r="J54" s="75">
        <f t="shared" ref="J54:J57" si="14">H54*I54</f>
        <v>0</v>
      </c>
      <c r="K54" s="73"/>
      <c r="L54" s="74">
        <v>200</v>
      </c>
      <c r="M54" s="75">
        <f t="shared" ref="M54:M57" si="15">K54*L54</f>
        <v>0</v>
      </c>
      <c r="N54" s="140"/>
      <c r="O54" s="5"/>
      <c r="P54" s="5"/>
      <c r="Q54" s="5"/>
      <c r="R54" s="5"/>
      <c r="S54" s="5"/>
      <c r="T54" s="5"/>
      <c r="U54" s="5"/>
      <c r="V54" s="5"/>
      <c r="W54" s="5"/>
      <c r="X54" s="5"/>
      <c r="Y54" s="5"/>
      <c r="Z54" s="5"/>
      <c r="AA54" s="5"/>
      <c r="AB54" s="5"/>
      <c r="AC54" s="5"/>
      <c r="AD54" s="5"/>
      <c r="AE54" s="5"/>
      <c r="AF54" s="5"/>
    </row>
    <row r="55" spans="1:32" ht="35.25" customHeight="1">
      <c r="A55" s="391"/>
      <c r="B55" s="141">
        <v>21</v>
      </c>
      <c r="C55" s="76" t="s">
        <v>93</v>
      </c>
      <c r="D55" s="72" t="s">
        <v>53</v>
      </c>
      <c r="E55" s="389"/>
      <c r="F55" s="389"/>
      <c r="G55" s="389"/>
      <c r="H55" s="73"/>
      <c r="I55" s="74">
        <v>25</v>
      </c>
      <c r="J55" s="75">
        <f t="shared" si="14"/>
        <v>0</v>
      </c>
      <c r="K55" s="73"/>
      <c r="L55" s="74">
        <v>100</v>
      </c>
      <c r="M55" s="75">
        <f t="shared" si="15"/>
        <v>0</v>
      </c>
      <c r="N55" s="140"/>
      <c r="O55" s="5"/>
      <c r="P55" s="5"/>
      <c r="Q55" s="5"/>
      <c r="R55" s="5"/>
      <c r="S55" s="5"/>
      <c r="T55" s="5"/>
      <c r="U55" s="5"/>
      <c r="V55" s="5"/>
      <c r="W55" s="5"/>
      <c r="X55" s="5"/>
      <c r="Y55" s="5"/>
      <c r="Z55" s="5"/>
      <c r="AA55" s="5"/>
      <c r="AB55" s="5"/>
      <c r="AC55" s="5"/>
      <c r="AD55" s="5"/>
      <c r="AE55" s="5"/>
      <c r="AF55" s="5"/>
    </row>
    <row r="56" spans="1:32" ht="14.25" customHeight="1">
      <c r="A56" s="391"/>
      <c r="B56" s="142">
        <v>22</v>
      </c>
      <c r="C56" s="76" t="s">
        <v>94</v>
      </c>
      <c r="D56" s="72" t="s">
        <v>95</v>
      </c>
      <c r="E56" s="79"/>
      <c r="F56" s="79"/>
      <c r="G56" s="79"/>
      <c r="H56" s="73"/>
      <c r="I56" s="74">
        <v>38340</v>
      </c>
      <c r="J56" s="75">
        <f t="shared" si="14"/>
        <v>0</v>
      </c>
      <c r="K56" s="73"/>
      <c r="L56" s="74">
        <v>500</v>
      </c>
      <c r="M56" s="75">
        <f t="shared" si="15"/>
        <v>0</v>
      </c>
      <c r="N56" s="140" t="s">
        <v>96</v>
      </c>
      <c r="O56" s="5"/>
      <c r="P56" s="5"/>
      <c r="Q56" s="5"/>
      <c r="R56" s="5"/>
      <c r="S56" s="5"/>
      <c r="T56" s="5"/>
      <c r="U56" s="5"/>
      <c r="V56" s="5"/>
      <c r="W56" s="5"/>
      <c r="X56" s="5"/>
      <c r="Y56" s="5"/>
      <c r="Z56" s="5"/>
      <c r="AA56" s="5"/>
      <c r="AB56" s="5"/>
      <c r="AC56" s="5"/>
      <c r="AD56" s="5"/>
      <c r="AE56" s="5"/>
      <c r="AF56" s="5"/>
    </row>
    <row r="57" spans="1:32" ht="14.25" customHeight="1">
      <c r="A57" s="391"/>
      <c r="B57" s="143">
        <v>23</v>
      </c>
      <c r="C57" s="76" t="s">
        <v>97</v>
      </c>
      <c r="D57" s="72" t="s">
        <v>98</v>
      </c>
      <c r="E57" s="144" t="s">
        <v>59</v>
      </c>
      <c r="F57" s="88" t="s">
        <v>60</v>
      </c>
      <c r="G57" s="88"/>
      <c r="H57" s="73"/>
      <c r="I57" s="74">
        <v>10224</v>
      </c>
      <c r="J57" s="75">
        <f t="shared" si="14"/>
        <v>0</v>
      </c>
      <c r="K57" s="73"/>
      <c r="L57" s="74">
        <v>500</v>
      </c>
      <c r="M57" s="75">
        <f t="shared" si="15"/>
        <v>0</v>
      </c>
      <c r="N57" s="145" t="s">
        <v>99</v>
      </c>
      <c r="O57" s="5"/>
      <c r="P57" s="5"/>
      <c r="Q57" s="5"/>
      <c r="R57" s="5"/>
      <c r="S57" s="5"/>
      <c r="T57" s="5"/>
      <c r="U57" s="5"/>
      <c r="V57" s="5"/>
      <c r="W57" s="5"/>
      <c r="X57" s="5"/>
      <c r="Y57" s="5"/>
      <c r="Z57" s="5"/>
      <c r="AA57" s="5"/>
      <c r="AB57" s="5"/>
      <c r="AC57" s="5"/>
      <c r="AD57" s="5"/>
      <c r="AE57" s="5"/>
      <c r="AF57" s="5"/>
    </row>
    <row r="58" spans="1:32" ht="14.25" customHeight="1">
      <c r="A58" s="391"/>
      <c r="B58" s="80">
        <v>24</v>
      </c>
      <c r="C58" s="146" t="s">
        <v>100</v>
      </c>
      <c r="D58" s="72" t="s">
        <v>101</v>
      </c>
      <c r="E58" s="144" t="s">
        <v>59</v>
      </c>
      <c r="F58" s="88" t="s">
        <v>60</v>
      </c>
      <c r="G58" s="88"/>
      <c r="H58" s="144" t="s">
        <v>59</v>
      </c>
      <c r="I58" s="147">
        <v>2500</v>
      </c>
      <c r="J58" s="88"/>
      <c r="K58" s="144" t="s">
        <v>59</v>
      </c>
      <c r="L58" s="88" t="s">
        <v>60</v>
      </c>
      <c r="M58" s="88"/>
      <c r="N58" s="88" t="s">
        <v>61</v>
      </c>
      <c r="O58" s="5"/>
      <c r="P58" s="5"/>
      <c r="Q58" s="5"/>
      <c r="R58" s="5"/>
      <c r="S58" s="5"/>
      <c r="T58" s="5"/>
      <c r="U58" s="5"/>
      <c r="V58" s="5"/>
      <c r="W58" s="5"/>
      <c r="X58" s="5"/>
      <c r="Y58" s="5"/>
      <c r="Z58" s="5"/>
      <c r="AA58" s="5"/>
      <c r="AB58" s="5"/>
      <c r="AC58" s="5"/>
      <c r="AD58" s="5"/>
      <c r="AE58" s="5"/>
      <c r="AF58" s="5"/>
    </row>
    <row r="59" spans="1:32" ht="14.25" customHeight="1">
      <c r="A59" s="391"/>
      <c r="B59" s="62">
        <v>25</v>
      </c>
      <c r="C59" s="93" t="s">
        <v>102</v>
      </c>
      <c r="D59" s="70" t="s">
        <v>53</v>
      </c>
      <c r="E59" s="144" t="s">
        <v>59</v>
      </c>
      <c r="F59" s="88" t="s">
        <v>60</v>
      </c>
      <c r="G59" s="88"/>
      <c r="H59" s="73"/>
      <c r="I59" s="74">
        <v>100</v>
      </c>
      <c r="J59" s="75">
        <f>H59*I59</f>
        <v>0</v>
      </c>
      <c r="K59" s="73"/>
      <c r="L59" s="74">
        <v>100</v>
      </c>
      <c r="M59" s="75">
        <f>K59*L59</f>
        <v>0</v>
      </c>
      <c r="N59" s="145" t="s">
        <v>99</v>
      </c>
      <c r="O59" s="5"/>
      <c r="P59" s="5"/>
      <c r="Q59" s="5"/>
      <c r="R59" s="5"/>
      <c r="S59" s="5"/>
      <c r="T59" s="5"/>
      <c r="U59" s="5"/>
      <c r="V59" s="5"/>
      <c r="W59" s="5"/>
      <c r="X59" s="5"/>
      <c r="Y59" s="5"/>
      <c r="Z59" s="5"/>
      <c r="AA59" s="5"/>
      <c r="AB59" s="5"/>
      <c r="AC59" s="5"/>
      <c r="AD59" s="5"/>
      <c r="AE59" s="5"/>
      <c r="AF59" s="5"/>
    </row>
    <row r="60" spans="1:32" ht="14.25" customHeight="1">
      <c r="A60" s="391"/>
      <c r="B60" s="80">
        <v>26</v>
      </c>
      <c r="C60" s="94" t="s">
        <v>103</v>
      </c>
      <c r="D60" s="72" t="s">
        <v>104</v>
      </c>
      <c r="E60" s="144" t="s">
        <v>59</v>
      </c>
      <c r="F60" s="88" t="s">
        <v>60</v>
      </c>
      <c r="G60" s="88"/>
      <c r="H60" s="144" t="s">
        <v>59</v>
      </c>
      <c r="I60" s="147">
        <v>325000</v>
      </c>
      <c r="J60" s="88"/>
      <c r="K60" s="144" t="s">
        <v>59</v>
      </c>
      <c r="L60" s="88" t="s">
        <v>60</v>
      </c>
      <c r="M60" s="88"/>
      <c r="N60" s="88" t="s">
        <v>61</v>
      </c>
      <c r="O60" s="5"/>
      <c r="P60" s="5"/>
      <c r="Q60" s="5"/>
      <c r="R60" s="5"/>
      <c r="S60" s="5"/>
      <c r="T60" s="5"/>
      <c r="U60" s="5"/>
      <c r="V60" s="5"/>
      <c r="W60" s="5"/>
      <c r="X60" s="5"/>
      <c r="Y60" s="5"/>
      <c r="Z60" s="5"/>
      <c r="AA60" s="5"/>
      <c r="AB60" s="5"/>
      <c r="AC60" s="5"/>
      <c r="AD60" s="5"/>
      <c r="AE60" s="5"/>
      <c r="AF60" s="5"/>
    </row>
    <row r="61" spans="1:32" ht="14.25" customHeight="1">
      <c r="A61" s="391"/>
      <c r="B61" s="148">
        <v>27</v>
      </c>
      <c r="C61" s="149" t="s">
        <v>105</v>
      </c>
      <c r="D61" s="72" t="s">
        <v>53</v>
      </c>
      <c r="E61" s="79"/>
      <c r="F61" s="79"/>
      <c r="G61" s="79"/>
      <c r="H61" s="73"/>
      <c r="I61" s="150">
        <v>3000</v>
      </c>
      <c r="J61" s="75">
        <f t="shared" ref="J61:J74" si="16">H61*I61</f>
        <v>0</v>
      </c>
      <c r="K61" s="73"/>
      <c r="L61" s="67">
        <v>10</v>
      </c>
      <c r="M61" s="75">
        <f t="shared" ref="M61:M74" si="17">K61*L61</f>
        <v>0</v>
      </c>
      <c r="N61" s="140" t="s">
        <v>106</v>
      </c>
      <c r="O61" s="5"/>
      <c r="P61" s="5"/>
      <c r="Q61" s="5"/>
      <c r="R61" s="5"/>
      <c r="S61" s="5"/>
      <c r="T61" s="5"/>
      <c r="U61" s="5"/>
      <c r="V61" s="5"/>
      <c r="W61" s="5"/>
      <c r="X61" s="5"/>
      <c r="Y61" s="5"/>
      <c r="Z61" s="5"/>
      <c r="AA61" s="5"/>
      <c r="AB61" s="5"/>
      <c r="AC61" s="5"/>
      <c r="AD61" s="5"/>
      <c r="AE61" s="5"/>
      <c r="AF61" s="5"/>
    </row>
    <row r="62" spans="1:32" ht="14.25" customHeight="1">
      <c r="A62" s="391"/>
      <c r="B62" s="148">
        <v>28</v>
      </c>
      <c r="C62" s="94" t="s">
        <v>107</v>
      </c>
      <c r="D62" s="72" t="s">
        <v>53</v>
      </c>
      <c r="E62" s="127"/>
      <c r="F62" s="151">
        <v>1500</v>
      </c>
      <c r="G62" s="129">
        <f t="shared" ref="G62:G65" si="18">E62*F62</f>
        <v>0</v>
      </c>
      <c r="H62" s="73"/>
      <c r="I62" s="67">
        <v>500</v>
      </c>
      <c r="J62" s="75">
        <f t="shared" si="16"/>
        <v>0</v>
      </c>
      <c r="K62" s="73"/>
      <c r="L62" s="67">
        <v>10</v>
      </c>
      <c r="M62" s="75">
        <f t="shared" si="17"/>
        <v>0</v>
      </c>
      <c r="N62" s="140"/>
      <c r="O62" s="5"/>
      <c r="P62" s="5"/>
      <c r="Q62" s="5"/>
      <c r="R62" s="5"/>
      <c r="S62" s="5"/>
      <c r="T62" s="5"/>
      <c r="U62" s="5"/>
      <c r="V62" s="5"/>
      <c r="W62" s="5"/>
      <c r="X62" s="5"/>
      <c r="Y62" s="5"/>
      <c r="Z62" s="5"/>
      <c r="AA62" s="5"/>
      <c r="AB62" s="5"/>
      <c r="AC62" s="5"/>
      <c r="AD62" s="5"/>
      <c r="AE62" s="5"/>
      <c r="AF62" s="5"/>
    </row>
    <row r="63" spans="1:32" ht="14.25" customHeight="1">
      <c r="A63" s="391"/>
      <c r="B63" s="148">
        <v>29</v>
      </c>
      <c r="C63" s="93" t="s">
        <v>108</v>
      </c>
      <c r="D63" s="70" t="s">
        <v>53</v>
      </c>
      <c r="E63" s="152"/>
      <c r="F63" s="150">
        <v>750</v>
      </c>
      <c r="G63" s="153">
        <f t="shared" si="18"/>
        <v>0</v>
      </c>
      <c r="H63" s="73"/>
      <c r="I63" s="150">
        <v>250</v>
      </c>
      <c r="J63" s="153">
        <f t="shared" si="16"/>
        <v>0</v>
      </c>
      <c r="K63" s="73"/>
      <c r="L63" s="67">
        <v>10</v>
      </c>
      <c r="M63" s="153">
        <f t="shared" si="17"/>
        <v>0</v>
      </c>
      <c r="N63" s="154"/>
      <c r="O63" s="5"/>
      <c r="P63" s="5"/>
      <c r="Q63" s="5"/>
      <c r="R63" s="5"/>
      <c r="S63" s="5"/>
      <c r="T63" s="5"/>
      <c r="U63" s="5"/>
      <c r="V63" s="5"/>
      <c r="W63" s="5"/>
      <c r="X63" s="5"/>
      <c r="Y63" s="5"/>
      <c r="Z63" s="5"/>
      <c r="AA63" s="5"/>
      <c r="AB63" s="5"/>
      <c r="AC63" s="5"/>
      <c r="AD63" s="5"/>
      <c r="AE63" s="5"/>
      <c r="AF63" s="5"/>
    </row>
    <row r="64" spans="1:32" ht="14.25" customHeight="1">
      <c r="A64" s="391"/>
      <c r="B64" s="148">
        <v>30</v>
      </c>
      <c r="C64" s="93" t="s">
        <v>109</v>
      </c>
      <c r="D64" s="70" t="s">
        <v>53</v>
      </c>
      <c r="E64" s="152"/>
      <c r="F64" s="150">
        <v>4650</v>
      </c>
      <c r="G64" s="153">
        <f t="shared" si="18"/>
        <v>0</v>
      </c>
      <c r="H64" s="73"/>
      <c r="I64" s="150">
        <v>1550</v>
      </c>
      <c r="J64" s="153">
        <f t="shared" si="16"/>
        <v>0</v>
      </c>
      <c r="K64" s="73"/>
      <c r="L64" s="67">
        <v>10</v>
      </c>
      <c r="M64" s="153">
        <f t="shared" si="17"/>
        <v>0</v>
      </c>
      <c r="N64" s="154"/>
      <c r="O64" s="5"/>
      <c r="P64" s="5"/>
      <c r="Q64" s="5"/>
      <c r="R64" s="5"/>
      <c r="S64" s="5"/>
      <c r="T64" s="5"/>
      <c r="U64" s="5"/>
      <c r="V64" s="5"/>
      <c r="W64" s="5"/>
      <c r="X64" s="5"/>
      <c r="Y64" s="5"/>
      <c r="Z64" s="5"/>
      <c r="AA64" s="5"/>
      <c r="AB64" s="5"/>
      <c r="AC64" s="5"/>
      <c r="AD64" s="5"/>
      <c r="AE64" s="5"/>
      <c r="AF64" s="5"/>
    </row>
    <row r="65" spans="1:32" ht="14.25" customHeight="1">
      <c r="A65" s="391"/>
      <c r="B65" s="148">
        <v>31</v>
      </c>
      <c r="C65" s="93" t="s">
        <v>110</v>
      </c>
      <c r="D65" s="70" t="s">
        <v>111</v>
      </c>
      <c r="E65" s="402"/>
      <c r="F65" s="403">
        <v>5800</v>
      </c>
      <c r="G65" s="401">
        <f t="shared" si="18"/>
        <v>0</v>
      </c>
      <c r="H65" s="73"/>
      <c r="I65" s="155">
        <v>1900</v>
      </c>
      <c r="J65" s="153">
        <f t="shared" si="16"/>
        <v>0</v>
      </c>
      <c r="K65" s="73"/>
      <c r="L65" s="74">
        <v>10</v>
      </c>
      <c r="M65" s="153">
        <f t="shared" si="17"/>
        <v>0</v>
      </c>
      <c r="N65" s="154"/>
      <c r="O65" s="5"/>
      <c r="P65" s="5"/>
      <c r="Q65" s="5"/>
      <c r="R65" s="5"/>
      <c r="S65" s="5"/>
      <c r="T65" s="5"/>
      <c r="U65" s="5"/>
      <c r="V65" s="5"/>
      <c r="W65" s="5"/>
      <c r="X65" s="5"/>
      <c r="Y65" s="5"/>
      <c r="Z65" s="5"/>
      <c r="AA65" s="5"/>
      <c r="AB65" s="5"/>
      <c r="AC65" s="5"/>
      <c r="AD65" s="5"/>
      <c r="AE65" s="5"/>
      <c r="AF65" s="5"/>
    </row>
    <row r="66" spans="1:32" ht="14.25" customHeight="1">
      <c r="A66" s="391"/>
      <c r="B66" s="148">
        <v>32</v>
      </c>
      <c r="C66" s="93" t="s">
        <v>112</v>
      </c>
      <c r="D66" s="70" t="s">
        <v>111</v>
      </c>
      <c r="E66" s="389"/>
      <c r="F66" s="389"/>
      <c r="G66" s="389"/>
      <c r="H66" s="73"/>
      <c r="I66" s="131">
        <v>105</v>
      </c>
      <c r="J66" s="153">
        <f t="shared" si="16"/>
        <v>0</v>
      </c>
      <c r="K66" s="73"/>
      <c r="L66" s="151">
        <v>10</v>
      </c>
      <c r="M66" s="153">
        <f t="shared" si="17"/>
        <v>0</v>
      </c>
      <c r="N66" s="154"/>
      <c r="O66" s="5"/>
      <c r="P66" s="5"/>
      <c r="Q66" s="5"/>
      <c r="R66" s="5"/>
      <c r="S66" s="5"/>
      <c r="T66" s="5"/>
      <c r="U66" s="5"/>
      <c r="V66" s="5"/>
      <c r="W66" s="5"/>
      <c r="X66" s="5"/>
      <c r="Y66" s="5"/>
      <c r="Z66" s="5"/>
      <c r="AA66" s="5"/>
      <c r="AB66" s="5"/>
      <c r="AC66" s="5"/>
      <c r="AD66" s="5"/>
      <c r="AE66" s="5"/>
      <c r="AF66" s="5"/>
    </row>
    <row r="67" spans="1:32" ht="14.25" customHeight="1">
      <c r="A67" s="391"/>
      <c r="B67" s="143">
        <v>33</v>
      </c>
      <c r="C67" s="93" t="s">
        <v>113</v>
      </c>
      <c r="D67" s="72" t="s">
        <v>63</v>
      </c>
      <c r="E67" s="402"/>
      <c r="F67" s="403">
        <v>260</v>
      </c>
      <c r="G67" s="401">
        <f>E67*F67</f>
        <v>0</v>
      </c>
      <c r="H67" s="73"/>
      <c r="I67" s="155">
        <v>90</v>
      </c>
      <c r="J67" s="153">
        <f t="shared" si="16"/>
        <v>0</v>
      </c>
      <c r="K67" s="73"/>
      <c r="L67" s="74">
        <v>20</v>
      </c>
      <c r="M67" s="153">
        <f t="shared" si="17"/>
        <v>0</v>
      </c>
      <c r="N67" s="154"/>
      <c r="O67" s="5"/>
      <c r="P67" s="5"/>
      <c r="Q67" s="5"/>
      <c r="R67" s="5"/>
      <c r="S67" s="5"/>
      <c r="T67" s="5"/>
      <c r="U67" s="5"/>
      <c r="V67" s="5"/>
      <c r="W67" s="5"/>
      <c r="X67" s="5"/>
      <c r="Y67" s="5"/>
      <c r="Z67" s="5"/>
      <c r="AA67" s="5"/>
      <c r="AB67" s="5"/>
      <c r="AC67" s="5"/>
      <c r="AD67" s="5"/>
      <c r="AE67" s="5"/>
      <c r="AF67" s="5"/>
    </row>
    <row r="68" spans="1:32" ht="14.25" customHeight="1">
      <c r="A68" s="391"/>
      <c r="B68" s="143">
        <v>34</v>
      </c>
      <c r="C68" s="156" t="s">
        <v>114</v>
      </c>
      <c r="D68" s="72" t="s">
        <v>63</v>
      </c>
      <c r="E68" s="389"/>
      <c r="F68" s="389"/>
      <c r="G68" s="389"/>
      <c r="H68" s="73"/>
      <c r="I68" s="131">
        <v>10</v>
      </c>
      <c r="J68" s="153">
        <f t="shared" si="16"/>
        <v>0</v>
      </c>
      <c r="K68" s="73"/>
      <c r="L68" s="151">
        <v>10</v>
      </c>
      <c r="M68" s="153">
        <f t="shared" si="17"/>
        <v>0</v>
      </c>
      <c r="N68" s="154"/>
      <c r="O68" s="5"/>
      <c r="P68" s="5"/>
      <c r="Q68" s="5"/>
      <c r="R68" s="5"/>
      <c r="S68" s="5"/>
      <c r="T68" s="5"/>
      <c r="U68" s="5"/>
      <c r="V68" s="5"/>
      <c r="W68" s="5"/>
      <c r="X68" s="5"/>
      <c r="Y68" s="5"/>
      <c r="Z68" s="5"/>
      <c r="AA68" s="5"/>
      <c r="AB68" s="5"/>
      <c r="AC68" s="5"/>
      <c r="AD68" s="5"/>
      <c r="AE68" s="5"/>
      <c r="AF68" s="5"/>
    </row>
    <row r="69" spans="1:32" ht="14.25" customHeight="1">
      <c r="A69" s="391"/>
      <c r="B69" s="143">
        <v>35</v>
      </c>
      <c r="C69" s="93" t="s">
        <v>115</v>
      </c>
      <c r="D69" s="70" t="s">
        <v>53</v>
      </c>
      <c r="E69" s="402"/>
      <c r="F69" s="403">
        <v>8300</v>
      </c>
      <c r="G69" s="401">
        <f>E69*F69</f>
        <v>0</v>
      </c>
      <c r="H69" s="73"/>
      <c r="I69" s="155">
        <v>2770</v>
      </c>
      <c r="J69" s="153">
        <f t="shared" si="16"/>
        <v>0</v>
      </c>
      <c r="K69" s="73"/>
      <c r="L69" s="74">
        <v>10</v>
      </c>
      <c r="M69" s="153">
        <f t="shared" si="17"/>
        <v>0</v>
      </c>
      <c r="N69" s="154"/>
      <c r="O69" s="5"/>
      <c r="P69" s="5"/>
      <c r="Q69" s="5"/>
      <c r="R69" s="5"/>
      <c r="S69" s="5"/>
      <c r="T69" s="5"/>
      <c r="U69" s="5"/>
      <c r="V69" s="5"/>
      <c r="W69" s="5"/>
      <c r="X69" s="5"/>
      <c r="Y69" s="5"/>
      <c r="Z69" s="5"/>
      <c r="AA69" s="5"/>
      <c r="AB69" s="5"/>
      <c r="AC69" s="5"/>
      <c r="AD69" s="5"/>
      <c r="AE69" s="5"/>
      <c r="AF69" s="5"/>
    </row>
    <row r="70" spans="1:32" ht="14.25" customHeight="1">
      <c r="A70" s="391"/>
      <c r="B70" s="143">
        <v>36</v>
      </c>
      <c r="C70" s="93" t="s">
        <v>116</v>
      </c>
      <c r="D70" s="70" t="s">
        <v>53</v>
      </c>
      <c r="E70" s="389"/>
      <c r="F70" s="389"/>
      <c r="G70" s="389"/>
      <c r="H70" s="73"/>
      <c r="I70" s="131">
        <v>55</v>
      </c>
      <c r="J70" s="153">
        <f t="shared" si="16"/>
        <v>0</v>
      </c>
      <c r="K70" s="73"/>
      <c r="L70" s="151">
        <v>10</v>
      </c>
      <c r="M70" s="153">
        <f t="shared" si="17"/>
        <v>0</v>
      </c>
      <c r="N70" s="154"/>
      <c r="O70" s="5"/>
      <c r="P70" s="5"/>
      <c r="Q70" s="5"/>
      <c r="R70" s="5"/>
      <c r="S70" s="5"/>
      <c r="T70" s="5"/>
      <c r="U70" s="5"/>
      <c r="V70" s="5"/>
      <c r="W70" s="5"/>
      <c r="X70" s="5"/>
      <c r="Y70" s="5"/>
      <c r="Z70" s="5"/>
      <c r="AA70" s="5"/>
      <c r="AB70" s="5"/>
      <c r="AC70" s="5"/>
      <c r="AD70" s="5"/>
      <c r="AE70" s="5"/>
      <c r="AF70" s="5"/>
    </row>
    <row r="71" spans="1:32" ht="14.25" customHeight="1">
      <c r="A71" s="391"/>
      <c r="B71" s="157">
        <v>37</v>
      </c>
      <c r="C71" s="93" t="s">
        <v>117</v>
      </c>
      <c r="D71" s="70" t="s">
        <v>53</v>
      </c>
      <c r="E71" s="158"/>
      <c r="F71" s="158"/>
      <c r="G71" s="158"/>
      <c r="H71" s="73"/>
      <c r="I71" s="151">
        <v>2000</v>
      </c>
      <c r="J71" s="153">
        <f t="shared" si="16"/>
        <v>0</v>
      </c>
      <c r="K71" s="73"/>
      <c r="L71" s="151">
        <v>3000</v>
      </c>
      <c r="M71" s="153">
        <f t="shared" si="17"/>
        <v>0</v>
      </c>
      <c r="N71" s="145" t="s">
        <v>54</v>
      </c>
      <c r="O71" s="5"/>
      <c r="P71" s="5"/>
      <c r="Q71" s="5"/>
      <c r="R71" s="5"/>
      <c r="S71" s="5"/>
      <c r="T71" s="5"/>
      <c r="U71" s="5"/>
      <c r="V71" s="5"/>
      <c r="W71" s="5"/>
      <c r="X71" s="5"/>
      <c r="Y71" s="5"/>
      <c r="Z71" s="5"/>
      <c r="AA71" s="5"/>
      <c r="AB71" s="5"/>
      <c r="AC71" s="5"/>
      <c r="AD71" s="5"/>
      <c r="AE71" s="5"/>
      <c r="AF71" s="5"/>
    </row>
    <row r="72" spans="1:32" ht="14.25" customHeight="1">
      <c r="A72" s="391"/>
      <c r="B72" s="148">
        <v>38</v>
      </c>
      <c r="C72" s="93" t="s">
        <v>118</v>
      </c>
      <c r="D72" s="70" t="s">
        <v>53</v>
      </c>
      <c r="E72" s="158"/>
      <c r="F72" s="158"/>
      <c r="G72" s="158"/>
      <c r="H72" s="73"/>
      <c r="I72" s="131">
        <v>150</v>
      </c>
      <c r="J72" s="153">
        <f t="shared" si="16"/>
        <v>0</v>
      </c>
      <c r="K72" s="73"/>
      <c r="L72" s="151">
        <v>10</v>
      </c>
      <c r="M72" s="153">
        <f t="shared" si="17"/>
        <v>0</v>
      </c>
      <c r="N72" s="145" t="s">
        <v>54</v>
      </c>
      <c r="O72" s="5"/>
      <c r="P72" s="5"/>
      <c r="Q72" s="5"/>
      <c r="R72" s="5"/>
      <c r="S72" s="5"/>
      <c r="T72" s="5"/>
      <c r="U72" s="5"/>
      <c r="V72" s="5"/>
      <c r="W72" s="5"/>
      <c r="X72" s="5"/>
      <c r="Y72" s="5"/>
      <c r="Z72" s="5"/>
      <c r="AA72" s="5"/>
      <c r="AB72" s="5"/>
      <c r="AC72" s="5"/>
      <c r="AD72" s="5"/>
      <c r="AE72" s="5"/>
      <c r="AF72" s="5"/>
    </row>
    <row r="73" spans="1:32" ht="14.25" customHeight="1">
      <c r="A73" s="391"/>
      <c r="B73" s="157">
        <v>39</v>
      </c>
      <c r="C73" s="156" t="s">
        <v>119</v>
      </c>
      <c r="D73" s="159" t="s">
        <v>63</v>
      </c>
      <c r="E73" s="158"/>
      <c r="F73" s="158"/>
      <c r="G73" s="158"/>
      <c r="H73" s="73"/>
      <c r="I73" s="155">
        <v>150</v>
      </c>
      <c r="J73" s="153">
        <f t="shared" si="16"/>
        <v>0</v>
      </c>
      <c r="K73" s="73"/>
      <c r="L73" s="74">
        <v>10</v>
      </c>
      <c r="M73" s="153">
        <f t="shared" si="17"/>
        <v>0</v>
      </c>
      <c r="N73" s="160"/>
      <c r="O73" s="5"/>
      <c r="P73" s="5"/>
      <c r="Q73" s="5"/>
      <c r="R73" s="5"/>
      <c r="S73" s="5"/>
      <c r="T73" s="5"/>
      <c r="U73" s="5"/>
      <c r="V73" s="5"/>
      <c r="W73" s="5"/>
      <c r="X73" s="5"/>
      <c r="Y73" s="5"/>
      <c r="Z73" s="5"/>
      <c r="AA73" s="5"/>
      <c r="AB73" s="5"/>
      <c r="AC73" s="5"/>
      <c r="AD73" s="5"/>
      <c r="AE73" s="5"/>
      <c r="AF73" s="5"/>
    </row>
    <row r="74" spans="1:32" ht="14.25" customHeight="1">
      <c r="A74" s="391"/>
      <c r="B74" s="148">
        <v>40</v>
      </c>
      <c r="C74" s="161" t="s">
        <v>120</v>
      </c>
      <c r="D74" s="70" t="s">
        <v>121</v>
      </c>
      <c r="E74" s="162"/>
      <c r="F74" s="163"/>
      <c r="G74" s="162"/>
      <c r="H74" s="73"/>
      <c r="I74" s="131">
        <v>10</v>
      </c>
      <c r="J74" s="153">
        <f t="shared" si="16"/>
        <v>0</v>
      </c>
      <c r="K74" s="73"/>
      <c r="L74" s="151">
        <v>10</v>
      </c>
      <c r="M74" s="153">
        <f t="shared" si="17"/>
        <v>0</v>
      </c>
      <c r="N74" s="154"/>
      <c r="O74" s="5"/>
      <c r="P74" s="5"/>
      <c r="Q74" s="5"/>
      <c r="R74" s="5"/>
      <c r="S74" s="5"/>
      <c r="T74" s="5"/>
      <c r="U74" s="5"/>
      <c r="V74" s="5"/>
      <c r="W74" s="5"/>
      <c r="X74" s="5"/>
      <c r="Y74" s="5"/>
      <c r="Z74" s="5"/>
      <c r="AA74" s="5"/>
      <c r="AB74" s="5"/>
      <c r="AC74" s="5"/>
      <c r="AD74" s="5"/>
      <c r="AE74" s="5"/>
      <c r="AF74" s="5"/>
    </row>
    <row r="75" spans="1:32" ht="14.25" customHeight="1">
      <c r="A75" s="391"/>
      <c r="B75" s="148">
        <v>41</v>
      </c>
      <c r="C75" s="164" t="s">
        <v>122</v>
      </c>
      <c r="D75" s="70" t="s">
        <v>53</v>
      </c>
      <c r="E75" s="162"/>
      <c r="F75" s="163"/>
      <c r="G75" s="162"/>
      <c r="H75" s="73"/>
      <c r="I75" s="151"/>
      <c r="J75" s="153"/>
      <c r="K75" s="73"/>
      <c r="L75" s="151"/>
      <c r="M75" s="153"/>
      <c r="N75" s="154"/>
      <c r="O75" s="5"/>
      <c r="P75" s="5"/>
      <c r="Q75" s="5"/>
      <c r="R75" s="5"/>
      <c r="S75" s="5"/>
      <c r="T75" s="5"/>
      <c r="U75" s="5"/>
      <c r="V75" s="5"/>
      <c r="W75" s="5"/>
      <c r="X75" s="5"/>
      <c r="Y75" s="5"/>
      <c r="Z75" s="5"/>
      <c r="AA75" s="5"/>
      <c r="AB75" s="5"/>
      <c r="AC75" s="5"/>
      <c r="AD75" s="5"/>
      <c r="AE75" s="5"/>
      <c r="AF75" s="5"/>
    </row>
    <row r="76" spans="1:32" ht="14.25" customHeight="1">
      <c r="A76" s="391"/>
      <c r="B76" s="148">
        <v>42</v>
      </c>
      <c r="C76" s="161" t="s">
        <v>123</v>
      </c>
      <c r="D76" s="70" t="s">
        <v>53</v>
      </c>
      <c r="E76" s="162"/>
      <c r="F76" s="163"/>
      <c r="G76" s="162"/>
      <c r="H76" s="73"/>
      <c r="I76" s="151"/>
      <c r="J76" s="153"/>
      <c r="K76" s="73"/>
      <c r="L76" s="151"/>
      <c r="M76" s="153"/>
      <c r="N76" s="154"/>
      <c r="O76" s="5"/>
      <c r="P76" s="5"/>
      <c r="Q76" s="5"/>
      <c r="R76" s="5"/>
      <c r="S76" s="5"/>
      <c r="T76" s="5"/>
      <c r="U76" s="5"/>
      <c r="V76" s="5"/>
      <c r="W76" s="5"/>
      <c r="X76" s="5"/>
      <c r="Y76" s="5"/>
      <c r="Z76" s="5"/>
      <c r="AA76" s="5"/>
      <c r="AB76" s="5"/>
      <c r="AC76" s="5"/>
      <c r="AD76" s="5"/>
      <c r="AE76" s="5"/>
      <c r="AF76" s="5"/>
    </row>
    <row r="77" spans="1:32" ht="14.25" customHeight="1">
      <c r="A77" s="391"/>
      <c r="B77" s="148">
        <v>43</v>
      </c>
      <c r="C77" s="165" t="s">
        <v>124</v>
      </c>
      <c r="D77" s="70" t="s">
        <v>53</v>
      </c>
      <c r="E77" s="162"/>
      <c r="F77" s="163"/>
      <c r="G77" s="162"/>
      <c r="H77" s="73"/>
      <c r="I77" s="151"/>
      <c r="J77" s="153"/>
      <c r="K77" s="73"/>
      <c r="L77" s="151"/>
      <c r="M77" s="153"/>
      <c r="N77" s="154"/>
      <c r="O77" s="5"/>
      <c r="P77" s="5"/>
      <c r="Q77" s="5"/>
      <c r="R77" s="5"/>
      <c r="S77" s="5"/>
      <c r="T77" s="5"/>
      <c r="U77" s="5"/>
      <c r="V77" s="5"/>
      <c r="W77" s="5"/>
      <c r="X77" s="5"/>
      <c r="Y77" s="5"/>
      <c r="Z77" s="5"/>
      <c r="AA77" s="5"/>
      <c r="AB77" s="5"/>
      <c r="AC77" s="5"/>
      <c r="AD77" s="5"/>
      <c r="AE77" s="5"/>
      <c r="AF77" s="5"/>
    </row>
    <row r="78" spans="1:32" ht="14.25" customHeight="1">
      <c r="A78" s="391"/>
      <c r="B78" s="166"/>
      <c r="C78" s="167" t="s">
        <v>125</v>
      </c>
      <c r="D78" s="168" t="s">
        <v>126</v>
      </c>
      <c r="E78" s="144"/>
      <c r="F78" s="168"/>
      <c r="G78" s="168"/>
      <c r="H78" s="144"/>
      <c r="I78" s="88"/>
      <c r="J78" s="168"/>
      <c r="K78" s="144"/>
      <c r="L78" s="88"/>
      <c r="M78" s="168"/>
      <c r="N78" s="88" t="s">
        <v>61</v>
      </c>
      <c r="O78" s="5"/>
      <c r="P78" s="5"/>
      <c r="Q78" s="5"/>
      <c r="R78" s="5"/>
      <c r="S78" s="5"/>
      <c r="T78" s="5"/>
      <c r="U78" s="5"/>
      <c r="V78" s="5"/>
      <c r="W78" s="5"/>
      <c r="X78" s="5"/>
      <c r="Y78" s="5"/>
      <c r="Z78" s="5"/>
      <c r="AA78" s="5"/>
      <c r="AB78" s="5"/>
      <c r="AC78" s="5"/>
      <c r="AD78" s="5"/>
      <c r="AE78" s="5"/>
      <c r="AF78" s="5"/>
    </row>
    <row r="79" spans="1:32" ht="14.25" customHeight="1">
      <c r="A79" s="391"/>
      <c r="B79" s="166"/>
      <c r="C79" s="169" t="s">
        <v>127</v>
      </c>
      <c r="D79" s="88" t="s">
        <v>128</v>
      </c>
      <c r="E79" s="144"/>
      <c r="F79" s="88"/>
      <c r="G79" s="88"/>
      <c r="H79" s="144"/>
      <c r="I79" s="88"/>
      <c r="J79" s="88"/>
      <c r="K79" s="144"/>
      <c r="L79" s="88"/>
      <c r="M79" s="88"/>
      <c r="N79" s="88" t="s">
        <v>61</v>
      </c>
      <c r="O79" s="5"/>
      <c r="P79" s="5"/>
      <c r="Q79" s="5"/>
      <c r="R79" s="5"/>
      <c r="S79" s="5"/>
      <c r="T79" s="5"/>
      <c r="U79" s="5"/>
      <c r="V79" s="5"/>
      <c r="W79" s="5"/>
      <c r="X79" s="5"/>
      <c r="Y79" s="5"/>
      <c r="Z79" s="5"/>
      <c r="AA79" s="5"/>
      <c r="AB79" s="5"/>
      <c r="AC79" s="5"/>
      <c r="AD79" s="5"/>
      <c r="AE79" s="5"/>
      <c r="AF79" s="5"/>
    </row>
    <row r="80" spans="1:32" ht="14.25" customHeight="1">
      <c r="A80" s="391"/>
      <c r="B80" s="166"/>
      <c r="C80" s="170" t="s">
        <v>129</v>
      </c>
      <c r="D80" s="88" t="s">
        <v>128</v>
      </c>
      <c r="E80" s="144"/>
      <c r="F80" s="88"/>
      <c r="G80" s="88"/>
      <c r="H80" s="144"/>
      <c r="I80" s="88"/>
      <c r="J80" s="88"/>
      <c r="K80" s="144"/>
      <c r="L80" s="88"/>
      <c r="M80" s="88"/>
      <c r="N80" s="88" t="s">
        <v>61</v>
      </c>
      <c r="O80" s="5"/>
      <c r="P80" s="5"/>
      <c r="Q80" s="5"/>
      <c r="R80" s="5"/>
      <c r="S80" s="5"/>
      <c r="T80" s="5"/>
      <c r="U80" s="5"/>
      <c r="V80" s="5"/>
      <c r="W80" s="5"/>
      <c r="X80" s="5"/>
      <c r="Y80" s="5"/>
      <c r="Z80" s="5"/>
      <c r="AA80" s="5"/>
      <c r="AB80" s="5"/>
      <c r="AC80" s="5"/>
      <c r="AD80" s="5"/>
      <c r="AE80" s="5"/>
      <c r="AF80" s="5"/>
    </row>
    <row r="81" spans="1:32" ht="14.25" customHeight="1">
      <c r="A81" s="391"/>
      <c r="B81" s="166"/>
      <c r="C81" s="169" t="s">
        <v>130</v>
      </c>
      <c r="D81" s="88" t="s">
        <v>128</v>
      </c>
      <c r="E81" s="144"/>
      <c r="F81" s="88"/>
      <c r="G81" s="88"/>
      <c r="H81" s="144"/>
      <c r="I81" s="88"/>
      <c r="J81" s="88"/>
      <c r="K81" s="144"/>
      <c r="L81" s="88"/>
      <c r="M81" s="88"/>
      <c r="N81" s="88" t="s">
        <v>61</v>
      </c>
      <c r="O81" s="5"/>
      <c r="P81" s="5"/>
      <c r="Q81" s="5"/>
      <c r="R81" s="5"/>
      <c r="S81" s="5"/>
      <c r="T81" s="5"/>
      <c r="U81" s="5"/>
      <c r="V81" s="5"/>
      <c r="W81" s="5"/>
      <c r="X81" s="5"/>
      <c r="Y81" s="5"/>
      <c r="Z81" s="5"/>
      <c r="AA81" s="5"/>
      <c r="AB81" s="5"/>
      <c r="AC81" s="5"/>
      <c r="AD81" s="5"/>
      <c r="AE81" s="5"/>
      <c r="AF81" s="5"/>
    </row>
    <row r="82" spans="1:32" ht="14.25" customHeight="1">
      <c r="A82" s="392"/>
      <c r="B82" s="166"/>
      <c r="C82" s="169" t="s">
        <v>131</v>
      </c>
      <c r="D82" s="88" t="s">
        <v>128</v>
      </c>
      <c r="E82" s="144"/>
      <c r="F82" s="88"/>
      <c r="G82" s="88"/>
      <c r="H82" s="144"/>
      <c r="I82" s="88"/>
      <c r="J82" s="88"/>
      <c r="K82" s="144"/>
      <c r="L82" s="88"/>
      <c r="M82" s="88"/>
      <c r="N82" s="88" t="s">
        <v>61</v>
      </c>
      <c r="O82" s="5"/>
      <c r="P82" s="5"/>
      <c r="Q82" s="5"/>
      <c r="R82" s="5"/>
      <c r="S82" s="5"/>
      <c r="T82" s="5"/>
      <c r="U82" s="5"/>
      <c r="V82" s="5"/>
      <c r="W82" s="5"/>
      <c r="X82" s="5"/>
      <c r="Y82" s="5"/>
      <c r="Z82" s="5"/>
      <c r="AA82" s="5"/>
      <c r="AB82" s="5"/>
      <c r="AC82" s="5"/>
      <c r="AD82" s="5"/>
      <c r="AE82" s="5"/>
      <c r="AF82" s="5"/>
    </row>
    <row r="83" spans="1:32" ht="14.25" customHeight="1">
      <c r="A83" s="171"/>
      <c r="B83" s="172"/>
      <c r="C83" s="173" t="s">
        <v>132</v>
      </c>
      <c r="D83" s="174"/>
      <c r="E83" s="175" t="s">
        <v>43</v>
      </c>
      <c r="F83" s="404" t="s">
        <v>133</v>
      </c>
      <c r="G83" s="405"/>
      <c r="H83" s="405"/>
      <c r="I83" s="405"/>
      <c r="J83" s="406"/>
      <c r="K83" s="5"/>
      <c r="L83" s="5"/>
      <c r="M83" s="5"/>
      <c r="N83" s="5"/>
      <c r="O83" s="5"/>
      <c r="P83" s="5"/>
      <c r="Q83" s="5"/>
      <c r="R83" s="5"/>
      <c r="S83" s="5"/>
      <c r="T83" s="5"/>
      <c r="U83" s="5"/>
      <c r="V83" s="5"/>
      <c r="W83" s="5"/>
      <c r="X83" s="5"/>
      <c r="Y83" s="5"/>
      <c r="Z83" s="5"/>
      <c r="AA83" s="5"/>
      <c r="AB83" s="5"/>
      <c r="AC83" s="5"/>
      <c r="AD83" s="5"/>
      <c r="AE83" s="5"/>
      <c r="AF83" s="5"/>
    </row>
    <row r="84" spans="1:32" ht="61.5" customHeight="1">
      <c r="A84" s="176" t="s">
        <v>134</v>
      </c>
      <c r="B84" s="177">
        <v>44</v>
      </c>
      <c r="C84" s="178" t="s">
        <v>135</v>
      </c>
      <c r="D84" s="177" t="s">
        <v>136</v>
      </c>
      <c r="E84" s="179"/>
      <c r="F84" s="407" t="s">
        <v>137</v>
      </c>
      <c r="G84" s="408"/>
      <c r="H84" s="408"/>
      <c r="I84" s="408"/>
      <c r="J84" s="409"/>
      <c r="K84" s="5"/>
      <c r="L84" s="5"/>
      <c r="M84" s="5"/>
      <c r="N84" s="5"/>
      <c r="O84" s="5"/>
      <c r="P84" s="5"/>
      <c r="Q84" s="5"/>
      <c r="R84" s="5"/>
      <c r="S84" s="5"/>
      <c r="T84" s="5"/>
      <c r="U84" s="5"/>
      <c r="V84" s="5"/>
      <c r="W84" s="5"/>
      <c r="X84" s="5"/>
      <c r="Y84" s="5"/>
      <c r="Z84" s="5"/>
      <c r="AA84" s="5"/>
      <c r="AB84" s="5"/>
      <c r="AC84" s="5"/>
      <c r="AD84" s="5"/>
      <c r="AE84" s="5"/>
      <c r="AF84" s="5"/>
    </row>
    <row r="85" spans="1:32" ht="14.25" customHeight="1">
      <c r="A85" s="180"/>
      <c r="B85" s="181"/>
      <c r="C85" s="182"/>
      <c r="D85" s="181"/>
      <c r="E85" s="183"/>
      <c r="F85" s="181"/>
      <c r="G85" s="184"/>
      <c r="H85" s="185"/>
      <c r="I85" s="181"/>
      <c r="J85" s="185"/>
      <c r="K85" s="5"/>
      <c r="L85" s="5"/>
      <c r="M85" s="5"/>
      <c r="N85" s="5"/>
      <c r="O85" s="5"/>
      <c r="P85" s="5"/>
      <c r="Q85" s="5"/>
      <c r="R85" s="5"/>
      <c r="S85" s="5"/>
      <c r="T85" s="5"/>
      <c r="U85" s="5"/>
      <c r="V85" s="5"/>
      <c r="W85" s="5"/>
      <c r="X85" s="5"/>
      <c r="Y85" s="5"/>
      <c r="Z85" s="5"/>
      <c r="AA85" s="5"/>
      <c r="AB85" s="5"/>
      <c r="AC85" s="5"/>
      <c r="AD85" s="5"/>
      <c r="AE85" s="5"/>
      <c r="AF85" s="5"/>
    </row>
    <row r="86" spans="1:32" ht="15.75" customHeight="1">
      <c r="A86" s="180"/>
      <c r="B86" s="181"/>
      <c r="C86" s="182"/>
      <c r="D86" s="410" t="s">
        <v>138</v>
      </c>
      <c r="E86" s="370"/>
      <c r="F86" s="370"/>
      <c r="G86" s="370"/>
      <c r="H86" s="370"/>
      <c r="I86" s="381"/>
      <c r="J86" s="186">
        <f>J87+J88</f>
        <v>0</v>
      </c>
      <c r="K86" s="5"/>
      <c r="L86" s="5"/>
      <c r="M86" s="5"/>
      <c r="N86" s="5"/>
      <c r="O86" s="5"/>
      <c r="P86" s="5"/>
      <c r="Q86" s="5"/>
      <c r="R86" s="5"/>
      <c r="S86" s="5"/>
      <c r="T86" s="5"/>
      <c r="U86" s="5"/>
      <c r="V86" s="5"/>
      <c r="W86" s="5"/>
      <c r="X86" s="5"/>
      <c r="Y86" s="5"/>
      <c r="Z86" s="5"/>
      <c r="AA86" s="5"/>
      <c r="AB86" s="5"/>
      <c r="AC86" s="5"/>
      <c r="AD86" s="5"/>
      <c r="AE86" s="5"/>
      <c r="AF86" s="5"/>
    </row>
    <row r="87" spans="1:32" ht="14.25" customHeight="1">
      <c r="A87" s="180"/>
      <c r="B87" s="181"/>
      <c r="C87" s="182"/>
      <c r="D87" s="411" t="s">
        <v>139</v>
      </c>
      <c r="E87" s="370"/>
      <c r="F87" s="370"/>
      <c r="G87" s="370"/>
      <c r="H87" s="370"/>
      <c r="I87" s="381"/>
      <c r="J87" s="187">
        <f>SUM(G22:G82)</f>
        <v>0</v>
      </c>
      <c r="K87" s="188"/>
      <c r="L87" s="188"/>
      <c r="M87" s="188"/>
      <c r="N87" s="5"/>
      <c r="O87" s="5"/>
      <c r="P87" s="5"/>
      <c r="Q87" s="5"/>
      <c r="R87" s="5"/>
      <c r="S87" s="5"/>
      <c r="T87" s="5"/>
      <c r="U87" s="5"/>
      <c r="V87" s="5"/>
      <c r="W87" s="5"/>
      <c r="X87" s="5"/>
      <c r="Y87" s="5"/>
      <c r="Z87" s="5"/>
      <c r="AA87" s="5"/>
      <c r="AB87" s="5"/>
      <c r="AC87" s="5"/>
      <c r="AD87" s="5"/>
      <c r="AE87" s="5"/>
      <c r="AF87" s="5"/>
    </row>
    <row r="88" spans="1:32" ht="14.25" customHeight="1">
      <c r="A88" s="180"/>
      <c r="B88" s="181"/>
      <c r="C88" s="182"/>
      <c r="D88" s="189" t="s">
        <v>140</v>
      </c>
      <c r="E88" s="190"/>
      <c r="F88" s="190"/>
      <c r="G88" s="190"/>
      <c r="H88" s="190"/>
      <c r="I88" s="191"/>
      <c r="J88" s="187">
        <f>SUM(J22:J82)</f>
        <v>0</v>
      </c>
      <c r="K88" s="188"/>
      <c r="L88" s="188"/>
      <c r="M88" s="188"/>
      <c r="N88" s="5"/>
      <c r="O88" s="5"/>
      <c r="P88" s="5"/>
      <c r="Q88" s="5"/>
      <c r="R88" s="5"/>
      <c r="S88" s="5"/>
      <c r="T88" s="5"/>
      <c r="U88" s="5"/>
      <c r="V88" s="5"/>
      <c r="W88" s="5"/>
      <c r="X88" s="5"/>
      <c r="Y88" s="5"/>
      <c r="Z88" s="5"/>
      <c r="AA88" s="5"/>
      <c r="AB88" s="5"/>
      <c r="AC88" s="5"/>
      <c r="AD88" s="5"/>
      <c r="AE88" s="5"/>
      <c r="AF88" s="5"/>
    </row>
    <row r="89" spans="1:32" ht="14.25" customHeight="1">
      <c r="A89" s="180"/>
      <c r="B89" s="181"/>
      <c r="C89" s="182"/>
      <c r="D89" s="189" t="s">
        <v>141</v>
      </c>
      <c r="E89" s="190"/>
      <c r="F89" s="190"/>
      <c r="G89" s="190"/>
      <c r="H89" s="190"/>
      <c r="I89" s="191"/>
      <c r="J89" s="187">
        <f>SUM(M22:M77)</f>
        <v>0</v>
      </c>
      <c r="K89" s="188"/>
      <c r="L89" s="188"/>
      <c r="M89" s="188"/>
      <c r="N89" s="5"/>
      <c r="O89" s="5"/>
      <c r="P89" s="5"/>
      <c r="Q89" s="5"/>
      <c r="R89" s="5"/>
      <c r="S89" s="5"/>
      <c r="T89" s="5"/>
      <c r="U89" s="5"/>
      <c r="V89" s="5"/>
      <c r="W89" s="5"/>
      <c r="X89" s="5"/>
      <c r="Y89" s="5"/>
      <c r="Z89" s="5"/>
      <c r="AA89" s="5"/>
      <c r="AB89" s="5"/>
      <c r="AC89" s="5"/>
      <c r="AD89" s="5"/>
      <c r="AE89" s="5"/>
      <c r="AF89" s="5"/>
    </row>
    <row r="90" spans="1:32" ht="14.25" customHeight="1">
      <c r="A90" s="180"/>
      <c r="B90" s="181"/>
      <c r="C90" s="182"/>
      <c r="D90" s="412" t="s">
        <v>142</v>
      </c>
      <c r="E90" s="370"/>
      <c r="F90" s="370"/>
      <c r="G90" s="370"/>
      <c r="H90" s="370"/>
      <c r="I90" s="381"/>
      <c r="J90" s="192">
        <f>J86*G8</f>
        <v>0</v>
      </c>
      <c r="K90" s="183"/>
      <c r="L90" s="183"/>
      <c r="M90" s="183"/>
      <c r="N90" s="5"/>
      <c r="O90" s="5"/>
      <c r="P90" s="5"/>
      <c r="Q90" s="5"/>
      <c r="R90" s="5"/>
      <c r="S90" s="5"/>
      <c r="T90" s="5"/>
      <c r="U90" s="5"/>
      <c r="V90" s="5"/>
      <c r="W90" s="5"/>
      <c r="X90" s="5"/>
      <c r="Y90" s="5"/>
      <c r="Z90" s="5"/>
      <c r="AA90" s="5"/>
      <c r="AB90" s="5"/>
      <c r="AC90" s="5"/>
      <c r="AD90" s="5"/>
      <c r="AE90" s="5"/>
      <c r="AF90" s="5"/>
    </row>
    <row r="91" spans="1:32" ht="14.25" customHeight="1">
      <c r="A91" s="180"/>
      <c r="B91" s="181"/>
      <c r="C91" s="182"/>
      <c r="D91" s="413" t="s">
        <v>143</v>
      </c>
      <c r="E91" s="370"/>
      <c r="F91" s="370"/>
      <c r="G91" s="370"/>
      <c r="H91" s="370"/>
      <c r="I91" s="381"/>
      <c r="J91" s="193">
        <f>J87*G8</f>
        <v>0</v>
      </c>
      <c r="K91" s="183"/>
      <c r="L91" s="183"/>
      <c r="M91" s="183"/>
      <c r="N91" s="5"/>
      <c r="O91" s="5"/>
      <c r="P91" s="5"/>
      <c r="Q91" s="5"/>
      <c r="R91" s="5"/>
      <c r="S91" s="5"/>
      <c r="T91" s="5"/>
      <c r="U91" s="5"/>
      <c r="V91" s="5"/>
      <c r="W91" s="5"/>
      <c r="X91" s="5"/>
      <c r="Y91" s="5"/>
      <c r="Z91" s="5"/>
      <c r="AA91" s="5"/>
      <c r="AB91" s="5"/>
      <c r="AC91" s="5"/>
      <c r="AD91" s="5"/>
      <c r="AE91" s="5"/>
      <c r="AF91" s="5"/>
    </row>
    <row r="92" spans="1:32" ht="14.25" customHeight="1">
      <c r="A92" s="180"/>
      <c r="B92" s="181"/>
      <c r="C92" s="182"/>
      <c r="D92" s="413" t="s">
        <v>144</v>
      </c>
      <c r="E92" s="370"/>
      <c r="F92" s="370"/>
      <c r="G92" s="370"/>
      <c r="H92" s="370"/>
      <c r="I92" s="381"/>
      <c r="J92" s="193">
        <f>J88*G8</f>
        <v>0</v>
      </c>
      <c r="K92" s="183"/>
      <c r="L92" s="183"/>
      <c r="M92" s="183"/>
      <c r="N92" s="5"/>
      <c r="O92" s="5"/>
      <c r="P92" s="5"/>
      <c r="Q92" s="5"/>
      <c r="R92" s="5"/>
      <c r="S92" s="5"/>
      <c r="T92" s="5"/>
      <c r="U92" s="5"/>
      <c r="V92" s="5"/>
      <c r="W92" s="5"/>
      <c r="X92" s="5"/>
      <c r="Y92" s="5"/>
      <c r="Z92" s="5"/>
      <c r="AA92" s="5"/>
      <c r="AB92" s="5"/>
      <c r="AC92" s="5"/>
      <c r="AD92" s="5"/>
      <c r="AE92" s="5"/>
      <c r="AF92" s="5"/>
    </row>
    <row r="93" spans="1:32" ht="14.25" customHeight="1">
      <c r="A93" s="180"/>
      <c r="B93" s="181"/>
      <c r="C93" s="182"/>
      <c r="D93" s="412" t="s">
        <v>145</v>
      </c>
      <c r="E93" s="370"/>
      <c r="F93" s="370"/>
      <c r="G93" s="370"/>
      <c r="H93" s="370"/>
      <c r="I93" s="381"/>
      <c r="J93" s="192">
        <f>J86*G9</f>
        <v>0</v>
      </c>
      <c r="K93" s="183"/>
      <c r="L93" s="183"/>
      <c r="M93" s="183"/>
      <c r="N93" s="5"/>
      <c r="O93" s="5"/>
      <c r="P93" s="5"/>
      <c r="Q93" s="5"/>
      <c r="R93" s="5"/>
      <c r="S93" s="5"/>
      <c r="T93" s="5"/>
      <c r="U93" s="5"/>
      <c r="V93" s="5"/>
      <c r="W93" s="5"/>
      <c r="X93" s="5"/>
      <c r="Y93" s="5"/>
      <c r="Z93" s="5"/>
      <c r="AA93" s="5"/>
      <c r="AB93" s="5"/>
      <c r="AC93" s="5"/>
      <c r="AD93" s="5"/>
      <c r="AE93" s="5"/>
      <c r="AF93" s="5"/>
    </row>
    <row r="94" spans="1:32" ht="14.25" customHeight="1">
      <c r="A94" s="180"/>
      <c r="B94" s="181"/>
      <c r="C94" s="182"/>
      <c r="D94" s="413" t="s">
        <v>146</v>
      </c>
      <c r="E94" s="370"/>
      <c r="F94" s="370"/>
      <c r="G94" s="370"/>
      <c r="H94" s="370"/>
      <c r="I94" s="381"/>
      <c r="J94" s="193">
        <f>J87*G9</f>
        <v>0</v>
      </c>
      <c r="K94" s="183"/>
      <c r="L94" s="183"/>
      <c r="M94" s="183"/>
      <c r="N94" s="5"/>
      <c r="O94" s="5"/>
      <c r="P94" s="5"/>
      <c r="Q94" s="5"/>
      <c r="R94" s="5"/>
      <c r="S94" s="5"/>
      <c r="T94" s="5"/>
      <c r="U94" s="5"/>
      <c r="V94" s="5"/>
      <c r="W94" s="5"/>
      <c r="X94" s="5"/>
      <c r="Y94" s="5"/>
      <c r="Z94" s="5"/>
      <c r="AA94" s="5"/>
      <c r="AB94" s="5"/>
      <c r="AC94" s="5"/>
      <c r="AD94" s="5"/>
      <c r="AE94" s="5"/>
      <c r="AF94" s="5"/>
    </row>
    <row r="95" spans="1:32" ht="14.25" customHeight="1">
      <c r="A95" s="180"/>
      <c r="B95" s="181"/>
      <c r="C95" s="182"/>
      <c r="D95" s="413" t="s">
        <v>147</v>
      </c>
      <c r="E95" s="370"/>
      <c r="F95" s="370"/>
      <c r="G95" s="370"/>
      <c r="H95" s="370"/>
      <c r="I95" s="381"/>
      <c r="J95" s="193">
        <f>J88*G9</f>
        <v>0</v>
      </c>
      <c r="K95" s="183"/>
      <c r="L95" s="183"/>
      <c r="M95" s="183"/>
      <c r="N95" s="5"/>
      <c r="O95" s="5"/>
      <c r="P95" s="5"/>
      <c r="Q95" s="5"/>
      <c r="R95" s="5"/>
      <c r="S95" s="5"/>
      <c r="T95" s="5"/>
      <c r="U95" s="5"/>
      <c r="V95" s="5"/>
      <c r="W95" s="5"/>
      <c r="X95" s="5"/>
      <c r="Y95" s="5"/>
      <c r="Z95" s="5"/>
      <c r="AA95" s="5"/>
      <c r="AB95" s="5"/>
      <c r="AC95" s="5"/>
      <c r="AD95" s="5"/>
      <c r="AE95" s="5"/>
      <c r="AF95" s="5"/>
    </row>
    <row r="96" spans="1:32" ht="14.25" customHeight="1">
      <c r="A96" s="180"/>
      <c r="B96" s="181"/>
      <c r="C96" s="182"/>
      <c r="D96" s="414" t="s">
        <v>148</v>
      </c>
      <c r="E96" s="370"/>
      <c r="F96" s="370"/>
      <c r="G96" s="370"/>
      <c r="H96" s="370"/>
      <c r="I96" s="381"/>
      <c r="J96" s="194">
        <f t="shared" ref="J96:J98" si="19">J86-J90</f>
        <v>0</v>
      </c>
      <c r="K96" s="183"/>
      <c r="L96" s="183"/>
      <c r="M96" s="183"/>
      <c r="N96" s="5"/>
      <c r="O96" s="5"/>
      <c r="P96" s="5"/>
      <c r="Q96" s="5"/>
      <c r="R96" s="5"/>
      <c r="S96" s="5"/>
      <c r="T96" s="5"/>
      <c r="U96" s="5"/>
      <c r="V96" s="5"/>
      <c r="W96" s="5"/>
      <c r="X96" s="5"/>
      <c r="Y96" s="5"/>
      <c r="Z96" s="5"/>
      <c r="AA96" s="5"/>
      <c r="AB96" s="5"/>
      <c r="AC96" s="5"/>
      <c r="AD96" s="5"/>
      <c r="AE96" s="5"/>
      <c r="AF96" s="5"/>
    </row>
    <row r="97" spans="1:32" ht="14.25" customHeight="1">
      <c r="A97" s="180"/>
      <c r="B97" s="181"/>
      <c r="C97" s="182"/>
      <c r="D97" s="413" t="s">
        <v>139</v>
      </c>
      <c r="E97" s="370"/>
      <c r="F97" s="370"/>
      <c r="G97" s="370"/>
      <c r="H97" s="370"/>
      <c r="I97" s="381"/>
      <c r="J97" s="193">
        <f t="shared" si="19"/>
        <v>0</v>
      </c>
      <c r="K97" s="183"/>
      <c r="L97" s="183"/>
      <c r="M97" s="183"/>
      <c r="N97" s="5"/>
      <c r="O97" s="5"/>
      <c r="P97" s="5"/>
      <c r="Q97" s="5"/>
      <c r="R97" s="5"/>
      <c r="S97" s="5"/>
      <c r="T97" s="5"/>
      <c r="U97" s="5"/>
      <c r="V97" s="5"/>
      <c r="W97" s="5"/>
      <c r="X97" s="5"/>
      <c r="Y97" s="5"/>
      <c r="Z97" s="5"/>
      <c r="AA97" s="5"/>
      <c r="AB97" s="5"/>
      <c r="AC97" s="5"/>
      <c r="AD97" s="5"/>
      <c r="AE97" s="5"/>
      <c r="AF97" s="5"/>
    </row>
    <row r="98" spans="1:32" ht="14.25" customHeight="1">
      <c r="A98" s="180"/>
      <c r="B98" s="181"/>
      <c r="C98" s="182"/>
      <c r="D98" s="413" t="s">
        <v>140</v>
      </c>
      <c r="E98" s="370"/>
      <c r="F98" s="370"/>
      <c r="G98" s="370"/>
      <c r="H98" s="370"/>
      <c r="I98" s="381"/>
      <c r="J98" s="193">
        <f t="shared" si="19"/>
        <v>0</v>
      </c>
      <c r="K98" s="183"/>
      <c r="L98" s="183"/>
      <c r="M98" s="183"/>
      <c r="N98" s="5"/>
      <c r="O98" s="5"/>
      <c r="P98" s="5"/>
      <c r="Q98" s="5"/>
      <c r="R98" s="5"/>
      <c r="S98" s="5"/>
      <c r="T98" s="5"/>
      <c r="U98" s="5"/>
      <c r="V98" s="5"/>
      <c r="W98" s="5"/>
      <c r="X98" s="5"/>
      <c r="Y98" s="5"/>
      <c r="Z98" s="5"/>
      <c r="AA98" s="5"/>
      <c r="AB98" s="5"/>
      <c r="AC98" s="5"/>
      <c r="AD98" s="5"/>
      <c r="AE98" s="5"/>
      <c r="AF98" s="5"/>
    </row>
    <row r="99" spans="1:32" ht="14.25" customHeight="1">
      <c r="A99" s="180"/>
      <c r="B99" s="181"/>
      <c r="C99" s="182"/>
      <c r="D99" s="414" t="s">
        <v>149</v>
      </c>
      <c r="E99" s="370"/>
      <c r="F99" s="370"/>
      <c r="G99" s="370"/>
      <c r="H99" s="370"/>
      <c r="I99" s="381"/>
      <c r="J99" s="194">
        <f t="shared" ref="J99:J101" si="20">J86-J93</f>
        <v>0</v>
      </c>
      <c r="K99" s="183"/>
      <c r="L99" s="183"/>
      <c r="M99" s="183"/>
      <c r="N99" s="5"/>
      <c r="O99" s="5"/>
      <c r="P99" s="5"/>
      <c r="Q99" s="5"/>
      <c r="R99" s="5"/>
      <c r="S99" s="5"/>
      <c r="T99" s="5"/>
      <c r="U99" s="5"/>
      <c r="V99" s="5"/>
      <c r="W99" s="5"/>
      <c r="X99" s="5"/>
      <c r="Y99" s="5"/>
      <c r="Z99" s="5"/>
      <c r="AA99" s="5"/>
      <c r="AB99" s="5"/>
      <c r="AC99" s="5"/>
      <c r="AD99" s="5"/>
      <c r="AE99" s="5"/>
      <c r="AF99" s="5"/>
    </row>
    <row r="100" spans="1:32" ht="14.25" customHeight="1">
      <c r="A100" s="180"/>
      <c r="B100" s="181"/>
      <c r="C100" s="182"/>
      <c r="D100" s="413" t="s">
        <v>139</v>
      </c>
      <c r="E100" s="370"/>
      <c r="F100" s="370"/>
      <c r="G100" s="370"/>
      <c r="H100" s="370"/>
      <c r="I100" s="381"/>
      <c r="J100" s="193">
        <f t="shared" si="20"/>
        <v>0</v>
      </c>
      <c r="K100" s="183"/>
      <c r="L100" s="183"/>
      <c r="M100" s="183"/>
      <c r="N100" s="5"/>
      <c r="O100" s="5"/>
      <c r="P100" s="5"/>
      <c r="Q100" s="5"/>
      <c r="R100" s="5"/>
      <c r="S100" s="5"/>
      <c r="T100" s="5"/>
      <c r="U100" s="5"/>
      <c r="V100" s="5"/>
      <c r="W100" s="5"/>
      <c r="X100" s="5"/>
      <c r="Y100" s="5"/>
      <c r="Z100" s="5"/>
      <c r="AA100" s="5"/>
      <c r="AB100" s="5"/>
      <c r="AC100" s="5"/>
      <c r="AD100" s="5"/>
      <c r="AE100" s="5"/>
      <c r="AF100" s="5"/>
    </row>
    <row r="101" spans="1:32" ht="14.25" customHeight="1">
      <c r="A101" s="180"/>
      <c r="B101" s="181"/>
      <c r="C101" s="182"/>
      <c r="D101" s="413" t="s">
        <v>140</v>
      </c>
      <c r="E101" s="370"/>
      <c r="F101" s="370"/>
      <c r="G101" s="370"/>
      <c r="H101" s="370"/>
      <c r="I101" s="381"/>
      <c r="J101" s="193">
        <f t="shared" si="20"/>
        <v>0</v>
      </c>
      <c r="K101" s="183"/>
      <c r="L101" s="183"/>
      <c r="M101" s="183"/>
      <c r="N101" s="5"/>
      <c r="O101" s="5"/>
      <c r="P101" s="5"/>
      <c r="Q101" s="5"/>
      <c r="R101" s="5"/>
      <c r="S101" s="5"/>
      <c r="T101" s="5"/>
      <c r="U101" s="5"/>
      <c r="V101" s="5"/>
      <c r="W101" s="5"/>
      <c r="X101" s="5"/>
      <c r="Y101" s="5"/>
      <c r="Z101" s="5"/>
      <c r="AA101" s="5"/>
      <c r="AB101" s="5"/>
      <c r="AC101" s="5"/>
      <c r="AD101" s="5"/>
      <c r="AE101" s="5"/>
      <c r="AF101" s="5"/>
    </row>
    <row r="102" spans="1:32" ht="14.25" customHeight="1">
      <c r="A102" s="180"/>
      <c r="B102" s="181"/>
      <c r="C102" s="182"/>
      <c r="D102" s="181"/>
      <c r="E102" s="183"/>
      <c r="F102" s="181"/>
      <c r="G102" s="183"/>
      <c r="H102" s="185"/>
      <c r="I102" s="181"/>
      <c r="J102" s="185"/>
      <c r="K102" s="183"/>
      <c r="L102" s="183"/>
      <c r="M102" s="183"/>
      <c r="N102" s="5"/>
      <c r="O102" s="5"/>
      <c r="P102" s="5"/>
      <c r="Q102" s="5"/>
      <c r="R102" s="5"/>
      <c r="S102" s="5"/>
      <c r="T102" s="5"/>
      <c r="U102" s="5"/>
      <c r="V102" s="5"/>
      <c r="W102" s="5"/>
      <c r="X102" s="5"/>
      <c r="Y102" s="5"/>
      <c r="Z102" s="5"/>
      <c r="AA102" s="5"/>
      <c r="AB102" s="5"/>
      <c r="AC102" s="5"/>
      <c r="AD102" s="5"/>
      <c r="AE102" s="5"/>
      <c r="AF102" s="5"/>
    </row>
    <row r="103" spans="1:32" ht="14.25" customHeight="1">
      <c r="A103" s="180"/>
      <c r="B103" s="181"/>
      <c r="C103" s="182"/>
      <c r="D103" s="181"/>
      <c r="E103" s="183"/>
      <c r="F103" s="181"/>
      <c r="G103" s="183"/>
      <c r="H103" s="185"/>
      <c r="I103" s="181"/>
      <c r="J103" s="185"/>
      <c r="K103" s="183"/>
      <c r="L103" s="183"/>
      <c r="M103" s="183"/>
      <c r="N103" s="5"/>
      <c r="O103" s="5"/>
      <c r="P103" s="5"/>
      <c r="Q103" s="5"/>
      <c r="R103" s="5"/>
      <c r="S103" s="5"/>
      <c r="T103" s="5"/>
      <c r="U103" s="5"/>
      <c r="V103" s="5"/>
      <c r="W103" s="5"/>
      <c r="X103" s="5"/>
      <c r="Y103" s="5"/>
      <c r="Z103" s="5"/>
      <c r="AA103" s="5"/>
      <c r="AB103" s="5"/>
      <c r="AC103" s="5"/>
      <c r="AD103" s="5"/>
      <c r="AE103" s="5"/>
      <c r="AF103" s="5"/>
    </row>
    <row r="104" spans="1:32"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row>
    <row r="105" spans="1:32" ht="14.25" customHeight="1">
      <c r="A105" s="195"/>
      <c r="B105" s="195"/>
      <c r="C105" s="195" t="s">
        <v>150</v>
      </c>
      <c r="D105" s="196"/>
      <c r="E105" s="197" t="s">
        <v>43</v>
      </c>
      <c r="F105" s="415" t="s">
        <v>151</v>
      </c>
      <c r="G105" s="408"/>
      <c r="H105" s="416"/>
      <c r="I105" s="5"/>
      <c r="J105" s="5"/>
      <c r="K105" s="5"/>
      <c r="L105" s="5"/>
      <c r="M105" s="5"/>
      <c r="N105" s="5"/>
      <c r="O105" s="5"/>
      <c r="P105" s="5"/>
      <c r="Q105" s="5"/>
      <c r="R105" s="5"/>
      <c r="S105" s="5"/>
      <c r="T105" s="5"/>
      <c r="U105" s="5"/>
      <c r="V105" s="5"/>
      <c r="W105" s="5"/>
      <c r="X105" s="5"/>
      <c r="Y105" s="5"/>
      <c r="Z105" s="5"/>
      <c r="AA105" s="5"/>
      <c r="AB105" s="5"/>
      <c r="AC105" s="5"/>
      <c r="AD105" s="5"/>
      <c r="AE105" s="5"/>
      <c r="AF105" s="5"/>
    </row>
    <row r="106" spans="1:32" ht="40.5" customHeight="1">
      <c r="A106" s="198" t="s">
        <v>152</v>
      </c>
      <c r="B106" s="199">
        <v>45</v>
      </c>
      <c r="C106" s="200" t="s">
        <v>153</v>
      </c>
      <c r="D106" s="201" t="s">
        <v>154</v>
      </c>
      <c r="E106" s="202"/>
      <c r="F106" s="417" t="s">
        <v>155</v>
      </c>
      <c r="G106" s="405"/>
      <c r="H106" s="418"/>
      <c r="I106" s="5"/>
      <c r="J106" s="5"/>
      <c r="K106" s="5"/>
      <c r="L106" s="5"/>
      <c r="M106" s="5"/>
      <c r="N106" s="5"/>
      <c r="O106" s="5"/>
      <c r="P106" s="5"/>
      <c r="Q106" s="5"/>
      <c r="R106" s="5"/>
      <c r="S106" s="5"/>
      <c r="T106" s="5"/>
      <c r="U106" s="5"/>
      <c r="V106" s="5"/>
      <c r="W106" s="5"/>
      <c r="X106" s="5"/>
      <c r="Y106" s="5"/>
      <c r="Z106" s="5"/>
      <c r="AA106" s="5"/>
      <c r="AB106" s="5"/>
      <c r="AC106" s="5"/>
      <c r="AD106" s="5"/>
      <c r="AE106" s="5"/>
      <c r="AF106" s="5"/>
    </row>
    <row r="107" spans="1:32"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row>
    <row r="108" spans="1:32"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row>
    <row r="109" spans="1:32"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row>
    <row r="110" spans="1:32"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row>
    <row r="111" spans="1:32"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row>
    <row r="112" spans="1:32"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row>
    <row r="113" spans="1:32"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row>
    <row r="114" spans="1:32"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row>
    <row r="115" spans="1:32"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row>
    <row r="116" spans="1:32"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row>
    <row r="117" spans="1:32"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row>
    <row r="118" spans="1:32"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row>
    <row r="119" spans="1:32"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row>
    <row r="120" spans="1:32"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row>
    <row r="121" spans="1:32"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row>
    <row r="122" spans="1:32"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row>
    <row r="123" spans="1:32"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row>
    <row r="124" spans="1:32"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row>
    <row r="125" spans="1:32"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row>
    <row r="126" spans="1:32"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row>
    <row r="127" spans="1:32"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row>
    <row r="128" spans="1:32"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row>
    <row r="129" spans="1:32"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row>
    <row r="130" spans="1:32"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row>
    <row r="131" spans="1:32"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row>
    <row r="132" spans="1:32"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row>
    <row r="133" spans="1:32"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row>
    <row r="134" spans="1:32"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row>
    <row r="135" spans="1:32"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row>
    <row r="136" spans="1:32"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row>
    <row r="137" spans="1:32"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row>
    <row r="138" spans="1:32"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row>
    <row r="139" spans="1:32"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row>
    <row r="140" spans="1:32"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row>
    <row r="141" spans="1:32"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row>
    <row r="142" spans="1:32"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row>
    <row r="143" spans="1:32"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row>
    <row r="144" spans="1:32"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row>
    <row r="145" spans="1:32"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row>
    <row r="146" spans="1:32"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row>
    <row r="147" spans="1:32"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row>
    <row r="148" spans="1:32"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row>
    <row r="149" spans="1:32"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row>
    <row r="150" spans="1:32"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row>
    <row r="151" spans="1:32"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row>
    <row r="152" spans="1:32"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row>
    <row r="153" spans="1:32"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row>
    <row r="154" spans="1:32"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row>
    <row r="155" spans="1:32"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row>
    <row r="156" spans="1:32"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row>
    <row r="157" spans="1:32"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row>
    <row r="158" spans="1:32"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row>
    <row r="159" spans="1:32"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row>
    <row r="160" spans="1:32"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row>
    <row r="161" spans="1:32"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row>
    <row r="162" spans="1:32"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row>
    <row r="163" spans="1:32"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row>
    <row r="164" spans="1:32"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row>
    <row r="165" spans="1:32"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row>
    <row r="166" spans="1:32"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row>
    <row r="167" spans="1:32"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row>
    <row r="168" spans="1:32"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row>
    <row r="169" spans="1:32"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row>
    <row r="170" spans="1:32"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row>
    <row r="171" spans="1:32"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row>
    <row r="172" spans="1:32"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row>
    <row r="173" spans="1:32"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row>
    <row r="174" spans="1:32"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row>
    <row r="175" spans="1:32"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row>
    <row r="176" spans="1:32"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row>
    <row r="177" spans="1:32"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row>
    <row r="178" spans="1:32"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row>
    <row r="179" spans="1:32"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row>
    <row r="180" spans="1:32"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row>
    <row r="181" spans="1:32"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row>
    <row r="182" spans="1:32"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row>
    <row r="183" spans="1:32"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row>
    <row r="184" spans="1:32"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row>
    <row r="185" spans="1:32"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row>
    <row r="186" spans="1:32"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row>
    <row r="187" spans="1:32"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row>
    <row r="188" spans="1:32"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row>
    <row r="189" spans="1:32"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row>
    <row r="190" spans="1:32"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row>
    <row r="191" spans="1:32"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row>
    <row r="192" spans="1:32"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row>
    <row r="193" spans="1:32"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row>
    <row r="194" spans="1:32"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row>
    <row r="195" spans="1:32"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row>
    <row r="196" spans="1:32"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row>
    <row r="197" spans="1:32"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row>
    <row r="198" spans="1:32"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row>
    <row r="199" spans="1:32"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row>
    <row r="200" spans="1:32"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row>
    <row r="201" spans="1:32"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row>
    <row r="202" spans="1:32"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row>
    <row r="203" spans="1:32"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row>
    <row r="204" spans="1:32"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row>
    <row r="205" spans="1:32"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row>
    <row r="206" spans="1:32"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row>
    <row r="207" spans="1:32"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row>
    <row r="208" spans="1:32"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row>
    <row r="209" spans="1:32"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row>
    <row r="210" spans="1:32"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row>
    <row r="211" spans="1:32"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row>
    <row r="212" spans="1:32"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row>
    <row r="213" spans="1:32"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row>
    <row r="214" spans="1:32"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row>
    <row r="215" spans="1:32"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row>
    <row r="216" spans="1:32"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row>
    <row r="217" spans="1:32"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row>
    <row r="218" spans="1:32"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5"/>
      <c r="AE218" s="5"/>
      <c r="AF218" s="5"/>
    </row>
    <row r="219" spans="1:32"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row>
    <row r="220" spans="1:32"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row>
    <row r="221" spans="1:32"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row>
    <row r="222" spans="1:32"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row>
    <row r="223" spans="1:32"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row>
    <row r="224" spans="1:32"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row>
    <row r="225" spans="1:32"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row>
    <row r="226" spans="1:32"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row>
    <row r="227" spans="1:32"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row>
    <row r="228" spans="1:32"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row>
    <row r="229" spans="1:32"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row>
    <row r="230" spans="1:32"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row>
    <row r="231" spans="1:32"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row>
    <row r="232" spans="1:32"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row>
    <row r="233" spans="1:32"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row>
    <row r="234" spans="1:32"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row>
    <row r="235" spans="1:32"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row>
    <row r="236" spans="1:32"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row>
    <row r="237" spans="1:32"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row>
    <row r="238" spans="1:32"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row>
    <row r="239" spans="1:32"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row>
    <row r="240" spans="1:32"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row>
    <row r="241" spans="1:32"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row>
    <row r="242" spans="1:32"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row>
    <row r="243" spans="1:32"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row>
    <row r="244" spans="1:32"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row>
    <row r="245" spans="1:32"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row>
    <row r="246" spans="1:32"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row>
    <row r="247" spans="1:32"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row>
    <row r="248" spans="1:32"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row>
    <row r="249" spans="1:32"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row>
    <row r="250" spans="1:32"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row>
    <row r="251" spans="1:32"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row>
    <row r="252" spans="1:32"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row>
    <row r="253" spans="1:32"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row>
    <row r="254" spans="1:32"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row>
    <row r="255" spans="1:32"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row>
    <row r="256" spans="1:32"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row>
    <row r="257" spans="1:32"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row>
    <row r="258" spans="1:32"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row>
    <row r="259" spans="1:32"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row>
    <row r="260" spans="1:32"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row>
    <row r="261" spans="1:32"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row>
    <row r="262" spans="1:32"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row>
    <row r="263" spans="1:32"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row>
    <row r="264" spans="1:32"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row>
    <row r="265" spans="1:32"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row>
    <row r="266" spans="1:32"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row>
    <row r="267" spans="1:32"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row>
    <row r="268" spans="1:32"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row>
    <row r="269" spans="1:32"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row>
    <row r="270" spans="1:32"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row>
    <row r="271" spans="1:32"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row>
    <row r="272" spans="1:32"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row>
    <row r="273" spans="1:32"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row>
    <row r="274" spans="1:32"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row>
    <row r="275" spans="1:32"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row>
    <row r="276" spans="1:32"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row>
    <row r="277" spans="1:32"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row>
    <row r="278" spans="1:32"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row>
    <row r="279" spans="1:32"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row>
    <row r="280" spans="1:32"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row>
    <row r="281" spans="1:32"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row>
    <row r="282" spans="1:32"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row>
    <row r="283" spans="1:32"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row>
    <row r="284" spans="1:32"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row>
    <row r="285" spans="1:32"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row>
    <row r="286" spans="1:32"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row>
    <row r="287" spans="1:32"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row>
    <row r="288" spans="1:32"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row>
    <row r="289" spans="1:32"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row>
    <row r="290" spans="1:32"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row>
    <row r="291" spans="1:32"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row>
    <row r="292" spans="1:32"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row>
    <row r="293" spans="1:32"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row>
    <row r="294" spans="1:32"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row>
    <row r="295" spans="1:32"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row>
    <row r="296" spans="1:32"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row>
    <row r="297" spans="1:32"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row>
    <row r="298" spans="1:32"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row>
    <row r="299" spans="1:32"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row>
    <row r="300" spans="1:32"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row>
    <row r="301" spans="1:32"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row>
    <row r="302" spans="1:32"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row>
    <row r="303" spans="1:32"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row>
    <row r="304" spans="1:32"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row>
    <row r="305" spans="1:32"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row>
    <row r="306" spans="1:32"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row>
    <row r="307" spans="1:32" ht="15.75" customHeight="1"/>
    <row r="308" spans="1:32" ht="15.75" customHeight="1"/>
    <row r="309" spans="1:32" ht="15.75" customHeight="1"/>
    <row r="310" spans="1:32" ht="15.75" customHeight="1"/>
    <row r="311" spans="1:32" ht="15.75" customHeight="1"/>
    <row r="312" spans="1:32" ht="15.75" customHeight="1"/>
    <row r="313" spans="1:32" ht="15.75" customHeight="1"/>
    <row r="314" spans="1:32" ht="15.75" customHeight="1"/>
    <row r="315" spans="1:32" ht="15.75" customHeight="1"/>
    <row r="316" spans="1:32" ht="15.75" customHeight="1"/>
    <row r="317" spans="1:32" ht="15.75" customHeight="1"/>
    <row r="318" spans="1:32" ht="15.75" customHeight="1"/>
    <row r="319" spans="1:32" ht="15.75" customHeight="1"/>
    <row r="320" spans="1:32"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6">
    <mergeCell ref="E36:E37"/>
    <mergeCell ref="F36:F37"/>
    <mergeCell ref="G36:G37"/>
    <mergeCell ref="N36:N37"/>
    <mergeCell ref="E69:E70"/>
    <mergeCell ref="F69:F70"/>
    <mergeCell ref="G69:G70"/>
    <mergeCell ref="N22:N23"/>
    <mergeCell ref="C19:C20"/>
    <mergeCell ref="E22:E23"/>
    <mergeCell ref="F22:F23"/>
    <mergeCell ref="G22:G23"/>
    <mergeCell ref="D19:D20"/>
    <mergeCell ref="E19:G19"/>
    <mergeCell ref="H19:J19"/>
    <mergeCell ref="K19:M19"/>
    <mergeCell ref="N19:N20"/>
    <mergeCell ref="I6:J6"/>
    <mergeCell ref="I14:J14"/>
    <mergeCell ref="I15:J15"/>
    <mergeCell ref="I7:J7"/>
    <mergeCell ref="I8:J8"/>
    <mergeCell ref="I9:J9"/>
    <mergeCell ref="I10:J10"/>
    <mergeCell ref="I11:J11"/>
    <mergeCell ref="I12:J12"/>
    <mergeCell ref="I13:J13"/>
    <mergeCell ref="E2:I2"/>
    <mergeCell ref="A3:C3"/>
    <mergeCell ref="A4:C4"/>
    <mergeCell ref="E4:G4"/>
    <mergeCell ref="A5:C5"/>
    <mergeCell ref="E5:G5"/>
    <mergeCell ref="D100:I100"/>
    <mergeCell ref="D101:I101"/>
    <mergeCell ref="F105:H105"/>
    <mergeCell ref="F106:H106"/>
    <mergeCell ref="D91:I91"/>
    <mergeCell ref="D92:I92"/>
    <mergeCell ref="D93:I93"/>
    <mergeCell ref="D94:I94"/>
    <mergeCell ref="D95:I95"/>
    <mergeCell ref="D96:I96"/>
    <mergeCell ref="D97:I97"/>
    <mergeCell ref="D86:I86"/>
    <mergeCell ref="D87:I87"/>
    <mergeCell ref="D90:I90"/>
    <mergeCell ref="D98:I98"/>
    <mergeCell ref="D99:I99"/>
    <mergeCell ref="E67:E68"/>
    <mergeCell ref="F67:F68"/>
    <mergeCell ref="G67:G68"/>
    <mergeCell ref="F83:J83"/>
    <mergeCell ref="F84:J84"/>
    <mergeCell ref="E54:E55"/>
    <mergeCell ref="F54:F55"/>
    <mergeCell ref="G54:G55"/>
    <mergeCell ref="E65:E66"/>
    <mergeCell ref="F65:F66"/>
    <mergeCell ref="G65:G66"/>
    <mergeCell ref="N39:N44"/>
    <mergeCell ref="N45:N46"/>
    <mergeCell ref="A39:A46"/>
    <mergeCell ref="E39:E44"/>
    <mergeCell ref="F39:F44"/>
    <mergeCell ref="G39:G44"/>
    <mergeCell ref="E45:E46"/>
    <mergeCell ref="F45:F46"/>
    <mergeCell ref="G45:G46"/>
    <mergeCell ref="A18:B18"/>
    <mergeCell ref="A19:A20"/>
    <mergeCell ref="B19:B20"/>
    <mergeCell ref="A22:A26"/>
    <mergeCell ref="A54:A82"/>
    <mergeCell ref="A27:A34"/>
    <mergeCell ref="A36:A37"/>
    <mergeCell ref="A11:C11"/>
    <mergeCell ref="A12:C12"/>
    <mergeCell ref="A13:C13"/>
    <mergeCell ref="A16:C16"/>
    <mergeCell ref="A17:B17"/>
    <mergeCell ref="A6:C6"/>
    <mergeCell ref="A7:C7"/>
    <mergeCell ref="A8:C8"/>
    <mergeCell ref="A9:C9"/>
    <mergeCell ref="A10:C10"/>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H1000"/>
  <sheetViews>
    <sheetView showGridLines="0" workbookViewId="0"/>
  </sheetViews>
  <sheetFormatPr defaultColWidth="12.6640625" defaultRowHeight="15" customHeight="1"/>
  <cols>
    <col min="1" max="1" width="3.1640625" customWidth="1"/>
    <col min="2" max="2" width="7.6640625" customWidth="1"/>
    <col min="3" max="3" width="10.1640625" customWidth="1"/>
    <col min="4" max="4" width="15.75" customWidth="1"/>
    <col min="5" max="5" width="75.25" customWidth="1"/>
    <col min="6" max="6" width="24.6640625" customWidth="1"/>
    <col min="7" max="8" width="19.25" customWidth="1"/>
    <col min="9" max="9" width="14.9140625" customWidth="1"/>
    <col min="10" max="10" width="17.4140625" customWidth="1"/>
    <col min="11" max="11" width="13.9140625" customWidth="1"/>
    <col min="12" max="12" width="19.25" customWidth="1"/>
    <col min="13" max="13" width="17.9140625" customWidth="1"/>
    <col min="14" max="14" width="33.5" customWidth="1"/>
    <col min="15" max="15" width="17.1640625" customWidth="1"/>
    <col min="16" max="16" width="28.25" customWidth="1"/>
    <col min="17" max="17" width="23.9140625" customWidth="1"/>
    <col min="18" max="34" width="7.6640625" customWidth="1"/>
  </cols>
  <sheetData>
    <row r="1" spans="1:34" ht="25">
      <c r="A1" s="5"/>
      <c r="B1" s="23" t="s">
        <v>13</v>
      </c>
      <c r="C1" s="5"/>
      <c r="D1" s="5"/>
      <c r="E1" s="5"/>
      <c r="F1" s="5"/>
      <c r="G1" s="203"/>
      <c r="H1" s="5"/>
      <c r="I1" s="203"/>
      <c r="J1" s="203"/>
      <c r="K1" s="5"/>
      <c r="L1" s="203"/>
      <c r="M1" s="5"/>
      <c r="N1" s="5"/>
      <c r="O1" s="5"/>
      <c r="P1" s="5"/>
      <c r="Q1" s="5"/>
      <c r="R1" s="5"/>
      <c r="S1" s="5"/>
      <c r="T1" s="5"/>
      <c r="U1" s="5"/>
      <c r="V1" s="5"/>
      <c r="W1" s="5"/>
      <c r="X1" s="5"/>
      <c r="Y1" s="5"/>
      <c r="Z1" s="5"/>
      <c r="AA1" s="5"/>
      <c r="AB1" s="5"/>
      <c r="AC1" s="5"/>
      <c r="AD1" s="5"/>
      <c r="AE1" s="5"/>
      <c r="AF1" s="5"/>
      <c r="AG1" s="5"/>
      <c r="AH1" s="5"/>
    </row>
    <row r="2" spans="1:34" ht="14.25" customHeight="1">
      <c r="A2" s="5"/>
      <c r="B2" s="5"/>
      <c r="C2" s="5"/>
      <c r="D2" s="5"/>
      <c r="E2" s="5"/>
      <c r="F2" s="419"/>
      <c r="G2" s="420"/>
      <c r="H2" s="420"/>
      <c r="I2" s="420"/>
      <c r="J2" s="420"/>
      <c r="K2" s="420"/>
      <c r="L2" s="420"/>
      <c r="M2" s="420"/>
      <c r="N2" s="420"/>
      <c r="O2" s="420"/>
      <c r="P2" s="204"/>
      <c r="Q2" s="1"/>
      <c r="R2" s="1"/>
      <c r="S2" s="1"/>
      <c r="T2" s="5"/>
      <c r="U2" s="5"/>
      <c r="V2" s="5"/>
      <c r="W2" s="5"/>
      <c r="X2" s="5"/>
      <c r="Y2" s="5"/>
      <c r="Z2" s="5"/>
      <c r="AA2" s="5"/>
      <c r="AB2" s="5"/>
      <c r="AC2" s="5"/>
      <c r="AD2" s="5"/>
      <c r="AE2" s="5"/>
      <c r="AF2" s="5"/>
      <c r="AG2" s="5"/>
      <c r="AH2" s="5"/>
    </row>
    <row r="3" spans="1:34">
      <c r="A3" s="5"/>
      <c r="B3" s="507" t="s">
        <v>14</v>
      </c>
      <c r="C3" s="408"/>
      <c r="D3" s="408"/>
      <c r="E3" s="408"/>
      <c r="F3" s="408"/>
      <c r="G3" s="416"/>
      <c r="H3" s="1"/>
      <c r="I3" s="423" t="s">
        <v>15</v>
      </c>
      <c r="J3" s="420"/>
      <c r="K3" s="420"/>
      <c r="L3" s="203"/>
      <c r="M3" s="5"/>
      <c r="N3" s="5"/>
      <c r="O3" s="5"/>
      <c r="P3" s="204"/>
      <c r="Q3" s="1"/>
      <c r="R3" s="1"/>
      <c r="S3" s="1"/>
      <c r="T3" s="5"/>
      <c r="U3" s="5"/>
      <c r="V3" s="5"/>
      <c r="W3" s="5"/>
      <c r="X3" s="5"/>
      <c r="Y3" s="5"/>
      <c r="Z3" s="5"/>
      <c r="AA3" s="5"/>
      <c r="AB3" s="5"/>
      <c r="AC3" s="5"/>
      <c r="AD3" s="5"/>
      <c r="AE3" s="5"/>
      <c r="AF3" s="5"/>
      <c r="AG3" s="5"/>
      <c r="AH3" s="5"/>
    </row>
    <row r="4" spans="1:34" ht="51.75" customHeight="1">
      <c r="A4" s="5"/>
      <c r="B4" s="508"/>
      <c r="C4" s="408"/>
      <c r="D4" s="408"/>
      <c r="E4" s="408"/>
      <c r="F4" s="408"/>
      <c r="G4" s="416"/>
      <c r="H4" s="5"/>
      <c r="I4" s="509" t="s">
        <v>16</v>
      </c>
      <c r="J4" s="458"/>
      <c r="K4" s="458"/>
      <c r="L4" s="203"/>
      <c r="M4" s="5"/>
      <c r="N4" s="5"/>
      <c r="O4" s="5"/>
      <c r="P4" s="5"/>
      <c r="Q4" s="5"/>
      <c r="R4" s="5"/>
      <c r="S4" s="5"/>
      <c r="T4" s="5"/>
      <c r="U4" s="5"/>
      <c r="V4" s="5"/>
      <c r="W4" s="5"/>
      <c r="X4" s="5"/>
      <c r="Y4" s="5"/>
      <c r="Z4" s="5"/>
      <c r="AA4" s="5"/>
      <c r="AB4" s="5"/>
      <c r="AC4" s="5"/>
      <c r="AD4" s="5"/>
      <c r="AE4" s="5"/>
      <c r="AF4" s="5"/>
      <c r="AG4" s="5"/>
      <c r="AH4" s="5"/>
    </row>
    <row r="5" spans="1:34" ht="14.25" customHeight="1">
      <c r="A5" s="5"/>
      <c r="B5" s="424"/>
      <c r="C5" s="420"/>
      <c r="D5" s="420"/>
      <c r="E5" s="5"/>
      <c r="F5" s="1"/>
      <c r="G5" s="203"/>
      <c r="H5" s="5"/>
      <c r="I5" s="205" t="s">
        <v>18</v>
      </c>
      <c r="J5" s="205" t="s">
        <v>19</v>
      </c>
      <c r="K5" s="25" t="s">
        <v>20</v>
      </c>
      <c r="L5" s="203"/>
      <c r="M5" s="5"/>
      <c r="N5" s="5"/>
      <c r="O5" s="5"/>
      <c r="P5" s="5"/>
      <c r="Q5" s="5"/>
      <c r="R5" s="5"/>
      <c r="S5" s="5"/>
      <c r="T5" s="5"/>
      <c r="U5" s="5"/>
      <c r="V5" s="5"/>
      <c r="W5" s="5"/>
      <c r="X5" s="5"/>
      <c r="Y5" s="5"/>
      <c r="Z5" s="5"/>
      <c r="AA5" s="5"/>
      <c r="AB5" s="5"/>
      <c r="AC5" s="5"/>
      <c r="AD5" s="5"/>
      <c r="AE5" s="5"/>
      <c r="AF5" s="5"/>
      <c r="AG5" s="5"/>
      <c r="AH5" s="5"/>
    </row>
    <row r="6" spans="1:34" ht="14.25" customHeight="1">
      <c r="A6" s="5"/>
      <c r="B6" s="510" t="s">
        <v>17</v>
      </c>
      <c r="C6" s="370"/>
      <c r="D6" s="370"/>
      <c r="E6" s="370"/>
      <c r="F6" s="370"/>
      <c r="G6" s="381"/>
      <c r="H6" s="5"/>
      <c r="I6" s="206">
        <v>1</v>
      </c>
      <c r="J6" s="207" t="s">
        <v>156</v>
      </c>
      <c r="K6" s="29">
        <v>0</v>
      </c>
      <c r="L6" s="203"/>
      <c r="M6" s="5"/>
      <c r="N6" s="5"/>
      <c r="O6" s="5"/>
      <c r="P6" s="5"/>
      <c r="Q6" s="5"/>
      <c r="R6" s="5"/>
      <c r="S6" s="5"/>
      <c r="T6" s="5"/>
      <c r="U6" s="5"/>
      <c r="V6" s="5"/>
      <c r="W6" s="5"/>
      <c r="X6" s="5"/>
      <c r="Y6" s="5"/>
      <c r="Z6" s="5"/>
      <c r="AA6" s="5"/>
      <c r="AB6" s="5"/>
      <c r="AC6" s="5"/>
      <c r="AD6" s="5"/>
      <c r="AE6" s="5"/>
      <c r="AF6" s="5"/>
      <c r="AG6" s="5"/>
      <c r="AH6" s="5"/>
    </row>
    <row r="7" spans="1:34" ht="14.25" customHeight="1">
      <c r="A7" s="5"/>
      <c r="B7" s="511" t="s">
        <v>157</v>
      </c>
      <c r="C7" s="370"/>
      <c r="D7" s="370"/>
      <c r="E7" s="370"/>
      <c r="F7" s="370"/>
      <c r="G7" s="381"/>
      <c r="H7" s="5"/>
      <c r="I7" s="206">
        <v>2</v>
      </c>
      <c r="J7" s="207" t="s">
        <v>158</v>
      </c>
      <c r="K7" s="32"/>
      <c r="L7" s="203"/>
      <c r="M7" s="5"/>
      <c r="N7" s="5"/>
      <c r="O7" s="5"/>
      <c r="P7" s="5"/>
      <c r="Q7" s="5"/>
      <c r="R7" s="5"/>
      <c r="S7" s="5"/>
      <c r="T7" s="5"/>
      <c r="U7" s="5"/>
      <c r="V7" s="5"/>
      <c r="W7" s="5"/>
      <c r="X7" s="5"/>
      <c r="Y7" s="5"/>
      <c r="Z7" s="5"/>
      <c r="AA7" s="5"/>
      <c r="AB7" s="5"/>
      <c r="AC7" s="5"/>
      <c r="AD7" s="5"/>
      <c r="AE7" s="5"/>
      <c r="AF7" s="5"/>
      <c r="AG7" s="5"/>
      <c r="AH7" s="5"/>
    </row>
    <row r="8" spans="1:34" ht="14.25" customHeight="1">
      <c r="A8" s="5"/>
      <c r="B8" s="512" t="s">
        <v>25</v>
      </c>
      <c r="C8" s="370"/>
      <c r="D8" s="370"/>
      <c r="E8" s="370"/>
      <c r="F8" s="370"/>
      <c r="G8" s="381"/>
      <c r="H8" s="5"/>
      <c r="I8" s="206">
        <v>3</v>
      </c>
      <c r="J8" s="207" t="s">
        <v>159</v>
      </c>
      <c r="K8" s="32"/>
      <c r="L8" s="203"/>
      <c r="M8" s="5"/>
      <c r="N8" s="5"/>
      <c r="O8" s="5"/>
      <c r="P8" s="5"/>
      <c r="Q8" s="5"/>
      <c r="R8" s="5"/>
      <c r="S8" s="5"/>
      <c r="T8" s="5"/>
      <c r="U8" s="5"/>
      <c r="V8" s="5"/>
      <c r="W8" s="5"/>
      <c r="X8" s="5"/>
      <c r="Y8" s="5"/>
      <c r="Z8" s="5"/>
      <c r="AA8" s="5"/>
      <c r="AB8" s="5"/>
      <c r="AC8" s="5"/>
      <c r="AD8" s="5"/>
      <c r="AE8" s="5"/>
      <c r="AF8" s="5"/>
      <c r="AG8" s="5"/>
      <c r="AH8" s="5"/>
    </row>
    <row r="9" spans="1:34" ht="14.25" customHeight="1">
      <c r="A9" s="5"/>
      <c r="B9" s="513" t="s">
        <v>27</v>
      </c>
      <c r="C9" s="370"/>
      <c r="D9" s="370"/>
      <c r="E9" s="370"/>
      <c r="F9" s="370"/>
      <c r="G9" s="381"/>
      <c r="H9" s="5"/>
      <c r="I9" s="203"/>
      <c r="J9" s="203"/>
      <c r="K9" s="5"/>
      <c r="L9" s="203"/>
      <c r="M9" s="5"/>
      <c r="N9" s="5"/>
      <c r="O9" s="5"/>
      <c r="P9" s="5"/>
      <c r="Q9" s="5"/>
      <c r="R9" s="5"/>
      <c r="S9" s="5"/>
      <c r="T9" s="5"/>
      <c r="U9" s="5"/>
      <c r="V9" s="5"/>
      <c r="W9" s="5"/>
      <c r="X9" s="5"/>
      <c r="Y9" s="5"/>
      <c r="Z9" s="5"/>
      <c r="AA9" s="5"/>
      <c r="AB9" s="5"/>
      <c r="AC9" s="5"/>
      <c r="AD9" s="5"/>
      <c r="AE9" s="5"/>
      <c r="AF9" s="5"/>
      <c r="AG9" s="5"/>
      <c r="AH9" s="5"/>
    </row>
    <row r="10" spans="1:34" ht="14.25" customHeight="1">
      <c r="A10" s="5"/>
      <c r="B10" s="514" t="s">
        <v>160</v>
      </c>
      <c r="C10" s="370"/>
      <c r="D10" s="370"/>
      <c r="E10" s="370"/>
      <c r="F10" s="370"/>
      <c r="G10" s="381"/>
      <c r="H10" s="5"/>
      <c r="I10" s="203"/>
      <c r="J10" s="203"/>
      <c r="K10" s="5"/>
      <c r="L10" s="203"/>
      <c r="M10" s="5"/>
      <c r="N10" s="5"/>
      <c r="O10" s="5"/>
      <c r="P10" s="5"/>
      <c r="Q10" s="5"/>
      <c r="R10" s="5"/>
      <c r="S10" s="5"/>
      <c r="T10" s="5"/>
      <c r="U10" s="5"/>
      <c r="V10" s="5"/>
      <c r="W10" s="5"/>
      <c r="X10" s="5"/>
      <c r="Y10" s="5"/>
      <c r="Z10" s="5"/>
      <c r="AA10" s="5"/>
      <c r="AB10" s="5"/>
      <c r="AC10" s="5"/>
      <c r="AD10" s="5"/>
      <c r="AE10" s="5"/>
      <c r="AF10" s="5"/>
      <c r="AG10" s="5"/>
      <c r="AH10" s="5"/>
    </row>
    <row r="11" spans="1:34" ht="14.25" customHeight="1">
      <c r="A11" s="5"/>
      <c r="B11" s="515" t="s">
        <v>28</v>
      </c>
      <c r="C11" s="370"/>
      <c r="D11" s="370"/>
      <c r="E11" s="370"/>
      <c r="F11" s="370"/>
      <c r="G11" s="381"/>
      <c r="H11" s="5"/>
      <c r="I11" s="203"/>
      <c r="J11" s="203"/>
      <c r="K11" s="5"/>
      <c r="L11" s="203"/>
      <c r="M11" s="5"/>
      <c r="N11" s="5"/>
      <c r="O11" s="5"/>
      <c r="P11" s="5"/>
      <c r="Q11" s="5"/>
      <c r="R11" s="5"/>
      <c r="S11" s="5"/>
      <c r="T11" s="5"/>
      <c r="U11" s="5"/>
      <c r="V11" s="5"/>
      <c r="W11" s="5"/>
      <c r="X11" s="5"/>
      <c r="Y11" s="5"/>
      <c r="Z11" s="5"/>
      <c r="AA11" s="5"/>
      <c r="AB11" s="5"/>
      <c r="AC11" s="5"/>
      <c r="AD11" s="5"/>
      <c r="AE11" s="5"/>
      <c r="AF11" s="5"/>
      <c r="AG11" s="5"/>
      <c r="AH11" s="5"/>
    </row>
    <row r="12" spans="1:34" ht="14.25" customHeight="1">
      <c r="A12" s="5"/>
      <c r="B12" s="516" t="s">
        <v>161</v>
      </c>
      <c r="C12" s="370"/>
      <c r="D12" s="370"/>
      <c r="E12" s="370"/>
      <c r="F12" s="370"/>
      <c r="G12" s="381"/>
      <c r="H12" s="5"/>
      <c r="I12" s="5"/>
      <c r="J12" s="5"/>
      <c r="K12" s="5"/>
      <c r="L12" s="5"/>
      <c r="M12" s="5"/>
      <c r="N12" s="5"/>
      <c r="O12" s="5"/>
      <c r="P12" s="5"/>
      <c r="Q12" s="5"/>
      <c r="R12" s="5"/>
      <c r="S12" s="5"/>
      <c r="T12" s="5"/>
      <c r="U12" s="5"/>
      <c r="V12" s="5"/>
      <c r="W12" s="5"/>
      <c r="X12" s="5"/>
      <c r="Y12" s="5"/>
      <c r="Z12" s="5"/>
      <c r="AA12" s="5"/>
      <c r="AB12" s="5"/>
      <c r="AC12" s="5"/>
      <c r="AD12" s="5"/>
      <c r="AE12" s="5"/>
      <c r="AF12" s="5"/>
      <c r="AG12" s="5"/>
      <c r="AH12" s="5"/>
    </row>
    <row r="13" spans="1:34" ht="18" customHeight="1">
      <c r="A13" s="5"/>
      <c r="B13" s="523" t="s">
        <v>30</v>
      </c>
      <c r="C13" s="370"/>
      <c r="D13" s="370"/>
      <c r="E13" s="370"/>
      <c r="F13" s="370"/>
      <c r="G13" s="381"/>
      <c r="H13" s="5"/>
      <c r="I13" s="517"/>
      <c r="J13" s="420"/>
      <c r="K13" s="420"/>
      <c r="L13" s="11"/>
      <c r="M13" s="11"/>
      <c r="N13" s="11"/>
      <c r="O13" s="11"/>
      <c r="P13" s="11"/>
      <c r="Q13" s="5"/>
      <c r="R13" s="5"/>
      <c r="S13" s="5"/>
      <c r="T13" s="5"/>
      <c r="U13" s="5"/>
      <c r="V13" s="5"/>
      <c r="W13" s="5"/>
      <c r="X13" s="5"/>
      <c r="Y13" s="5"/>
      <c r="Z13" s="5"/>
      <c r="AA13" s="5"/>
      <c r="AB13" s="5"/>
      <c r="AC13" s="5"/>
      <c r="AD13" s="5"/>
      <c r="AE13" s="5"/>
      <c r="AF13" s="5"/>
      <c r="AG13" s="5"/>
      <c r="AH13" s="5"/>
    </row>
    <row r="14" spans="1:34" ht="14.25" customHeight="1">
      <c r="D14" s="208"/>
      <c r="G14" s="203"/>
      <c r="I14" s="420"/>
      <c r="J14" s="420"/>
      <c r="K14" s="420"/>
      <c r="L14" s="11"/>
      <c r="M14" s="5"/>
      <c r="N14" s="5"/>
      <c r="O14" s="5"/>
      <c r="P14" s="5"/>
    </row>
    <row r="15" spans="1:34" ht="14.25" customHeight="1">
      <c r="D15" s="208"/>
      <c r="G15" s="203"/>
      <c r="I15" s="11"/>
      <c r="J15" s="11"/>
      <c r="K15" s="11"/>
      <c r="L15" s="11"/>
      <c r="M15" s="5"/>
      <c r="N15" s="5"/>
      <c r="O15" s="5"/>
      <c r="P15" s="5"/>
    </row>
    <row r="16" spans="1:34" ht="41.25" customHeight="1">
      <c r="B16" s="464" t="s">
        <v>162</v>
      </c>
      <c r="C16" s="370"/>
      <c r="D16" s="370"/>
      <c r="E16" s="381"/>
      <c r="G16" s="203"/>
      <c r="I16" s="203"/>
      <c r="J16" s="203"/>
      <c r="L16" s="203"/>
      <c r="M16" s="5"/>
      <c r="N16" s="5"/>
      <c r="O16" s="5"/>
      <c r="P16" s="5"/>
    </row>
    <row r="17" spans="2:16" ht="30" customHeight="1">
      <c r="B17" s="382" t="s">
        <v>163</v>
      </c>
      <c r="C17" s="370"/>
      <c r="D17" s="381"/>
      <c r="E17" s="46"/>
      <c r="G17" s="203"/>
      <c r="I17" s="203"/>
      <c r="J17" s="203"/>
      <c r="L17" s="203"/>
      <c r="M17" s="5"/>
      <c r="N17" s="5"/>
      <c r="O17" s="5"/>
      <c r="P17" s="5"/>
    </row>
    <row r="18" spans="2:16" ht="30" customHeight="1">
      <c r="B18" s="382" t="s">
        <v>164</v>
      </c>
      <c r="C18" s="370"/>
      <c r="D18" s="381"/>
      <c r="E18" s="46"/>
      <c r="G18" s="203"/>
      <c r="I18" s="203"/>
      <c r="J18" s="203"/>
      <c r="L18" s="203"/>
      <c r="M18" s="5"/>
      <c r="N18" s="5"/>
      <c r="O18" s="5"/>
      <c r="P18" s="5"/>
    </row>
    <row r="19" spans="2:16" ht="30" customHeight="1">
      <c r="B19" s="382" t="s">
        <v>165</v>
      </c>
      <c r="C19" s="370"/>
      <c r="D19" s="381"/>
      <c r="E19" s="46"/>
      <c r="G19" s="203"/>
      <c r="I19" s="203"/>
      <c r="J19" s="203"/>
      <c r="L19" s="203"/>
      <c r="M19" s="5"/>
      <c r="N19" s="5"/>
      <c r="O19" s="5"/>
      <c r="P19" s="5"/>
    </row>
    <row r="20" spans="2:16" ht="30" customHeight="1">
      <c r="B20" s="382" t="s">
        <v>32</v>
      </c>
      <c r="C20" s="370"/>
      <c r="D20" s="381"/>
      <c r="E20" s="46"/>
      <c r="G20" s="203"/>
      <c r="I20" s="203"/>
      <c r="J20" s="203"/>
      <c r="L20" s="203"/>
      <c r="M20" s="5"/>
      <c r="N20" s="5"/>
      <c r="O20" s="5"/>
      <c r="P20" s="5"/>
    </row>
    <row r="21" spans="2:16" ht="44.25" customHeight="1">
      <c r="B21" s="382" t="s">
        <v>166</v>
      </c>
      <c r="C21" s="370"/>
      <c r="D21" s="381"/>
      <c r="E21" s="46"/>
      <c r="G21" s="203"/>
      <c r="I21" s="203"/>
      <c r="J21" s="203"/>
      <c r="L21" s="203"/>
      <c r="M21" s="5"/>
      <c r="N21" s="5"/>
      <c r="O21" s="5"/>
      <c r="P21" s="5"/>
    </row>
    <row r="22" spans="2:16" ht="30" customHeight="1">
      <c r="B22" s="382" t="s">
        <v>167</v>
      </c>
      <c r="C22" s="370"/>
      <c r="D22" s="381"/>
      <c r="E22" s="209"/>
      <c r="G22" s="203"/>
      <c r="I22" s="203"/>
      <c r="J22" s="203"/>
      <c r="L22" s="203"/>
      <c r="M22" s="5"/>
      <c r="N22" s="5"/>
      <c r="O22" s="5"/>
      <c r="P22" s="5"/>
    </row>
    <row r="23" spans="2:16" ht="14.25" customHeight="1">
      <c r="B23" s="496" t="s">
        <v>168</v>
      </c>
      <c r="C23" s="465" t="s">
        <v>35</v>
      </c>
      <c r="D23" s="497" t="s">
        <v>36</v>
      </c>
      <c r="E23" s="499" t="s">
        <v>37</v>
      </c>
      <c r="F23" s="501" t="s">
        <v>169</v>
      </c>
      <c r="G23" s="518" t="s">
        <v>39</v>
      </c>
      <c r="H23" s="367"/>
      <c r="I23" s="452"/>
      <c r="J23" s="453" t="s">
        <v>41</v>
      </c>
      <c r="K23" s="367"/>
      <c r="L23" s="470"/>
      <c r="M23" s="210" t="s">
        <v>40</v>
      </c>
      <c r="N23" s="454" t="s">
        <v>42</v>
      </c>
      <c r="O23" s="455"/>
      <c r="P23" s="456"/>
    </row>
    <row r="24" spans="2:16" ht="31.5" customHeight="1">
      <c r="B24" s="466"/>
      <c r="C24" s="466"/>
      <c r="D24" s="498"/>
      <c r="E24" s="500"/>
      <c r="F24" s="490"/>
      <c r="G24" s="211" t="s">
        <v>43</v>
      </c>
      <c r="H24" s="212" t="s">
        <v>44</v>
      </c>
      <c r="I24" s="213" t="s">
        <v>45</v>
      </c>
      <c r="J24" s="212" t="s">
        <v>43</v>
      </c>
      <c r="K24" s="212" t="s">
        <v>46</v>
      </c>
      <c r="L24" s="214" t="s">
        <v>45</v>
      </c>
      <c r="M24" s="215" t="s">
        <v>43</v>
      </c>
      <c r="N24" s="457"/>
      <c r="O24" s="458"/>
      <c r="P24" s="459"/>
    </row>
    <row r="25" spans="2:16" ht="15" customHeight="1">
      <c r="B25" s="491" t="s">
        <v>162</v>
      </c>
      <c r="C25" s="216"/>
      <c r="D25" s="217"/>
      <c r="E25" s="218" t="s">
        <v>170</v>
      </c>
      <c r="F25" s="217"/>
      <c r="G25" s="219"/>
      <c r="H25" s="219"/>
      <c r="I25" s="220"/>
      <c r="J25" s="219"/>
      <c r="K25" s="221"/>
      <c r="L25" s="222"/>
      <c r="M25" s="223"/>
      <c r="N25" s="460"/>
      <c r="O25" s="370"/>
      <c r="P25" s="371"/>
    </row>
    <row r="26" spans="2:16" ht="15" customHeight="1">
      <c r="B26" s="489"/>
      <c r="C26" s="224" t="s">
        <v>48</v>
      </c>
      <c r="D26" s="225" t="s">
        <v>171</v>
      </c>
      <c r="E26" s="226" t="s">
        <v>172</v>
      </c>
      <c r="F26" s="72" t="s">
        <v>53</v>
      </c>
      <c r="G26" s="227"/>
      <c r="H26" s="228">
        <v>1091.2500000000005</v>
      </c>
      <c r="I26" s="229">
        <f>G26*H26</f>
        <v>0</v>
      </c>
      <c r="J26" s="227"/>
      <c r="K26" s="228">
        <v>1091.2500000000005</v>
      </c>
      <c r="L26" s="229">
        <f>J26*K26</f>
        <v>0</v>
      </c>
      <c r="M26" s="230"/>
      <c r="N26" s="461"/>
      <c r="O26" s="370"/>
      <c r="P26" s="371"/>
    </row>
    <row r="27" spans="2:16" ht="15" customHeight="1">
      <c r="B27" s="489"/>
      <c r="C27" s="216"/>
      <c r="D27" s="217"/>
      <c r="E27" s="195" t="s">
        <v>70</v>
      </c>
      <c r="F27" s="217"/>
      <c r="G27" s="219"/>
      <c r="H27" s="219"/>
      <c r="I27" s="220"/>
      <c r="J27" s="219"/>
      <c r="K27" s="221"/>
      <c r="L27" s="222"/>
      <c r="M27" s="223"/>
      <c r="N27" s="462"/>
      <c r="O27" s="408"/>
      <c r="P27" s="416"/>
    </row>
    <row r="28" spans="2:16" ht="15" customHeight="1">
      <c r="B28" s="489"/>
      <c r="C28" s="224" t="s">
        <v>57</v>
      </c>
      <c r="D28" s="225" t="s">
        <v>173</v>
      </c>
      <c r="E28" s="231" t="s">
        <v>174</v>
      </c>
      <c r="F28" s="72" t="s">
        <v>53</v>
      </c>
      <c r="G28" s="227"/>
      <c r="H28" s="228">
        <v>10912.500000000004</v>
      </c>
      <c r="I28" s="229">
        <f>G28*H28</f>
        <v>0</v>
      </c>
      <c r="J28" s="227"/>
      <c r="K28" s="228">
        <v>21825.000000000007</v>
      </c>
      <c r="L28" s="229">
        <f>J28*K28</f>
        <v>0</v>
      </c>
      <c r="M28" s="230"/>
      <c r="N28" s="471"/>
      <c r="O28" s="458"/>
      <c r="P28" s="459"/>
    </row>
    <row r="29" spans="2:16" ht="14.25" customHeight="1">
      <c r="B29" s="489"/>
      <c r="C29" s="216"/>
      <c r="D29" s="217"/>
      <c r="E29" s="195" t="s">
        <v>74</v>
      </c>
      <c r="F29" s="217"/>
      <c r="G29" s="219"/>
      <c r="H29" s="219"/>
      <c r="I29" s="220"/>
      <c r="J29" s="219"/>
      <c r="K29" s="221"/>
      <c r="L29" s="222"/>
      <c r="M29" s="223"/>
      <c r="N29" s="462"/>
      <c r="O29" s="408"/>
      <c r="P29" s="416"/>
    </row>
    <row r="30" spans="2:16" ht="15" customHeight="1">
      <c r="B30" s="489"/>
      <c r="C30" s="519" t="s">
        <v>71</v>
      </c>
      <c r="D30" s="225" t="s">
        <v>175</v>
      </c>
      <c r="E30" s="231" t="s">
        <v>176</v>
      </c>
      <c r="F30" s="72" t="s">
        <v>63</v>
      </c>
      <c r="G30" s="227"/>
      <c r="H30" s="228">
        <v>1636.8750000000005</v>
      </c>
      <c r="I30" s="229">
        <f t="shared" ref="I30:I32" si="0">G30*H30</f>
        <v>0</v>
      </c>
      <c r="J30" s="227"/>
      <c r="K30" s="228">
        <v>2182.5000000000009</v>
      </c>
      <c r="L30" s="229">
        <f t="shared" ref="L30:L35" si="1">J30*K30</f>
        <v>0</v>
      </c>
      <c r="M30" s="230"/>
      <c r="N30" s="471"/>
      <c r="O30" s="458"/>
      <c r="P30" s="459"/>
    </row>
    <row r="31" spans="2:16" ht="15" customHeight="1">
      <c r="B31" s="489"/>
      <c r="C31" s="489"/>
      <c r="D31" s="225" t="s">
        <v>177</v>
      </c>
      <c r="E31" s="232" t="s">
        <v>178</v>
      </c>
      <c r="F31" s="72" t="s">
        <v>63</v>
      </c>
      <c r="G31" s="233"/>
      <c r="H31" s="228">
        <v>2182.5000000000009</v>
      </c>
      <c r="I31" s="234">
        <f t="shared" si="0"/>
        <v>0</v>
      </c>
      <c r="J31" s="233"/>
      <c r="K31" s="228">
        <v>3273.7500000000009</v>
      </c>
      <c r="L31" s="229">
        <f t="shared" si="1"/>
        <v>0</v>
      </c>
      <c r="M31" s="230"/>
      <c r="N31" s="461"/>
      <c r="O31" s="370"/>
      <c r="P31" s="371"/>
    </row>
    <row r="32" spans="2:16" ht="15" customHeight="1">
      <c r="B32" s="489"/>
      <c r="C32" s="489"/>
      <c r="D32" s="235" t="s">
        <v>179</v>
      </c>
      <c r="E32" s="232" t="s">
        <v>180</v>
      </c>
      <c r="F32" s="72" t="s">
        <v>63</v>
      </c>
      <c r="G32" s="233"/>
      <c r="H32" s="228">
        <v>10912.500000000004</v>
      </c>
      <c r="I32" s="234">
        <f t="shared" si="0"/>
        <v>0</v>
      </c>
      <c r="J32" s="233"/>
      <c r="K32" s="228">
        <v>10912.500000000004</v>
      </c>
      <c r="L32" s="229">
        <f t="shared" si="1"/>
        <v>0</v>
      </c>
      <c r="M32" s="230"/>
      <c r="N32" s="461"/>
      <c r="O32" s="370"/>
      <c r="P32" s="371"/>
    </row>
    <row r="33" spans="2:16" ht="15" customHeight="1">
      <c r="B33" s="489"/>
      <c r="C33" s="489"/>
      <c r="D33" s="235" t="s">
        <v>181</v>
      </c>
      <c r="E33" s="232" t="s">
        <v>182</v>
      </c>
      <c r="F33" s="72" t="s">
        <v>63</v>
      </c>
      <c r="G33" s="79"/>
      <c r="H33" s="79"/>
      <c r="I33" s="236"/>
      <c r="J33" s="233"/>
      <c r="K33" s="228">
        <v>545.62500000000023</v>
      </c>
      <c r="L33" s="229">
        <f t="shared" si="1"/>
        <v>0</v>
      </c>
      <c r="M33" s="230"/>
      <c r="N33" s="461"/>
      <c r="O33" s="370"/>
      <c r="P33" s="371"/>
    </row>
    <row r="34" spans="2:16" ht="15" customHeight="1">
      <c r="B34" s="489"/>
      <c r="C34" s="489"/>
      <c r="D34" s="235" t="s">
        <v>183</v>
      </c>
      <c r="E34" s="232" t="s">
        <v>184</v>
      </c>
      <c r="F34" s="72" t="s">
        <v>63</v>
      </c>
      <c r="G34" s="79"/>
      <c r="H34" s="79"/>
      <c r="I34" s="236"/>
      <c r="J34" s="233"/>
      <c r="K34" s="228">
        <v>545.62500000000023</v>
      </c>
      <c r="L34" s="229">
        <f t="shared" si="1"/>
        <v>0</v>
      </c>
      <c r="M34" s="230"/>
      <c r="N34" s="461"/>
      <c r="O34" s="370"/>
      <c r="P34" s="371"/>
    </row>
    <row r="35" spans="2:16" ht="15" customHeight="1">
      <c r="B35" s="489"/>
      <c r="C35" s="520"/>
      <c r="D35" s="235" t="s">
        <v>185</v>
      </c>
      <c r="E35" s="232" t="s">
        <v>186</v>
      </c>
      <c r="F35" s="72" t="s">
        <v>63</v>
      </c>
      <c r="G35" s="79"/>
      <c r="H35" s="79"/>
      <c r="I35" s="236"/>
      <c r="J35" s="233"/>
      <c r="K35" s="228">
        <v>545.62500000000023</v>
      </c>
      <c r="L35" s="229">
        <f t="shared" si="1"/>
        <v>0</v>
      </c>
      <c r="M35" s="230"/>
      <c r="N35" s="461"/>
      <c r="O35" s="370"/>
      <c r="P35" s="371"/>
    </row>
    <row r="36" spans="2:16" ht="15" customHeight="1">
      <c r="B36" s="489"/>
      <c r="C36" s="216"/>
      <c r="D36" s="217"/>
      <c r="E36" s="195" t="s">
        <v>91</v>
      </c>
      <c r="F36" s="217"/>
      <c r="G36" s="237"/>
      <c r="H36" s="237"/>
      <c r="I36" s="238"/>
      <c r="J36" s="237"/>
      <c r="K36" s="239"/>
      <c r="L36" s="240"/>
      <c r="M36" s="241"/>
      <c r="N36" s="462"/>
      <c r="O36" s="408"/>
      <c r="P36" s="416"/>
    </row>
    <row r="37" spans="2:16" ht="15.75" customHeight="1">
      <c r="B37" s="489"/>
      <c r="C37" s="521" t="s">
        <v>75</v>
      </c>
      <c r="D37" s="242" t="s">
        <v>187</v>
      </c>
      <c r="E37" s="243" t="s">
        <v>188</v>
      </c>
      <c r="F37" s="244" t="s">
        <v>53</v>
      </c>
      <c r="G37" s="233"/>
      <c r="H37" s="228">
        <v>1091.2500000000005</v>
      </c>
      <c r="I37" s="234">
        <f t="shared" ref="I37:I38" si="2">G37*H37</f>
        <v>0</v>
      </c>
      <c r="J37" s="233"/>
      <c r="K37" s="228">
        <v>1091.2500000000005</v>
      </c>
      <c r="L37" s="234">
        <f t="shared" ref="L37:L40" si="3">J37*K37</f>
        <v>0</v>
      </c>
      <c r="M37" s="230"/>
      <c r="N37" s="504"/>
      <c r="O37" s="367"/>
      <c r="P37" s="368"/>
    </row>
    <row r="38" spans="2:16" ht="15.75" customHeight="1">
      <c r="B38" s="489"/>
      <c r="C38" s="489"/>
      <c r="D38" s="245" t="s">
        <v>189</v>
      </c>
      <c r="E38" s="246" t="s">
        <v>190</v>
      </c>
      <c r="F38" s="72" t="s">
        <v>53</v>
      </c>
      <c r="G38" s="233"/>
      <c r="H38" s="228">
        <v>109.12500000000003</v>
      </c>
      <c r="I38" s="234">
        <f t="shared" si="2"/>
        <v>0</v>
      </c>
      <c r="J38" s="233"/>
      <c r="K38" s="228">
        <v>109.12500000000003</v>
      </c>
      <c r="L38" s="234">
        <f t="shared" si="3"/>
        <v>0</v>
      </c>
      <c r="M38" s="230"/>
      <c r="N38" s="503"/>
      <c r="O38" s="370"/>
      <c r="P38" s="371"/>
    </row>
    <row r="39" spans="2:16" ht="15.75" customHeight="1">
      <c r="B39" s="489"/>
      <c r="C39" s="489"/>
      <c r="D39" s="245" t="s">
        <v>191</v>
      </c>
      <c r="E39" s="246" t="s">
        <v>192</v>
      </c>
      <c r="F39" s="72" t="s">
        <v>95</v>
      </c>
      <c r="G39" s="79"/>
      <c r="H39" s="79"/>
      <c r="I39" s="236"/>
      <c r="J39" s="233"/>
      <c r="K39" s="228">
        <v>5456.2500000000018</v>
      </c>
      <c r="L39" s="234">
        <f t="shared" si="3"/>
        <v>0</v>
      </c>
      <c r="M39" s="230"/>
      <c r="N39" s="505" t="s">
        <v>96</v>
      </c>
      <c r="O39" s="370"/>
      <c r="P39" s="371"/>
    </row>
    <row r="40" spans="2:16" ht="15.75" customHeight="1">
      <c r="B40" s="489"/>
      <c r="C40" s="489"/>
      <c r="D40" s="245" t="s">
        <v>193</v>
      </c>
      <c r="E40" s="246" t="s">
        <v>194</v>
      </c>
      <c r="F40" s="72" t="s">
        <v>98</v>
      </c>
      <c r="G40" s="144" t="s">
        <v>59</v>
      </c>
      <c r="H40" s="88"/>
      <c r="I40" s="88"/>
      <c r="J40" s="233"/>
      <c r="K40" s="228">
        <v>5456.2500000000018</v>
      </c>
      <c r="L40" s="234">
        <f t="shared" si="3"/>
        <v>0</v>
      </c>
      <c r="M40" s="230"/>
      <c r="N40" s="505" t="s">
        <v>195</v>
      </c>
      <c r="O40" s="370"/>
      <c r="P40" s="371"/>
    </row>
    <row r="41" spans="2:16" ht="14.25" customHeight="1">
      <c r="B41" s="489"/>
      <c r="C41" s="489"/>
      <c r="D41" s="245" t="s">
        <v>196</v>
      </c>
      <c r="E41" s="246" t="s">
        <v>197</v>
      </c>
      <c r="F41" s="72" t="s">
        <v>101</v>
      </c>
      <c r="G41" s="144" t="s">
        <v>59</v>
      </c>
      <c r="H41" s="88"/>
      <c r="I41" s="88"/>
      <c r="J41" s="144" t="s">
        <v>59</v>
      </c>
      <c r="K41" s="88"/>
      <c r="L41" s="88"/>
      <c r="M41" s="247" t="s">
        <v>59</v>
      </c>
      <c r="N41" s="505" t="s">
        <v>198</v>
      </c>
      <c r="O41" s="370"/>
      <c r="P41" s="371"/>
    </row>
    <row r="42" spans="2:16" ht="15" customHeight="1">
      <c r="B42" s="489"/>
      <c r="C42" s="489"/>
      <c r="D42" s="245" t="s">
        <v>199</v>
      </c>
      <c r="E42" s="248" t="s">
        <v>200</v>
      </c>
      <c r="F42" s="72" t="s">
        <v>53</v>
      </c>
      <c r="G42" s="233"/>
      <c r="H42" s="228">
        <v>1091.2500000000005</v>
      </c>
      <c r="I42" s="234">
        <f>G42*H42</f>
        <v>0</v>
      </c>
      <c r="J42" s="233"/>
      <c r="K42" s="228">
        <v>1091.2500000000005</v>
      </c>
      <c r="L42" s="234">
        <f>J42*K42</f>
        <v>0</v>
      </c>
      <c r="M42" s="230"/>
      <c r="N42" s="503"/>
      <c r="O42" s="370"/>
      <c r="P42" s="371"/>
    </row>
    <row r="43" spans="2:16" ht="15" customHeight="1">
      <c r="B43" s="489"/>
      <c r="C43" s="489"/>
      <c r="D43" s="245" t="s">
        <v>201</v>
      </c>
      <c r="E43" s="248" t="s">
        <v>202</v>
      </c>
      <c r="F43" s="72" t="s">
        <v>104</v>
      </c>
      <c r="G43" s="144" t="s">
        <v>59</v>
      </c>
      <c r="H43" s="88"/>
      <c r="I43" s="88"/>
      <c r="J43" s="144" t="s">
        <v>59</v>
      </c>
      <c r="K43" s="88"/>
      <c r="L43" s="88"/>
      <c r="M43" s="247" t="s">
        <v>59</v>
      </c>
      <c r="N43" s="505" t="s">
        <v>198</v>
      </c>
      <c r="O43" s="370"/>
      <c r="P43" s="371"/>
    </row>
    <row r="44" spans="2:16" ht="15" customHeight="1">
      <c r="B44" s="489"/>
      <c r="C44" s="489"/>
      <c r="D44" s="245" t="s">
        <v>203</v>
      </c>
      <c r="E44" s="248" t="s">
        <v>204</v>
      </c>
      <c r="F44" s="72" t="s">
        <v>53</v>
      </c>
      <c r="G44" s="233"/>
      <c r="H44" s="228">
        <v>109.12500000000003</v>
      </c>
      <c r="I44" s="234">
        <f t="shared" ref="I44:I45" si="4">G44*H44</f>
        <v>0</v>
      </c>
      <c r="J44" s="233"/>
      <c r="K44" s="228">
        <v>109.12500000000003</v>
      </c>
      <c r="L44" s="234">
        <f t="shared" ref="L44:L49" si="5">J44*K44</f>
        <v>0</v>
      </c>
      <c r="M44" s="230"/>
      <c r="N44" s="503"/>
      <c r="O44" s="370"/>
      <c r="P44" s="371"/>
    </row>
    <row r="45" spans="2:16" ht="15" customHeight="1">
      <c r="B45" s="489"/>
      <c r="C45" s="489"/>
      <c r="D45" s="245" t="s">
        <v>205</v>
      </c>
      <c r="E45" s="246" t="s">
        <v>206</v>
      </c>
      <c r="F45" s="72" t="s">
        <v>53</v>
      </c>
      <c r="G45" s="233"/>
      <c r="H45" s="228">
        <v>109.12500000000003</v>
      </c>
      <c r="I45" s="234">
        <f t="shared" si="4"/>
        <v>0</v>
      </c>
      <c r="J45" s="233"/>
      <c r="K45" s="228">
        <v>109.12500000000003</v>
      </c>
      <c r="L45" s="234">
        <f t="shared" si="5"/>
        <v>0</v>
      </c>
      <c r="M45" s="230"/>
      <c r="N45" s="503"/>
      <c r="O45" s="370"/>
      <c r="P45" s="371"/>
    </row>
    <row r="46" spans="2:16" ht="15" customHeight="1">
      <c r="B46" s="489"/>
      <c r="C46" s="489"/>
      <c r="D46" s="245" t="s">
        <v>207</v>
      </c>
      <c r="E46" s="248" t="s">
        <v>208</v>
      </c>
      <c r="F46" s="72" t="s">
        <v>53</v>
      </c>
      <c r="G46" s="79"/>
      <c r="H46" s="79"/>
      <c r="I46" s="236"/>
      <c r="J46" s="233"/>
      <c r="K46" s="228">
        <v>10912.500000000004</v>
      </c>
      <c r="L46" s="234">
        <f t="shared" si="5"/>
        <v>0</v>
      </c>
      <c r="M46" s="230"/>
      <c r="N46" s="503"/>
      <c r="O46" s="370"/>
      <c r="P46" s="371"/>
    </row>
    <row r="47" spans="2:16" ht="15" customHeight="1">
      <c r="B47" s="489"/>
      <c r="C47" s="489"/>
      <c r="D47" s="245" t="s">
        <v>209</v>
      </c>
      <c r="E47" s="248" t="s">
        <v>210</v>
      </c>
      <c r="F47" s="72" t="s">
        <v>53</v>
      </c>
      <c r="G47" s="79"/>
      <c r="H47" s="79"/>
      <c r="I47" s="236"/>
      <c r="J47" s="233"/>
      <c r="K47" s="228">
        <v>109.12500000000003</v>
      </c>
      <c r="L47" s="234">
        <f t="shared" si="5"/>
        <v>0</v>
      </c>
      <c r="M47" s="230"/>
      <c r="N47" s="503"/>
      <c r="O47" s="370"/>
      <c r="P47" s="371"/>
    </row>
    <row r="48" spans="2:16" ht="15" customHeight="1">
      <c r="B48" s="489"/>
      <c r="C48" s="489"/>
      <c r="D48" s="245" t="s">
        <v>211</v>
      </c>
      <c r="E48" s="248" t="s">
        <v>120</v>
      </c>
      <c r="F48" s="70" t="s">
        <v>121</v>
      </c>
      <c r="G48" s="79"/>
      <c r="H48" s="79"/>
      <c r="I48" s="236"/>
      <c r="J48" s="233"/>
      <c r="K48" s="228">
        <v>109.12500000000003</v>
      </c>
      <c r="L48" s="234">
        <f t="shared" si="5"/>
        <v>0</v>
      </c>
      <c r="M48" s="230"/>
      <c r="N48" s="503"/>
      <c r="O48" s="370"/>
      <c r="P48" s="371"/>
    </row>
    <row r="49" spans="1:34" ht="14.25" customHeight="1">
      <c r="B49" s="489"/>
      <c r="C49" s="490"/>
      <c r="D49" s="249" t="s">
        <v>212</v>
      </c>
      <c r="E49" s="250" t="s">
        <v>213</v>
      </c>
      <c r="F49" s="159" t="s">
        <v>53</v>
      </c>
      <c r="G49" s="251"/>
      <c r="H49" s="251"/>
      <c r="I49" s="252"/>
      <c r="J49" s="253"/>
      <c r="K49" s="228">
        <v>10912.500000000004</v>
      </c>
      <c r="L49" s="234">
        <f t="shared" si="5"/>
        <v>0</v>
      </c>
      <c r="M49" s="230"/>
      <c r="N49" s="506"/>
      <c r="O49" s="476"/>
      <c r="P49" s="477"/>
    </row>
    <row r="50" spans="1:34" ht="15" customHeight="1">
      <c r="B50" s="489"/>
      <c r="C50" s="216"/>
      <c r="D50" s="195"/>
      <c r="E50" s="195" t="s">
        <v>214</v>
      </c>
      <c r="F50" s="217"/>
      <c r="G50" s="219"/>
      <c r="H50" s="219"/>
      <c r="I50" s="220"/>
      <c r="J50" s="219"/>
      <c r="K50" s="221"/>
      <c r="L50" s="222"/>
      <c r="M50" s="223"/>
      <c r="N50" s="462"/>
      <c r="O50" s="408"/>
      <c r="P50" s="416"/>
    </row>
    <row r="51" spans="1:34" ht="15" customHeight="1">
      <c r="B51" s="489"/>
      <c r="C51" s="522" t="s">
        <v>87</v>
      </c>
      <c r="D51" s="254" t="s">
        <v>215</v>
      </c>
      <c r="E51" s="255" t="s">
        <v>216</v>
      </c>
      <c r="F51" s="72" t="s">
        <v>53</v>
      </c>
      <c r="G51" s="256"/>
      <c r="H51" s="256"/>
      <c r="I51" s="257"/>
      <c r="J51" s="230"/>
      <c r="K51" s="79"/>
      <c r="L51" s="236"/>
      <c r="M51" s="258"/>
      <c r="N51" s="478" t="s">
        <v>217</v>
      </c>
      <c r="O51" s="479"/>
      <c r="P51" s="480"/>
    </row>
    <row r="52" spans="1:34" ht="14.25" customHeight="1">
      <c r="B52" s="489"/>
      <c r="C52" s="489"/>
      <c r="D52" s="254" t="s">
        <v>218</v>
      </c>
      <c r="E52" s="255" t="s">
        <v>219</v>
      </c>
      <c r="F52" s="72" t="s">
        <v>220</v>
      </c>
      <c r="G52" s="256"/>
      <c r="H52" s="256"/>
      <c r="I52" s="257"/>
      <c r="J52" s="230"/>
      <c r="K52" s="79"/>
      <c r="L52" s="236"/>
      <c r="M52" s="258"/>
      <c r="N52" s="481" t="s">
        <v>221</v>
      </c>
      <c r="O52" s="370"/>
      <c r="P52" s="371"/>
    </row>
    <row r="53" spans="1:34" ht="15" customHeight="1">
      <c r="B53" s="489"/>
      <c r="C53" s="489"/>
      <c r="D53" s="259" t="s">
        <v>222</v>
      </c>
      <c r="E53" s="260" t="s">
        <v>223</v>
      </c>
      <c r="F53" s="72" t="s">
        <v>220</v>
      </c>
      <c r="G53" s="79"/>
      <c r="H53" s="79"/>
      <c r="I53" s="236"/>
      <c r="J53" s="230"/>
      <c r="K53" s="79"/>
      <c r="L53" s="236"/>
      <c r="M53" s="261"/>
      <c r="N53" s="481" t="s">
        <v>224</v>
      </c>
      <c r="O53" s="370"/>
      <c r="P53" s="371"/>
    </row>
    <row r="54" spans="1:34" ht="15" customHeight="1">
      <c r="B54" s="489"/>
      <c r="C54" s="520"/>
      <c r="D54" s="262" t="s">
        <v>225</v>
      </c>
      <c r="E54" s="263" t="s">
        <v>226</v>
      </c>
      <c r="F54" s="159" t="s">
        <v>53</v>
      </c>
      <c r="G54" s="251"/>
      <c r="H54" s="251"/>
      <c r="I54" s="252"/>
      <c r="J54" s="230"/>
      <c r="K54" s="251"/>
      <c r="L54" s="252"/>
      <c r="M54" s="264"/>
      <c r="N54" s="482" t="s">
        <v>217</v>
      </c>
      <c r="O54" s="483"/>
      <c r="P54" s="484"/>
    </row>
    <row r="55" spans="1:34" ht="15" customHeight="1">
      <c r="B55" s="489"/>
      <c r="C55" s="265"/>
      <c r="D55" s="266"/>
      <c r="E55" s="267"/>
      <c r="F55" s="268"/>
      <c r="G55" s="269"/>
      <c r="H55" s="269"/>
      <c r="I55" s="270"/>
      <c r="J55" s="270"/>
      <c r="K55" s="269"/>
      <c r="L55" s="270"/>
      <c r="M55" s="271"/>
      <c r="N55" s="272"/>
      <c r="O55" s="272"/>
      <c r="P55" s="273"/>
    </row>
    <row r="56" spans="1:34" ht="15" customHeight="1">
      <c r="B56" s="489"/>
      <c r="C56" s="274"/>
      <c r="D56" s="275"/>
      <c r="E56" s="276" t="s">
        <v>227</v>
      </c>
      <c r="F56" s="275"/>
      <c r="G56" s="197" t="s">
        <v>43</v>
      </c>
      <c r="H56" s="277"/>
      <c r="I56" s="278"/>
      <c r="J56" s="278"/>
      <c r="K56" s="278"/>
      <c r="L56" s="278"/>
      <c r="M56" s="279"/>
      <c r="N56" s="445" t="s">
        <v>151</v>
      </c>
      <c r="O56" s="405"/>
      <c r="P56" s="418"/>
    </row>
    <row r="57" spans="1:34" ht="56.25" customHeight="1">
      <c r="B57" s="489"/>
      <c r="C57" s="280" t="s">
        <v>228</v>
      </c>
      <c r="D57" s="225" t="s">
        <v>229</v>
      </c>
      <c r="E57" s="281" t="s">
        <v>230</v>
      </c>
      <c r="F57" s="80" t="s">
        <v>136</v>
      </c>
      <c r="G57" s="282"/>
      <c r="H57" s="283"/>
      <c r="I57" s="278"/>
      <c r="J57" s="278"/>
      <c r="K57" s="278"/>
      <c r="L57" s="278"/>
      <c r="M57" s="284"/>
      <c r="N57" s="485" t="s">
        <v>137</v>
      </c>
      <c r="O57" s="486"/>
      <c r="P57" s="487"/>
    </row>
    <row r="58" spans="1:34" ht="14.25" customHeight="1">
      <c r="B58" s="489"/>
      <c r="C58" s="265"/>
      <c r="D58" s="266"/>
      <c r="E58" s="267"/>
      <c r="F58" s="268"/>
      <c r="G58" s="285"/>
      <c r="H58" s="285"/>
      <c r="I58" s="270"/>
      <c r="J58" s="270"/>
      <c r="K58" s="269"/>
      <c r="L58" s="270"/>
      <c r="M58" s="271"/>
      <c r="N58" s="272"/>
      <c r="O58" s="272"/>
      <c r="P58" s="273"/>
    </row>
    <row r="59" spans="1:34" ht="14.25" customHeight="1">
      <c r="B59" s="489"/>
      <c r="C59" s="216"/>
      <c r="D59" s="217"/>
      <c r="E59" s="195" t="s">
        <v>150</v>
      </c>
      <c r="F59" s="217"/>
      <c r="G59" s="197" t="s">
        <v>43</v>
      </c>
      <c r="H59" s="277"/>
      <c r="I59" s="220"/>
      <c r="J59" s="219"/>
      <c r="K59" s="221"/>
      <c r="L59" s="222"/>
      <c r="M59" s="223"/>
      <c r="N59" s="445" t="s">
        <v>151</v>
      </c>
      <c r="O59" s="405"/>
      <c r="P59" s="418"/>
    </row>
    <row r="60" spans="1:34" ht="36.75" customHeight="1">
      <c r="B60" s="489"/>
      <c r="C60" s="280" t="s">
        <v>134</v>
      </c>
      <c r="D60" s="286" t="s">
        <v>231</v>
      </c>
      <c r="E60" s="200" t="s">
        <v>153</v>
      </c>
      <c r="F60" s="200" t="s">
        <v>154</v>
      </c>
      <c r="G60" s="230"/>
      <c r="H60" s="287"/>
      <c r="I60" s="278"/>
      <c r="J60" s="278"/>
      <c r="K60" s="278"/>
      <c r="L60" s="288"/>
      <c r="M60" s="284"/>
      <c r="N60" s="446" t="s">
        <v>155</v>
      </c>
      <c r="O60" s="405"/>
      <c r="P60" s="418"/>
    </row>
    <row r="61" spans="1:34" ht="20.25" customHeight="1">
      <c r="B61" s="490"/>
      <c r="C61" s="463" t="s">
        <v>232</v>
      </c>
      <c r="D61" s="408"/>
      <c r="E61" s="408"/>
      <c r="F61" s="408"/>
      <c r="G61" s="447">
        <f>SUM(I26:I54)+SUM(L26:L54)</f>
        <v>0</v>
      </c>
      <c r="H61" s="408"/>
      <c r="I61" s="408"/>
      <c r="J61" s="408"/>
      <c r="K61" s="408"/>
      <c r="L61" s="408"/>
      <c r="M61" s="416"/>
      <c r="N61" s="449"/>
      <c r="O61" s="408"/>
      <c r="P61" s="416"/>
    </row>
    <row r="62" spans="1:34" ht="15" customHeight="1">
      <c r="A62" s="5"/>
      <c r="B62" s="289"/>
      <c r="C62" s="290"/>
      <c r="D62" s="290"/>
      <c r="E62" s="291"/>
      <c r="F62" s="291"/>
      <c r="G62" s="292"/>
      <c r="H62" s="181"/>
      <c r="I62" s="292"/>
      <c r="J62" s="450" t="s">
        <v>233</v>
      </c>
      <c r="K62" s="370"/>
      <c r="L62" s="381"/>
      <c r="M62" s="293">
        <f>G61*K7</f>
        <v>0</v>
      </c>
      <c r="N62" s="5"/>
      <c r="O62" s="5"/>
      <c r="P62" s="5"/>
      <c r="Q62" s="5"/>
      <c r="R62" s="5"/>
      <c r="S62" s="5"/>
      <c r="T62" s="5"/>
      <c r="U62" s="5"/>
      <c r="V62" s="5"/>
      <c r="W62" s="5"/>
      <c r="X62" s="5"/>
      <c r="Y62" s="5"/>
      <c r="Z62" s="5"/>
      <c r="AA62" s="5"/>
      <c r="AB62" s="5"/>
      <c r="AC62" s="5"/>
      <c r="AD62" s="5"/>
      <c r="AE62" s="5"/>
      <c r="AF62" s="5"/>
      <c r="AG62" s="5"/>
      <c r="AH62" s="5"/>
    </row>
    <row r="63" spans="1:34" ht="15" customHeight="1">
      <c r="A63" s="5"/>
      <c r="B63" s="289"/>
      <c r="C63" s="290"/>
      <c r="D63" s="290"/>
      <c r="E63" s="291"/>
      <c r="F63" s="291"/>
      <c r="G63" s="292"/>
      <c r="H63" s="181"/>
      <c r="I63" s="292"/>
      <c r="J63" s="450" t="s">
        <v>234</v>
      </c>
      <c r="K63" s="370"/>
      <c r="L63" s="381"/>
      <c r="M63" s="293">
        <f>G61*K8</f>
        <v>0</v>
      </c>
      <c r="N63" s="5"/>
      <c r="O63" s="5"/>
      <c r="P63" s="5"/>
      <c r="Q63" s="5"/>
      <c r="R63" s="5"/>
      <c r="S63" s="5"/>
      <c r="T63" s="5"/>
      <c r="U63" s="5"/>
      <c r="V63" s="5"/>
      <c r="W63" s="5"/>
      <c r="X63" s="5"/>
      <c r="Y63" s="5"/>
      <c r="Z63" s="5"/>
      <c r="AA63" s="5"/>
      <c r="AB63" s="5"/>
      <c r="AC63" s="5"/>
      <c r="AD63" s="5"/>
      <c r="AE63" s="5"/>
      <c r="AF63" s="5"/>
      <c r="AG63" s="5"/>
      <c r="AH63" s="5"/>
    </row>
    <row r="64" spans="1:34" ht="15" customHeight="1">
      <c r="A64" s="5"/>
      <c r="B64" s="289"/>
      <c r="C64" s="290"/>
      <c r="D64" s="290"/>
      <c r="E64" s="291"/>
      <c r="F64" s="291"/>
      <c r="G64" s="292"/>
      <c r="H64" s="181"/>
      <c r="I64" s="292"/>
      <c r="J64" s="450" t="s">
        <v>148</v>
      </c>
      <c r="K64" s="370"/>
      <c r="L64" s="381"/>
      <c r="M64" s="294">
        <f>G61-M62</f>
        <v>0</v>
      </c>
      <c r="N64" s="5"/>
      <c r="O64" s="5"/>
      <c r="P64" s="5"/>
      <c r="Q64" s="5"/>
      <c r="R64" s="5"/>
      <c r="S64" s="5"/>
      <c r="T64" s="5"/>
      <c r="U64" s="5"/>
      <c r="V64" s="5"/>
      <c r="W64" s="5"/>
      <c r="X64" s="5"/>
      <c r="Y64" s="5"/>
      <c r="Z64" s="5"/>
      <c r="AA64" s="5"/>
      <c r="AB64" s="5"/>
      <c r="AC64" s="5"/>
      <c r="AD64" s="5"/>
      <c r="AE64" s="5"/>
      <c r="AF64" s="5"/>
      <c r="AG64" s="5"/>
      <c r="AH64" s="5"/>
    </row>
    <row r="65" spans="1:34" ht="15" customHeight="1">
      <c r="A65" s="5"/>
      <c r="B65" s="289"/>
      <c r="C65" s="290"/>
      <c r="D65" s="290"/>
      <c r="E65" s="291"/>
      <c r="F65" s="291"/>
      <c r="G65" s="292"/>
      <c r="H65" s="181"/>
      <c r="I65" s="292"/>
      <c r="J65" s="450" t="s">
        <v>149</v>
      </c>
      <c r="K65" s="370"/>
      <c r="L65" s="381"/>
      <c r="M65" s="294">
        <f>G61-M63</f>
        <v>0</v>
      </c>
      <c r="N65" s="5"/>
      <c r="O65" s="5"/>
      <c r="P65" s="5"/>
      <c r="Q65" s="5"/>
      <c r="R65" s="5"/>
      <c r="S65" s="5"/>
      <c r="T65" s="5"/>
      <c r="U65" s="5"/>
      <c r="V65" s="5"/>
      <c r="W65" s="5"/>
      <c r="X65" s="5"/>
      <c r="Y65" s="5"/>
      <c r="Z65" s="5"/>
      <c r="AA65" s="5"/>
      <c r="AB65" s="5"/>
      <c r="AC65" s="5"/>
      <c r="AD65" s="5"/>
      <c r="AE65" s="5"/>
      <c r="AF65" s="5"/>
      <c r="AG65" s="5"/>
      <c r="AH65" s="5"/>
    </row>
    <row r="66" spans="1:34" ht="15" customHeight="1">
      <c r="A66" s="5"/>
      <c r="B66" s="289"/>
      <c r="C66" s="290"/>
      <c r="D66" s="290"/>
      <c r="E66" s="291"/>
      <c r="F66" s="291"/>
      <c r="G66" s="292"/>
      <c r="H66" s="181"/>
      <c r="I66" s="292"/>
      <c r="J66" s="292"/>
      <c r="K66" s="295"/>
      <c r="L66" s="292"/>
      <c r="M66" s="296"/>
      <c r="N66" s="5"/>
      <c r="O66" s="5"/>
      <c r="P66" s="5"/>
      <c r="Q66" s="5"/>
      <c r="R66" s="5"/>
      <c r="S66" s="5"/>
      <c r="T66" s="5"/>
      <c r="U66" s="5"/>
      <c r="V66" s="5"/>
      <c r="W66" s="5"/>
      <c r="X66" s="5"/>
      <c r="Y66" s="5"/>
      <c r="Z66" s="5"/>
      <c r="AA66" s="5"/>
      <c r="AB66" s="5"/>
      <c r="AC66" s="5"/>
      <c r="AD66" s="5"/>
      <c r="AE66" s="5"/>
      <c r="AF66" s="5"/>
      <c r="AG66" s="5"/>
      <c r="AH66" s="5"/>
    </row>
    <row r="67" spans="1:34" ht="38.25" customHeight="1">
      <c r="B67" s="464" t="s">
        <v>235</v>
      </c>
      <c r="C67" s="370"/>
      <c r="D67" s="370"/>
      <c r="E67" s="381"/>
      <c r="G67" s="203"/>
      <c r="I67" s="203"/>
      <c r="J67" s="203"/>
      <c r="L67" s="203"/>
      <c r="M67" s="5"/>
      <c r="N67" s="5"/>
      <c r="O67" s="5"/>
      <c r="P67" s="5"/>
    </row>
    <row r="68" spans="1:34" ht="30" customHeight="1">
      <c r="B68" s="382" t="s">
        <v>163</v>
      </c>
      <c r="C68" s="370"/>
      <c r="D68" s="381"/>
      <c r="E68" s="46"/>
      <c r="G68" s="203"/>
      <c r="I68" s="203"/>
      <c r="J68" s="203"/>
      <c r="L68" s="203"/>
      <c r="M68" s="5"/>
      <c r="N68" s="5"/>
      <c r="O68" s="5"/>
      <c r="P68" s="5"/>
    </row>
    <row r="69" spans="1:34" ht="30" customHeight="1">
      <c r="B69" s="382" t="s">
        <v>164</v>
      </c>
      <c r="C69" s="370"/>
      <c r="D69" s="381"/>
      <c r="E69" s="46"/>
      <c r="G69" s="203"/>
      <c r="I69" s="203"/>
      <c r="J69" s="203"/>
      <c r="L69" s="203"/>
      <c r="M69" s="5"/>
      <c r="N69" s="5"/>
      <c r="O69" s="5"/>
      <c r="P69" s="5"/>
    </row>
    <row r="70" spans="1:34" ht="30" customHeight="1">
      <c r="B70" s="382" t="s">
        <v>165</v>
      </c>
      <c r="C70" s="370"/>
      <c r="D70" s="381"/>
      <c r="E70" s="46"/>
      <c r="G70" s="203"/>
      <c r="I70" s="203"/>
      <c r="J70" s="203"/>
      <c r="L70" s="203"/>
      <c r="M70" s="5"/>
      <c r="N70" s="5"/>
      <c r="O70" s="5"/>
      <c r="P70" s="5"/>
    </row>
    <row r="71" spans="1:34" ht="30" customHeight="1">
      <c r="B71" s="382" t="s">
        <v>32</v>
      </c>
      <c r="C71" s="370"/>
      <c r="D71" s="381"/>
      <c r="E71" s="46"/>
      <c r="G71" s="203"/>
      <c r="I71" s="203"/>
      <c r="J71" s="203"/>
      <c r="L71" s="203"/>
      <c r="M71" s="5"/>
      <c r="N71" s="5"/>
      <c r="O71" s="5"/>
      <c r="P71" s="5"/>
    </row>
    <row r="72" spans="1:34" ht="30" customHeight="1">
      <c r="B72" s="382" t="s">
        <v>166</v>
      </c>
      <c r="C72" s="370"/>
      <c r="D72" s="381"/>
      <c r="E72" s="46"/>
      <c r="G72" s="203"/>
      <c r="I72" s="203"/>
      <c r="J72" s="203"/>
      <c r="L72" s="203"/>
      <c r="M72" s="5"/>
      <c r="N72" s="5"/>
      <c r="O72" s="5"/>
      <c r="P72" s="5"/>
    </row>
    <row r="73" spans="1:34" ht="30" customHeight="1">
      <c r="B73" s="382" t="s">
        <v>167</v>
      </c>
      <c r="C73" s="370"/>
      <c r="D73" s="381"/>
      <c r="E73" s="46"/>
      <c r="G73" s="203"/>
      <c r="I73" s="203"/>
      <c r="J73" s="203"/>
      <c r="L73" s="203"/>
      <c r="M73" s="5"/>
      <c r="N73" s="5"/>
      <c r="O73" s="5"/>
      <c r="P73" s="5"/>
    </row>
    <row r="74" spans="1:34" ht="14.25" customHeight="1">
      <c r="B74" s="496" t="s">
        <v>168</v>
      </c>
      <c r="C74" s="465" t="s">
        <v>35</v>
      </c>
      <c r="D74" s="497" t="s">
        <v>36</v>
      </c>
      <c r="E74" s="499" t="s">
        <v>37</v>
      </c>
      <c r="F74" s="501" t="s">
        <v>169</v>
      </c>
      <c r="G74" s="451" t="s">
        <v>39</v>
      </c>
      <c r="H74" s="367"/>
      <c r="I74" s="452"/>
      <c r="J74" s="453" t="s">
        <v>40</v>
      </c>
      <c r="K74" s="367"/>
      <c r="L74" s="452"/>
      <c r="M74" s="454" t="s">
        <v>42</v>
      </c>
      <c r="N74" s="455"/>
      <c r="O74" s="456"/>
      <c r="P74" s="5"/>
    </row>
    <row r="75" spans="1:34" ht="31.5" customHeight="1">
      <c r="B75" s="466"/>
      <c r="C75" s="466"/>
      <c r="D75" s="498"/>
      <c r="E75" s="500"/>
      <c r="F75" s="490"/>
      <c r="G75" s="297" t="s">
        <v>43</v>
      </c>
      <c r="H75" s="212" t="s">
        <v>44</v>
      </c>
      <c r="I75" s="213" t="s">
        <v>45</v>
      </c>
      <c r="J75" s="212" t="s">
        <v>43</v>
      </c>
      <c r="K75" s="212" t="s">
        <v>46</v>
      </c>
      <c r="L75" s="213" t="s">
        <v>45</v>
      </c>
      <c r="M75" s="457"/>
      <c r="N75" s="458"/>
      <c r="O75" s="459"/>
      <c r="P75" s="5"/>
    </row>
    <row r="76" spans="1:34" ht="15" customHeight="1">
      <c r="B76" s="491" t="s">
        <v>236</v>
      </c>
      <c r="C76" s="298"/>
      <c r="D76" s="216"/>
      <c r="E76" s="217" t="s">
        <v>170</v>
      </c>
      <c r="F76" s="217"/>
      <c r="G76" s="219"/>
      <c r="H76" s="219"/>
      <c r="I76" s="220"/>
      <c r="J76" s="219"/>
      <c r="K76" s="221"/>
      <c r="L76" s="222"/>
      <c r="M76" s="460"/>
      <c r="N76" s="370"/>
      <c r="O76" s="371"/>
      <c r="P76" s="5"/>
    </row>
    <row r="77" spans="1:34" ht="15" customHeight="1">
      <c r="B77" s="489"/>
      <c r="C77" s="299" t="s">
        <v>48</v>
      </c>
      <c r="D77" s="300" t="s">
        <v>171</v>
      </c>
      <c r="E77" s="301" t="s">
        <v>172</v>
      </c>
      <c r="F77" s="72" t="s">
        <v>53</v>
      </c>
      <c r="G77" s="227"/>
      <c r="H77" s="228">
        <v>450.00000000000006</v>
      </c>
      <c r="I77" s="229">
        <f>G77*H77</f>
        <v>0</v>
      </c>
      <c r="J77" s="227"/>
      <c r="K77" s="228">
        <v>450.00000000000006</v>
      </c>
      <c r="L77" s="229">
        <f>J77*K77</f>
        <v>0</v>
      </c>
      <c r="M77" s="461"/>
      <c r="N77" s="370"/>
      <c r="O77" s="371"/>
      <c r="P77" s="5"/>
    </row>
    <row r="78" spans="1:34" ht="15" customHeight="1">
      <c r="B78" s="489"/>
      <c r="C78" s="298"/>
      <c r="D78" s="216"/>
      <c r="E78" s="217" t="s">
        <v>70</v>
      </c>
      <c r="F78" s="217"/>
      <c r="G78" s="219"/>
      <c r="H78" s="219"/>
      <c r="I78" s="219"/>
      <c r="J78" s="219"/>
      <c r="K78" s="221"/>
      <c r="L78" s="222"/>
      <c r="M78" s="462"/>
      <c r="N78" s="408"/>
      <c r="O78" s="416"/>
      <c r="P78" s="5"/>
    </row>
    <row r="79" spans="1:34" ht="15" customHeight="1">
      <c r="B79" s="489"/>
      <c r="C79" s="299" t="s">
        <v>57</v>
      </c>
      <c r="D79" s="300" t="s">
        <v>173</v>
      </c>
      <c r="E79" s="302" t="s">
        <v>174</v>
      </c>
      <c r="F79" s="72" t="s">
        <v>53</v>
      </c>
      <c r="G79" s="227"/>
      <c r="H79" s="228">
        <v>4500</v>
      </c>
      <c r="I79" s="229">
        <f>G79*H79</f>
        <v>0</v>
      </c>
      <c r="J79" s="227"/>
      <c r="K79" s="228">
        <v>9000</v>
      </c>
      <c r="L79" s="229">
        <f>J79*K79</f>
        <v>0</v>
      </c>
      <c r="M79" s="471"/>
      <c r="N79" s="458"/>
      <c r="O79" s="459"/>
      <c r="P79" s="5"/>
    </row>
    <row r="80" spans="1:34" ht="15" customHeight="1">
      <c r="B80" s="489"/>
      <c r="C80" s="298"/>
      <c r="D80" s="216"/>
      <c r="E80" s="217" t="s">
        <v>74</v>
      </c>
      <c r="F80" s="217"/>
      <c r="G80" s="219"/>
      <c r="H80" s="219"/>
      <c r="I80" s="219"/>
      <c r="J80" s="219"/>
      <c r="K80" s="221"/>
      <c r="L80" s="222"/>
      <c r="M80" s="462"/>
      <c r="N80" s="408"/>
      <c r="O80" s="416"/>
      <c r="P80" s="5"/>
    </row>
    <row r="81" spans="2:16" ht="15" customHeight="1">
      <c r="B81" s="489"/>
      <c r="C81" s="492" t="s">
        <v>71</v>
      </c>
      <c r="D81" s="300" t="s">
        <v>175</v>
      </c>
      <c r="E81" s="302" t="s">
        <v>176</v>
      </c>
      <c r="F81" s="72" t="s">
        <v>63</v>
      </c>
      <c r="G81" s="227"/>
      <c r="H81" s="228">
        <v>675</v>
      </c>
      <c r="I81" s="229">
        <f t="shared" ref="I81:I83" si="6">G81*H81</f>
        <v>0</v>
      </c>
      <c r="J81" s="227"/>
      <c r="K81" s="228">
        <v>900.00000000000011</v>
      </c>
      <c r="L81" s="229">
        <f t="shared" ref="L81:L86" si="7">J81*K81</f>
        <v>0</v>
      </c>
      <c r="M81" s="471"/>
      <c r="N81" s="458"/>
      <c r="O81" s="459"/>
      <c r="P81" s="5"/>
    </row>
    <row r="82" spans="2:16" ht="15" customHeight="1">
      <c r="B82" s="489"/>
      <c r="C82" s="468"/>
      <c r="D82" s="300" t="s">
        <v>177</v>
      </c>
      <c r="E82" s="303" t="s">
        <v>178</v>
      </c>
      <c r="F82" s="72" t="s">
        <v>63</v>
      </c>
      <c r="G82" s="233"/>
      <c r="H82" s="228">
        <v>900.00000000000011</v>
      </c>
      <c r="I82" s="229">
        <f t="shared" si="6"/>
        <v>0</v>
      </c>
      <c r="J82" s="233"/>
      <c r="K82" s="228">
        <v>1350</v>
      </c>
      <c r="L82" s="229">
        <f t="shared" si="7"/>
        <v>0</v>
      </c>
      <c r="M82" s="461"/>
      <c r="N82" s="370"/>
      <c r="O82" s="371"/>
      <c r="P82" s="5"/>
    </row>
    <row r="83" spans="2:16" ht="15" customHeight="1">
      <c r="B83" s="489"/>
      <c r="C83" s="468"/>
      <c r="D83" s="304" t="s">
        <v>179</v>
      </c>
      <c r="E83" s="303" t="s">
        <v>180</v>
      </c>
      <c r="F83" s="72" t="s">
        <v>63</v>
      </c>
      <c r="G83" s="233"/>
      <c r="H83" s="228">
        <v>4500</v>
      </c>
      <c r="I83" s="229">
        <f t="shared" si="6"/>
        <v>0</v>
      </c>
      <c r="J83" s="233"/>
      <c r="K83" s="228">
        <v>4500</v>
      </c>
      <c r="L83" s="229">
        <f t="shared" si="7"/>
        <v>0</v>
      </c>
      <c r="M83" s="461"/>
      <c r="N83" s="370"/>
      <c r="O83" s="371"/>
      <c r="P83" s="5"/>
    </row>
    <row r="84" spans="2:16" ht="15" customHeight="1">
      <c r="B84" s="489"/>
      <c r="C84" s="468"/>
      <c r="D84" s="304" t="s">
        <v>181</v>
      </c>
      <c r="E84" s="303" t="s">
        <v>182</v>
      </c>
      <c r="F84" s="72" t="s">
        <v>63</v>
      </c>
      <c r="G84" s="79"/>
      <c r="H84" s="79"/>
      <c r="I84" s="79"/>
      <c r="J84" s="233"/>
      <c r="K84" s="228">
        <v>225.00000000000003</v>
      </c>
      <c r="L84" s="229">
        <f t="shared" si="7"/>
        <v>0</v>
      </c>
      <c r="M84" s="461"/>
      <c r="N84" s="370"/>
      <c r="O84" s="371"/>
      <c r="P84" s="5"/>
    </row>
    <row r="85" spans="2:16" ht="15" customHeight="1">
      <c r="B85" s="489"/>
      <c r="C85" s="468"/>
      <c r="D85" s="304" t="s">
        <v>183</v>
      </c>
      <c r="E85" s="303" t="s">
        <v>184</v>
      </c>
      <c r="F85" s="72" t="s">
        <v>63</v>
      </c>
      <c r="G85" s="79"/>
      <c r="H85" s="79"/>
      <c r="I85" s="79"/>
      <c r="J85" s="233"/>
      <c r="K85" s="228">
        <v>225.00000000000003</v>
      </c>
      <c r="L85" s="229">
        <f t="shared" si="7"/>
        <v>0</v>
      </c>
      <c r="M85" s="461"/>
      <c r="N85" s="370"/>
      <c r="O85" s="371"/>
      <c r="P85" s="5"/>
    </row>
    <row r="86" spans="2:16" ht="15" customHeight="1">
      <c r="B86" s="489"/>
      <c r="C86" s="457"/>
      <c r="D86" s="304" t="s">
        <v>185</v>
      </c>
      <c r="E86" s="303" t="s">
        <v>186</v>
      </c>
      <c r="F86" s="72" t="s">
        <v>63</v>
      </c>
      <c r="G86" s="79"/>
      <c r="H86" s="79"/>
      <c r="I86" s="79"/>
      <c r="J86" s="233"/>
      <c r="K86" s="228">
        <v>225.00000000000003</v>
      </c>
      <c r="L86" s="229">
        <f t="shared" si="7"/>
        <v>0</v>
      </c>
      <c r="M86" s="461"/>
      <c r="N86" s="370"/>
      <c r="O86" s="371"/>
      <c r="P86" s="5"/>
    </row>
    <row r="87" spans="2:16" ht="15" customHeight="1">
      <c r="B87" s="489"/>
      <c r="C87" s="298"/>
      <c r="D87" s="216"/>
      <c r="E87" s="217" t="s">
        <v>91</v>
      </c>
      <c r="F87" s="217"/>
      <c r="G87" s="219"/>
      <c r="H87" s="219"/>
      <c r="I87" s="219"/>
      <c r="J87" s="219"/>
      <c r="K87" s="221"/>
      <c r="L87" s="222"/>
      <c r="M87" s="462"/>
      <c r="N87" s="408"/>
      <c r="O87" s="416"/>
      <c r="P87" s="5"/>
    </row>
    <row r="88" spans="2:16" ht="14.25" customHeight="1">
      <c r="B88" s="489"/>
      <c r="C88" s="495" t="s">
        <v>75</v>
      </c>
      <c r="D88" s="305" t="s">
        <v>187</v>
      </c>
      <c r="E88" s="306" t="s">
        <v>188</v>
      </c>
      <c r="F88" s="244" t="s">
        <v>53</v>
      </c>
      <c r="G88" s="233"/>
      <c r="H88" s="228">
        <v>450.00000000000006</v>
      </c>
      <c r="I88" s="229">
        <f t="shared" ref="I88:I89" si="8">G88*H88</f>
        <v>0</v>
      </c>
      <c r="J88" s="233"/>
      <c r="K88" s="228">
        <v>450.00000000000006</v>
      </c>
      <c r="L88" s="234">
        <f t="shared" ref="L88:L91" si="9">J88*K88</f>
        <v>0</v>
      </c>
      <c r="M88" s="504"/>
      <c r="N88" s="367"/>
      <c r="O88" s="368"/>
      <c r="P88" s="5"/>
    </row>
    <row r="89" spans="2:16" ht="14.25" customHeight="1">
      <c r="B89" s="489"/>
      <c r="C89" s="468"/>
      <c r="D89" s="307" t="s">
        <v>189</v>
      </c>
      <c r="E89" s="308" t="s">
        <v>190</v>
      </c>
      <c r="F89" s="72" t="s">
        <v>53</v>
      </c>
      <c r="G89" s="233"/>
      <c r="H89" s="228">
        <v>45</v>
      </c>
      <c r="I89" s="229">
        <f t="shared" si="8"/>
        <v>0</v>
      </c>
      <c r="J89" s="233"/>
      <c r="K89" s="228">
        <v>45</v>
      </c>
      <c r="L89" s="234">
        <f t="shared" si="9"/>
        <v>0</v>
      </c>
      <c r="M89" s="503"/>
      <c r="N89" s="370"/>
      <c r="O89" s="371"/>
      <c r="P89" s="5"/>
    </row>
    <row r="90" spans="2:16" ht="15.75" customHeight="1">
      <c r="B90" s="489"/>
      <c r="C90" s="468"/>
      <c r="D90" s="307" t="s">
        <v>191</v>
      </c>
      <c r="E90" s="246" t="s">
        <v>192</v>
      </c>
      <c r="F90" s="72" t="s">
        <v>95</v>
      </c>
      <c r="G90" s="79"/>
      <c r="H90" s="79"/>
      <c r="I90" s="236"/>
      <c r="J90" s="233"/>
      <c r="K90" s="228">
        <v>2250</v>
      </c>
      <c r="L90" s="234">
        <f t="shared" si="9"/>
        <v>0</v>
      </c>
      <c r="M90" s="505" t="s">
        <v>96</v>
      </c>
      <c r="N90" s="370"/>
      <c r="O90" s="371"/>
      <c r="P90" s="5"/>
    </row>
    <row r="91" spans="2:16" ht="14.25" customHeight="1">
      <c r="B91" s="489"/>
      <c r="C91" s="468"/>
      <c r="D91" s="307" t="s">
        <v>193</v>
      </c>
      <c r="E91" s="246" t="s">
        <v>194</v>
      </c>
      <c r="F91" s="72" t="s">
        <v>98</v>
      </c>
      <c r="G91" s="144" t="s">
        <v>59</v>
      </c>
      <c r="H91" s="88"/>
      <c r="I91" s="88"/>
      <c r="J91" s="233"/>
      <c r="K91" s="228">
        <v>2250</v>
      </c>
      <c r="L91" s="234">
        <f t="shared" si="9"/>
        <v>0</v>
      </c>
      <c r="M91" s="505" t="s">
        <v>195</v>
      </c>
      <c r="N91" s="370"/>
      <c r="O91" s="371"/>
      <c r="P91" s="5"/>
    </row>
    <row r="92" spans="2:16" ht="27.75" customHeight="1">
      <c r="B92" s="489"/>
      <c r="C92" s="468"/>
      <c r="D92" s="307" t="s">
        <v>196</v>
      </c>
      <c r="E92" s="308" t="s">
        <v>197</v>
      </c>
      <c r="F92" s="72" t="s">
        <v>101</v>
      </c>
      <c r="G92" s="144" t="s">
        <v>59</v>
      </c>
      <c r="H92" s="88"/>
      <c r="I92" s="88"/>
      <c r="J92" s="144" t="s">
        <v>59</v>
      </c>
      <c r="K92" s="88"/>
      <c r="L92" s="88"/>
      <c r="M92" s="505" t="s">
        <v>198</v>
      </c>
      <c r="N92" s="370"/>
      <c r="O92" s="371"/>
      <c r="P92" s="5"/>
    </row>
    <row r="93" spans="2:16" ht="15" customHeight="1">
      <c r="B93" s="489"/>
      <c r="C93" s="468"/>
      <c r="D93" s="307" t="s">
        <v>199</v>
      </c>
      <c r="E93" s="309" t="s">
        <v>200</v>
      </c>
      <c r="F93" s="72" t="s">
        <v>53</v>
      </c>
      <c r="G93" s="233"/>
      <c r="H93" s="228">
        <v>450.00000000000006</v>
      </c>
      <c r="I93" s="234">
        <f>G93*H93</f>
        <v>0</v>
      </c>
      <c r="J93" s="233"/>
      <c r="K93" s="228">
        <v>450.00000000000006</v>
      </c>
      <c r="L93" s="234">
        <f>J93*K93</f>
        <v>0</v>
      </c>
      <c r="M93" s="503"/>
      <c r="N93" s="370"/>
      <c r="O93" s="371"/>
      <c r="P93" s="5"/>
    </row>
    <row r="94" spans="2:16" ht="15" customHeight="1">
      <c r="B94" s="489"/>
      <c r="C94" s="468"/>
      <c r="D94" s="307" t="s">
        <v>201</v>
      </c>
      <c r="E94" s="309" t="s">
        <v>202</v>
      </c>
      <c r="F94" s="72" t="s">
        <v>104</v>
      </c>
      <c r="G94" s="144" t="s">
        <v>59</v>
      </c>
      <c r="H94" s="88"/>
      <c r="I94" s="88"/>
      <c r="J94" s="144" t="s">
        <v>59</v>
      </c>
      <c r="K94" s="88"/>
      <c r="L94" s="88"/>
      <c r="M94" s="505" t="s">
        <v>198</v>
      </c>
      <c r="N94" s="370"/>
      <c r="O94" s="371"/>
      <c r="P94" s="5"/>
    </row>
    <row r="95" spans="2:16" ht="15" customHeight="1">
      <c r="B95" s="489"/>
      <c r="C95" s="468"/>
      <c r="D95" s="307" t="s">
        <v>203</v>
      </c>
      <c r="E95" s="309" t="s">
        <v>204</v>
      </c>
      <c r="F95" s="72" t="s">
        <v>53</v>
      </c>
      <c r="G95" s="233"/>
      <c r="H95" s="228">
        <v>45</v>
      </c>
      <c r="I95" s="234">
        <f t="shared" ref="I95:I96" si="10">G95*H95</f>
        <v>0</v>
      </c>
      <c r="J95" s="233"/>
      <c r="K95" s="228">
        <v>45</v>
      </c>
      <c r="L95" s="234">
        <f t="shared" ref="L95:L100" si="11">J95*K95</f>
        <v>0</v>
      </c>
      <c r="M95" s="503"/>
      <c r="N95" s="370"/>
      <c r="O95" s="371"/>
      <c r="P95" s="5"/>
    </row>
    <row r="96" spans="2:16" ht="15" customHeight="1">
      <c r="B96" s="489"/>
      <c r="C96" s="468"/>
      <c r="D96" s="307" t="s">
        <v>205</v>
      </c>
      <c r="E96" s="308" t="s">
        <v>206</v>
      </c>
      <c r="F96" s="72" t="s">
        <v>53</v>
      </c>
      <c r="G96" s="233"/>
      <c r="H96" s="228">
        <v>45</v>
      </c>
      <c r="I96" s="234">
        <f t="shared" si="10"/>
        <v>0</v>
      </c>
      <c r="J96" s="233"/>
      <c r="K96" s="228">
        <v>45</v>
      </c>
      <c r="L96" s="234">
        <f t="shared" si="11"/>
        <v>0</v>
      </c>
      <c r="M96" s="503"/>
      <c r="N96" s="370"/>
      <c r="O96" s="371"/>
      <c r="P96" s="5"/>
    </row>
    <row r="97" spans="2:16" ht="14.25" customHeight="1">
      <c r="B97" s="489"/>
      <c r="C97" s="468"/>
      <c r="D97" s="307" t="s">
        <v>207</v>
      </c>
      <c r="E97" s="309" t="s">
        <v>208</v>
      </c>
      <c r="F97" s="72" t="s">
        <v>53</v>
      </c>
      <c r="G97" s="79"/>
      <c r="H97" s="79"/>
      <c r="I97" s="236"/>
      <c r="J97" s="233"/>
      <c r="K97" s="228">
        <v>4500</v>
      </c>
      <c r="L97" s="234">
        <f t="shared" si="11"/>
        <v>0</v>
      </c>
      <c r="M97" s="503"/>
      <c r="N97" s="370"/>
      <c r="O97" s="371"/>
      <c r="P97" s="5"/>
    </row>
    <row r="98" spans="2:16" ht="14.25" customHeight="1">
      <c r="B98" s="489"/>
      <c r="C98" s="468"/>
      <c r="D98" s="307" t="s">
        <v>209</v>
      </c>
      <c r="E98" s="309" t="s">
        <v>210</v>
      </c>
      <c r="F98" s="72" t="s">
        <v>53</v>
      </c>
      <c r="G98" s="79"/>
      <c r="H98" s="79"/>
      <c r="I98" s="236"/>
      <c r="J98" s="233"/>
      <c r="K98" s="228">
        <v>45</v>
      </c>
      <c r="L98" s="234">
        <f t="shared" si="11"/>
        <v>0</v>
      </c>
      <c r="M98" s="503"/>
      <c r="N98" s="370"/>
      <c r="O98" s="371"/>
      <c r="P98" s="5"/>
    </row>
    <row r="99" spans="2:16" ht="14.25" customHeight="1">
      <c r="B99" s="489"/>
      <c r="C99" s="468"/>
      <c r="D99" s="307" t="s">
        <v>211</v>
      </c>
      <c r="E99" s="309" t="s">
        <v>120</v>
      </c>
      <c r="F99" s="70" t="s">
        <v>121</v>
      </c>
      <c r="G99" s="79"/>
      <c r="H99" s="79"/>
      <c r="I99" s="236"/>
      <c r="J99" s="233"/>
      <c r="K99" s="228">
        <v>45</v>
      </c>
      <c r="L99" s="234">
        <f t="shared" si="11"/>
        <v>0</v>
      </c>
      <c r="M99" s="503"/>
      <c r="N99" s="370"/>
      <c r="O99" s="371"/>
      <c r="P99" s="5"/>
    </row>
    <row r="100" spans="2:16" ht="14.25" customHeight="1">
      <c r="B100" s="489"/>
      <c r="C100" s="457"/>
      <c r="D100" s="310" t="s">
        <v>212</v>
      </c>
      <c r="E100" s="311" t="s">
        <v>213</v>
      </c>
      <c r="F100" s="159" t="s">
        <v>53</v>
      </c>
      <c r="G100" s="251"/>
      <c r="H100" s="251"/>
      <c r="I100" s="252"/>
      <c r="J100" s="253"/>
      <c r="K100" s="228">
        <v>4500</v>
      </c>
      <c r="L100" s="234">
        <f t="shared" si="11"/>
        <v>0</v>
      </c>
      <c r="M100" s="506"/>
      <c r="N100" s="476"/>
      <c r="O100" s="477"/>
      <c r="P100" s="5"/>
    </row>
    <row r="101" spans="2:16" ht="14.25" customHeight="1">
      <c r="B101" s="489"/>
      <c r="C101" s="298"/>
      <c r="D101" s="216"/>
      <c r="E101" s="217" t="s">
        <v>214</v>
      </c>
      <c r="F101" s="217"/>
      <c r="G101" s="219"/>
      <c r="H101" s="219"/>
      <c r="I101" s="220"/>
      <c r="J101" s="219"/>
      <c r="K101" s="221"/>
      <c r="L101" s="222"/>
      <c r="M101" s="462"/>
      <c r="N101" s="408"/>
      <c r="O101" s="416"/>
      <c r="P101" s="5"/>
    </row>
    <row r="102" spans="2:16" ht="14.25" customHeight="1">
      <c r="B102" s="489"/>
      <c r="C102" s="494" t="s">
        <v>87</v>
      </c>
      <c r="D102" s="312" t="s">
        <v>215</v>
      </c>
      <c r="E102" s="313" t="s">
        <v>216</v>
      </c>
      <c r="F102" s="72" t="s">
        <v>53</v>
      </c>
      <c r="G102" s="256"/>
      <c r="H102" s="256"/>
      <c r="I102" s="257"/>
      <c r="J102" s="230"/>
      <c r="K102" s="79"/>
      <c r="L102" s="236"/>
      <c r="M102" s="478" t="s">
        <v>217</v>
      </c>
      <c r="N102" s="479"/>
      <c r="O102" s="480"/>
      <c r="P102" s="5"/>
    </row>
    <row r="103" spans="2:16" ht="14.25" customHeight="1">
      <c r="B103" s="489"/>
      <c r="C103" s="468"/>
      <c r="D103" s="312" t="s">
        <v>218</v>
      </c>
      <c r="E103" s="313" t="s">
        <v>237</v>
      </c>
      <c r="F103" s="72" t="s">
        <v>220</v>
      </c>
      <c r="G103" s="256"/>
      <c r="H103" s="256"/>
      <c r="I103" s="257"/>
      <c r="J103" s="230"/>
      <c r="K103" s="79"/>
      <c r="L103" s="236"/>
      <c r="M103" s="481" t="s">
        <v>221</v>
      </c>
      <c r="N103" s="370"/>
      <c r="O103" s="371"/>
      <c r="P103" s="5"/>
    </row>
    <row r="104" spans="2:16" ht="14.25" customHeight="1">
      <c r="B104" s="489"/>
      <c r="C104" s="468"/>
      <c r="D104" s="314" t="s">
        <v>222</v>
      </c>
      <c r="E104" s="315" t="s">
        <v>223</v>
      </c>
      <c r="F104" s="72" t="s">
        <v>220</v>
      </c>
      <c r="G104" s="79"/>
      <c r="H104" s="79"/>
      <c r="I104" s="236"/>
      <c r="J104" s="230"/>
      <c r="K104" s="79"/>
      <c r="L104" s="236"/>
      <c r="M104" s="481" t="s">
        <v>224</v>
      </c>
      <c r="N104" s="370"/>
      <c r="O104" s="371"/>
      <c r="P104" s="5"/>
    </row>
    <row r="105" spans="2:16" ht="14.25" customHeight="1">
      <c r="B105" s="489"/>
      <c r="C105" s="457"/>
      <c r="D105" s="316" t="s">
        <v>225</v>
      </c>
      <c r="E105" s="317" t="s">
        <v>226</v>
      </c>
      <c r="F105" s="159" t="s">
        <v>53</v>
      </c>
      <c r="G105" s="251"/>
      <c r="H105" s="251"/>
      <c r="I105" s="252"/>
      <c r="J105" s="230"/>
      <c r="K105" s="251"/>
      <c r="L105" s="252"/>
      <c r="M105" s="482" t="s">
        <v>217</v>
      </c>
      <c r="N105" s="483"/>
      <c r="O105" s="484"/>
      <c r="P105" s="5"/>
    </row>
    <row r="106" spans="2:16" ht="14.25" customHeight="1">
      <c r="B106" s="489"/>
      <c r="C106" s="265"/>
      <c r="D106" s="266"/>
      <c r="E106" s="267"/>
      <c r="F106" s="268"/>
      <c r="G106" s="269"/>
      <c r="H106" s="269"/>
      <c r="I106" s="270"/>
      <c r="J106" s="270"/>
      <c r="K106" s="269"/>
      <c r="L106" s="270"/>
      <c r="M106" s="272"/>
      <c r="N106" s="272"/>
      <c r="O106" s="273"/>
      <c r="P106" s="5"/>
    </row>
    <row r="107" spans="2:16" ht="14.25" customHeight="1">
      <c r="B107" s="489"/>
      <c r="C107" s="318"/>
      <c r="D107" s="274"/>
      <c r="E107" s="275" t="s">
        <v>227</v>
      </c>
      <c r="F107" s="275"/>
      <c r="G107" s="197" t="s">
        <v>43</v>
      </c>
      <c r="H107" s="277"/>
      <c r="I107" s="278"/>
      <c r="J107" s="277"/>
      <c r="K107" s="319"/>
      <c r="L107" s="320"/>
      <c r="M107" s="445" t="s">
        <v>151</v>
      </c>
      <c r="N107" s="405"/>
      <c r="O107" s="418"/>
      <c r="P107" s="5"/>
    </row>
    <row r="108" spans="2:16" ht="69" customHeight="1">
      <c r="B108" s="489"/>
      <c r="C108" s="321" t="s">
        <v>228</v>
      </c>
      <c r="D108" s="300" t="s">
        <v>229</v>
      </c>
      <c r="E108" s="322" t="s">
        <v>230</v>
      </c>
      <c r="F108" s="80" t="s">
        <v>136</v>
      </c>
      <c r="G108" s="282"/>
      <c r="H108" s="283"/>
      <c r="I108" s="278"/>
      <c r="J108" s="222"/>
      <c r="K108" s="221"/>
      <c r="L108" s="222"/>
      <c r="M108" s="485" t="s">
        <v>137</v>
      </c>
      <c r="N108" s="486"/>
      <c r="O108" s="487"/>
      <c r="P108" s="5"/>
    </row>
    <row r="109" spans="2:16" ht="14.25" customHeight="1">
      <c r="B109" s="489"/>
      <c r="C109" s="265"/>
      <c r="D109" s="266"/>
      <c r="E109" s="267"/>
      <c r="F109" s="268"/>
      <c r="G109" s="285"/>
      <c r="H109" s="285"/>
      <c r="I109" s="270"/>
      <c r="J109" s="270"/>
      <c r="K109" s="269"/>
      <c r="L109" s="270"/>
      <c r="M109" s="272"/>
      <c r="N109" s="272"/>
      <c r="O109" s="273"/>
      <c r="P109" s="5"/>
    </row>
    <row r="110" spans="2:16" ht="14.25" customHeight="1">
      <c r="B110" s="489"/>
      <c r="C110" s="298"/>
      <c r="D110" s="216"/>
      <c r="E110" s="217" t="s">
        <v>150</v>
      </c>
      <c r="F110" s="217"/>
      <c r="G110" s="197" t="s">
        <v>43</v>
      </c>
      <c r="H110" s="277"/>
      <c r="I110" s="220"/>
      <c r="J110" s="219"/>
      <c r="K110" s="221"/>
      <c r="L110" s="222"/>
      <c r="M110" s="445" t="s">
        <v>151</v>
      </c>
      <c r="N110" s="405"/>
      <c r="O110" s="418"/>
      <c r="P110" s="5"/>
    </row>
    <row r="111" spans="2:16" ht="45.75" customHeight="1">
      <c r="B111" s="489"/>
      <c r="C111" s="321" t="s">
        <v>134</v>
      </c>
      <c r="D111" s="323" t="s">
        <v>231</v>
      </c>
      <c r="E111" s="200" t="s">
        <v>153</v>
      </c>
      <c r="F111" s="200" t="s">
        <v>154</v>
      </c>
      <c r="G111" s="230"/>
      <c r="H111" s="287"/>
      <c r="I111" s="278"/>
      <c r="J111" s="222"/>
      <c r="K111" s="287"/>
      <c r="L111" s="288"/>
      <c r="M111" s="446" t="s">
        <v>155</v>
      </c>
      <c r="N111" s="405"/>
      <c r="O111" s="418"/>
      <c r="P111" s="5"/>
    </row>
    <row r="112" spans="2:16" ht="20.25" customHeight="1">
      <c r="B112" s="490"/>
      <c r="C112" s="463" t="s">
        <v>232</v>
      </c>
      <c r="D112" s="408"/>
      <c r="E112" s="408"/>
      <c r="F112" s="408"/>
      <c r="G112" s="447">
        <f>SUM(I77:I105)+SUM(L77:L105)</f>
        <v>0</v>
      </c>
      <c r="H112" s="408"/>
      <c r="I112" s="408"/>
      <c r="J112" s="408"/>
      <c r="K112" s="408"/>
      <c r="L112" s="416"/>
      <c r="M112" s="449"/>
      <c r="N112" s="408"/>
      <c r="O112" s="416"/>
      <c r="P112" s="5"/>
    </row>
    <row r="113" spans="1:34" ht="14.25" customHeight="1">
      <c r="A113" s="5"/>
      <c r="B113" s="289"/>
      <c r="C113" s="290"/>
      <c r="D113" s="290"/>
      <c r="E113" s="291"/>
      <c r="F113" s="291"/>
      <c r="G113" s="292"/>
      <c r="H113" s="181"/>
      <c r="I113" s="450" t="s">
        <v>233</v>
      </c>
      <c r="J113" s="370"/>
      <c r="K113" s="381"/>
      <c r="L113" s="293">
        <f>G112*K7</f>
        <v>0</v>
      </c>
      <c r="M113" s="296"/>
      <c r="N113" s="324"/>
      <c r="O113" s="5"/>
      <c r="P113" s="5"/>
      <c r="Q113" s="5"/>
      <c r="R113" s="5"/>
      <c r="S113" s="5"/>
      <c r="T113" s="5"/>
      <c r="U113" s="5"/>
      <c r="V113" s="5"/>
      <c r="W113" s="5"/>
      <c r="X113" s="5"/>
      <c r="Y113" s="5"/>
      <c r="Z113" s="5"/>
      <c r="AA113" s="5"/>
      <c r="AB113" s="5"/>
      <c r="AC113" s="5"/>
      <c r="AD113" s="5"/>
      <c r="AE113" s="5"/>
      <c r="AF113" s="5"/>
      <c r="AG113" s="5"/>
      <c r="AH113" s="5"/>
    </row>
    <row r="114" spans="1:34" ht="14.25" customHeight="1">
      <c r="A114" s="5"/>
      <c r="B114" s="289"/>
      <c r="C114" s="290"/>
      <c r="D114" s="290"/>
      <c r="E114" s="291"/>
      <c r="F114" s="291"/>
      <c r="G114" s="292"/>
      <c r="H114" s="181"/>
      <c r="I114" s="450" t="s">
        <v>234</v>
      </c>
      <c r="J114" s="370"/>
      <c r="K114" s="381"/>
      <c r="L114" s="293">
        <f>G112*K8</f>
        <v>0</v>
      </c>
      <c r="M114" s="296"/>
      <c r="N114" s="324"/>
      <c r="O114" s="5"/>
      <c r="P114" s="5"/>
      <c r="Q114" s="5"/>
      <c r="R114" s="5"/>
      <c r="S114" s="5"/>
      <c r="T114" s="5"/>
      <c r="U114" s="5"/>
      <c r="V114" s="5"/>
      <c r="W114" s="5"/>
      <c r="X114" s="5"/>
      <c r="Y114" s="5"/>
      <c r="Z114" s="5"/>
      <c r="AA114" s="5"/>
      <c r="AB114" s="5"/>
      <c r="AC114" s="5"/>
      <c r="AD114" s="5"/>
      <c r="AE114" s="5"/>
      <c r="AF114" s="5"/>
      <c r="AG114" s="5"/>
      <c r="AH114" s="5"/>
    </row>
    <row r="115" spans="1:34" ht="14.25" customHeight="1">
      <c r="A115" s="5"/>
      <c r="B115" s="289"/>
      <c r="C115" s="290"/>
      <c r="D115" s="290"/>
      <c r="E115" s="291"/>
      <c r="F115" s="291"/>
      <c r="G115" s="292"/>
      <c r="H115" s="181"/>
      <c r="I115" s="450" t="s">
        <v>148</v>
      </c>
      <c r="J115" s="370"/>
      <c r="K115" s="381"/>
      <c r="L115" s="293">
        <f>G112-L113</f>
        <v>0</v>
      </c>
      <c r="M115" s="296"/>
      <c r="N115" s="324"/>
      <c r="O115" s="5"/>
      <c r="P115" s="5"/>
      <c r="Q115" s="5"/>
      <c r="R115" s="5"/>
      <c r="S115" s="5"/>
      <c r="T115" s="5"/>
      <c r="U115" s="5"/>
      <c r="V115" s="5"/>
      <c r="W115" s="5"/>
      <c r="X115" s="5"/>
      <c r="Y115" s="5"/>
      <c r="Z115" s="5"/>
      <c r="AA115" s="5"/>
      <c r="AB115" s="5"/>
      <c r="AC115" s="5"/>
      <c r="AD115" s="5"/>
      <c r="AE115" s="5"/>
      <c r="AF115" s="5"/>
      <c r="AG115" s="5"/>
      <c r="AH115" s="5"/>
    </row>
    <row r="116" spans="1:34" ht="14.25" customHeight="1">
      <c r="A116" s="5"/>
      <c r="B116" s="289"/>
      <c r="C116" s="290"/>
      <c r="D116" s="290"/>
      <c r="E116" s="291"/>
      <c r="F116" s="291"/>
      <c r="G116" s="292"/>
      <c r="H116" s="181"/>
      <c r="I116" s="450" t="s">
        <v>149</v>
      </c>
      <c r="J116" s="370"/>
      <c r="K116" s="381"/>
      <c r="L116" s="293">
        <f>G112-L114</f>
        <v>0</v>
      </c>
      <c r="M116" s="296"/>
      <c r="N116" s="324"/>
      <c r="O116" s="5"/>
      <c r="P116" s="5"/>
      <c r="Q116" s="5"/>
      <c r="R116" s="5"/>
      <c r="S116" s="5"/>
      <c r="T116" s="5"/>
      <c r="U116" s="5"/>
      <c r="V116" s="5"/>
      <c r="W116" s="5"/>
      <c r="X116" s="5"/>
      <c r="Y116" s="5"/>
      <c r="Z116" s="5"/>
      <c r="AA116" s="5"/>
      <c r="AB116" s="5"/>
      <c r="AC116" s="5"/>
      <c r="AD116" s="5"/>
      <c r="AE116" s="5"/>
      <c r="AF116" s="5"/>
      <c r="AG116" s="5"/>
      <c r="AH116" s="5"/>
    </row>
    <row r="117" spans="1:34" ht="14.25" customHeight="1">
      <c r="A117" s="5"/>
      <c r="B117" s="289"/>
      <c r="C117" s="290"/>
      <c r="D117" s="290"/>
      <c r="E117" s="291"/>
      <c r="F117" s="291"/>
      <c r="G117" s="292"/>
      <c r="H117" s="181"/>
      <c r="I117" s="292"/>
      <c r="J117" s="292"/>
      <c r="K117" s="295"/>
      <c r="L117" s="292"/>
      <c r="M117" s="296"/>
      <c r="N117" s="324"/>
      <c r="O117" s="5"/>
      <c r="P117" s="5"/>
      <c r="Q117" s="5"/>
      <c r="R117" s="5"/>
      <c r="S117" s="5"/>
      <c r="T117" s="5"/>
      <c r="U117" s="5"/>
      <c r="V117" s="5"/>
      <c r="W117" s="5"/>
      <c r="X117" s="5"/>
      <c r="Y117" s="5"/>
      <c r="Z117" s="5"/>
      <c r="AA117" s="5"/>
      <c r="AB117" s="5"/>
      <c r="AC117" s="5"/>
      <c r="AD117" s="5"/>
      <c r="AE117" s="5"/>
      <c r="AF117" s="5"/>
      <c r="AG117" s="5"/>
      <c r="AH117" s="5"/>
    </row>
    <row r="118" spans="1:34" ht="14.25" customHeight="1">
      <c r="A118" s="5"/>
      <c r="B118" s="289"/>
      <c r="C118" s="290"/>
      <c r="D118" s="290"/>
      <c r="E118" s="291"/>
      <c r="F118" s="291"/>
      <c r="G118" s="292"/>
      <c r="H118" s="181"/>
      <c r="I118" s="292"/>
      <c r="J118" s="292"/>
      <c r="K118" s="295"/>
      <c r="L118" s="292"/>
      <c r="M118" s="296"/>
      <c r="N118" s="324"/>
      <c r="O118" s="5"/>
      <c r="P118" s="5"/>
      <c r="Q118" s="5"/>
      <c r="R118" s="5"/>
      <c r="S118" s="5"/>
      <c r="T118" s="5"/>
      <c r="U118" s="5"/>
      <c r="V118" s="5"/>
      <c r="W118" s="5"/>
      <c r="X118" s="5"/>
      <c r="Y118" s="5"/>
      <c r="Z118" s="5"/>
      <c r="AA118" s="5"/>
      <c r="AB118" s="5"/>
      <c r="AC118" s="5"/>
      <c r="AD118" s="5"/>
      <c r="AE118" s="5"/>
      <c r="AF118" s="5"/>
      <c r="AG118" s="5"/>
      <c r="AH118" s="5"/>
    </row>
    <row r="119" spans="1:34" ht="60" customHeight="1">
      <c r="B119" s="464" t="s">
        <v>238</v>
      </c>
      <c r="C119" s="370"/>
      <c r="D119" s="370"/>
      <c r="E119" s="381"/>
      <c r="G119" s="203"/>
      <c r="I119" s="203"/>
      <c r="J119" s="203"/>
      <c r="L119" s="203"/>
      <c r="M119" s="5"/>
      <c r="N119" s="5"/>
      <c r="O119" s="5"/>
      <c r="P119" s="5"/>
    </row>
    <row r="120" spans="1:34" ht="30" customHeight="1">
      <c r="B120" s="382" t="s">
        <v>163</v>
      </c>
      <c r="C120" s="370"/>
      <c r="D120" s="381"/>
      <c r="E120" s="46"/>
      <c r="G120" s="203"/>
      <c r="I120" s="203"/>
      <c r="J120" s="203"/>
      <c r="L120" s="203"/>
      <c r="M120" s="5"/>
      <c r="N120" s="5"/>
      <c r="O120" s="5"/>
      <c r="P120" s="5"/>
    </row>
    <row r="121" spans="1:34" ht="30" customHeight="1">
      <c r="B121" s="382" t="s">
        <v>164</v>
      </c>
      <c r="C121" s="370"/>
      <c r="D121" s="381"/>
      <c r="E121" s="46"/>
      <c r="G121" s="203"/>
      <c r="I121" s="203"/>
      <c r="J121" s="203"/>
      <c r="L121" s="203"/>
      <c r="M121" s="5"/>
      <c r="N121" s="5"/>
      <c r="O121" s="5"/>
      <c r="P121" s="5"/>
    </row>
    <row r="122" spans="1:34" ht="30" customHeight="1">
      <c r="B122" s="382" t="s">
        <v>165</v>
      </c>
      <c r="C122" s="370"/>
      <c r="D122" s="381"/>
      <c r="E122" s="46"/>
      <c r="G122" s="203"/>
      <c r="I122" s="203"/>
      <c r="J122" s="203"/>
      <c r="L122" s="203"/>
      <c r="M122" s="5"/>
      <c r="N122" s="5"/>
      <c r="O122" s="5"/>
      <c r="P122" s="5"/>
    </row>
    <row r="123" spans="1:34" ht="30" customHeight="1">
      <c r="B123" s="382" t="s">
        <v>32</v>
      </c>
      <c r="C123" s="370"/>
      <c r="D123" s="381"/>
      <c r="E123" s="46"/>
      <c r="G123" s="203"/>
      <c r="I123" s="203"/>
      <c r="J123" s="203"/>
      <c r="L123" s="203"/>
      <c r="M123" s="5"/>
      <c r="N123" s="5"/>
      <c r="O123" s="5"/>
      <c r="P123" s="5"/>
    </row>
    <row r="124" spans="1:34" ht="30" customHeight="1">
      <c r="B124" s="382" t="s">
        <v>166</v>
      </c>
      <c r="C124" s="370"/>
      <c r="D124" s="381"/>
      <c r="E124" s="46"/>
      <c r="G124" s="203"/>
      <c r="I124" s="203"/>
      <c r="J124" s="203"/>
      <c r="L124" s="203"/>
      <c r="M124" s="5"/>
      <c r="N124" s="5"/>
      <c r="O124" s="5"/>
      <c r="P124" s="5"/>
    </row>
    <row r="125" spans="1:34" ht="30" customHeight="1">
      <c r="B125" s="382" t="s">
        <v>167</v>
      </c>
      <c r="C125" s="370"/>
      <c r="D125" s="381"/>
      <c r="E125" s="46"/>
      <c r="G125" s="203"/>
      <c r="I125" s="203"/>
      <c r="J125" s="203"/>
      <c r="L125" s="203"/>
      <c r="M125" s="5"/>
      <c r="N125" s="5"/>
      <c r="O125" s="5"/>
      <c r="P125" s="5"/>
    </row>
    <row r="126" spans="1:34" ht="14.25" customHeight="1">
      <c r="B126" s="496" t="s">
        <v>168</v>
      </c>
      <c r="C126" s="465" t="s">
        <v>35</v>
      </c>
      <c r="D126" s="497" t="s">
        <v>36</v>
      </c>
      <c r="E126" s="499" t="s">
        <v>37</v>
      </c>
      <c r="F126" s="501" t="s">
        <v>169</v>
      </c>
      <c r="G126" s="451" t="s">
        <v>39</v>
      </c>
      <c r="H126" s="367"/>
      <c r="I126" s="452"/>
      <c r="J126" s="453" t="s">
        <v>40</v>
      </c>
      <c r="K126" s="367"/>
      <c r="L126" s="470"/>
      <c r="M126" s="454" t="s">
        <v>42</v>
      </c>
      <c r="N126" s="455"/>
      <c r="O126" s="456"/>
      <c r="P126" s="5"/>
    </row>
    <row r="127" spans="1:34" ht="31.5" customHeight="1">
      <c r="B127" s="466"/>
      <c r="C127" s="466"/>
      <c r="D127" s="498"/>
      <c r="E127" s="500"/>
      <c r="F127" s="490"/>
      <c r="G127" s="297" t="s">
        <v>43</v>
      </c>
      <c r="H127" s="212" t="s">
        <v>44</v>
      </c>
      <c r="I127" s="213" t="s">
        <v>45</v>
      </c>
      <c r="J127" s="212" t="s">
        <v>43</v>
      </c>
      <c r="K127" s="212" t="s">
        <v>46</v>
      </c>
      <c r="L127" s="214" t="s">
        <v>45</v>
      </c>
      <c r="M127" s="457"/>
      <c r="N127" s="458"/>
      <c r="O127" s="459"/>
      <c r="P127" s="5"/>
    </row>
    <row r="128" spans="1:34" ht="15" customHeight="1">
      <c r="B128" s="502" t="s">
        <v>239</v>
      </c>
      <c r="C128" s="298"/>
      <c r="D128" s="216"/>
      <c r="E128" s="217" t="s">
        <v>170</v>
      </c>
      <c r="F128" s="217"/>
      <c r="G128" s="219"/>
      <c r="H128" s="219"/>
      <c r="I128" s="220"/>
      <c r="J128" s="219"/>
      <c r="K128" s="221"/>
      <c r="L128" s="222"/>
      <c r="M128" s="460"/>
      <c r="N128" s="370"/>
      <c r="O128" s="371"/>
      <c r="P128" s="5"/>
    </row>
    <row r="129" spans="2:16" ht="15" customHeight="1">
      <c r="B129" s="489"/>
      <c r="C129" s="299" t="s">
        <v>48</v>
      </c>
      <c r="D129" s="300" t="s">
        <v>171</v>
      </c>
      <c r="E129" s="301" t="s">
        <v>172</v>
      </c>
      <c r="F129" s="72" t="s">
        <v>53</v>
      </c>
      <c r="G129" s="227"/>
      <c r="H129" s="228">
        <v>821.2500000000008</v>
      </c>
      <c r="I129" s="229">
        <f t="shared" ref="I129:I131" si="12">G129*H129</f>
        <v>0</v>
      </c>
      <c r="J129" s="227"/>
      <c r="K129" s="228">
        <v>821.2500000000008</v>
      </c>
      <c r="L129" s="325">
        <f>J129*K129</f>
        <v>0</v>
      </c>
      <c r="M129" s="461"/>
      <c r="N129" s="370"/>
      <c r="O129" s="371"/>
      <c r="P129" s="5"/>
    </row>
    <row r="130" spans="2:16" ht="15" customHeight="1">
      <c r="B130" s="489"/>
      <c r="C130" s="298"/>
      <c r="D130" s="216"/>
      <c r="E130" s="217" t="s">
        <v>70</v>
      </c>
      <c r="F130" s="217"/>
      <c r="G130" s="219"/>
      <c r="H130" s="219"/>
      <c r="I130" s="229">
        <f t="shared" si="12"/>
        <v>0</v>
      </c>
      <c r="J130" s="219"/>
      <c r="K130" s="221"/>
      <c r="L130" s="221"/>
      <c r="M130" s="462"/>
      <c r="N130" s="408"/>
      <c r="O130" s="416"/>
      <c r="P130" s="5"/>
    </row>
    <row r="131" spans="2:16" ht="15" customHeight="1">
      <c r="B131" s="489"/>
      <c r="C131" s="299" t="s">
        <v>57</v>
      </c>
      <c r="D131" s="300" t="s">
        <v>173</v>
      </c>
      <c r="E131" s="302" t="s">
        <v>174</v>
      </c>
      <c r="F131" s="72" t="s">
        <v>53</v>
      </c>
      <c r="G131" s="227"/>
      <c r="H131" s="228">
        <v>8212.5000000000091</v>
      </c>
      <c r="I131" s="229">
        <f t="shared" si="12"/>
        <v>0</v>
      </c>
      <c r="J131" s="227"/>
      <c r="K131" s="228">
        <v>16425.000000000018</v>
      </c>
      <c r="L131" s="325">
        <f>J131*K131</f>
        <v>0</v>
      </c>
      <c r="M131" s="471"/>
      <c r="N131" s="458"/>
      <c r="O131" s="459"/>
      <c r="P131" s="5"/>
    </row>
    <row r="132" spans="2:16" ht="15" customHeight="1">
      <c r="B132" s="489"/>
      <c r="C132" s="298"/>
      <c r="D132" s="216"/>
      <c r="E132" s="217" t="s">
        <v>74</v>
      </c>
      <c r="F132" s="217"/>
      <c r="G132" s="219"/>
      <c r="H132" s="219"/>
      <c r="I132" s="219"/>
      <c r="J132" s="219"/>
      <c r="K132" s="221"/>
      <c r="L132" s="221"/>
      <c r="M132" s="462"/>
      <c r="N132" s="408"/>
      <c r="O132" s="416"/>
      <c r="P132" s="5"/>
    </row>
    <row r="133" spans="2:16" ht="15" customHeight="1">
      <c r="B133" s="489"/>
      <c r="C133" s="467" t="s">
        <v>71</v>
      </c>
      <c r="D133" s="300" t="s">
        <v>175</v>
      </c>
      <c r="E133" s="326" t="s">
        <v>176</v>
      </c>
      <c r="F133" s="72" t="s">
        <v>63</v>
      </c>
      <c r="G133" s="327"/>
      <c r="H133" s="228">
        <v>1231.8750000000011</v>
      </c>
      <c r="I133" s="229">
        <f t="shared" ref="I133:I135" si="13">G133*H133</f>
        <v>0</v>
      </c>
      <c r="J133" s="327"/>
      <c r="K133" s="228">
        <v>1642.5000000000016</v>
      </c>
      <c r="L133" s="325">
        <f t="shared" ref="L133:L138" si="14">J133*K133</f>
        <v>0</v>
      </c>
      <c r="M133" s="472"/>
      <c r="N133" s="367"/>
      <c r="O133" s="368"/>
      <c r="P133" s="5"/>
    </row>
    <row r="134" spans="2:16" ht="15" customHeight="1">
      <c r="B134" s="489"/>
      <c r="C134" s="468"/>
      <c r="D134" s="300" t="s">
        <v>177</v>
      </c>
      <c r="E134" s="303" t="s">
        <v>178</v>
      </c>
      <c r="F134" s="72" t="s">
        <v>63</v>
      </c>
      <c r="G134" s="233"/>
      <c r="H134" s="228">
        <v>1642.5000000000016</v>
      </c>
      <c r="I134" s="229">
        <f t="shared" si="13"/>
        <v>0</v>
      </c>
      <c r="J134" s="233"/>
      <c r="K134" s="228">
        <v>2463.7500000000023</v>
      </c>
      <c r="L134" s="325">
        <f t="shared" si="14"/>
        <v>0</v>
      </c>
      <c r="M134" s="461"/>
      <c r="N134" s="370"/>
      <c r="O134" s="371"/>
      <c r="P134" s="5"/>
    </row>
    <row r="135" spans="2:16" ht="15" customHeight="1">
      <c r="B135" s="489"/>
      <c r="C135" s="468"/>
      <c r="D135" s="304" t="s">
        <v>179</v>
      </c>
      <c r="E135" s="303" t="s">
        <v>180</v>
      </c>
      <c r="F135" s="72" t="s">
        <v>63</v>
      </c>
      <c r="G135" s="233"/>
      <c r="H135" s="228">
        <v>8212.5000000000091</v>
      </c>
      <c r="I135" s="229">
        <f t="shared" si="13"/>
        <v>0</v>
      </c>
      <c r="J135" s="233"/>
      <c r="K135" s="228">
        <v>8212.5000000000091</v>
      </c>
      <c r="L135" s="325">
        <f t="shared" si="14"/>
        <v>0</v>
      </c>
      <c r="M135" s="461"/>
      <c r="N135" s="370"/>
      <c r="O135" s="371"/>
      <c r="P135" s="5"/>
    </row>
    <row r="136" spans="2:16" ht="15" customHeight="1">
      <c r="B136" s="489"/>
      <c r="C136" s="468"/>
      <c r="D136" s="304" t="s">
        <v>181</v>
      </c>
      <c r="E136" s="303" t="s">
        <v>182</v>
      </c>
      <c r="F136" s="72" t="s">
        <v>63</v>
      </c>
      <c r="G136" s="79"/>
      <c r="H136" s="79"/>
      <c r="I136" s="219"/>
      <c r="J136" s="233"/>
      <c r="K136" s="228">
        <v>410.6250000000004</v>
      </c>
      <c r="L136" s="325">
        <f t="shared" si="14"/>
        <v>0</v>
      </c>
      <c r="M136" s="461"/>
      <c r="N136" s="370"/>
      <c r="O136" s="371"/>
      <c r="P136" s="5"/>
    </row>
    <row r="137" spans="2:16" ht="15" customHeight="1">
      <c r="B137" s="489"/>
      <c r="C137" s="468"/>
      <c r="D137" s="304" t="s">
        <v>183</v>
      </c>
      <c r="E137" s="303" t="s">
        <v>184</v>
      </c>
      <c r="F137" s="72" t="s">
        <v>63</v>
      </c>
      <c r="G137" s="79"/>
      <c r="H137" s="79"/>
      <c r="I137" s="219"/>
      <c r="J137" s="233"/>
      <c r="K137" s="228">
        <v>410.6250000000004</v>
      </c>
      <c r="L137" s="325">
        <f t="shared" si="14"/>
        <v>0</v>
      </c>
      <c r="M137" s="461"/>
      <c r="N137" s="370"/>
      <c r="O137" s="371"/>
      <c r="P137" s="5"/>
    </row>
    <row r="138" spans="2:16" ht="15" customHeight="1">
      <c r="B138" s="489"/>
      <c r="C138" s="469"/>
      <c r="D138" s="304" t="s">
        <v>185</v>
      </c>
      <c r="E138" s="328" t="s">
        <v>186</v>
      </c>
      <c r="F138" s="72" t="s">
        <v>63</v>
      </c>
      <c r="G138" s="329"/>
      <c r="H138" s="329"/>
      <c r="I138" s="219"/>
      <c r="J138" s="330"/>
      <c r="K138" s="228">
        <v>410.6250000000004</v>
      </c>
      <c r="L138" s="325">
        <f t="shared" si="14"/>
        <v>0</v>
      </c>
      <c r="M138" s="473"/>
      <c r="N138" s="378"/>
      <c r="O138" s="379"/>
      <c r="P138" s="5"/>
    </row>
    <row r="139" spans="2:16" ht="15" customHeight="1">
      <c r="B139" s="489"/>
      <c r="C139" s="298"/>
      <c r="D139" s="216"/>
      <c r="E139" s="217" t="s">
        <v>91</v>
      </c>
      <c r="F139" s="217"/>
      <c r="G139" s="219"/>
      <c r="H139" s="219"/>
      <c r="I139" s="219"/>
      <c r="J139" s="219"/>
      <c r="K139" s="221"/>
      <c r="L139" s="221"/>
      <c r="M139" s="462"/>
      <c r="N139" s="408"/>
      <c r="O139" s="416"/>
      <c r="P139" s="5"/>
    </row>
    <row r="140" spans="2:16" ht="14.25" customHeight="1">
      <c r="B140" s="489"/>
      <c r="C140" s="495" t="s">
        <v>75</v>
      </c>
      <c r="D140" s="305" t="s">
        <v>187</v>
      </c>
      <c r="E140" s="306" t="s">
        <v>188</v>
      </c>
      <c r="F140" s="244" t="s">
        <v>53</v>
      </c>
      <c r="G140" s="233"/>
      <c r="H140" s="228">
        <v>821.2500000000008</v>
      </c>
      <c r="I140" s="229">
        <f t="shared" ref="I140:I141" si="15">G140*H140</f>
        <v>0</v>
      </c>
      <c r="J140" s="233"/>
      <c r="K140" s="228">
        <v>821.2500000000008</v>
      </c>
      <c r="L140" s="325">
        <f t="shared" ref="L140:L143" si="16">J140*K140</f>
        <v>0</v>
      </c>
      <c r="M140" s="472"/>
      <c r="N140" s="367"/>
      <c r="O140" s="368"/>
      <c r="P140" s="5"/>
    </row>
    <row r="141" spans="2:16" ht="14.25" customHeight="1">
      <c r="B141" s="489"/>
      <c r="C141" s="468"/>
      <c r="D141" s="307" t="s">
        <v>189</v>
      </c>
      <c r="E141" s="308" t="s">
        <v>190</v>
      </c>
      <c r="F141" s="72" t="s">
        <v>53</v>
      </c>
      <c r="G141" s="233"/>
      <c r="H141" s="228">
        <v>82.125000000000085</v>
      </c>
      <c r="I141" s="229">
        <f t="shared" si="15"/>
        <v>0</v>
      </c>
      <c r="J141" s="233"/>
      <c r="K141" s="228">
        <v>82.125000000000085</v>
      </c>
      <c r="L141" s="325">
        <f t="shared" si="16"/>
        <v>0</v>
      </c>
      <c r="M141" s="461"/>
      <c r="N141" s="370"/>
      <c r="O141" s="371"/>
      <c r="P141" s="5"/>
    </row>
    <row r="142" spans="2:16" ht="27.75" customHeight="1">
      <c r="B142" s="489"/>
      <c r="C142" s="468"/>
      <c r="D142" s="307" t="s">
        <v>191</v>
      </c>
      <c r="E142" s="246" t="s">
        <v>192</v>
      </c>
      <c r="F142" s="72" t="s">
        <v>95</v>
      </c>
      <c r="G142" s="79"/>
      <c r="H142" s="79"/>
      <c r="I142" s="219"/>
      <c r="J142" s="233"/>
      <c r="K142" s="228">
        <v>4106.2500000000045</v>
      </c>
      <c r="L142" s="325">
        <f t="shared" si="16"/>
        <v>0</v>
      </c>
      <c r="M142" s="474" t="s">
        <v>96</v>
      </c>
      <c r="N142" s="370"/>
      <c r="O142" s="371"/>
      <c r="P142" s="5"/>
    </row>
    <row r="143" spans="2:16" ht="14.25" customHeight="1">
      <c r="B143" s="489"/>
      <c r="C143" s="468"/>
      <c r="D143" s="307" t="s">
        <v>193</v>
      </c>
      <c r="E143" s="246" t="s">
        <v>194</v>
      </c>
      <c r="F143" s="72" t="s">
        <v>98</v>
      </c>
      <c r="G143" s="144" t="s">
        <v>59</v>
      </c>
      <c r="H143" s="88"/>
      <c r="I143" s="88"/>
      <c r="J143" s="233"/>
      <c r="K143" s="228">
        <v>4106.2500000000045</v>
      </c>
      <c r="L143" s="325">
        <f t="shared" si="16"/>
        <v>0</v>
      </c>
      <c r="M143" s="474" t="s">
        <v>195</v>
      </c>
      <c r="N143" s="370"/>
      <c r="O143" s="371"/>
      <c r="P143" s="5"/>
    </row>
    <row r="144" spans="2:16" ht="27.75" customHeight="1">
      <c r="B144" s="489"/>
      <c r="C144" s="468"/>
      <c r="D144" s="307" t="s">
        <v>196</v>
      </c>
      <c r="E144" s="308" t="s">
        <v>197</v>
      </c>
      <c r="F144" s="72" t="s">
        <v>101</v>
      </c>
      <c r="G144" s="144" t="s">
        <v>59</v>
      </c>
      <c r="H144" s="88"/>
      <c r="I144" s="88"/>
      <c r="J144" s="144" t="s">
        <v>59</v>
      </c>
      <c r="K144" s="88"/>
      <c r="L144" s="88"/>
      <c r="M144" s="474" t="s">
        <v>198</v>
      </c>
      <c r="N144" s="370"/>
      <c r="O144" s="371"/>
      <c r="P144" s="5"/>
    </row>
    <row r="145" spans="2:16" ht="15" customHeight="1">
      <c r="B145" s="489"/>
      <c r="C145" s="468"/>
      <c r="D145" s="307" t="s">
        <v>199</v>
      </c>
      <c r="E145" s="309" t="s">
        <v>200</v>
      </c>
      <c r="F145" s="72" t="s">
        <v>53</v>
      </c>
      <c r="G145" s="233"/>
      <c r="H145" s="228">
        <v>821.2500000000008</v>
      </c>
      <c r="I145" s="229">
        <f>G145*H145</f>
        <v>0</v>
      </c>
      <c r="J145" s="233"/>
      <c r="K145" s="228">
        <v>821.2500000000008</v>
      </c>
      <c r="L145" s="325">
        <f>J145*K145</f>
        <v>0</v>
      </c>
      <c r="M145" s="461"/>
      <c r="N145" s="370"/>
      <c r="O145" s="371"/>
      <c r="P145" s="5"/>
    </row>
    <row r="146" spans="2:16" ht="15" customHeight="1">
      <c r="B146" s="489"/>
      <c r="C146" s="468"/>
      <c r="D146" s="307" t="s">
        <v>201</v>
      </c>
      <c r="E146" s="309" t="s">
        <v>202</v>
      </c>
      <c r="F146" s="72" t="s">
        <v>104</v>
      </c>
      <c r="G146" s="144" t="s">
        <v>59</v>
      </c>
      <c r="H146" s="88"/>
      <c r="I146" s="88"/>
      <c r="J146" s="144" t="s">
        <v>59</v>
      </c>
      <c r="K146" s="88"/>
      <c r="L146" s="88"/>
      <c r="M146" s="474" t="s">
        <v>198</v>
      </c>
      <c r="N146" s="370"/>
      <c r="O146" s="371"/>
      <c r="P146" s="5"/>
    </row>
    <row r="147" spans="2:16" ht="15" customHeight="1">
      <c r="B147" s="489"/>
      <c r="C147" s="468"/>
      <c r="D147" s="307" t="s">
        <v>203</v>
      </c>
      <c r="E147" s="309" t="s">
        <v>204</v>
      </c>
      <c r="F147" s="72" t="s">
        <v>53</v>
      </c>
      <c r="G147" s="233"/>
      <c r="H147" s="228">
        <v>82.125000000000085</v>
      </c>
      <c r="I147" s="229">
        <f t="shared" ref="I147:I148" si="17">G147*H147</f>
        <v>0</v>
      </c>
      <c r="J147" s="233"/>
      <c r="K147" s="228">
        <v>82.125000000000085</v>
      </c>
      <c r="L147" s="325">
        <f t="shared" ref="L147:L152" si="18">J147*K147</f>
        <v>0</v>
      </c>
      <c r="M147" s="461"/>
      <c r="N147" s="370"/>
      <c r="O147" s="371"/>
      <c r="P147" s="5"/>
    </row>
    <row r="148" spans="2:16" ht="15" customHeight="1">
      <c r="B148" s="489"/>
      <c r="C148" s="468"/>
      <c r="D148" s="307" t="s">
        <v>205</v>
      </c>
      <c r="E148" s="308" t="s">
        <v>206</v>
      </c>
      <c r="F148" s="72" t="s">
        <v>53</v>
      </c>
      <c r="G148" s="233"/>
      <c r="H148" s="228">
        <v>82.125000000000085</v>
      </c>
      <c r="I148" s="229">
        <f t="shared" si="17"/>
        <v>0</v>
      </c>
      <c r="J148" s="233"/>
      <c r="K148" s="228">
        <v>82.125000000000085</v>
      </c>
      <c r="L148" s="325">
        <f t="shared" si="18"/>
        <v>0</v>
      </c>
      <c r="M148" s="461"/>
      <c r="N148" s="370"/>
      <c r="O148" s="371"/>
      <c r="P148" s="5"/>
    </row>
    <row r="149" spans="2:16" ht="14.25" customHeight="1">
      <c r="B149" s="489"/>
      <c r="C149" s="468"/>
      <c r="D149" s="307" t="s">
        <v>207</v>
      </c>
      <c r="E149" s="309" t="s">
        <v>208</v>
      </c>
      <c r="F149" s="72" t="s">
        <v>53</v>
      </c>
      <c r="G149" s="79"/>
      <c r="H149" s="79"/>
      <c r="I149" s="236"/>
      <c r="J149" s="233"/>
      <c r="K149" s="228">
        <v>8212.5000000000091</v>
      </c>
      <c r="L149" s="325">
        <f t="shared" si="18"/>
        <v>0</v>
      </c>
      <c r="M149" s="461"/>
      <c r="N149" s="370"/>
      <c r="O149" s="371"/>
      <c r="P149" s="5"/>
    </row>
    <row r="150" spans="2:16" ht="14.25" customHeight="1">
      <c r="B150" s="489"/>
      <c r="C150" s="468"/>
      <c r="D150" s="307" t="s">
        <v>209</v>
      </c>
      <c r="E150" s="309" t="s">
        <v>210</v>
      </c>
      <c r="F150" s="72" t="s">
        <v>53</v>
      </c>
      <c r="G150" s="79"/>
      <c r="H150" s="79"/>
      <c r="I150" s="236"/>
      <c r="J150" s="233"/>
      <c r="K150" s="228">
        <v>82.125000000000085</v>
      </c>
      <c r="L150" s="325">
        <f t="shared" si="18"/>
        <v>0</v>
      </c>
      <c r="M150" s="461"/>
      <c r="N150" s="370"/>
      <c r="O150" s="371"/>
      <c r="P150" s="5"/>
    </row>
    <row r="151" spans="2:16" ht="14.25" customHeight="1">
      <c r="B151" s="489"/>
      <c r="C151" s="468"/>
      <c r="D151" s="307" t="s">
        <v>211</v>
      </c>
      <c r="E151" s="309" t="s">
        <v>120</v>
      </c>
      <c r="F151" s="70" t="s">
        <v>121</v>
      </c>
      <c r="G151" s="79"/>
      <c r="H151" s="79"/>
      <c r="I151" s="236"/>
      <c r="J151" s="233"/>
      <c r="K151" s="228">
        <v>82.125000000000085</v>
      </c>
      <c r="L151" s="325">
        <f t="shared" si="18"/>
        <v>0</v>
      </c>
      <c r="M151" s="461"/>
      <c r="N151" s="370"/>
      <c r="O151" s="371"/>
      <c r="P151" s="5"/>
    </row>
    <row r="152" spans="2:16" ht="14.25" customHeight="1">
      <c r="B152" s="489"/>
      <c r="C152" s="457"/>
      <c r="D152" s="310" t="s">
        <v>212</v>
      </c>
      <c r="E152" s="311" t="s">
        <v>213</v>
      </c>
      <c r="F152" s="159" t="s">
        <v>53</v>
      </c>
      <c r="G152" s="251"/>
      <c r="H152" s="251"/>
      <c r="I152" s="252"/>
      <c r="J152" s="253"/>
      <c r="K152" s="228">
        <v>8212.5000000000091</v>
      </c>
      <c r="L152" s="325">
        <f t="shared" si="18"/>
        <v>0</v>
      </c>
      <c r="M152" s="475"/>
      <c r="N152" s="476"/>
      <c r="O152" s="477"/>
      <c r="P152" s="5"/>
    </row>
    <row r="153" spans="2:16" ht="14.25" customHeight="1">
      <c r="B153" s="489"/>
      <c r="C153" s="298"/>
      <c r="D153" s="216"/>
      <c r="E153" s="217" t="s">
        <v>214</v>
      </c>
      <c r="F153" s="217"/>
      <c r="G153" s="219"/>
      <c r="H153" s="219"/>
      <c r="I153" s="220"/>
      <c r="J153" s="219"/>
      <c r="K153" s="221"/>
      <c r="L153" s="222"/>
      <c r="M153" s="462"/>
      <c r="N153" s="408"/>
      <c r="O153" s="416"/>
      <c r="P153" s="5"/>
    </row>
    <row r="154" spans="2:16" ht="14.25" customHeight="1">
      <c r="B154" s="489"/>
      <c r="C154" s="494" t="s">
        <v>87</v>
      </c>
      <c r="D154" s="312" t="s">
        <v>215</v>
      </c>
      <c r="E154" s="313" t="s">
        <v>216</v>
      </c>
      <c r="F154" s="72" t="s">
        <v>53</v>
      </c>
      <c r="G154" s="256"/>
      <c r="H154" s="256"/>
      <c r="I154" s="257"/>
      <c r="J154" s="230"/>
      <c r="K154" s="79"/>
      <c r="L154" s="331"/>
      <c r="M154" s="478" t="s">
        <v>217</v>
      </c>
      <c r="N154" s="479"/>
      <c r="O154" s="480"/>
      <c r="P154" s="5"/>
    </row>
    <row r="155" spans="2:16" ht="14.25" customHeight="1">
      <c r="B155" s="489"/>
      <c r="C155" s="468"/>
      <c r="D155" s="312" t="s">
        <v>218</v>
      </c>
      <c r="E155" s="313" t="s">
        <v>237</v>
      </c>
      <c r="F155" s="72" t="s">
        <v>220</v>
      </c>
      <c r="G155" s="256"/>
      <c r="H155" s="256"/>
      <c r="I155" s="257"/>
      <c r="J155" s="230"/>
      <c r="K155" s="79"/>
      <c r="L155" s="331"/>
      <c r="M155" s="481" t="s">
        <v>221</v>
      </c>
      <c r="N155" s="370"/>
      <c r="O155" s="371"/>
      <c r="P155" s="5"/>
    </row>
    <row r="156" spans="2:16" ht="14.25" customHeight="1">
      <c r="B156" s="489"/>
      <c r="C156" s="468"/>
      <c r="D156" s="314" t="s">
        <v>222</v>
      </c>
      <c r="E156" s="315" t="s">
        <v>223</v>
      </c>
      <c r="F156" s="72" t="s">
        <v>220</v>
      </c>
      <c r="G156" s="79"/>
      <c r="H156" s="79"/>
      <c r="I156" s="236"/>
      <c r="J156" s="230"/>
      <c r="K156" s="79"/>
      <c r="L156" s="331"/>
      <c r="M156" s="481" t="s">
        <v>224</v>
      </c>
      <c r="N156" s="370"/>
      <c r="O156" s="371"/>
      <c r="P156" s="5"/>
    </row>
    <row r="157" spans="2:16" ht="14.25" customHeight="1">
      <c r="B157" s="489"/>
      <c r="C157" s="457"/>
      <c r="D157" s="314" t="s">
        <v>225</v>
      </c>
      <c r="E157" s="317" t="s">
        <v>226</v>
      </c>
      <c r="F157" s="72" t="s">
        <v>53</v>
      </c>
      <c r="G157" s="251"/>
      <c r="H157" s="251"/>
      <c r="I157" s="252"/>
      <c r="J157" s="230"/>
      <c r="K157" s="79"/>
      <c r="L157" s="331"/>
      <c r="M157" s="482" t="s">
        <v>217</v>
      </c>
      <c r="N157" s="483"/>
      <c r="O157" s="484"/>
      <c r="P157" s="5"/>
    </row>
    <row r="158" spans="2:16" ht="14.25" customHeight="1">
      <c r="B158" s="489"/>
      <c r="C158" s="265"/>
      <c r="D158" s="266"/>
      <c r="E158" s="267"/>
      <c r="F158" s="268"/>
      <c r="G158" s="269"/>
      <c r="H158" s="269"/>
      <c r="I158" s="270"/>
      <c r="J158" s="270"/>
      <c r="K158" s="269"/>
      <c r="L158" s="270"/>
      <c r="M158" s="272"/>
      <c r="N158" s="272"/>
      <c r="O158" s="273"/>
      <c r="P158" s="5"/>
    </row>
    <row r="159" spans="2:16" ht="14.25" customHeight="1">
      <c r="B159" s="489"/>
      <c r="C159" s="318"/>
      <c r="D159" s="274"/>
      <c r="E159" s="275" t="s">
        <v>227</v>
      </c>
      <c r="F159" s="275"/>
      <c r="G159" s="197" t="s">
        <v>43</v>
      </c>
      <c r="H159" s="277"/>
      <c r="I159" s="278"/>
      <c r="J159" s="277"/>
      <c r="K159" s="319"/>
      <c r="L159" s="320"/>
      <c r="M159" s="445" t="s">
        <v>151</v>
      </c>
      <c r="N159" s="405"/>
      <c r="O159" s="418"/>
      <c r="P159" s="5"/>
    </row>
    <row r="160" spans="2:16" ht="64.5" customHeight="1">
      <c r="B160" s="489"/>
      <c r="C160" s="321" t="s">
        <v>228</v>
      </c>
      <c r="D160" s="300" t="s">
        <v>229</v>
      </c>
      <c r="E160" s="322" t="s">
        <v>230</v>
      </c>
      <c r="F160" s="80" t="s">
        <v>136</v>
      </c>
      <c r="G160" s="282"/>
      <c r="H160" s="283"/>
      <c r="I160" s="278"/>
      <c r="J160" s="222"/>
      <c r="K160" s="221"/>
      <c r="L160" s="222"/>
      <c r="M160" s="485" t="s">
        <v>137</v>
      </c>
      <c r="N160" s="486"/>
      <c r="O160" s="487"/>
      <c r="P160" s="5"/>
    </row>
    <row r="161" spans="2:16" ht="14.25" customHeight="1">
      <c r="B161" s="489"/>
      <c r="C161" s="265"/>
      <c r="D161" s="266"/>
      <c r="E161" s="267"/>
      <c r="F161" s="268"/>
      <c r="G161" s="285"/>
      <c r="H161" s="285"/>
      <c r="I161" s="270"/>
      <c r="J161" s="270"/>
      <c r="K161" s="269"/>
      <c r="L161" s="270"/>
      <c r="M161" s="272"/>
      <c r="N161" s="272"/>
      <c r="O161" s="273"/>
      <c r="P161" s="5"/>
    </row>
    <row r="162" spans="2:16" ht="14.25" customHeight="1">
      <c r="B162" s="489"/>
      <c r="C162" s="298"/>
      <c r="D162" s="216"/>
      <c r="E162" s="217" t="s">
        <v>150</v>
      </c>
      <c r="F162" s="217"/>
      <c r="G162" s="197" t="s">
        <v>43</v>
      </c>
      <c r="H162" s="277"/>
      <c r="I162" s="220"/>
      <c r="J162" s="219"/>
      <c r="K162" s="221"/>
      <c r="L162" s="222"/>
      <c r="M162" s="445" t="s">
        <v>151</v>
      </c>
      <c r="N162" s="405"/>
      <c r="O162" s="418"/>
      <c r="P162" s="5"/>
    </row>
    <row r="163" spans="2:16" ht="30" customHeight="1">
      <c r="B163" s="489"/>
      <c r="C163" s="321" t="s">
        <v>134</v>
      </c>
      <c r="D163" s="323" t="s">
        <v>231</v>
      </c>
      <c r="E163" s="200" t="s">
        <v>153</v>
      </c>
      <c r="F163" s="200" t="s">
        <v>154</v>
      </c>
      <c r="G163" s="230"/>
      <c r="H163" s="287"/>
      <c r="I163" s="278"/>
      <c r="J163" s="222"/>
      <c r="K163" s="287"/>
      <c r="L163" s="288"/>
      <c r="M163" s="446" t="s">
        <v>155</v>
      </c>
      <c r="N163" s="405"/>
      <c r="O163" s="418"/>
      <c r="P163" s="5"/>
    </row>
    <row r="164" spans="2:16" ht="24" customHeight="1">
      <c r="B164" s="490"/>
      <c r="C164" s="463" t="s">
        <v>232</v>
      </c>
      <c r="D164" s="408"/>
      <c r="E164" s="408"/>
      <c r="F164" s="408"/>
      <c r="G164" s="447">
        <f>SUM(I129:I152)+SUM(L129:L152)</f>
        <v>0</v>
      </c>
      <c r="H164" s="408"/>
      <c r="I164" s="408"/>
      <c r="J164" s="408"/>
      <c r="K164" s="408"/>
      <c r="L164" s="448"/>
      <c r="M164" s="449"/>
      <c r="N164" s="408"/>
      <c r="O164" s="416"/>
      <c r="P164" s="5"/>
    </row>
    <row r="165" spans="2:16" ht="14.25" customHeight="1">
      <c r="D165" s="208"/>
      <c r="G165" s="203"/>
      <c r="I165" s="450" t="s">
        <v>233</v>
      </c>
      <c r="J165" s="370"/>
      <c r="K165" s="381"/>
      <c r="L165" s="293">
        <f>G164*K7</f>
        <v>0</v>
      </c>
      <c r="M165" s="5"/>
      <c r="N165" s="5"/>
      <c r="O165" s="5"/>
      <c r="P165" s="5"/>
    </row>
    <row r="166" spans="2:16" ht="14.25" customHeight="1">
      <c r="D166" s="208"/>
      <c r="G166" s="203"/>
      <c r="I166" s="450" t="s">
        <v>234</v>
      </c>
      <c r="J166" s="370"/>
      <c r="K166" s="381"/>
      <c r="L166" s="293">
        <f>G164*K8</f>
        <v>0</v>
      </c>
      <c r="M166" s="5"/>
      <c r="N166" s="5"/>
      <c r="O166" s="5"/>
      <c r="P166" s="5"/>
    </row>
    <row r="167" spans="2:16" ht="14.25" customHeight="1">
      <c r="D167" s="208"/>
      <c r="G167" s="203"/>
      <c r="I167" s="450" t="s">
        <v>148</v>
      </c>
      <c r="J167" s="370"/>
      <c r="K167" s="381"/>
      <c r="L167" s="293">
        <f>G164-L165</f>
        <v>0</v>
      </c>
      <c r="M167" s="5"/>
      <c r="N167" s="5"/>
      <c r="O167" s="5"/>
      <c r="P167" s="5"/>
    </row>
    <row r="168" spans="2:16" ht="14.25" customHeight="1">
      <c r="D168" s="208"/>
      <c r="G168" s="203"/>
      <c r="I168" s="450" t="s">
        <v>149</v>
      </c>
      <c r="J168" s="370"/>
      <c r="K168" s="381"/>
      <c r="L168" s="293">
        <f>G164-L166</f>
        <v>0</v>
      </c>
      <c r="M168" s="5"/>
      <c r="N168" s="5"/>
      <c r="O168" s="5"/>
      <c r="P168" s="5"/>
    </row>
    <row r="169" spans="2:16" ht="14.25" customHeight="1">
      <c r="D169" s="208"/>
      <c r="G169" s="203"/>
      <c r="I169" s="203"/>
      <c r="J169" s="203"/>
      <c r="L169" s="203"/>
      <c r="M169" s="5"/>
      <c r="N169" s="5"/>
      <c r="O169" s="5"/>
      <c r="P169" s="5"/>
    </row>
    <row r="170" spans="2:16" ht="14.25" customHeight="1">
      <c r="D170" s="208"/>
      <c r="G170" s="203"/>
      <c r="I170" s="203"/>
      <c r="J170" s="203"/>
      <c r="L170" s="203"/>
      <c r="M170" s="5"/>
      <c r="N170" s="5"/>
      <c r="O170" s="5"/>
      <c r="P170" s="5"/>
    </row>
    <row r="171" spans="2:16" ht="14.25" customHeight="1">
      <c r="D171" s="208"/>
      <c r="G171" s="203"/>
      <c r="I171" s="203"/>
      <c r="J171" s="203"/>
      <c r="L171" s="203"/>
      <c r="M171" s="5"/>
      <c r="N171" s="5"/>
      <c r="O171" s="5"/>
      <c r="P171" s="5"/>
    </row>
    <row r="172" spans="2:16" ht="14.25" customHeight="1">
      <c r="D172" s="208"/>
      <c r="G172" s="203"/>
      <c r="I172" s="203"/>
      <c r="J172" s="203"/>
      <c r="L172" s="203"/>
      <c r="M172" s="5"/>
      <c r="N172" s="5"/>
      <c r="O172" s="5"/>
      <c r="P172" s="5"/>
    </row>
    <row r="173" spans="2:16" ht="61.5" customHeight="1">
      <c r="B173" s="464" t="s">
        <v>240</v>
      </c>
      <c r="C173" s="370"/>
      <c r="D173" s="370"/>
      <c r="E173" s="381"/>
      <c r="G173" s="203"/>
      <c r="I173" s="203"/>
      <c r="J173" s="203"/>
      <c r="L173" s="203"/>
      <c r="M173" s="5"/>
      <c r="N173" s="5"/>
      <c r="O173" s="5"/>
      <c r="P173" s="5"/>
    </row>
    <row r="174" spans="2:16" ht="30" customHeight="1">
      <c r="B174" s="382" t="s">
        <v>163</v>
      </c>
      <c r="C174" s="370"/>
      <c r="D174" s="381"/>
      <c r="E174" s="46"/>
      <c r="G174" s="203"/>
      <c r="I174" s="203"/>
      <c r="J174" s="203"/>
      <c r="L174" s="203"/>
      <c r="M174" s="5"/>
      <c r="N174" s="5"/>
      <c r="O174" s="5"/>
      <c r="P174" s="5"/>
    </row>
    <row r="175" spans="2:16" ht="30" customHeight="1">
      <c r="B175" s="382" t="s">
        <v>164</v>
      </c>
      <c r="C175" s="370"/>
      <c r="D175" s="381"/>
      <c r="E175" s="46"/>
      <c r="G175" s="203"/>
      <c r="I175" s="203"/>
      <c r="J175" s="203"/>
      <c r="L175" s="203"/>
      <c r="M175" s="5"/>
      <c r="N175" s="5"/>
      <c r="O175" s="5"/>
      <c r="P175" s="5"/>
    </row>
    <row r="176" spans="2:16" ht="30" customHeight="1">
      <c r="B176" s="382" t="s">
        <v>165</v>
      </c>
      <c r="C176" s="370"/>
      <c r="D176" s="381"/>
      <c r="E176" s="46"/>
      <c r="G176" s="203"/>
      <c r="I176" s="203"/>
      <c r="J176" s="203"/>
      <c r="L176" s="203"/>
      <c r="M176" s="5"/>
      <c r="N176" s="5"/>
      <c r="O176" s="5"/>
      <c r="P176" s="5"/>
    </row>
    <row r="177" spans="2:16" ht="30" customHeight="1">
      <c r="B177" s="382" t="s">
        <v>32</v>
      </c>
      <c r="C177" s="370"/>
      <c r="D177" s="381"/>
      <c r="E177" s="46"/>
      <c r="G177" s="203"/>
      <c r="I177" s="203"/>
      <c r="J177" s="203"/>
      <c r="L177" s="203"/>
      <c r="M177" s="5"/>
      <c r="N177" s="5"/>
      <c r="O177" s="5"/>
      <c r="P177" s="5"/>
    </row>
    <row r="178" spans="2:16" ht="30" customHeight="1">
      <c r="B178" s="382" t="s">
        <v>166</v>
      </c>
      <c r="C178" s="370"/>
      <c r="D178" s="381"/>
      <c r="E178" s="46"/>
      <c r="G178" s="203"/>
      <c r="I178" s="203"/>
      <c r="J178" s="203"/>
      <c r="L178" s="203"/>
      <c r="M178" s="5"/>
      <c r="N178" s="5"/>
      <c r="O178" s="5"/>
      <c r="P178" s="5"/>
    </row>
    <row r="179" spans="2:16" ht="30" customHeight="1">
      <c r="B179" s="382" t="s">
        <v>167</v>
      </c>
      <c r="C179" s="370"/>
      <c r="D179" s="381"/>
      <c r="E179" s="46"/>
      <c r="G179" s="203"/>
      <c r="I179" s="203"/>
      <c r="J179" s="203"/>
      <c r="L179" s="203"/>
      <c r="M179" s="5"/>
      <c r="N179" s="5"/>
      <c r="O179" s="5"/>
      <c r="P179" s="5"/>
    </row>
    <row r="180" spans="2:16" ht="14.25" customHeight="1">
      <c r="B180" s="496" t="s">
        <v>168</v>
      </c>
      <c r="C180" s="465" t="s">
        <v>35</v>
      </c>
      <c r="D180" s="497" t="s">
        <v>36</v>
      </c>
      <c r="E180" s="499" t="s">
        <v>37</v>
      </c>
      <c r="F180" s="501" t="s">
        <v>169</v>
      </c>
      <c r="G180" s="451" t="s">
        <v>39</v>
      </c>
      <c r="H180" s="367"/>
      <c r="I180" s="452"/>
      <c r="J180" s="453" t="s">
        <v>40</v>
      </c>
      <c r="K180" s="367"/>
      <c r="L180" s="452"/>
      <c r="M180" s="454" t="s">
        <v>42</v>
      </c>
      <c r="N180" s="455"/>
      <c r="O180" s="456"/>
      <c r="P180" s="5"/>
    </row>
    <row r="181" spans="2:16" ht="31.5" customHeight="1">
      <c r="B181" s="466"/>
      <c r="C181" s="466"/>
      <c r="D181" s="498"/>
      <c r="E181" s="500"/>
      <c r="F181" s="490"/>
      <c r="G181" s="297" t="s">
        <v>43</v>
      </c>
      <c r="H181" s="212" t="s">
        <v>44</v>
      </c>
      <c r="I181" s="213" t="s">
        <v>45</v>
      </c>
      <c r="J181" s="212" t="s">
        <v>43</v>
      </c>
      <c r="K181" s="212" t="s">
        <v>46</v>
      </c>
      <c r="L181" s="213" t="s">
        <v>45</v>
      </c>
      <c r="M181" s="457"/>
      <c r="N181" s="458"/>
      <c r="O181" s="459"/>
      <c r="P181" s="5"/>
    </row>
    <row r="182" spans="2:16" ht="15" customHeight="1">
      <c r="B182" s="491" t="s">
        <v>241</v>
      </c>
      <c r="C182" s="298"/>
      <c r="D182" s="216"/>
      <c r="E182" s="217" t="s">
        <v>170</v>
      </c>
      <c r="F182" s="217"/>
      <c r="G182" s="219"/>
      <c r="H182" s="219"/>
      <c r="I182" s="220"/>
      <c r="J182" s="219"/>
      <c r="K182" s="221"/>
      <c r="L182" s="222"/>
      <c r="M182" s="460"/>
      <c r="N182" s="370"/>
      <c r="O182" s="371"/>
      <c r="P182" s="5"/>
    </row>
    <row r="183" spans="2:16" ht="15" customHeight="1">
      <c r="B183" s="489"/>
      <c r="C183" s="299" t="s">
        <v>48</v>
      </c>
      <c r="D183" s="300" t="s">
        <v>171</v>
      </c>
      <c r="E183" s="301" t="s">
        <v>172</v>
      </c>
      <c r="F183" s="72" t="s">
        <v>53</v>
      </c>
      <c r="G183" s="227"/>
      <c r="H183" s="228">
        <v>866.24999999999989</v>
      </c>
      <c r="I183" s="229">
        <f>G183*H183</f>
        <v>0</v>
      </c>
      <c r="J183" s="227"/>
      <c r="K183" s="228">
        <v>866.24999999999989</v>
      </c>
      <c r="L183" s="229">
        <f>J183*K183</f>
        <v>0</v>
      </c>
      <c r="M183" s="461"/>
      <c r="N183" s="370"/>
      <c r="O183" s="371"/>
      <c r="P183" s="5"/>
    </row>
    <row r="184" spans="2:16" ht="15" customHeight="1">
      <c r="B184" s="489"/>
      <c r="C184" s="298"/>
      <c r="D184" s="216"/>
      <c r="E184" s="217" t="s">
        <v>70</v>
      </c>
      <c r="F184" s="217"/>
      <c r="G184" s="219"/>
      <c r="H184" s="219"/>
      <c r="I184" s="219"/>
      <c r="J184" s="219"/>
      <c r="K184" s="221"/>
      <c r="L184" s="221"/>
      <c r="M184" s="462"/>
      <c r="N184" s="408"/>
      <c r="O184" s="416"/>
      <c r="P184" s="5"/>
    </row>
    <row r="185" spans="2:16" ht="15" customHeight="1">
      <c r="B185" s="489"/>
      <c r="C185" s="299" t="s">
        <v>57</v>
      </c>
      <c r="D185" s="300" t="s">
        <v>173</v>
      </c>
      <c r="E185" s="302" t="s">
        <v>174</v>
      </c>
      <c r="F185" s="72" t="s">
        <v>53</v>
      </c>
      <c r="G185" s="227"/>
      <c r="H185" s="228">
        <v>8662.4999999999982</v>
      </c>
      <c r="I185" s="229">
        <f>G185*H185</f>
        <v>0</v>
      </c>
      <c r="J185" s="227"/>
      <c r="K185" s="228">
        <v>17324.999999999996</v>
      </c>
      <c r="L185" s="229">
        <f>J185*K185</f>
        <v>0</v>
      </c>
      <c r="M185" s="471"/>
      <c r="N185" s="458"/>
      <c r="O185" s="459"/>
      <c r="P185" s="5"/>
    </row>
    <row r="186" spans="2:16" ht="15" customHeight="1">
      <c r="B186" s="489"/>
      <c r="C186" s="298"/>
      <c r="D186" s="216"/>
      <c r="E186" s="217" t="s">
        <v>74</v>
      </c>
      <c r="F186" s="217"/>
      <c r="G186" s="219"/>
      <c r="H186" s="219"/>
      <c r="I186" s="219"/>
      <c r="J186" s="219"/>
      <c r="K186" s="221"/>
      <c r="L186" s="221"/>
      <c r="M186" s="462"/>
      <c r="N186" s="408"/>
      <c r="O186" s="416"/>
      <c r="P186" s="5"/>
    </row>
    <row r="187" spans="2:16" ht="15" customHeight="1">
      <c r="B187" s="489"/>
      <c r="C187" s="492" t="s">
        <v>71</v>
      </c>
      <c r="D187" s="300" t="s">
        <v>175</v>
      </c>
      <c r="E187" s="302" t="s">
        <v>176</v>
      </c>
      <c r="F187" s="72" t="s">
        <v>63</v>
      </c>
      <c r="G187" s="227"/>
      <c r="H187" s="228">
        <v>1299.3749999999998</v>
      </c>
      <c r="I187" s="229">
        <f t="shared" ref="I187:I189" si="19">G187*H187</f>
        <v>0</v>
      </c>
      <c r="J187" s="227"/>
      <c r="K187" s="228">
        <v>1732.4999999999998</v>
      </c>
      <c r="L187" s="229">
        <f t="shared" ref="L187:L192" si="20">J187*K187</f>
        <v>0</v>
      </c>
      <c r="M187" s="471"/>
      <c r="N187" s="458"/>
      <c r="O187" s="459"/>
      <c r="P187" s="5"/>
    </row>
    <row r="188" spans="2:16" ht="15" customHeight="1">
      <c r="B188" s="489"/>
      <c r="C188" s="468"/>
      <c r="D188" s="300" t="s">
        <v>177</v>
      </c>
      <c r="E188" s="303" t="s">
        <v>178</v>
      </c>
      <c r="F188" s="72" t="s">
        <v>63</v>
      </c>
      <c r="G188" s="233"/>
      <c r="H188" s="228">
        <v>1732.4999999999998</v>
      </c>
      <c r="I188" s="229">
        <f t="shared" si="19"/>
        <v>0</v>
      </c>
      <c r="J188" s="233"/>
      <c r="K188" s="228">
        <v>2598.7499999999995</v>
      </c>
      <c r="L188" s="229">
        <f t="shared" si="20"/>
        <v>0</v>
      </c>
      <c r="M188" s="461"/>
      <c r="N188" s="370"/>
      <c r="O188" s="371"/>
      <c r="P188" s="5"/>
    </row>
    <row r="189" spans="2:16" ht="15" customHeight="1">
      <c r="B189" s="489"/>
      <c r="C189" s="468"/>
      <c r="D189" s="304" t="s">
        <v>179</v>
      </c>
      <c r="E189" s="303" t="s">
        <v>180</v>
      </c>
      <c r="F189" s="72" t="s">
        <v>63</v>
      </c>
      <c r="G189" s="233"/>
      <c r="H189" s="228">
        <v>8662.4999999999982</v>
      </c>
      <c r="I189" s="229">
        <f t="shared" si="19"/>
        <v>0</v>
      </c>
      <c r="J189" s="233"/>
      <c r="K189" s="228">
        <v>8662.4999999999982</v>
      </c>
      <c r="L189" s="229">
        <f t="shared" si="20"/>
        <v>0</v>
      </c>
      <c r="M189" s="461"/>
      <c r="N189" s="370"/>
      <c r="O189" s="371"/>
      <c r="P189" s="5"/>
    </row>
    <row r="190" spans="2:16" ht="15" customHeight="1">
      <c r="B190" s="489"/>
      <c r="C190" s="468"/>
      <c r="D190" s="304" t="s">
        <v>181</v>
      </c>
      <c r="E190" s="303" t="s">
        <v>182</v>
      </c>
      <c r="F190" s="72" t="s">
        <v>63</v>
      </c>
      <c r="G190" s="79"/>
      <c r="H190" s="79"/>
      <c r="I190" s="79"/>
      <c r="J190" s="233"/>
      <c r="K190" s="228">
        <v>433.12499999999994</v>
      </c>
      <c r="L190" s="229">
        <f t="shared" si="20"/>
        <v>0</v>
      </c>
      <c r="M190" s="461"/>
      <c r="N190" s="370"/>
      <c r="O190" s="371"/>
      <c r="P190" s="5"/>
    </row>
    <row r="191" spans="2:16" ht="15" customHeight="1">
      <c r="B191" s="489"/>
      <c r="C191" s="468"/>
      <c r="D191" s="304" t="s">
        <v>183</v>
      </c>
      <c r="E191" s="303" t="s">
        <v>184</v>
      </c>
      <c r="F191" s="72" t="s">
        <v>63</v>
      </c>
      <c r="G191" s="79"/>
      <c r="H191" s="79"/>
      <c r="I191" s="79"/>
      <c r="J191" s="233"/>
      <c r="K191" s="228">
        <v>433.12499999999994</v>
      </c>
      <c r="L191" s="229">
        <f t="shared" si="20"/>
        <v>0</v>
      </c>
      <c r="M191" s="461"/>
      <c r="N191" s="370"/>
      <c r="O191" s="371"/>
      <c r="P191" s="5"/>
    </row>
    <row r="192" spans="2:16" ht="15" customHeight="1">
      <c r="B192" s="489"/>
      <c r="C192" s="457"/>
      <c r="D192" s="304" t="s">
        <v>185</v>
      </c>
      <c r="E192" s="303" t="s">
        <v>186</v>
      </c>
      <c r="F192" s="72" t="s">
        <v>63</v>
      </c>
      <c r="G192" s="79"/>
      <c r="H192" s="79"/>
      <c r="I192" s="79"/>
      <c r="J192" s="233"/>
      <c r="K192" s="228">
        <v>433.12499999999994</v>
      </c>
      <c r="L192" s="229">
        <f t="shared" si="20"/>
        <v>0</v>
      </c>
      <c r="M192" s="461"/>
      <c r="N192" s="370"/>
      <c r="O192" s="371"/>
      <c r="P192" s="5"/>
    </row>
    <row r="193" spans="2:16" ht="15" customHeight="1">
      <c r="B193" s="489"/>
      <c r="C193" s="298"/>
      <c r="D193" s="216"/>
      <c r="E193" s="217" t="s">
        <v>91</v>
      </c>
      <c r="F193" s="217"/>
      <c r="G193" s="219"/>
      <c r="H193" s="219"/>
      <c r="I193" s="219"/>
      <c r="J193" s="219"/>
      <c r="K193" s="221"/>
      <c r="L193" s="221"/>
      <c r="M193" s="462"/>
      <c r="N193" s="408"/>
      <c r="O193" s="416"/>
      <c r="P193" s="5"/>
    </row>
    <row r="194" spans="2:16" ht="14.25" customHeight="1">
      <c r="B194" s="489"/>
      <c r="C194" s="493" t="s">
        <v>75</v>
      </c>
      <c r="D194" s="305" t="s">
        <v>187</v>
      </c>
      <c r="E194" s="306" t="s">
        <v>188</v>
      </c>
      <c r="F194" s="244" t="s">
        <v>53</v>
      </c>
      <c r="G194" s="233"/>
      <c r="H194" s="228">
        <v>866.24999999999989</v>
      </c>
      <c r="I194" s="229">
        <f t="shared" ref="I194:I195" si="21">G194*H194</f>
        <v>0</v>
      </c>
      <c r="J194" s="233"/>
      <c r="K194" s="228">
        <v>866.24999999999989</v>
      </c>
      <c r="L194" s="229">
        <f t="shared" ref="L194:L197" si="22">J194*K194</f>
        <v>0</v>
      </c>
      <c r="M194" s="472"/>
      <c r="N194" s="367"/>
      <c r="O194" s="368"/>
      <c r="P194" s="5"/>
    </row>
    <row r="195" spans="2:16" ht="27.75" customHeight="1">
      <c r="B195" s="489"/>
      <c r="C195" s="468"/>
      <c r="D195" s="307" t="s">
        <v>189</v>
      </c>
      <c r="E195" s="308" t="s">
        <v>190</v>
      </c>
      <c r="F195" s="72" t="s">
        <v>53</v>
      </c>
      <c r="G195" s="233"/>
      <c r="H195" s="228">
        <v>86.624999999999986</v>
      </c>
      <c r="I195" s="229">
        <f t="shared" si="21"/>
        <v>0</v>
      </c>
      <c r="J195" s="233"/>
      <c r="K195" s="228">
        <v>86.624999999999986</v>
      </c>
      <c r="L195" s="229">
        <f t="shared" si="22"/>
        <v>0</v>
      </c>
      <c r="M195" s="461"/>
      <c r="N195" s="370"/>
      <c r="O195" s="371"/>
      <c r="P195" s="5"/>
    </row>
    <row r="196" spans="2:16" ht="27.75" customHeight="1">
      <c r="B196" s="489"/>
      <c r="C196" s="468"/>
      <c r="D196" s="307" t="s">
        <v>191</v>
      </c>
      <c r="E196" s="246" t="s">
        <v>192</v>
      </c>
      <c r="F196" s="72" t="s">
        <v>95</v>
      </c>
      <c r="G196" s="79"/>
      <c r="H196" s="79"/>
      <c r="I196" s="219"/>
      <c r="J196" s="233"/>
      <c r="K196" s="228">
        <v>4331.2499999999991</v>
      </c>
      <c r="L196" s="229">
        <f t="shared" si="22"/>
        <v>0</v>
      </c>
      <c r="M196" s="474" t="s">
        <v>96</v>
      </c>
      <c r="N196" s="370"/>
      <c r="O196" s="371"/>
      <c r="P196" s="5"/>
    </row>
    <row r="197" spans="2:16" ht="14.25" customHeight="1">
      <c r="B197" s="489"/>
      <c r="C197" s="468"/>
      <c r="D197" s="307" t="s">
        <v>193</v>
      </c>
      <c r="E197" s="246" t="s">
        <v>194</v>
      </c>
      <c r="F197" s="72" t="s">
        <v>98</v>
      </c>
      <c r="G197" s="144" t="s">
        <v>59</v>
      </c>
      <c r="H197" s="88"/>
      <c r="I197" s="88"/>
      <c r="J197" s="233"/>
      <c r="K197" s="228">
        <v>4331.2499999999991</v>
      </c>
      <c r="L197" s="229">
        <f t="shared" si="22"/>
        <v>0</v>
      </c>
      <c r="M197" s="474" t="s">
        <v>195</v>
      </c>
      <c r="N197" s="370"/>
      <c r="O197" s="371"/>
      <c r="P197" s="5"/>
    </row>
    <row r="198" spans="2:16" ht="27.75" customHeight="1">
      <c r="B198" s="489"/>
      <c r="C198" s="468"/>
      <c r="D198" s="307" t="s">
        <v>196</v>
      </c>
      <c r="E198" s="308" t="s">
        <v>197</v>
      </c>
      <c r="F198" s="72" t="s">
        <v>101</v>
      </c>
      <c r="G198" s="144" t="s">
        <v>59</v>
      </c>
      <c r="H198" s="88"/>
      <c r="I198" s="88"/>
      <c r="J198" s="144" t="s">
        <v>59</v>
      </c>
      <c r="K198" s="88"/>
      <c r="L198" s="88"/>
      <c r="M198" s="474" t="s">
        <v>198</v>
      </c>
      <c r="N198" s="370"/>
      <c r="O198" s="371"/>
      <c r="P198" s="5"/>
    </row>
    <row r="199" spans="2:16" ht="15" customHeight="1">
      <c r="B199" s="489"/>
      <c r="C199" s="468"/>
      <c r="D199" s="307" t="s">
        <v>199</v>
      </c>
      <c r="E199" s="309" t="s">
        <v>200</v>
      </c>
      <c r="F199" s="72" t="s">
        <v>53</v>
      </c>
      <c r="G199" s="233"/>
      <c r="H199" s="228">
        <v>866.24999999999989</v>
      </c>
      <c r="I199" s="229">
        <f>G199*H199</f>
        <v>0</v>
      </c>
      <c r="J199" s="233"/>
      <c r="K199" s="228">
        <v>866.24999999999989</v>
      </c>
      <c r="L199" s="229">
        <f>J199*K199</f>
        <v>0</v>
      </c>
      <c r="M199" s="461"/>
      <c r="N199" s="370"/>
      <c r="O199" s="371"/>
      <c r="P199" s="5"/>
    </row>
    <row r="200" spans="2:16" ht="15" customHeight="1">
      <c r="B200" s="489"/>
      <c r="C200" s="468"/>
      <c r="D200" s="307" t="s">
        <v>201</v>
      </c>
      <c r="E200" s="309" t="s">
        <v>202</v>
      </c>
      <c r="F200" s="72" t="s">
        <v>104</v>
      </c>
      <c r="G200" s="144" t="s">
        <v>59</v>
      </c>
      <c r="H200" s="88"/>
      <c r="I200" s="88"/>
      <c r="J200" s="144" t="s">
        <v>59</v>
      </c>
      <c r="K200" s="88"/>
      <c r="L200" s="88"/>
      <c r="M200" s="474" t="s">
        <v>198</v>
      </c>
      <c r="N200" s="370"/>
      <c r="O200" s="371"/>
      <c r="P200" s="5"/>
    </row>
    <row r="201" spans="2:16" ht="15" customHeight="1">
      <c r="B201" s="489"/>
      <c r="C201" s="468"/>
      <c r="D201" s="307" t="s">
        <v>203</v>
      </c>
      <c r="E201" s="309" t="s">
        <v>204</v>
      </c>
      <c r="F201" s="72" t="s">
        <v>53</v>
      </c>
      <c r="G201" s="233"/>
      <c r="H201" s="228">
        <v>86.624999999999986</v>
      </c>
      <c r="I201" s="229">
        <f t="shared" ref="I201:I202" si="23">G201*H201</f>
        <v>0</v>
      </c>
      <c r="J201" s="233"/>
      <c r="K201" s="228">
        <v>86.624999999999986</v>
      </c>
      <c r="L201" s="229">
        <f t="shared" ref="L201:L206" si="24">J201*K201</f>
        <v>0</v>
      </c>
      <c r="M201" s="461"/>
      <c r="N201" s="370"/>
      <c r="O201" s="371"/>
      <c r="P201" s="5"/>
    </row>
    <row r="202" spans="2:16" ht="15" customHeight="1">
      <c r="B202" s="489"/>
      <c r="C202" s="468"/>
      <c r="D202" s="307" t="s">
        <v>205</v>
      </c>
      <c r="E202" s="308" t="s">
        <v>206</v>
      </c>
      <c r="F202" s="72" t="s">
        <v>53</v>
      </c>
      <c r="G202" s="233"/>
      <c r="H202" s="228">
        <v>86.624999999999986</v>
      </c>
      <c r="I202" s="229">
        <f t="shared" si="23"/>
        <v>0</v>
      </c>
      <c r="J202" s="233"/>
      <c r="K202" s="228">
        <v>86.624999999999986</v>
      </c>
      <c r="L202" s="229">
        <f t="shared" si="24"/>
        <v>0</v>
      </c>
      <c r="M202" s="461"/>
      <c r="N202" s="370"/>
      <c r="O202" s="371"/>
      <c r="P202" s="5"/>
    </row>
    <row r="203" spans="2:16" ht="14.25" customHeight="1">
      <c r="B203" s="489"/>
      <c r="C203" s="468"/>
      <c r="D203" s="307" t="s">
        <v>207</v>
      </c>
      <c r="E203" s="309" t="s">
        <v>208</v>
      </c>
      <c r="F203" s="72" t="s">
        <v>53</v>
      </c>
      <c r="G203" s="79"/>
      <c r="H203" s="79"/>
      <c r="I203" s="236"/>
      <c r="J203" s="233"/>
      <c r="K203" s="228">
        <v>8662.4999999999982</v>
      </c>
      <c r="L203" s="229">
        <f t="shared" si="24"/>
        <v>0</v>
      </c>
      <c r="M203" s="461"/>
      <c r="N203" s="370"/>
      <c r="O203" s="371"/>
      <c r="P203" s="5"/>
    </row>
    <row r="204" spans="2:16" ht="14.25" customHeight="1">
      <c r="B204" s="489"/>
      <c r="C204" s="468"/>
      <c r="D204" s="307" t="s">
        <v>209</v>
      </c>
      <c r="E204" s="309" t="s">
        <v>210</v>
      </c>
      <c r="F204" s="72" t="s">
        <v>53</v>
      </c>
      <c r="G204" s="79"/>
      <c r="H204" s="79"/>
      <c r="I204" s="236"/>
      <c r="J204" s="233"/>
      <c r="K204" s="228">
        <v>86.624999999999986</v>
      </c>
      <c r="L204" s="229">
        <f t="shared" si="24"/>
        <v>0</v>
      </c>
      <c r="M204" s="461"/>
      <c r="N204" s="370"/>
      <c r="O204" s="371"/>
      <c r="P204" s="5"/>
    </row>
    <row r="205" spans="2:16" ht="14.25" customHeight="1">
      <c r="B205" s="489"/>
      <c r="C205" s="468"/>
      <c r="D205" s="307" t="s">
        <v>211</v>
      </c>
      <c r="E205" s="309" t="s">
        <v>120</v>
      </c>
      <c r="F205" s="70" t="s">
        <v>121</v>
      </c>
      <c r="G205" s="79"/>
      <c r="H205" s="79"/>
      <c r="I205" s="236"/>
      <c r="J205" s="233"/>
      <c r="K205" s="228">
        <v>86.624999999999986</v>
      </c>
      <c r="L205" s="229">
        <f t="shared" si="24"/>
        <v>0</v>
      </c>
      <c r="M205" s="461"/>
      <c r="N205" s="370"/>
      <c r="O205" s="371"/>
      <c r="P205" s="5"/>
    </row>
    <row r="206" spans="2:16" ht="14.25" customHeight="1">
      <c r="B206" s="489"/>
      <c r="C206" s="457"/>
      <c r="D206" s="310" t="s">
        <v>212</v>
      </c>
      <c r="E206" s="311" t="s">
        <v>213</v>
      </c>
      <c r="F206" s="159" t="s">
        <v>53</v>
      </c>
      <c r="G206" s="251"/>
      <c r="H206" s="251"/>
      <c r="I206" s="252"/>
      <c r="J206" s="253"/>
      <c r="K206" s="228">
        <v>8662.4999999999982</v>
      </c>
      <c r="L206" s="229">
        <f t="shared" si="24"/>
        <v>0</v>
      </c>
      <c r="M206" s="475"/>
      <c r="N206" s="476"/>
      <c r="O206" s="477"/>
      <c r="P206" s="5"/>
    </row>
    <row r="207" spans="2:16" ht="14.25" customHeight="1">
      <c r="B207" s="489"/>
      <c r="C207" s="298"/>
      <c r="D207" s="216"/>
      <c r="E207" s="217" t="s">
        <v>214</v>
      </c>
      <c r="F207" s="217"/>
      <c r="G207" s="219"/>
      <c r="H207" s="219"/>
      <c r="I207" s="220"/>
      <c r="J207" s="219"/>
      <c r="K207" s="221"/>
      <c r="L207" s="222"/>
      <c r="M207" s="462"/>
      <c r="N207" s="408"/>
      <c r="O207" s="416"/>
      <c r="P207" s="5"/>
    </row>
    <row r="208" spans="2:16" ht="14.25" customHeight="1">
      <c r="B208" s="489"/>
      <c r="C208" s="494" t="s">
        <v>87</v>
      </c>
      <c r="D208" s="312" t="s">
        <v>215</v>
      </c>
      <c r="E208" s="313" t="s">
        <v>216</v>
      </c>
      <c r="F208" s="72" t="s">
        <v>53</v>
      </c>
      <c r="G208" s="256"/>
      <c r="H208" s="256"/>
      <c r="I208" s="257"/>
      <c r="J208" s="230"/>
      <c r="K208" s="79"/>
      <c r="L208" s="331"/>
      <c r="M208" s="478" t="s">
        <v>217</v>
      </c>
      <c r="N208" s="479"/>
      <c r="O208" s="480"/>
      <c r="P208" s="5"/>
    </row>
    <row r="209" spans="1:34" ht="14.25" customHeight="1">
      <c r="B209" s="489"/>
      <c r="C209" s="468"/>
      <c r="D209" s="312" t="s">
        <v>218</v>
      </c>
      <c r="E209" s="313" t="s">
        <v>237</v>
      </c>
      <c r="F209" s="72" t="s">
        <v>220</v>
      </c>
      <c r="G209" s="256"/>
      <c r="H209" s="256"/>
      <c r="I209" s="257"/>
      <c r="J209" s="230"/>
      <c r="K209" s="79"/>
      <c r="L209" s="331"/>
      <c r="M209" s="481" t="s">
        <v>221</v>
      </c>
      <c r="N209" s="370"/>
      <c r="O209" s="371"/>
      <c r="P209" s="5"/>
    </row>
    <row r="210" spans="1:34" ht="14.25" customHeight="1">
      <c r="B210" s="489"/>
      <c r="C210" s="468"/>
      <c r="D210" s="314" t="s">
        <v>222</v>
      </c>
      <c r="E210" s="315" t="s">
        <v>223</v>
      </c>
      <c r="F210" s="72" t="s">
        <v>220</v>
      </c>
      <c r="G210" s="79"/>
      <c r="H210" s="79"/>
      <c r="I210" s="236"/>
      <c r="J210" s="230"/>
      <c r="K210" s="79"/>
      <c r="L210" s="331"/>
      <c r="M210" s="481" t="s">
        <v>224</v>
      </c>
      <c r="N210" s="370"/>
      <c r="O210" s="371"/>
      <c r="P210" s="5"/>
    </row>
    <row r="211" spans="1:34" ht="14.25" customHeight="1">
      <c r="B211" s="489"/>
      <c r="C211" s="457"/>
      <c r="D211" s="314" t="s">
        <v>225</v>
      </c>
      <c r="E211" s="317" t="s">
        <v>226</v>
      </c>
      <c r="F211" s="72" t="s">
        <v>53</v>
      </c>
      <c r="G211" s="251"/>
      <c r="H211" s="251"/>
      <c r="I211" s="252"/>
      <c r="J211" s="230"/>
      <c r="K211" s="79"/>
      <c r="L211" s="331"/>
      <c r="M211" s="482" t="s">
        <v>217</v>
      </c>
      <c r="N211" s="483"/>
      <c r="O211" s="484"/>
      <c r="P211" s="5"/>
    </row>
    <row r="212" spans="1:34" ht="14.25" customHeight="1">
      <c r="B212" s="489"/>
      <c r="C212" s="265"/>
      <c r="D212" s="266"/>
      <c r="E212" s="267"/>
      <c r="F212" s="268"/>
      <c r="G212" s="269"/>
      <c r="H212" s="269"/>
      <c r="I212" s="270"/>
      <c r="J212" s="270"/>
      <c r="K212" s="269"/>
      <c r="L212" s="270"/>
      <c r="M212" s="272"/>
      <c r="N212" s="272"/>
      <c r="O212" s="273"/>
      <c r="P212" s="5"/>
    </row>
    <row r="213" spans="1:34" ht="14.25" customHeight="1">
      <c r="B213" s="489"/>
      <c r="C213" s="318"/>
      <c r="D213" s="274"/>
      <c r="E213" s="275" t="s">
        <v>227</v>
      </c>
      <c r="F213" s="275"/>
      <c r="G213" s="197" t="s">
        <v>43</v>
      </c>
      <c r="H213" s="277"/>
      <c r="I213" s="278"/>
      <c r="J213" s="277"/>
      <c r="K213" s="319"/>
      <c r="L213" s="320"/>
      <c r="M213" s="445" t="s">
        <v>151</v>
      </c>
      <c r="N213" s="405"/>
      <c r="O213" s="418"/>
      <c r="P213" s="5"/>
    </row>
    <row r="214" spans="1:34" ht="69" customHeight="1">
      <c r="B214" s="489"/>
      <c r="C214" s="321" t="s">
        <v>228</v>
      </c>
      <c r="D214" s="300" t="s">
        <v>229</v>
      </c>
      <c r="E214" s="322" t="s">
        <v>230</v>
      </c>
      <c r="F214" s="80" t="s">
        <v>136</v>
      </c>
      <c r="G214" s="282"/>
      <c r="H214" s="283"/>
      <c r="I214" s="278"/>
      <c r="J214" s="222"/>
      <c r="K214" s="221"/>
      <c r="L214" s="222"/>
      <c r="M214" s="485" t="s">
        <v>137</v>
      </c>
      <c r="N214" s="486"/>
      <c r="O214" s="487"/>
      <c r="P214" s="5"/>
    </row>
    <row r="215" spans="1:34" ht="14.25" customHeight="1">
      <c r="B215" s="489"/>
      <c r="C215" s="265"/>
      <c r="D215" s="266"/>
      <c r="E215" s="267"/>
      <c r="F215" s="268"/>
      <c r="G215" s="285"/>
      <c r="H215" s="285"/>
      <c r="I215" s="270"/>
      <c r="J215" s="270"/>
      <c r="K215" s="269"/>
      <c r="L215" s="270"/>
      <c r="M215" s="272"/>
      <c r="N215" s="272"/>
      <c r="O215" s="273"/>
      <c r="P215" s="5"/>
    </row>
    <row r="216" spans="1:34" ht="14.25" customHeight="1">
      <c r="B216" s="489"/>
      <c r="C216" s="298"/>
      <c r="D216" s="216"/>
      <c r="E216" s="217" t="s">
        <v>150</v>
      </c>
      <c r="F216" s="217"/>
      <c r="G216" s="197" t="s">
        <v>43</v>
      </c>
      <c r="H216" s="277"/>
      <c r="I216" s="220"/>
      <c r="J216" s="219"/>
      <c r="K216" s="221"/>
      <c r="L216" s="222"/>
      <c r="M216" s="445" t="s">
        <v>151</v>
      </c>
      <c r="N216" s="405"/>
      <c r="O216" s="418"/>
      <c r="P216" s="5"/>
    </row>
    <row r="217" spans="1:34" ht="38.25" customHeight="1">
      <c r="B217" s="489"/>
      <c r="C217" s="321" t="s">
        <v>134</v>
      </c>
      <c r="D217" s="323" t="s">
        <v>231</v>
      </c>
      <c r="E217" s="200" t="s">
        <v>153</v>
      </c>
      <c r="F217" s="200" t="s">
        <v>154</v>
      </c>
      <c r="G217" s="230"/>
      <c r="H217" s="287"/>
      <c r="I217" s="278"/>
      <c r="J217" s="222"/>
      <c r="K217" s="287"/>
      <c r="L217" s="288"/>
      <c r="M217" s="446" t="s">
        <v>155</v>
      </c>
      <c r="N217" s="405"/>
      <c r="O217" s="418"/>
      <c r="P217" s="5"/>
    </row>
    <row r="218" spans="1:34" ht="20.25" customHeight="1">
      <c r="B218" s="490"/>
      <c r="C218" s="463" t="s">
        <v>232</v>
      </c>
      <c r="D218" s="408"/>
      <c r="E218" s="408"/>
      <c r="F218" s="408"/>
      <c r="G218" s="447">
        <f>SUM(I183:I206)+SUM(L183:L206)</f>
        <v>0</v>
      </c>
      <c r="H218" s="408"/>
      <c r="I218" s="408"/>
      <c r="J218" s="408"/>
      <c r="K218" s="408"/>
      <c r="L218" s="416"/>
      <c r="M218" s="449"/>
      <c r="N218" s="408"/>
      <c r="O218" s="416"/>
      <c r="P218" s="5"/>
    </row>
    <row r="219" spans="1:34" ht="14.25" customHeight="1">
      <c r="A219" s="5"/>
      <c r="B219" s="289"/>
      <c r="C219" s="290"/>
      <c r="D219" s="290"/>
      <c r="E219" s="291"/>
      <c r="F219" s="291"/>
      <c r="G219" s="292"/>
      <c r="H219" s="181"/>
      <c r="I219" s="450" t="s">
        <v>233</v>
      </c>
      <c r="J219" s="370"/>
      <c r="K219" s="381"/>
      <c r="L219" s="332">
        <f>G218*K7</f>
        <v>0</v>
      </c>
      <c r="M219" s="296"/>
      <c r="N219" s="5"/>
      <c r="O219" s="5"/>
      <c r="P219" s="5"/>
      <c r="Q219" s="5"/>
      <c r="R219" s="5"/>
      <c r="S219" s="5"/>
      <c r="T219" s="5"/>
      <c r="U219" s="5"/>
      <c r="V219" s="5"/>
      <c r="W219" s="5"/>
      <c r="X219" s="5"/>
      <c r="Y219" s="5"/>
      <c r="Z219" s="5"/>
      <c r="AA219" s="5"/>
      <c r="AB219" s="5"/>
      <c r="AC219" s="5"/>
      <c r="AD219" s="5"/>
      <c r="AE219" s="5"/>
      <c r="AF219" s="5"/>
      <c r="AG219" s="5"/>
      <c r="AH219" s="5"/>
    </row>
    <row r="220" spans="1:34" ht="14.25" customHeight="1">
      <c r="A220" s="5"/>
      <c r="B220" s="289"/>
      <c r="C220" s="290"/>
      <c r="D220" s="290"/>
      <c r="E220" s="291"/>
      <c r="F220" s="291"/>
      <c r="G220" s="292"/>
      <c r="H220" s="181"/>
      <c r="I220" s="450" t="s">
        <v>234</v>
      </c>
      <c r="J220" s="370"/>
      <c r="K220" s="381"/>
      <c r="L220" s="332">
        <f>G218*K8</f>
        <v>0</v>
      </c>
      <c r="M220" s="296"/>
      <c r="N220" s="5"/>
      <c r="O220" s="5"/>
      <c r="P220" s="5"/>
      <c r="Q220" s="5"/>
      <c r="R220" s="5"/>
      <c r="S220" s="5"/>
      <c r="T220" s="5"/>
      <c r="U220" s="5"/>
      <c r="V220" s="5"/>
      <c r="W220" s="5"/>
      <c r="X220" s="5"/>
      <c r="Y220" s="5"/>
      <c r="Z220" s="5"/>
      <c r="AA220" s="5"/>
      <c r="AB220" s="5"/>
      <c r="AC220" s="5"/>
      <c r="AD220" s="5"/>
      <c r="AE220" s="5"/>
      <c r="AF220" s="5"/>
      <c r="AG220" s="5"/>
      <c r="AH220" s="5"/>
    </row>
    <row r="221" spans="1:34" ht="14.25" customHeight="1">
      <c r="A221" s="5"/>
      <c r="B221" s="289"/>
      <c r="C221" s="290"/>
      <c r="D221" s="290"/>
      <c r="E221" s="291"/>
      <c r="F221" s="291"/>
      <c r="G221" s="292"/>
      <c r="H221" s="181"/>
      <c r="I221" s="450" t="s">
        <v>148</v>
      </c>
      <c r="J221" s="370"/>
      <c r="K221" s="381"/>
      <c r="L221" s="332">
        <f>G218-L219</f>
        <v>0</v>
      </c>
      <c r="M221" s="296"/>
      <c r="N221" s="5"/>
      <c r="O221" s="5"/>
      <c r="P221" s="5"/>
      <c r="Q221" s="5"/>
      <c r="R221" s="5"/>
      <c r="S221" s="5"/>
      <c r="T221" s="5"/>
      <c r="U221" s="5"/>
      <c r="V221" s="5"/>
      <c r="W221" s="5"/>
      <c r="X221" s="5"/>
      <c r="Y221" s="5"/>
      <c r="Z221" s="5"/>
      <c r="AA221" s="5"/>
      <c r="AB221" s="5"/>
      <c r="AC221" s="5"/>
      <c r="AD221" s="5"/>
      <c r="AE221" s="5"/>
      <c r="AF221" s="5"/>
      <c r="AG221" s="5"/>
      <c r="AH221" s="5"/>
    </row>
    <row r="222" spans="1:34" ht="14.25" customHeight="1">
      <c r="A222" s="5"/>
      <c r="B222" s="289"/>
      <c r="C222" s="290"/>
      <c r="D222" s="290"/>
      <c r="E222" s="291"/>
      <c r="F222" s="291"/>
      <c r="G222" s="292"/>
      <c r="H222" s="181"/>
      <c r="I222" s="450" t="s">
        <v>149</v>
      </c>
      <c r="J222" s="370"/>
      <c r="K222" s="381"/>
      <c r="L222" s="332">
        <f>G218-L220</f>
        <v>0</v>
      </c>
      <c r="M222" s="296"/>
      <c r="N222" s="5"/>
      <c r="O222" s="5"/>
      <c r="P222" s="5"/>
      <c r="Q222" s="5"/>
      <c r="R222" s="5"/>
      <c r="S222" s="5"/>
      <c r="T222" s="5"/>
      <c r="U222" s="5"/>
      <c r="V222" s="5"/>
      <c r="W222" s="5"/>
      <c r="X222" s="5"/>
      <c r="Y222" s="5"/>
      <c r="Z222" s="5"/>
      <c r="AA222" s="5"/>
      <c r="AB222" s="5"/>
      <c r="AC222" s="5"/>
      <c r="AD222" s="5"/>
      <c r="AE222" s="5"/>
      <c r="AF222" s="5"/>
      <c r="AG222" s="5"/>
      <c r="AH222" s="5"/>
    </row>
    <row r="223" spans="1:34" ht="14.25" customHeight="1">
      <c r="A223" s="5"/>
      <c r="B223" s="289"/>
      <c r="C223" s="290"/>
      <c r="D223" s="290"/>
      <c r="E223" s="291"/>
      <c r="F223" s="291"/>
      <c r="G223" s="292"/>
      <c r="H223" s="181"/>
      <c r="I223" s="292"/>
      <c r="J223" s="292"/>
      <c r="K223" s="295"/>
      <c r="L223" s="292"/>
      <c r="M223" s="296"/>
      <c r="N223" s="5"/>
      <c r="O223" s="5"/>
      <c r="P223" s="5"/>
      <c r="Q223" s="5"/>
      <c r="R223" s="5"/>
      <c r="S223" s="5"/>
      <c r="T223" s="5"/>
      <c r="U223" s="5"/>
      <c r="V223" s="5"/>
      <c r="W223" s="5"/>
      <c r="X223" s="5"/>
      <c r="Y223" s="5"/>
      <c r="Z223" s="5"/>
      <c r="AA223" s="5"/>
      <c r="AB223" s="5"/>
      <c r="AC223" s="5"/>
      <c r="AD223" s="5"/>
      <c r="AE223" s="5"/>
      <c r="AF223" s="5"/>
      <c r="AG223" s="5"/>
      <c r="AH223" s="5"/>
    </row>
    <row r="224" spans="1:34" ht="14.25" customHeight="1">
      <c r="A224" s="5"/>
      <c r="B224" s="289"/>
      <c r="C224" s="290"/>
      <c r="D224" s="290"/>
      <c r="E224" s="291"/>
      <c r="F224" s="291"/>
      <c r="G224" s="292"/>
      <c r="H224" s="181"/>
      <c r="I224" s="292"/>
      <c r="J224" s="292"/>
      <c r="K224" s="295"/>
      <c r="L224" s="292"/>
      <c r="M224" s="296"/>
      <c r="N224" s="5"/>
      <c r="O224" s="5"/>
      <c r="P224" s="5"/>
      <c r="Q224" s="5"/>
      <c r="R224" s="5"/>
      <c r="S224" s="5"/>
      <c r="T224" s="5"/>
      <c r="U224" s="5"/>
      <c r="V224" s="5"/>
      <c r="W224" s="5"/>
      <c r="X224" s="5"/>
      <c r="Y224" s="5"/>
      <c r="Z224" s="5"/>
      <c r="AA224" s="5"/>
      <c r="AB224" s="5"/>
      <c r="AC224" s="5"/>
      <c r="AD224" s="5"/>
      <c r="AE224" s="5"/>
      <c r="AF224" s="5"/>
      <c r="AG224" s="5"/>
      <c r="AH224" s="5"/>
    </row>
    <row r="225" spans="1:34" ht="14.25" customHeight="1">
      <c r="A225" s="5"/>
      <c r="B225" s="289"/>
      <c r="C225" s="290"/>
      <c r="D225" s="290"/>
      <c r="E225" s="291"/>
      <c r="F225" s="291"/>
      <c r="G225" s="292"/>
      <c r="H225" s="181"/>
      <c r="I225" s="292"/>
      <c r="J225" s="292"/>
      <c r="K225" s="295"/>
      <c r="L225" s="292"/>
      <c r="M225" s="296"/>
      <c r="N225" s="5"/>
      <c r="O225" s="5"/>
      <c r="P225" s="5"/>
      <c r="Q225" s="5"/>
      <c r="R225" s="5"/>
      <c r="S225" s="5"/>
      <c r="T225" s="5"/>
      <c r="U225" s="5"/>
      <c r="V225" s="5"/>
      <c r="W225" s="5"/>
      <c r="X225" s="5"/>
      <c r="Y225" s="5"/>
      <c r="Z225" s="5"/>
      <c r="AA225" s="5"/>
      <c r="AB225" s="5"/>
      <c r="AC225" s="5"/>
      <c r="AD225" s="5"/>
      <c r="AE225" s="5"/>
      <c r="AF225" s="5"/>
      <c r="AG225" s="5"/>
      <c r="AH225" s="5"/>
    </row>
    <row r="226" spans="1:34" ht="14.25" customHeight="1">
      <c r="A226" s="5"/>
      <c r="B226" s="289"/>
      <c r="C226" s="290"/>
      <c r="D226" s="290"/>
      <c r="E226" s="291"/>
      <c r="F226" s="291"/>
      <c r="G226" s="292"/>
      <c r="H226" s="181"/>
      <c r="I226" s="292"/>
      <c r="J226" s="292"/>
      <c r="K226" s="295"/>
      <c r="L226" s="292"/>
      <c r="M226" s="296"/>
      <c r="N226" s="5"/>
      <c r="O226" s="5"/>
      <c r="P226" s="5"/>
      <c r="Q226" s="5"/>
      <c r="R226" s="5"/>
      <c r="S226" s="5"/>
      <c r="T226" s="5"/>
      <c r="U226" s="5"/>
      <c r="V226" s="5"/>
      <c r="W226" s="5"/>
      <c r="X226" s="5"/>
      <c r="Y226" s="5"/>
      <c r="Z226" s="5"/>
      <c r="AA226" s="5"/>
      <c r="AB226" s="5"/>
      <c r="AC226" s="5"/>
      <c r="AD226" s="5"/>
      <c r="AE226" s="5"/>
      <c r="AF226" s="5"/>
      <c r="AG226" s="5"/>
      <c r="AH226" s="5"/>
    </row>
    <row r="227" spans="1:34" ht="45" customHeight="1">
      <c r="B227" s="464" t="s">
        <v>242</v>
      </c>
      <c r="C227" s="370"/>
      <c r="D227" s="370"/>
      <c r="E227" s="381"/>
      <c r="G227" s="203"/>
      <c r="I227" s="203"/>
      <c r="J227" s="203"/>
      <c r="L227" s="203"/>
      <c r="M227" s="5"/>
      <c r="N227" s="5"/>
      <c r="O227" s="5"/>
      <c r="P227" s="5"/>
    </row>
    <row r="228" spans="1:34" ht="30" customHeight="1">
      <c r="B228" s="382" t="s">
        <v>163</v>
      </c>
      <c r="C228" s="370"/>
      <c r="D228" s="381"/>
      <c r="E228" s="46"/>
      <c r="G228" s="203"/>
      <c r="I228" s="203"/>
      <c r="J228" s="203"/>
      <c r="L228" s="203"/>
      <c r="M228" s="5"/>
      <c r="N228" s="5"/>
      <c r="O228" s="5"/>
      <c r="P228" s="5"/>
    </row>
    <row r="229" spans="1:34" ht="30" customHeight="1">
      <c r="B229" s="382" t="s">
        <v>164</v>
      </c>
      <c r="C229" s="370"/>
      <c r="D229" s="381"/>
      <c r="E229" s="46"/>
      <c r="G229" s="203"/>
      <c r="I229" s="203"/>
      <c r="J229" s="203"/>
      <c r="L229" s="203"/>
      <c r="M229" s="5"/>
      <c r="N229" s="5"/>
      <c r="O229" s="5"/>
      <c r="P229" s="5"/>
    </row>
    <row r="230" spans="1:34" ht="30" customHeight="1">
      <c r="B230" s="382" t="s">
        <v>165</v>
      </c>
      <c r="C230" s="370"/>
      <c r="D230" s="381"/>
      <c r="E230" s="46"/>
      <c r="G230" s="203"/>
      <c r="I230" s="203"/>
      <c r="J230" s="203"/>
      <c r="L230" s="203"/>
      <c r="M230" s="5"/>
      <c r="N230" s="5"/>
      <c r="O230" s="5"/>
      <c r="P230" s="5"/>
    </row>
    <row r="231" spans="1:34" ht="30" customHeight="1">
      <c r="B231" s="382" t="s">
        <v>32</v>
      </c>
      <c r="C231" s="370"/>
      <c r="D231" s="381"/>
      <c r="E231" s="46"/>
      <c r="G231" s="203"/>
      <c r="I231" s="203"/>
      <c r="J231" s="203"/>
      <c r="L231" s="203"/>
      <c r="M231" s="5"/>
      <c r="N231" s="5"/>
      <c r="O231" s="5"/>
      <c r="P231" s="5"/>
    </row>
    <row r="232" spans="1:34" ht="30" customHeight="1">
      <c r="B232" s="382" t="s">
        <v>166</v>
      </c>
      <c r="C232" s="370"/>
      <c r="D232" s="381"/>
      <c r="E232" s="46"/>
      <c r="G232" s="203"/>
      <c r="I232" s="203"/>
      <c r="J232" s="203"/>
      <c r="L232" s="203"/>
      <c r="M232" s="5"/>
      <c r="N232" s="5"/>
      <c r="O232" s="5"/>
      <c r="P232" s="5"/>
    </row>
    <row r="233" spans="1:34" ht="30" customHeight="1">
      <c r="B233" s="382" t="s">
        <v>167</v>
      </c>
      <c r="C233" s="370"/>
      <c r="D233" s="381"/>
      <c r="E233" s="46"/>
      <c r="G233" s="203"/>
      <c r="I233" s="203"/>
      <c r="J233" s="203"/>
      <c r="L233" s="203"/>
      <c r="M233" s="5"/>
      <c r="N233" s="5"/>
      <c r="O233" s="5"/>
      <c r="P233" s="5"/>
    </row>
    <row r="234" spans="1:34" ht="14.25" customHeight="1">
      <c r="B234" s="496" t="s">
        <v>168</v>
      </c>
      <c r="C234" s="465" t="s">
        <v>35</v>
      </c>
      <c r="D234" s="497" t="s">
        <v>36</v>
      </c>
      <c r="E234" s="499" t="s">
        <v>37</v>
      </c>
      <c r="F234" s="501" t="s">
        <v>169</v>
      </c>
      <c r="G234" s="451" t="s">
        <v>39</v>
      </c>
      <c r="H234" s="367"/>
      <c r="I234" s="452"/>
      <c r="J234" s="453" t="s">
        <v>40</v>
      </c>
      <c r="K234" s="367"/>
      <c r="L234" s="452"/>
      <c r="M234" s="454" t="s">
        <v>42</v>
      </c>
      <c r="N234" s="455"/>
      <c r="O234" s="456"/>
      <c r="P234" s="5"/>
    </row>
    <row r="235" spans="1:34" ht="31.5" customHeight="1">
      <c r="B235" s="466"/>
      <c r="C235" s="466"/>
      <c r="D235" s="498"/>
      <c r="E235" s="500"/>
      <c r="F235" s="490"/>
      <c r="G235" s="297" t="s">
        <v>43</v>
      </c>
      <c r="H235" s="212" t="s">
        <v>44</v>
      </c>
      <c r="I235" s="213" t="s">
        <v>45</v>
      </c>
      <c r="J235" s="212" t="s">
        <v>43</v>
      </c>
      <c r="K235" s="212" t="s">
        <v>46</v>
      </c>
      <c r="L235" s="213" t="s">
        <v>45</v>
      </c>
      <c r="M235" s="457"/>
      <c r="N235" s="458"/>
      <c r="O235" s="459"/>
      <c r="P235" s="5"/>
    </row>
    <row r="236" spans="1:34" ht="15" customHeight="1">
      <c r="B236" s="488" t="s">
        <v>243</v>
      </c>
      <c r="C236" s="298"/>
      <c r="D236" s="216"/>
      <c r="E236" s="217" t="s">
        <v>170</v>
      </c>
      <c r="F236" s="217"/>
      <c r="G236" s="219"/>
      <c r="H236" s="219"/>
      <c r="I236" s="220"/>
      <c r="J236" s="219"/>
      <c r="K236" s="221"/>
      <c r="L236" s="222"/>
      <c r="M236" s="460"/>
      <c r="N236" s="370"/>
      <c r="O236" s="371"/>
      <c r="P236" s="5"/>
    </row>
    <row r="237" spans="1:34" ht="15" customHeight="1">
      <c r="B237" s="489"/>
      <c r="C237" s="299" t="s">
        <v>48</v>
      </c>
      <c r="D237" s="300" t="s">
        <v>171</v>
      </c>
      <c r="E237" s="301" t="s">
        <v>172</v>
      </c>
      <c r="F237" s="72" t="s">
        <v>53</v>
      </c>
      <c r="G237" s="227"/>
      <c r="H237" s="228">
        <v>1974.7499999999991</v>
      </c>
      <c r="I237" s="229">
        <f>G237*H237</f>
        <v>0</v>
      </c>
      <c r="J237" s="227"/>
      <c r="K237" s="228">
        <v>1974.7499999999991</v>
      </c>
      <c r="L237" s="229">
        <f>J237*K237</f>
        <v>0</v>
      </c>
      <c r="M237" s="461"/>
      <c r="N237" s="370"/>
      <c r="O237" s="371"/>
      <c r="P237" s="5"/>
    </row>
    <row r="238" spans="1:34" ht="15" customHeight="1">
      <c r="B238" s="489"/>
      <c r="C238" s="298"/>
      <c r="D238" s="216"/>
      <c r="E238" s="217" t="s">
        <v>70</v>
      </c>
      <c r="F238" s="217"/>
      <c r="G238" s="219"/>
      <c r="H238" s="219"/>
      <c r="I238" s="219"/>
      <c r="J238" s="219"/>
      <c r="K238" s="221"/>
      <c r="L238" s="221"/>
      <c r="M238" s="462"/>
      <c r="N238" s="408"/>
      <c r="O238" s="416"/>
      <c r="P238" s="5"/>
    </row>
    <row r="239" spans="1:34" ht="15" customHeight="1">
      <c r="B239" s="489"/>
      <c r="C239" s="299" t="s">
        <v>57</v>
      </c>
      <c r="D239" s="300" t="s">
        <v>173</v>
      </c>
      <c r="E239" s="302" t="s">
        <v>174</v>
      </c>
      <c r="F239" s="72" t="s">
        <v>53</v>
      </c>
      <c r="G239" s="227"/>
      <c r="H239" s="228">
        <v>19747.499999999989</v>
      </c>
      <c r="I239" s="229">
        <f>G239*H239</f>
        <v>0</v>
      </c>
      <c r="J239" s="227"/>
      <c r="K239" s="228">
        <v>39494.999999999978</v>
      </c>
      <c r="L239" s="229">
        <f>J239*K239</f>
        <v>0</v>
      </c>
      <c r="M239" s="471"/>
      <c r="N239" s="458"/>
      <c r="O239" s="459"/>
      <c r="P239" s="5"/>
    </row>
    <row r="240" spans="1:34" ht="15" customHeight="1">
      <c r="B240" s="489"/>
      <c r="C240" s="298"/>
      <c r="D240" s="216"/>
      <c r="E240" s="217" t="s">
        <v>74</v>
      </c>
      <c r="F240" s="217"/>
      <c r="G240" s="219"/>
      <c r="H240" s="219"/>
      <c r="I240" s="219"/>
      <c r="J240" s="219"/>
      <c r="K240" s="221"/>
      <c r="L240" s="221"/>
      <c r="M240" s="462"/>
      <c r="N240" s="408"/>
      <c r="O240" s="416"/>
      <c r="P240" s="5"/>
    </row>
    <row r="241" spans="2:16" ht="15" customHeight="1">
      <c r="B241" s="489"/>
      <c r="C241" s="492" t="s">
        <v>71</v>
      </c>
      <c r="D241" s="300" t="s">
        <v>175</v>
      </c>
      <c r="E241" s="302" t="s">
        <v>176</v>
      </c>
      <c r="F241" s="72" t="s">
        <v>63</v>
      </c>
      <c r="G241" s="227"/>
      <c r="H241" s="228">
        <v>2962.1249999999986</v>
      </c>
      <c r="I241" s="229">
        <f t="shared" ref="I241:I243" si="25">G241*H241</f>
        <v>0</v>
      </c>
      <c r="J241" s="227"/>
      <c r="K241" s="228">
        <v>3949.4999999999982</v>
      </c>
      <c r="L241" s="229">
        <f t="shared" ref="L241:L246" si="26">J241*K241</f>
        <v>0</v>
      </c>
      <c r="M241" s="471"/>
      <c r="N241" s="458"/>
      <c r="O241" s="459"/>
      <c r="P241" s="5"/>
    </row>
    <row r="242" spans="2:16" ht="15" customHeight="1">
      <c r="B242" s="489"/>
      <c r="C242" s="468"/>
      <c r="D242" s="300" t="s">
        <v>177</v>
      </c>
      <c r="E242" s="303" t="s">
        <v>178</v>
      </c>
      <c r="F242" s="72" t="s">
        <v>63</v>
      </c>
      <c r="G242" s="233"/>
      <c r="H242" s="228">
        <v>3949.4999999999982</v>
      </c>
      <c r="I242" s="229">
        <f t="shared" si="25"/>
        <v>0</v>
      </c>
      <c r="J242" s="233"/>
      <c r="K242" s="228">
        <v>5924.2499999999973</v>
      </c>
      <c r="L242" s="229">
        <f t="shared" si="26"/>
        <v>0</v>
      </c>
      <c r="M242" s="461"/>
      <c r="N242" s="370"/>
      <c r="O242" s="371"/>
      <c r="P242" s="5"/>
    </row>
    <row r="243" spans="2:16" ht="15" customHeight="1">
      <c r="B243" s="489"/>
      <c r="C243" s="468"/>
      <c r="D243" s="304" t="s">
        <v>179</v>
      </c>
      <c r="E243" s="303" t="s">
        <v>180</v>
      </c>
      <c r="F243" s="72" t="s">
        <v>63</v>
      </c>
      <c r="G243" s="233"/>
      <c r="H243" s="228">
        <v>19747.499999999989</v>
      </c>
      <c r="I243" s="229">
        <f t="shared" si="25"/>
        <v>0</v>
      </c>
      <c r="J243" s="233"/>
      <c r="K243" s="228">
        <v>19747.499999999989</v>
      </c>
      <c r="L243" s="229">
        <f t="shared" si="26"/>
        <v>0</v>
      </c>
      <c r="M243" s="461"/>
      <c r="N243" s="370"/>
      <c r="O243" s="371"/>
      <c r="P243" s="5"/>
    </row>
    <row r="244" spans="2:16" ht="15" customHeight="1">
      <c r="B244" s="489"/>
      <c r="C244" s="468"/>
      <c r="D244" s="304" t="s">
        <v>181</v>
      </c>
      <c r="E244" s="303" t="s">
        <v>182</v>
      </c>
      <c r="F244" s="72" t="s">
        <v>63</v>
      </c>
      <c r="G244" s="79"/>
      <c r="H244" s="79"/>
      <c r="I244" s="219"/>
      <c r="J244" s="233"/>
      <c r="K244" s="228">
        <v>987.37499999999955</v>
      </c>
      <c r="L244" s="229">
        <f t="shared" si="26"/>
        <v>0</v>
      </c>
      <c r="M244" s="461"/>
      <c r="N244" s="370"/>
      <c r="O244" s="371"/>
      <c r="P244" s="5"/>
    </row>
    <row r="245" spans="2:16" ht="15" customHeight="1">
      <c r="B245" s="489"/>
      <c r="C245" s="468"/>
      <c r="D245" s="304" t="s">
        <v>183</v>
      </c>
      <c r="E245" s="303" t="s">
        <v>184</v>
      </c>
      <c r="F245" s="72" t="s">
        <v>63</v>
      </c>
      <c r="G245" s="79"/>
      <c r="H245" s="79"/>
      <c r="I245" s="219"/>
      <c r="J245" s="233"/>
      <c r="K245" s="228">
        <v>987.37499999999955</v>
      </c>
      <c r="L245" s="229">
        <f t="shared" si="26"/>
        <v>0</v>
      </c>
      <c r="M245" s="461"/>
      <c r="N245" s="370"/>
      <c r="O245" s="371"/>
      <c r="P245" s="5"/>
    </row>
    <row r="246" spans="2:16" ht="15" customHeight="1">
      <c r="B246" s="489"/>
      <c r="C246" s="457"/>
      <c r="D246" s="304" t="s">
        <v>185</v>
      </c>
      <c r="E246" s="303" t="s">
        <v>186</v>
      </c>
      <c r="F246" s="72" t="s">
        <v>63</v>
      </c>
      <c r="G246" s="79"/>
      <c r="H246" s="79"/>
      <c r="I246" s="219"/>
      <c r="J246" s="233"/>
      <c r="K246" s="228">
        <v>987.37499999999955</v>
      </c>
      <c r="L246" s="229">
        <f t="shared" si="26"/>
        <v>0</v>
      </c>
      <c r="M246" s="461"/>
      <c r="N246" s="370"/>
      <c r="O246" s="371"/>
      <c r="P246" s="5"/>
    </row>
    <row r="247" spans="2:16" ht="15" customHeight="1">
      <c r="B247" s="489"/>
      <c r="C247" s="298"/>
      <c r="D247" s="216"/>
      <c r="E247" s="217" t="s">
        <v>91</v>
      </c>
      <c r="F247" s="217"/>
      <c r="G247" s="219"/>
      <c r="H247" s="219"/>
      <c r="I247" s="219"/>
      <c r="J247" s="219"/>
      <c r="K247" s="221"/>
      <c r="L247" s="221"/>
      <c r="M247" s="462"/>
      <c r="N247" s="408"/>
      <c r="O247" s="416"/>
      <c r="P247" s="5"/>
    </row>
    <row r="248" spans="2:16" ht="14.25" customHeight="1">
      <c r="B248" s="489"/>
      <c r="C248" s="493" t="s">
        <v>75</v>
      </c>
      <c r="D248" s="305" t="s">
        <v>187</v>
      </c>
      <c r="E248" s="306" t="s">
        <v>188</v>
      </c>
      <c r="F248" s="244" t="s">
        <v>53</v>
      </c>
      <c r="G248" s="233"/>
      <c r="H248" s="228">
        <v>1974.7499999999991</v>
      </c>
      <c r="I248" s="229">
        <f t="shared" ref="I248:I249" si="27">G248*H248</f>
        <v>0</v>
      </c>
      <c r="J248" s="233"/>
      <c r="K248" s="228">
        <v>1974.7499999999991</v>
      </c>
      <c r="L248" s="229">
        <f t="shared" ref="L248:L251" si="28">J248*K248</f>
        <v>0</v>
      </c>
      <c r="M248" s="472"/>
      <c r="N248" s="367"/>
      <c r="O248" s="368"/>
      <c r="P248" s="5"/>
    </row>
    <row r="249" spans="2:16" ht="14.25" customHeight="1">
      <c r="B249" s="489"/>
      <c r="C249" s="468"/>
      <c r="D249" s="307" t="s">
        <v>189</v>
      </c>
      <c r="E249" s="308" t="s">
        <v>190</v>
      </c>
      <c r="F249" s="72" t="s">
        <v>53</v>
      </c>
      <c r="G249" s="233"/>
      <c r="H249" s="228">
        <v>197.47499999999991</v>
      </c>
      <c r="I249" s="229">
        <f t="shared" si="27"/>
        <v>0</v>
      </c>
      <c r="J249" s="233"/>
      <c r="K249" s="228">
        <v>197.47499999999991</v>
      </c>
      <c r="L249" s="229">
        <f t="shared" si="28"/>
        <v>0</v>
      </c>
      <c r="M249" s="461"/>
      <c r="N249" s="370"/>
      <c r="O249" s="371"/>
      <c r="P249" s="5"/>
    </row>
    <row r="250" spans="2:16" ht="27.75" customHeight="1">
      <c r="B250" s="489"/>
      <c r="C250" s="468"/>
      <c r="D250" s="307" t="s">
        <v>191</v>
      </c>
      <c r="E250" s="246" t="s">
        <v>192</v>
      </c>
      <c r="F250" s="72" t="s">
        <v>95</v>
      </c>
      <c r="G250" s="79"/>
      <c r="H250" s="79"/>
      <c r="I250" s="219"/>
      <c r="J250" s="233"/>
      <c r="K250" s="228">
        <v>9873.7499999999945</v>
      </c>
      <c r="L250" s="229">
        <f t="shared" si="28"/>
        <v>0</v>
      </c>
      <c r="M250" s="474" t="s">
        <v>96</v>
      </c>
      <c r="N250" s="370"/>
      <c r="O250" s="371"/>
      <c r="P250" s="5"/>
    </row>
    <row r="251" spans="2:16" ht="14.25" customHeight="1">
      <c r="B251" s="489"/>
      <c r="C251" s="468"/>
      <c r="D251" s="307" t="s">
        <v>193</v>
      </c>
      <c r="E251" s="246" t="s">
        <v>194</v>
      </c>
      <c r="F251" s="72" t="s">
        <v>98</v>
      </c>
      <c r="G251" s="144" t="s">
        <v>59</v>
      </c>
      <c r="H251" s="88"/>
      <c r="I251" s="88"/>
      <c r="J251" s="233"/>
      <c r="K251" s="228">
        <v>9873.7499999999945</v>
      </c>
      <c r="L251" s="229">
        <f t="shared" si="28"/>
        <v>0</v>
      </c>
      <c r="M251" s="474" t="s">
        <v>195</v>
      </c>
      <c r="N251" s="370"/>
      <c r="O251" s="371"/>
      <c r="P251" s="5"/>
    </row>
    <row r="252" spans="2:16" ht="27.75" customHeight="1">
      <c r="B252" s="489"/>
      <c r="C252" s="468"/>
      <c r="D252" s="307" t="s">
        <v>196</v>
      </c>
      <c r="E252" s="308" t="s">
        <v>197</v>
      </c>
      <c r="F252" s="72" t="s">
        <v>101</v>
      </c>
      <c r="G252" s="144" t="s">
        <v>59</v>
      </c>
      <c r="H252" s="88"/>
      <c r="I252" s="88"/>
      <c r="J252" s="144" t="s">
        <v>59</v>
      </c>
      <c r="K252" s="88"/>
      <c r="L252" s="88"/>
      <c r="M252" s="474" t="s">
        <v>198</v>
      </c>
      <c r="N252" s="370"/>
      <c r="O252" s="371"/>
      <c r="P252" s="5"/>
    </row>
    <row r="253" spans="2:16" ht="15" customHeight="1">
      <c r="B253" s="489"/>
      <c r="C253" s="468"/>
      <c r="D253" s="307" t="s">
        <v>199</v>
      </c>
      <c r="E253" s="309" t="s">
        <v>200</v>
      </c>
      <c r="F253" s="72" t="s">
        <v>53</v>
      </c>
      <c r="G253" s="233"/>
      <c r="H253" s="228">
        <v>1974.7499999999991</v>
      </c>
      <c r="I253" s="229">
        <f>G253*H253</f>
        <v>0</v>
      </c>
      <c r="J253" s="233"/>
      <c r="K253" s="228">
        <v>1974.7499999999991</v>
      </c>
      <c r="L253" s="229">
        <f>J253*K253</f>
        <v>0</v>
      </c>
      <c r="M253" s="461"/>
      <c r="N253" s="370"/>
      <c r="O253" s="371"/>
      <c r="P253" s="5"/>
    </row>
    <row r="254" spans="2:16" ht="15" customHeight="1">
      <c r="B254" s="489"/>
      <c r="C254" s="468"/>
      <c r="D254" s="307" t="s">
        <v>201</v>
      </c>
      <c r="E254" s="309" t="s">
        <v>202</v>
      </c>
      <c r="F254" s="72" t="s">
        <v>104</v>
      </c>
      <c r="G254" s="144" t="s">
        <v>59</v>
      </c>
      <c r="H254" s="88"/>
      <c r="I254" s="88"/>
      <c r="J254" s="144" t="s">
        <v>59</v>
      </c>
      <c r="K254" s="88"/>
      <c r="L254" s="88"/>
      <c r="M254" s="474" t="s">
        <v>198</v>
      </c>
      <c r="N254" s="370"/>
      <c r="O254" s="371"/>
      <c r="P254" s="5"/>
    </row>
    <row r="255" spans="2:16" ht="15" customHeight="1">
      <c r="B255" s="489"/>
      <c r="C255" s="468"/>
      <c r="D255" s="307" t="s">
        <v>203</v>
      </c>
      <c r="E255" s="309" t="s">
        <v>204</v>
      </c>
      <c r="F255" s="72" t="s">
        <v>53</v>
      </c>
      <c r="G255" s="233"/>
      <c r="H255" s="228">
        <v>197.47499999999991</v>
      </c>
      <c r="I255" s="229">
        <f t="shared" ref="I255:I256" si="29">G255*H255</f>
        <v>0</v>
      </c>
      <c r="J255" s="233"/>
      <c r="K255" s="228">
        <v>197.47499999999991</v>
      </c>
      <c r="L255" s="229">
        <f t="shared" ref="L255:L260" si="30">J255*K255</f>
        <v>0</v>
      </c>
      <c r="M255" s="461"/>
      <c r="N255" s="370"/>
      <c r="O255" s="371"/>
      <c r="P255" s="5"/>
    </row>
    <row r="256" spans="2:16" ht="15" customHeight="1">
      <c r="B256" s="489"/>
      <c r="C256" s="468"/>
      <c r="D256" s="307" t="s">
        <v>205</v>
      </c>
      <c r="E256" s="308" t="s">
        <v>206</v>
      </c>
      <c r="F256" s="72" t="s">
        <v>53</v>
      </c>
      <c r="G256" s="233"/>
      <c r="H256" s="228">
        <v>197.47499999999991</v>
      </c>
      <c r="I256" s="229">
        <f t="shared" si="29"/>
        <v>0</v>
      </c>
      <c r="J256" s="233"/>
      <c r="K256" s="228">
        <v>197.47499999999991</v>
      </c>
      <c r="L256" s="229">
        <f t="shared" si="30"/>
        <v>0</v>
      </c>
      <c r="M256" s="461"/>
      <c r="N256" s="370"/>
      <c r="O256" s="371"/>
      <c r="P256" s="5"/>
    </row>
    <row r="257" spans="2:16" ht="14.25" customHeight="1">
      <c r="B257" s="489"/>
      <c r="C257" s="468"/>
      <c r="D257" s="307" t="s">
        <v>207</v>
      </c>
      <c r="E257" s="309" t="s">
        <v>208</v>
      </c>
      <c r="F257" s="72" t="s">
        <v>53</v>
      </c>
      <c r="G257" s="79"/>
      <c r="H257" s="79"/>
      <c r="I257" s="236"/>
      <c r="J257" s="233"/>
      <c r="K257" s="228">
        <v>19747.499999999989</v>
      </c>
      <c r="L257" s="229">
        <f t="shared" si="30"/>
        <v>0</v>
      </c>
      <c r="M257" s="461"/>
      <c r="N257" s="370"/>
      <c r="O257" s="371"/>
      <c r="P257" s="5"/>
    </row>
    <row r="258" spans="2:16" ht="14.25" customHeight="1">
      <c r="B258" s="489"/>
      <c r="C258" s="468"/>
      <c r="D258" s="307" t="s">
        <v>209</v>
      </c>
      <c r="E258" s="309" t="s">
        <v>210</v>
      </c>
      <c r="F258" s="72" t="s">
        <v>53</v>
      </c>
      <c r="G258" s="79"/>
      <c r="H258" s="79"/>
      <c r="I258" s="236"/>
      <c r="J258" s="233"/>
      <c r="K258" s="228">
        <v>197.47499999999991</v>
      </c>
      <c r="L258" s="229">
        <f t="shared" si="30"/>
        <v>0</v>
      </c>
      <c r="M258" s="461"/>
      <c r="N258" s="370"/>
      <c r="O258" s="371"/>
      <c r="P258" s="5"/>
    </row>
    <row r="259" spans="2:16" ht="14.25" customHeight="1">
      <c r="B259" s="489"/>
      <c r="C259" s="468"/>
      <c r="D259" s="307" t="s">
        <v>211</v>
      </c>
      <c r="E259" s="309" t="s">
        <v>120</v>
      </c>
      <c r="F259" s="70" t="s">
        <v>121</v>
      </c>
      <c r="G259" s="79"/>
      <c r="H259" s="79"/>
      <c r="I259" s="236"/>
      <c r="J259" s="233"/>
      <c r="K259" s="228">
        <v>197.47499999999991</v>
      </c>
      <c r="L259" s="229">
        <f t="shared" si="30"/>
        <v>0</v>
      </c>
      <c r="M259" s="461"/>
      <c r="N259" s="370"/>
      <c r="O259" s="371"/>
      <c r="P259" s="5"/>
    </row>
    <row r="260" spans="2:16" ht="14.25" customHeight="1">
      <c r="B260" s="489"/>
      <c r="C260" s="457"/>
      <c r="D260" s="310" t="s">
        <v>212</v>
      </c>
      <c r="E260" s="311" t="s">
        <v>213</v>
      </c>
      <c r="F260" s="159" t="s">
        <v>53</v>
      </c>
      <c r="G260" s="251"/>
      <c r="H260" s="251"/>
      <c r="I260" s="252"/>
      <c r="J260" s="253"/>
      <c r="K260" s="228">
        <v>19747.499999999989</v>
      </c>
      <c r="L260" s="229">
        <f t="shared" si="30"/>
        <v>0</v>
      </c>
      <c r="M260" s="475"/>
      <c r="N260" s="476"/>
      <c r="O260" s="477"/>
      <c r="P260" s="5"/>
    </row>
    <row r="261" spans="2:16" ht="14.25" customHeight="1">
      <c r="B261" s="489"/>
      <c r="C261" s="298"/>
      <c r="D261" s="216"/>
      <c r="E261" s="217" t="s">
        <v>214</v>
      </c>
      <c r="F261" s="217"/>
      <c r="G261" s="219"/>
      <c r="H261" s="219"/>
      <c r="I261" s="220"/>
      <c r="J261" s="219"/>
      <c r="K261" s="221"/>
      <c r="L261" s="222"/>
      <c r="M261" s="462"/>
      <c r="N261" s="408"/>
      <c r="O261" s="416"/>
      <c r="P261" s="5"/>
    </row>
    <row r="262" spans="2:16" ht="14.25" customHeight="1">
      <c r="B262" s="489"/>
      <c r="C262" s="494" t="s">
        <v>87</v>
      </c>
      <c r="D262" s="312" t="s">
        <v>215</v>
      </c>
      <c r="E262" s="313" t="s">
        <v>216</v>
      </c>
      <c r="F262" s="72" t="s">
        <v>53</v>
      </c>
      <c r="G262" s="256"/>
      <c r="H262" s="256"/>
      <c r="I262" s="257"/>
      <c r="J262" s="230"/>
      <c r="K262" s="79"/>
      <c r="L262" s="331"/>
      <c r="M262" s="478" t="s">
        <v>217</v>
      </c>
      <c r="N262" s="479"/>
      <c r="O262" s="480"/>
      <c r="P262" s="5"/>
    </row>
    <row r="263" spans="2:16" ht="14.25" customHeight="1">
      <c r="B263" s="489"/>
      <c r="C263" s="468"/>
      <c r="D263" s="312" t="s">
        <v>218</v>
      </c>
      <c r="E263" s="313" t="s">
        <v>237</v>
      </c>
      <c r="F263" s="72" t="s">
        <v>220</v>
      </c>
      <c r="G263" s="256"/>
      <c r="H263" s="256"/>
      <c r="I263" s="257"/>
      <c r="J263" s="230"/>
      <c r="K263" s="79"/>
      <c r="L263" s="331"/>
      <c r="M263" s="481" t="s">
        <v>221</v>
      </c>
      <c r="N263" s="370"/>
      <c r="O263" s="371"/>
      <c r="P263" s="5"/>
    </row>
    <row r="264" spans="2:16" ht="14.25" customHeight="1">
      <c r="B264" s="489"/>
      <c r="C264" s="468"/>
      <c r="D264" s="314" t="s">
        <v>222</v>
      </c>
      <c r="E264" s="315" t="s">
        <v>223</v>
      </c>
      <c r="F264" s="72" t="s">
        <v>220</v>
      </c>
      <c r="G264" s="79"/>
      <c r="H264" s="79"/>
      <c r="I264" s="236"/>
      <c r="J264" s="230"/>
      <c r="K264" s="79"/>
      <c r="L264" s="331"/>
      <c r="M264" s="481" t="s">
        <v>224</v>
      </c>
      <c r="N264" s="370"/>
      <c r="O264" s="371"/>
      <c r="P264" s="5"/>
    </row>
    <row r="265" spans="2:16" ht="14.25" customHeight="1">
      <c r="B265" s="489"/>
      <c r="C265" s="457"/>
      <c r="D265" s="314" t="s">
        <v>225</v>
      </c>
      <c r="E265" s="317" t="s">
        <v>226</v>
      </c>
      <c r="F265" s="72" t="s">
        <v>53</v>
      </c>
      <c r="G265" s="251"/>
      <c r="H265" s="251"/>
      <c r="I265" s="252"/>
      <c r="J265" s="230"/>
      <c r="K265" s="79"/>
      <c r="L265" s="331"/>
      <c r="M265" s="482" t="s">
        <v>217</v>
      </c>
      <c r="N265" s="483"/>
      <c r="O265" s="484"/>
      <c r="P265" s="5"/>
    </row>
    <row r="266" spans="2:16" ht="14.25" customHeight="1">
      <c r="B266" s="489"/>
      <c r="C266" s="265"/>
      <c r="D266" s="266"/>
      <c r="E266" s="267"/>
      <c r="F266" s="268"/>
      <c r="G266" s="269"/>
      <c r="H266" s="269"/>
      <c r="I266" s="270"/>
      <c r="J266" s="270"/>
      <c r="K266" s="269"/>
      <c r="L266" s="270"/>
      <c r="M266" s="272"/>
      <c r="N266" s="272"/>
      <c r="O266" s="273"/>
      <c r="P266" s="5"/>
    </row>
    <row r="267" spans="2:16" ht="14.25" customHeight="1">
      <c r="B267" s="489"/>
      <c r="C267" s="318"/>
      <c r="D267" s="274"/>
      <c r="E267" s="275" t="s">
        <v>227</v>
      </c>
      <c r="F267" s="275"/>
      <c r="G267" s="197" t="s">
        <v>43</v>
      </c>
      <c r="H267" s="277"/>
      <c r="I267" s="278"/>
      <c r="J267" s="277"/>
      <c r="K267" s="319"/>
      <c r="L267" s="320"/>
      <c r="M267" s="445" t="s">
        <v>151</v>
      </c>
      <c r="N267" s="405"/>
      <c r="O267" s="418"/>
      <c r="P267" s="5"/>
    </row>
    <row r="268" spans="2:16" ht="64.5" customHeight="1">
      <c r="B268" s="489"/>
      <c r="C268" s="321" t="s">
        <v>228</v>
      </c>
      <c r="D268" s="300" t="s">
        <v>229</v>
      </c>
      <c r="E268" s="322" t="s">
        <v>230</v>
      </c>
      <c r="F268" s="80" t="s">
        <v>136</v>
      </c>
      <c r="G268" s="282"/>
      <c r="H268" s="283"/>
      <c r="I268" s="278"/>
      <c r="J268" s="222"/>
      <c r="K268" s="221"/>
      <c r="L268" s="222"/>
      <c r="M268" s="485" t="s">
        <v>137</v>
      </c>
      <c r="N268" s="486"/>
      <c r="O268" s="487"/>
      <c r="P268" s="5"/>
    </row>
    <row r="269" spans="2:16" ht="14.25" customHeight="1">
      <c r="B269" s="489"/>
      <c r="C269" s="265"/>
      <c r="D269" s="266"/>
      <c r="E269" s="267"/>
      <c r="F269" s="268"/>
      <c r="G269" s="285"/>
      <c r="H269" s="285"/>
      <c r="I269" s="270"/>
      <c r="J269" s="270"/>
      <c r="K269" s="269"/>
      <c r="L269" s="270"/>
      <c r="M269" s="272"/>
      <c r="N269" s="272"/>
      <c r="O269" s="273"/>
      <c r="P269" s="5"/>
    </row>
    <row r="270" spans="2:16" ht="14.25" customHeight="1">
      <c r="B270" s="489"/>
      <c r="C270" s="298"/>
      <c r="D270" s="216"/>
      <c r="E270" s="217" t="s">
        <v>150</v>
      </c>
      <c r="F270" s="217"/>
      <c r="G270" s="197" t="s">
        <v>43</v>
      </c>
      <c r="H270" s="277"/>
      <c r="I270" s="220"/>
      <c r="J270" s="219"/>
      <c r="K270" s="221"/>
      <c r="L270" s="222"/>
      <c r="M270" s="445" t="s">
        <v>151</v>
      </c>
      <c r="N270" s="405"/>
      <c r="O270" s="418"/>
      <c r="P270" s="5"/>
    </row>
    <row r="271" spans="2:16" ht="42" customHeight="1">
      <c r="B271" s="489"/>
      <c r="C271" s="321" t="s">
        <v>134</v>
      </c>
      <c r="D271" s="323" t="s">
        <v>231</v>
      </c>
      <c r="E271" s="200" t="s">
        <v>153</v>
      </c>
      <c r="F271" s="200" t="s">
        <v>154</v>
      </c>
      <c r="G271" s="230"/>
      <c r="H271" s="287"/>
      <c r="I271" s="278"/>
      <c r="J271" s="222"/>
      <c r="K271" s="287"/>
      <c r="L271" s="288"/>
      <c r="M271" s="446" t="s">
        <v>155</v>
      </c>
      <c r="N271" s="405"/>
      <c r="O271" s="418"/>
      <c r="P271" s="5"/>
    </row>
    <row r="272" spans="2:16" ht="20.25" customHeight="1">
      <c r="B272" s="490"/>
      <c r="C272" s="463" t="s">
        <v>232</v>
      </c>
      <c r="D272" s="408"/>
      <c r="E272" s="408"/>
      <c r="F272" s="408"/>
      <c r="G272" s="447">
        <f>SUM(I237:I260)+SUM(L237:L260)</f>
        <v>0</v>
      </c>
      <c r="H272" s="408"/>
      <c r="I272" s="408"/>
      <c r="J272" s="408"/>
      <c r="K272" s="408"/>
      <c r="L272" s="416"/>
      <c r="M272" s="449"/>
      <c r="N272" s="408"/>
      <c r="O272" s="416"/>
      <c r="P272" s="5"/>
    </row>
    <row r="273" spans="1:34" ht="14.25" customHeight="1">
      <c r="A273" s="5"/>
      <c r="B273" s="289"/>
      <c r="C273" s="290"/>
      <c r="D273" s="290"/>
      <c r="E273" s="291"/>
      <c r="F273" s="291"/>
      <c r="G273" s="292"/>
      <c r="H273" s="181"/>
      <c r="I273" s="450" t="s">
        <v>233</v>
      </c>
      <c r="J273" s="370"/>
      <c r="K273" s="381"/>
      <c r="L273" s="332">
        <f>G272*K7</f>
        <v>0</v>
      </c>
      <c r="M273" s="296"/>
      <c r="N273" s="5"/>
      <c r="O273" s="5"/>
      <c r="P273" s="5"/>
      <c r="Q273" s="5"/>
      <c r="R273" s="5"/>
      <c r="S273" s="5"/>
      <c r="T273" s="5"/>
      <c r="U273" s="5"/>
      <c r="V273" s="5"/>
      <c r="W273" s="5"/>
      <c r="X273" s="5"/>
      <c r="Y273" s="5"/>
      <c r="Z273" s="5"/>
      <c r="AA273" s="5"/>
      <c r="AB273" s="5"/>
      <c r="AC273" s="5"/>
      <c r="AD273" s="5"/>
      <c r="AE273" s="5"/>
      <c r="AF273" s="5"/>
      <c r="AG273" s="5"/>
      <c r="AH273" s="5"/>
    </row>
    <row r="274" spans="1:34" ht="14.25" customHeight="1">
      <c r="A274" s="5"/>
      <c r="B274" s="289"/>
      <c r="C274" s="290"/>
      <c r="D274" s="290"/>
      <c r="E274" s="291"/>
      <c r="F274" s="291"/>
      <c r="G274" s="292"/>
      <c r="H274" s="181"/>
      <c r="I274" s="450" t="s">
        <v>234</v>
      </c>
      <c r="J274" s="370"/>
      <c r="K274" s="381"/>
      <c r="L274" s="332">
        <f>G272*K8</f>
        <v>0</v>
      </c>
      <c r="M274" s="296"/>
      <c r="N274" s="5"/>
      <c r="O274" s="5"/>
      <c r="P274" s="5"/>
      <c r="Q274" s="5"/>
      <c r="R274" s="5"/>
      <c r="S274" s="5"/>
      <c r="T274" s="5"/>
      <c r="U274" s="5"/>
      <c r="V274" s="5"/>
      <c r="W274" s="5"/>
      <c r="X274" s="5"/>
      <c r="Y274" s="5"/>
      <c r="Z274" s="5"/>
      <c r="AA274" s="5"/>
      <c r="AB274" s="5"/>
      <c r="AC274" s="5"/>
      <c r="AD274" s="5"/>
      <c r="AE274" s="5"/>
      <c r="AF274" s="5"/>
      <c r="AG274" s="5"/>
      <c r="AH274" s="5"/>
    </row>
    <row r="275" spans="1:34" ht="14.25" customHeight="1">
      <c r="A275" s="5"/>
      <c r="B275" s="289"/>
      <c r="C275" s="290"/>
      <c r="D275" s="290"/>
      <c r="E275" s="291"/>
      <c r="F275" s="291"/>
      <c r="G275" s="292"/>
      <c r="H275" s="181"/>
      <c r="I275" s="450" t="s">
        <v>148</v>
      </c>
      <c r="J275" s="370"/>
      <c r="K275" s="381"/>
      <c r="L275" s="332">
        <f>G272-L273</f>
        <v>0</v>
      </c>
      <c r="M275" s="296"/>
      <c r="N275" s="5"/>
      <c r="O275" s="5"/>
      <c r="P275" s="5"/>
      <c r="Q275" s="5"/>
      <c r="R275" s="5"/>
      <c r="S275" s="5"/>
      <c r="T275" s="5"/>
      <c r="U275" s="5"/>
      <c r="V275" s="5"/>
      <c r="W275" s="5"/>
      <c r="X275" s="5"/>
      <c r="Y275" s="5"/>
      <c r="Z275" s="5"/>
      <c r="AA275" s="5"/>
      <c r="AB275" s="5"/>
      <c r="AC275" s="5"/>
      <c r="AD275" s="5"/>
      <c r="AE275" s="5"/>
      <c r="AF275" s="5"/>
      <c r="AG275" s="5"/>
      <c r="AH275" s="5"/>
    </row>
    <row r="276" spans="1:34" ht="14.25" customHeight="1">
      <c r="A276" s="5"/>
      <c r="B276" s="289"/>
      <c r="C276" s="290"/>
      <c r="D276" s="290"/>
      <c r="E276" s="291"/>
      <c r="F276" s="291"/>
      <c r="G276" s="292"/>
      <c r="H276" s="181"/>
      <c r="I276" s="450" t="s">
        <v>149</v>
      </c>
      <c r="J276" s="370"/>
      <c r="K276" s="381"/>
      <c r="L276" s="332">
        <f>G272-L274</f>
        <v>0</v>
      </c>
      <c r="M276" s="296"/>
      <c r="N276" s="5"/>
      <c r="O276" s="5"/>
      <c r="P276" s="5"/>
      <c r="Q276" s="5"/>
      <c r="R276" s="5"/>
      <c r="S276" s="5"/>
      <c r="T276" s="5"/>
      <c r="U276" s="5"/>
      <c r="V276" s="5"/>
      <c r="W276" s="5"/>
      <c r="X276" s="5"/>
      <c r="Y276" s="5"/>
      <c r="Z276" s="5"/>
      <c r="AA276" s="5"/>
      <c r="AB276" s="5"/>
      <c r="AC276" s="5"/>
      <c r="AD276" s="5"/>
      <c r="AE276" s="5"/>
      <c r="AF276" s="5"/>
      <c r="AG276" s="5"/>
      <c r="AH276" s="5"/>
    </row>
    <row r="277" spans="1:34" ht="14.25" customHeight="1">
      <c r="A277" s="5"/>
      <c r="B277" s="289"/>
      <c r="C277" s="290"/>
      <c r="D277" s="290"/>
      <c r="E277" s="291"/>
      <c r="F277" s="291"/>
      <c r="G277" s="292"/>
      <c r="H277" s="181"/>
      <c r="I277" s="292"/>
      <c r="J277" s="292"/>
      <c r="K277" s="295"/>
      <c r="L277" s="292"/>
      <c r="M277" s="296"/>
      <c r="N277" s="5"/>
      <c r="O277" s="5"/>
      <c r="P277" s="5"/>
      <c r="Q277" s="5"/>
      <c r="R277" s="5"/>
      <c r="S277" s="5"/>
      <c r="T277" s="5"/>
      <c r="U277" s="5"/>
      <c r="V277" s="5"/>
      <c r="W277" s="5"/>
      <c r="X277" s="5"/>
      <c r="Y277" s="5"/>
      <c r="Z277" s="5"/>
      <c r="AA277" s="5"/>
      <c r="AB277" s="5"/>
      <c r="AC277" s="5"/>
      <c r="AD277" s="5"/>
      <c r="AE277" s="5"/>
      <c r="AF277" s="5"/>
      <c r="AG277" s="5"/>
      <c r="AH277" s="5"/>
    </row>
    <row r="278" spans="1:34" ht="14.25" customHeight="1">
      <c r="A278" s="5"/>
      <c r="B278" s="289"/>
      <c r="C278" s="290"/>
      <c r="D278" s="290"/>
      <c r="E278" s="291"/>
      <c r="F278" s="291"/>
      <c r="G278" s="292"/>
      <c r="H278" s="181"/>
      <c r="I278" s="292"/>
      <c r="J278" s="292"/>
      <c r="K278" s="295"/>
      <c r="L278" s="292"/>
      <c r="M278" s="296"/>
      <c r="N278" s="5"/>
      <c r="O278" s="5"/>
      <c r="P278" s="5"/>
      <c r="Q278" s="5"/>
      <c r="R278" s="5"/>
      <c r="S278" s="5"/>
      <c r="T278" s="5"/>
      <c r="U278" s="5"/>
      <c r="V278" s="5"/>
      <c r="W278" s="5"/>
      <c r="X278" s="5"/>
      <c r="Y278" s="5"/>
      <c r="Z278" s="5"/>
      <c r="AA278" s="5"/>
      <c r="AB278" s="5"/>
      <c r="AC278" s="5"/>
      <c r="AD278" s="5"/>
      <c r="AE278" s="5"/>
      <c r="AF278" s="5"/>
      <c r="AG278" s="5"/>
      <c r="AH278" s="5"/>
    </row>
    <row r="279" spans="1:34" ht="14.25" customHeight="1">
      <c r="A279" s="5"/>
      <c r="B279" s="289"/>
      <c r="C279" s="290"/>
      <c r="D279" s="290"/>
      <c r="E279" s="291"/>
      <c r="F279" s="291"/>
      <c r="G279" s="292"/>
      <c r="H279" s="181"/>
      <c r="I279" s="292"/>
      <c r="J279" s="292"/>
      <c r="K279" s="295"/>
      <c r="L279" s="292"/>
      <c r="M279" s="296"/>
      <c r="N279" s="5"/>
      <c r="O279" s="5"/>
      <c r="P279" s="5"/>
      <c r="Q279" s="5"/>
      <c r="R279" s="5"/>
      <c r="S279" s="5"/>
      <c r="T279" s="5"/>
      <c r="U279" s="5"/>
      <c r="V279" s="5"/>
      <c r="W279" s="5"/>
      <c r="X279" s="5"/>
      <c r="Y279" s="5"/>
      <c r="Z279" s="5"/>
      <c r="AA279" s="5"/>
      <c r="AB279" s="5"/>
      <c r="AC279" s="5"/>
      <c r="AD279" s="5"/>
      <c r="AE279" s="5"/>
      <c r="AF279" s="5"/>
      <c r="AG279" s="5"/>
      <c r="AH279" s="5"/>
    </row>
    <row r="280" spans="1:34" ht="14.25" customHeight="1">
      <c r="A280" s="5"/>
      <c r="B280" s="289"/>
      <c r="C280" s="290"/>
      <c r="D280" s="290"/>
      <c r="E280" s="291"/>
      <c r="F280" s="291"/>
      <c r="G280" s="292"/>
      <c r="H280" s="181"/>
      <c r="I280" s="292"/>
      <c r="J280" s="292"/>
      <c r="K280" s="295"/>
      <c r="L280" s="292"/>
      <c r="M280" s="296"/>
      <c r="N280" s="5"/>
      <c r="O280" s="5"/>
      <c r="P280" s="5"/>
      <c r="Q280" s="5"/>
      <c r="R280" s="5"/>
      <c r="S280" s="5"/>
      <c r="T280" s="5"/>
      <c r="U280" s="5"/>
      <c r="V280" s="5"/>
      <c r="W280" s="5"/>
      <c r="X280" s="5"/>
      <c r="Y280" s="5"/>
      <c r="Z280" s="5"/>
      <c r="AA280" s="5"/>
      <c r="AB280" s="5"/>
      <c r="AC280" s="5"/>
      <c r="AD280" s="5"/>
      <c r="AE280" s="5"/>
      <c r="AF280" s="5"/>
      <c r="AG280" s="5"/>
      <c r="AH280" s="5"/>
    </row>
    <row r="281" spans="1:34" ht="41.25" customHeight="1">
      <c r="B281" s="464" t="s">
        <v>244</v>
      </c>
      <c r="C281" s="370"/>
      <c r="D281" s="370"/>
      <c r="E281" s="381"/>
      <c r="G281" s="203"/>
      <c r="I281" s="203"/>
      <c r="J281" s="203"/>
      <c r="L281" s="203"/>
      <c r="M281" s="5"/>
      <c r="N281" s="5"/>
      <c r="O281" s="5"/>
      <c r="P281" s="5"/>
    </row>
    <row r="282" spans="1:34" ht="30" customHeight="1">
      <c r="B282" s="382" t="s">
        <v>163</v>
      </c>
      <c r="C282" s="370"/>
      <c r="D282" s="381"/>
      <c r="E282" s="46"/>
      <c r="G282" s="203"/>
      <c r="I282" s="203"/>
      <c r="J282" s="203"/>
      <c r="L282" s="203"/>
      <c r="M282" s="5"/>
      <c r="N282" s="5"/>
      <c r="O282" s="5"/>
      <c r="P282" s="5"/>
    </row>
    <row r="283" spans="1:34" ht="30" customHeight="1">
      <c r="B283" s="382" t="s">
        <v>164</v>
      </c>
      <c r="C283" s="370"/>
      <c r="D283" s="381"/>
      <c r="E283" s="46"/>
      <c r="G283" s="203"/>
      <c r="I283" s="203"/>
      <c r="J283" s="203"/>
      <c r="L283" s="203"/>
      <c r="M283" s="5"/>
      <c r="N283" s="5"/>
      <c r="O283" s="5"/>
      <c r="P283" s="5"/>
    </row>
    <row r="284" spans="1:34" ht="30" customHeight="1">
      <c r="B284" s="382" t="s">
        <v>165</v>
      </c>
      <c r="C284" s="370"/>
      <c r="D284" s="381"/>
      <c r="E284" s="46"/>
      <c r="G284" s="203"/>
      <c r="I284" s="203"/>
      <c r="J284" s="203"/>
      <c r="L284" s="203"/>
      <c r="M284" s="5"/>
      <c r="N284" s="5"/>
      <c r="O284" s="5"/>
      <c r="P284" s="5"/>
    </row>
    <row r="285" spans="1:34" ht="30" customHeight="1">
      <c r="B285" s="382" t="s">
        <v>32</v>
      </c>
      <c r="C285" s="370"/>
      <c r="D285" s="381"/>
      <c r="E285" s="46"/>
      <c r="G285" s="203"/>
      <c r="I285" s="203"/>
      <c r="J285" s="203"/>
      <c r="L285" s="203"/>
      <c r="M285" s="5"/>
      <c r="N285" s="5"/>
      <c r="O285" s="5"/>
      <c r="P285" s="5"/>
    </row>
    <row r="286" spans="1:34" ht="30" customHeight="1">
      <c r="B286" s="382" t="s">
        <v>166</v>
      </c>
      <c r="C286" s="370"/>
      <c r="D286" s="381"/>
      <c r="E286" s="46"/>
      <c r="G286" s="203"/>
      <c r="I286" s="203"/>
      <c r="J286" s="203"/>
      <c r="L286" s="203"/>
      <c r="M286" s="5"/>
      <c r="N286" s="5"/>
      <c r="O286" s="5"/>
      <c r="P286" s="5"/>
    </row>
    <row r="287" spans="1:34" ht="30" customHeight="1">
      <c r="B287" s="382" t="s">
        <v>167</v>
      </c>
      <c r="C287" s="370"/>
      <c r="D287" s="381"/>
      <c r="E287" s="46"/>
      <c r="G287" s="203"/>
      <c r="I287" s="203"/>
      <c r="J287" s="203"/>
      <c r="L287" s="203"/>
      <c r="M287" s="5"/>
      <c r="N287" s="5"/>
      <c r="O287" s="5"/>
      <c r="P287" s="5"/>
    </row>
    <row r="288" spans="1:34" ht="14.25" customHeight="1">
      <c r="B288" s="496" t="s">
        <v>168</v>
      </c>
      <c r="C288" s="465" t="s">
        <v>35</v>
      </c>
      <c r="D288" s="497" t="s">
        <v>36</v>
      </c>
      <c r="E288" s="499" t="s">
        <v>37</v>
      </c>
      <c r="F288" s="501" t="s">
        <v>169</v>
      </c>
      <c r="G288" s="451" t="s">
        <v>39</v>
      </c>
      <c r="H288" s="367"/>
      <c r="I288" s="452"/>
      <c r="J288" s="453" t="s">
        <v>40</v>
      </c>
      <c r="K288" s="367"/>
      <c r="L288" s="452"/>
      <c r="M288" s="454" t="s">
        <v>42</v>
      </c>
      <c r="N288" s="455"/>
      <c r="O288" s="456"/>
      <c r="P288" s="5"/>
    </row>
    <row r="289" spans="2:16" ht="31.5" customHeight="1">
      <c r="B289" s="466"/>
      <c r="C289" s="466"/>
      <c r="D289" s="498"/>
      <c r="E289" s="500"/>
      <c r="F289" s="490"/>
      <c r="G289" s="297" t="s">
        <v>43</v>
      </c>
      <c r="H289" s="212" t="s">
        <v>44</v>
      </c>
      <c r="I289" s="213" t="s">
        <v>45</v>
      </c>
      <c r="J289" s="212" t="s">
        <v>43</v>
      </c>
      <c r="K289" s="212" t="s">
        <v>46</v>
      </c>
      <c r="L289" s="213" t="s">
        <v>45</v>
      </c>
      <c r="M289" s="457"/>
      <c r="N289" s="458"/>
      <c r="O289" s="459"/>
      <c r="P289" s="5"/>
    </row>
    <row r="290" spans="2:16" ht="15" customHeight="1">
      <c r="B290" s="491" t="s">
        <v>245</v>
      </c>
      <c r="C290" s="298"/>
      <c r="D290" s="216"/>
      <c r="E290" s="217" t="s">
        <v>170</v>
      </c>
      <c r="F290" s="217"/>
      <c r="G290" s="219"/>
      <c r="H290" s="219"/>
      <c r="I290" s="220"/>
      <c r="J290" s="219"/>
      <c r="K290" s="221"/>
      <c r="L290" s="222"/>
      <c r="M290" s="460"/>
      <c r="N290" s="370"/>
      <c r="O290" s="371"/>
      <c r="P290" s="5"/>
    </row>
    <row r="291" spans="2:16" ht="15" customHeight="1">
      <c r="B291" s="489"/>
      <c r="C291" s="299" t="s">
        <v>48</v>
      </c>
      <c r="D291" s="300" t="s">
        <v>171</v>
      </c>
      <c r="E291" s="301" t="s">
        <v>172</v>
      </c>
      <c r="F291" s="72" t="s">
        <v>53</v>
      </c>
      <c r="G291" s="227"/>
      <c r="H291" s="228">
        <v>1767.7499999999998</v>
      </c>
      <c r="I291" s="229">
        <f>G291*H291</f>
        <v>0</v>
      </c>
      <c r="J291" s="227"/>
      <c r="K291" s="228">
        <v>1767.7499999999998</v>
      </c>
      <c r="L291" s="229">
        <f>J291*K291</f>
        <v>0</v>
      </c>
      <c r="M291" s="461"/>
      <c r="N291" s="370"/>
      <c r="O291" s="371"/>
      <c r="P291" s="5"/>
    </row>
    <row r="292" spans="2:16" ht="15" customHeight="1">
      <c r="B292" s="489"/>
      <c r="C292" s="298"/>
      <c r="D292" s="216"/>
      <c r="E292" s="217" t="s">
        <v>70</v>
      </c>
      <c r="F292" s="217"/>
      <c r="G292" s="219"/>
      <c r="H292" s="219"/>
      <c r="I292" s="219"/>
      <c r="J292" s="219"/>
      <c r="K292" s="221"/>
      <c r="L292" s="221"/>
      <c r="M292" s="462"/>
      <c r="N292" s="408"/>
      <c r="O292" s="416"/>
      <c r="P292" s="5"/>
    </row>
    <row r="293" spans="2:16" ht="15" customHeight="1">
      <c r="B293" s="489"/>
      <c r="C293" s="299" t="s">
        <v>57</v>
      </c>
      <c r="D293" s="300" t="s">
        <v>173</v>
      </c>
      <c r="E293" s="302" t="s">
        <v>174</v>
      </c>
      <c r="F293" s="72" t="s">
        <v>53</v>
      </c>
      <c r="G293" s="227"/>
      <c r="H293" s="228">
        <v>17677.499999999996</v>
      </c>
      <c r="I293" s="229">
        <f>G293*H293</f>
        <v>0</v>
      </c>
      <c r="J293" s="227"/>
      <c r="K293" s="228">
        <v>35354.999999999993</v>
      </c>
      <c r="L293" s="229">
        <f>J293*K293</f>
        <v>0</v>
      </c>
      <c r="M293" s="471"/>
      <c r="N293" s="458"/>
      <c r="O293" s="459"/>
      <c r="P293" s="5"/>
    </row>
    <row r="294" spans="2:16" ht="15" customHeight="1">
      <c r="B294" s="489"/>
      <c r="C294" s="298"/>
      <c r="D294" s="216"/>
      <c r="E294" s="217" t="s">
        <v>74</v>
      </c>
      <c r="F294" s="217"/>
      <c r="G294" s="219"/>
      <c r="H294" s="219"/>
      <c r="I294" s="219"/>
      <c r="J294" s="219"/>
      <c r="K294" s="221"/>
      <c r="L294" s="221"/>
      <c r="M294" s="462"/>
      <c r="N294" s="408"/>
      <c r="O294" s="416"/>
      <c r="P294" s="5"/>
    </row>
    <row r="295" spans="2:16" ht="15" customHeight="1">
      <c r="B295" s="489"/>
      <c r="C295" s="492" t="s">
        <v>71</v>
      </c>
      <c r="D295" s="300" t="s">
        <v>175</v>
      </c>
      <c r="E295" s="302" t="s">
        <v>176</v>
      </c>
      <c r="F295" s="72" t="s">
        <v>63</v>
      </c>
      <c r="G295" s="227"/>
      <c r="H295" s="228">
        <v>2651.6249999999995</v>
      </c>
      <c r="I295" s="229">
        <f t="shared" ref="I295:I297" si="31">G295*H295</f>
        <v>0</v>
      </c>
      <c r="J295" s="227"/>
      <c r="K295" s="228">
        <v>3535.4999999999995</v>
      </c>
      <c r="L295" s="229">
        <f t="shared" ref="L295:L300" si="32">J295*K295</f>
        <v>0</v>
      </c>
      <c r="M295" s="471"/>
      <c r="N295" s="458"/>
      <c r="O295" s="459"/>
      <c r="P295" s="5"/>
    </row>
    <row r="296" spans="2:16" ht="15" customHeight="1">
      <c r="B296" s="489"/>
      <c r="C296" s="468"/>
      <c r="D296" s="300" t="s">
        <v>177</v>
      </c>
      <c r="E296" s="303" t="s">
        <v>178</v>
      </c>
      <c r="F296" s="72" t="s">
        <v>63</v>
      </c>
      <c r="G296" s="233"/>
      <c r="H296" s="228">
        <v>3535.4999999999995</v>
      </c>
      <c r="I296" s="229">
        <f t="shared" si="31"/>
        <v>0</v>
      </c>
      <c r="J296" s="233"/>
      <c r="K296" s="228">
        <v>5303.2499999999991</v>
      </c>
      <c r="L296" s="229">
        <f t="shared" si="32"/>
        <v>0</v>
      </c>
      <c r="M296" s="461"/>
      <c r="N296" s="370"/>
      <c r="O296" s="371"/>
      <c r="P296" s="5"/>
    </row>
    <row r="297" spans="2:16" ht="15" customHeight="1">
      <c r="B297" s="489"/>
      <c r="C297" s="468"/>
      <c r="D297" s="304" t="s">
        <v>179</v>
      </c>
      <c r="E297" s="303" t="s">
        <v>180</v>
      </c>
      <c r="F297" s="72" t="s">
        <v>63</v>
      </c>
      <c r="G297" s="233"/>
      <c r="H297" s="228">
        <v>17677.499999999996</v>
      </c>
      <c r="I297" s="229">
        <f t="shared" si="31"/>
        <v>0</v>
      </c>
      <c r="J297" s="233"/>
      <c r="K297" s="228">
        <v>17677.499999999996</v>
      </c>
      <c r="L297" s="229">
        <f t="shared" si="32"/>
        <v>0</v>
      </c>
      <c r="M297" s="461"/>
      <c r="N297" s="370"/>
      <c r="O297" s="371"/>
      <c r="P297" s="5"/>
    </row>
    <row r="298" spans="2:16" ht="15" customHeight="1">
      <c r="B298" s="489"/>
      <c r="C298" s="468"/>
      <c r="D298" s="304" t="s">
        <v>181</v>
      </c>
      <c r="E298" s="303" t="s">
        <v>182</v>
      </c>
      <c r="F298" s="72" t="s">
        <v>63</v>
      </c>
      <c r="G298" s="79"/>
      <c r="H298" s="79"/>
      <c r="I298" s="219"/>
      <c r="J298" s="233"/>
      <c r="K298" s="228">
        <v>883.87499999999989</v>
      </c>
      <c r="L298" s="229">
        <f t="shared" si="32"/>
        <v>0</v>
      </c>
      <c r="M298" s="461"/>
      <c r="N298" s="370"/>
      <c r="O298" s="371"/>
      <c r="P298" s="5"/>
    </row>
    <row r="299" spans="2:16" ht="15" customHeight="1">
      <c r="B299" s="489"/>
      <c r="C299" s="468"/>
      <c r="D299" s="304" t="s">
        <v>183</v>
      </c>
      <c r="E299" s="303" t="s">
        <v>184</v>
      </c>
      <c r="F299" s="72" t="s">
        <v>63</v>
      </c>
      <c r="G299" s="79"/>
      <c r="H299" s="79"/>
      <c r="I299" s="219"/>
      <c r="J299" s="233"/>
      <c r="K299" s="228">
        <v>883.87499999999989</v>
      </c>
      <c r="L299" s="229">
        <f t="shared" si="32"/>
        <v>0</v>
      </c>
      <c r="M299" s="461"/>
      <c r="N299" s="370"/>
      <c r="O299" s="371"/>
      <c r="P299" s="5"/>
    </row>
    <row r="300" spans="2:16" ht="15" customHeight="1">
      <c r="B300" s="489"/>
      <c r="C300" s="457"/>
      <c r="D300" s="304" t="s">
        <v>185</v>
      </c>
      <c r="E300" s="303" t="s">
        <v>186</v>
      </c>
      <c r="F300" s="72" t="s">
        <v>63</v>
      </c>
      <c r="G300" s="79"/>
      <c r="H300" s="79"/>
      <c r="I300" s="219"/>
      <c r="J300" s="233"/>
      <c r="K300" s="228">
        <v>883.87499999999989</v>
      </c>
      <c r="L300" s="229">
        <f t="shared" si="32"/>
        <v>0</v>
      </c>
      <c r="M300" s="461"/>
      <c r="N300" s="370"/>
      <c r="O300" s="371"/>
      <c r="P300" s="5"/>
    </row>
    <row r="301" spans="2:16" ht="15" customHeight="1">
      <c r="B301" s="489"/>
      <c r="C301" s="298"/>
      <c r="D301" s="216"/>
      <c r="E301" s="217" t="s">
        <v>91</v>
      </c>
      <c r="F301" s="217"/>
      <c r="G301" s="219"/>
      <c r="H301" s="219"/>
      <c r="I301" s="219"/>
      <c r="J301" s="219"/>
      <c r="K301" s="221"/>
      <c r="L301" s="221"/>
      <c r="M301" s="462"/>
      <c r="N301" s="408"/>
      <c r="O301" s="416"/>
      <c r="P301" s="5"/>
    </row>
    <row r="302" spans="2:16" ht="14.25" customHeight="1">
      <c r="B302" s="489"/>
      <c r="C302" s="493" t="s">
        <v>75</v>
      </c>
      <c r="D302" s="305" t="s">
        <v>187</v>
      </c>
      <c r="E302" s="306" t="s">
        <v>188</v>
      </c>
      <c r="F302" s="244" t="s">
        <v>53</v>
      </c>
      <c r="G302" s="233"/>
      <c r="H302" s="228">
        <v>1767.7499999999998</v>
      </c>
      <c r="I302" s="229">
        <f t="shared" ref="I302:I303" si="33">G302*H302</f>
        <v>0</v>
      </c>
      <c r="J302" s="233"/>
      <c r="K302" s="228">
        <v>1767.7499999999998</v>
      </c>
      <c r="L302" s="229">
        <f t="shared" ref="L302:L305" si="34">J302*K302</f>
        <v>0</v>
      </c>
      <c r="M302" s="472"/>
      <c r="N302" s="367"/>
      <c r="O302" s="368"/>
      <c r="P302" s="5"/>
    </row>
    <row r="303" spans="2:16" ht="14.25" customHeight="1">
      <c r="B303" s="489"/>
      <c r="C303" s="468"/>
      <c r="D303" s="307" t="s">
        <v>189</v>
      </c>
      <c r="E303" s="308" t="s">
        <v>190</v>
      </c>
      <c r="F303" s="72" t="s">
        <v>53</v>
      </c>
      <c r="G303" s="233"/>
      <c r="H303" s="228">
        <v>176.77499999999998</v>
      </c>
      <c r="I303" s="229">
        <f t="shared" si="33"/>
        <v>0</v>
      </c>
      <c r="J303" s="233"/>
      <c r="K303" s="228">
        <v>176.77499999999998</v>
      </c>
      <c r="L303" s="229">
        <f t="shared" si="34"/>
        <v>0</v>
      </c>
      <c r="M303" s="461"/>
      <c r="N303" s="370"/>
      <c r="O303" s="371"/>
      <c r="P303" s="5"/>
    </row>
    <row r="304" spans="2:16" ht="27.75" customHeight="1">
      <c r="B304" s="489"/>
      <c r="C304" s="468"/>
      <c r="D304" s="307" t="s">
        <v>191</v>
      </c>
      <c r="E304" s="246" t="s">
        <v>192</v>
      </c>
      <c r="F304" s="72" t="s">
        <v>95</v>
      </c>
      <c r="G304" s="79"/>
      <c r="H304" s="79"/>
      <c r="I304" s="219"/>
      <c r="J304" s="233"/>
      <c r="K304" s="228">
        <v>8838.7499999999982</v>
      </c>
      <c r="L304" s="229">
        <f t="shared" si="34"/>
        <v>0</v>
      </c>
      <c r="M304" s="474" t="s">
        <v>96</v>
      </c>
      <c r="N304" s="370"/>
      <c r="O304" s="371"/>
      <c r="P304" s="5"/>
    </row>
    <row r="305" spans="2:16" ht="14.25" customHeight="1">
      <c r="B305" s="489"/>
      <c r="C305" s="468"/>
      <c r="D305" s="307" t="s">
        <v>193</v>
      </c>
      <c r="E305" s="246" t="s">
        <v>194</v>
      </c>
      <c r="F305" s="72" t="s">
        <v>98</v>
      </c>
      <c r="G305" s="144" t="s">
        <v>59</v>
      </c>
      <c r="H305" s="88"/>
      <c r="I305" s="88"/>
      <c r="J305" s="233"/>
      <c r="K305" s="228">
        <v>8838.7499999999982</v>
      </c>
      <c r="L305" s="229">
        <f t="shared" si="34"/>
        <v>0</v>
      </c>
      <c r="M305" s="474" t="s">
        <v>195</v>
      </c>
      <c r="N305" s="370"/>
      <c r="O305" s="371"/>
      <c r="P305" s="5"/>
    </row>
    <row r="306" spans="2:16" ht="27.75" customHeight="1">
      <c r="B306" s="489"/>
      <c r="C306" s="468"/>
      <c r="D306" s="307" t="s">
        <v>196</v>
      </c>
      <c r="E306" s="308" t="s">
        <v>197</v>
      </c>
      <c r="F306" s="72" t="s">
        <v>101</v>
      </c>
      <c r="G306" s="144" t="s">
        <v>59</v>
      </c>
      <c r="H306" s="88"/>
      <c r="I306" s="88"/>
      <c r="J306" s="144" t="s">
        <v>59</v>
      </c>
      <c r="K306" s="88"/>
      <c r="L306" s="88"/>
      <c r="M306" s="474" t="s">
        <v>198</v>
      </c>
      <c r="N306" s="370"/>
      <c r="O306" s="371"/>
      <c r="P306" s="5"/>
    </row>
    <row r="307" spans="2:16" ht="15" customHeight="1">
      <c r="B307" s="489"/>
      <c r="C307" s="468"/>
      <c r="D307" s="307" t="s">
        <v>199</v>
      </c>
      <c r="E307" s="309" t="s">
        <v>200</v>
      </c>
      <c r="F307" s="72" t="s">
        <v>53</v>
      </c>
      <c r="G307" s="233"/>
      <c r="H307" s="228">
        <v>1767.7499999999998</v>
      </c>
      <c r="I307" s="229">
        <f>G307*H307</f>
        <v>0</v>
      </c>
      <c r="J307" s="233"/>
      <c r="K307" s="228">
        <v>1767.7499999999998</v>
      </c>
      <c r="L307" s="229">
        <f>J307*K307</f>
        <v>0</v>
      </c>
      <c r="M307" s="461"/>
      <c r="N307" s="370"/>
      <c r="O307" s="371"/>
      <c r="P307" s="5"/>
    </row>
    <row r="308" spans="2:16" ht="15" customHeight="1">
      <c r="B308" s="489"/>
      <c r="C308" s="468"/>
      <c r="D308" s="307" t="s">
        <v>201</v>
      </c>
      <c r="E308" s="309" t="s">
        <v>202</v>
      </c>
      <c r="F308" s="72" t="s">
        <v>104</v>
      </c>
      <c r="G308" s="144" t="s">
        <v>59</v>
      </c>
      <c r="H308" s="88"/>
      <c r="I308" s="88"/>
      <c r="J308" s="144" t="s">
        <v>59</v>
      </c>
      <c r="K308" s="88"/>
      <c r="L308" s="88"/>
      <c r="M308" s="474" t="s">
        <v>198</v>
      </c>
      <c r="N308" s="370"/>
      <c r="O308" s="371"/>
      <c r="P308" s="5"/>
    </row>
    <row r="309" spans="2:16" ht="15" customHeight="1">
      <c r="B309" s="489"/>
      <c r="C309" s="468"/>
      <c r="D309" s="307" t="s">
        <v>203</v>
      </c>
      <c r="E309" s="309" t="s">
        <v>204</v>
      </c>
      <c r="F309" s="72" t="s">
        <v>53</v>
      </c>
      <c r="G309" s="233"/>
      <c r="H309" s="228">
        <v>176.77499999999998</v>
      </c>
      <c r="I309" s="229">
        <f t="shared" ref="I309:I310" si="35">G309*H309</f>
        <v>0</v>
      </c>
      <c r="J309" s="233"/>
      <c r="K309" s="228">
        <v>176.77499999999998</v>
      </c>
      <c r="L309" s="229">
        <f t="shared" ref="L309:L314" si="36">J309*K309</f>
        <v>0</v>
      </c>
      <c r="M309" s="461"/>
      <c r="N309" s="370"/>
      <c r="O309" s="371"/>
      <c r="P309" s="5"/>
    </row>
    <row r="310" spans="2:16" ht="15" customHeight="1">
      <c r="B310" s="489"/>
      <c r="C310" s="468"/>
      <c r="D310" s="307" t="s">
        <v>205</v>
      </c>
      <c r="E310" s="308" t="s">
        <v>206</v>
      </c>
      <c r="F310" s="72" t="s">
        <v>53</v>
      </c>
      <c r="G310" s="233"/>
      <c r="H310" s="228">
        <v>176.77499999999998</v>
      </c>
      <c r="I310" s="229">
        <f t="shared" si="35"/>
        <v>0</v>
      </c>
      <c r="J310" s="233"/>
      <c r="K310" s="228">
        <v>176.77499999999998</v>
      </c>
      <c r="L310" s="229">
        <f t="shared" si="36"/>
        <v>0</v>
      </c>
      <c r="M310" s="461"/>
      <c r="N310" s="370"/>
      <c r="O310" s="371"/>
      <c r="P310" s="5"/>
    </row>
    <row r="311" spans="2:16" ht="14.25" customHeight="1">
      <c r="B311" s="489"/>
      <c r="C311" s="468"/>
      <c r="D311" s="307" t="s">
        <v>207</v>
      </c>
      <c r="E311" s="309" t="s">
        <v>208</v>
      </c>
      <c r="F311" s="72" t="s">
        <v>53</v>
      </c>
      <c r="G311" s="79"/>
      <c r="H311" s="79"/>
      <c r="I311" s="236"/>
      <c r="J311" s="233"/>
      <c r="K311" s="228">
        <v>17677.499999999996</v>
      </c>
      <c r="L311" s="229">
        <f t="shared" si="36"/>
        <v>0</v>
      </c>
      <c r="M311" s="461"/>
      <c r="N311" s="370"/>
      <c r="O311" s="371"/>
      <c r="P311" s="5"/>
    </row>
    <row r="312" spans="2:16" ht="14.25" customHeight="1">
      <c r="B312" s="489"/>
      <c r="C312" s="468"/>
      <c r="D312" s="307" t="s">
        <v>209</v>
      </c>
      <c r="E312" s="309" t="s">
        <v>210</v>
      </c>
      <c r="F312" s="72" t="s">
        <v>53</v>
      </c>
      <c r="G312" s="79"/>
      <c r="H312" s="79"/>
      <c r="I312" s="236"/>
      <c r="J312" s="233"/>
      <c r="K312" s="228">
        <v>176.77499999999998</v>
      </c>
      <c r="L312" s="229">
        <f t="shared" si="36"/>
        <v>0</v>
      </c>
      <c r="M312" s="461"/>
      <c r="N312" s="370"/>
      <c r="O312" s="371"/>
      <c r="P312" s="5"/>
    </row>
    <row r="313" spans="2:16" ht="14.25" customHeight="1">
      <c r="B313" s="489"/>
      <c r="C313" s="468"/>
      <c r="D313" s="307" t="s">
        <v>211</v>
      </c>
      <c r="E313" s="309" t="s">
        <v>120</v>
      </c>
      <c r="F313" s="70" t="s">
        <v>121</v>
      </c>
      <c r="G313" s="79"/>
      <c r="H313" s="79"/>
      <c r="I313" s="236"/>
      <c r="J313" s="233"/>
      <c r="K313" s="228">
        <v>176.77499999999998</v>
      </c>
      <c r="L313" s="229">
        <f t="shared" si="36"/>
        <v>0</v>
      </c>
      <c r="M313" s="461"/>
      <c r="N313" s="370"/>
      <c r="O313" s="371"/>
      <c r="P313" s="5"/>
    </row>
    <row r="314" spans="2:16" ht="14.25" customHeight="1">
      <c r="B314" s="489"/>
      <c r="C314" s="457"/>
      <c r="D314" s="310" t="s">
        <v>212</v>
      </c>
      <c r="E314" s="311" t="s">
        <v>213</v>
      </c>
      <c r="F314" s="159" t="s">
        <v>53</v>
      </c>
      <c r="G314" s="251"/>
      <c r="H314" s="251"/>
      <c r="I314" s="252"/>
      <c r="J314" s="253"/>
      <c r="K314" s="228">
        <v>17677.499999999996</v>
      </c>
      <c r="L314" s="229">
        <f t="shared" si="36"/>
        <v>0</v>
      </c>
      <c r="M314" s="475"/>
      <c r="N314" s="476"/>
      <c r="O314" s="477"/>
      <c r="P314" s="5"/>
    </row>
    <row r="315" spans="2:16" ht="14.25" customHeight="1">
      <c r="B315" s="489"/>
      <c r="C315" s="298"/>
      <c r="D315" s="216"/>
      <c r="E315" s="217" t="s">
        <v>214</v>
      </c>
      <c r="F315" s="217"/>
      <c r="G315" s="219"/>
      <c r="H315" s="219"/>
      <c r="I315" s="220"/>
      <c r="J315" s="219"/>
      <c r="K315" s="221"/>
      <c r="L315" s="222"/>
      <c r="M315" s="462"/>
      <c r="N315" s="408"/>
      <c r="O315" s="416"/>
      <c r="P315" s="5"/>
    </row>
    <row r="316" spans="2:16" ht="14.25" customHeight="1">
      <c r="B316" s="489"/>
      <c r="C316" s="494" t="s">
        <v>87</v>
      </c>
      <c r="D316" s="312" t="s">
        <v>215</v>
      </c>
      <c r="E316" s="313" t="s">
        <v>216</v>
      </c>
      <c r="F316" s="72" t="s">
        <v>53</v>
      </c>
      <c r="G316" s="256"/>
      <c r="H316" s="256"/>
      <c r="I316" s="257"/>
      <c r="J316" s="230"/>
      <c r="K316" s="79"/>
      <c r="L316" s="331"/>
      <c r="M316" s="478" t="s">
        <v>217</v>
      </c>
      <c r="N316" s="479"/>
      <c r="O316" s="480"/>
      <c r="P316" s="5"/>
    </row>
    <row r="317" spans="2:16" ht="24" customHeight="1">
      <c r="B317" s="489"/>
      <c r="C317" s="468"/>
      <c r="D317" s="312" t="s">
        <v>218</v>
      </c>
      <c r="E317" s="313" t="s">
        <v>237</v>
      </c>
      <c r="F317" s="72" t="s">
        <v>220</v>
      </c>
      <c r="G317" s="256"/>
      <c r="H317" s="256"/>
      <c r="I317" s="257"/>
      <c r="J317" s="230"/>
      <c r="K317" s="79"/>
      <c r="L317" s="331"/>
      <c r="M317" s="481" t="s">
        <v>221</v>
      </c>
      <c r="N317" s="370"/>
      <c r="O317" s="371"/>
      <c r="P317" s="5"/>
    </row>
    <row r="318" spans="2:16" ht="30.75" customHeight="1">
      <c r="B318" s="489"/>
      <c r="C318" s="468"/>
      <c r="D318" s="314" t="s">
        <v>222</v>
      </c>
      <c r="E318" s="315" t="s">
        <v>223</v>
      </c>
      <c r="F318" s="72" t="s">
        <v>220</v>
      </c>
      <c r="G318" s="79"/>
      <c r="H318" s="79"/>
      <c r="I318" s="236"/>
      <c r="J318" s="230"/>
      <c r="K318" s="79"/>
      <c r="L318" s="331"/>
      <c r="M318" s="481" t="s">
        <v>224</v>
      </c>
      <c r="N318" s="370"/>
      <c r="O318" s="371"/>
      <c r="P318" s="5"/>
    </row>
    <row r="319" spans="2:16" ht="14.25" customHeight="1">
      <c r="B319" s="489"/>
      <c r="C319" s="457"/>
      <c r="D319" s="314" t="s">
        <v>225</v>
      </c>
      <c r="E319" s="317" t="s">
        <v>226</v>
      </c>
      <c r="F319" s="72" t="s">
        <v>53</v>
      </c>
      <c r="G319" s="251"/>
      <c r="H319" s="251"/>
      <c r="I319" s="252"/>
      <c r="J319" s="230"/>
      <c r="K319" s="79"/>
      <c r="L319" s="331"/>
      <c r="M319" s="482" t="s">
        <v>217</v>
      </c>
      <c r="N319" s="483"/>
      <c r="O319" s="484"/>
      <c r="P319" s="5"/>
    </row>
    <row r="320" spans="2:16" ht="14.25" customHeight="1">
      <c r="B320" s="489"/>
      <c r="C320" s="265"/>
      <c r="D320" s="266"/>
      <c r="E320" s="267"/>
      <c r="F320" s="268"/>
      <c r="G320" s="269"/>
      <c r="H320" s="269"/>
      <c r="I320" s="270"/>
      <c r="J320" s="270"/>
      <c r="K320" s="269"/>
      <c r="L320" s="270"/>
      <c r="M320" s="272"/>
      <c r="N320" s="272"/>
      <c r="O320" s="273"/>
      <c r="P320" s="5"/>
    </row>
    <row r="321" spans="2:16" ht="14.25" customHeight="1">
      <c r="B321" s="489"/>
      <c r="C321" s="318"/>
      <c r="D321" s="274"/>
      <c r="E321" s="275" t="s">
        <v>227</v>
      </c>
      <c r="F321" s="275"/>
      <c r="G321" s="197" t="s">
        <v>43</v>
      </c>
      <c r="H321" s="277"/>
      <c r="I321" s="278"/>
      <c r="J321" s="277"/>
      <c r="K321" s="319"/>
      <c r="L321" s="320"/>
      <c r="M321" s="445" t="s">
        <v>151</v>
      </c>
      <c r="N321" s="405"/>
      <c r="O321" s="418"/>
      <c r="P321" s="5"/>
    </row>
    <row r="322" spans="2:16" ht="60.75" customHeight="1">
      <c r="B322" s="489"/>
      <c r="C322" s="321" t="s">
        <v>228</v>
      </c>
      <c r="D322" s="300" t="s">
        <v>229</v>
      </c>
      <c r="E322" s="322" t="s">
        <v>230</v>
      </c>
      <c r="F322" s="80" t="s">
        <v>136</v>
      </c>
      <c r="G322" s="282"/>
      <c r="H322" s="283"/>
      <c r="I322" s="278"/>
      <c r="J322" s="222"/>
      <c r="K322" s="221"/>
      <c r="L322" s="222"/>
      <c r="M322" s="485" t="s">
        <v>137</v>
      </c>
      <c r="N322" s="486"/>
      <c r="O322" s="487"/>
      <c r="P322" s="5"/>
    </row>
    <row r="323" spans="2:16" ht="14.25" customHeight="1">
      <c r="B323" s="489"/>
      <c r="C323" s="265"/>
      <c r="D323" s="266"/>
      <c r="E323" s="267"/>
      <c r="F323" s="268"/>
      <c r="G323" s="285"/>
      <c r="H323" s="285"/>
      <c r="I323" s="270"/>
      <c r="J323" s="270"/>
      <c r="K323" s="269"/>
      <c r="L323" s="270"/>
      <c r="M323" s="272"/>
      <c r="N323" s="272"/>
      <c r="O323" s="273"/>
      <c r="P323" s="5"/>
    </row>
    <row r="324" spans="2:16" ht="14.25" customHeight="1">
      <c r="B324" s="489"/>
      <c r="C324" s="298"/>
      <c r="D324" s="216"/>
      <c r="E324" s="217" t="s">
        <v>150</v>
      </c>
      <c r="F324" s="217"/>
      <c r="G324" s="197" t="s">
        <v>43</v>
      </c>
      <c r="H324" s="277"/>
      <c r="I324" s="220"/>
      <c r="J324" s="219"/>
      <c r="K324" s="221"/>
      <c r="L324" s="222"/>
      <c r="M324" s="445" t="s">
        <v>151</v>
      </c>
      <c r="N324" s="405"/>
      <c r="O324" s="418"/>
      <c r="P324" s="5"/>
    </row>
    <row r="325" spans="2:16" ht="41.25" customHeight="1">
      <c r="B325" s="489"/>
      <c r="C325" s="321" t="s">
        <v>134</v>
      </c>
      <c r="D325" s="323" t="s">
        <v>231</v>
      </c>
      <c r="E325" s="200" t="s">
        <v>153</v>
      </c>
      <c r="F325" s="200" t="s">
        <v>154</v>
      </c>
      <c r="G325" s="230"/>
      <c r="H325" s="287"/>
      <c r="I325" s="278"/>
      <c r="J325" s="222"/>
      <c r="K325" s="287"/>
      <c r="L325" s="288"/>
      <c r="M325" s="446" t="s">
        <v>155</v>
      </c>
      <c r="N325" s="405"/>
      <c r="O325" s="418"/>
      <c r="P325" s="5"/>
    </row>
    <row r="326" spans="2:16" ht="20.25" customHeight="1">
      <c r="B326" s="490"/>
      <c r="C326" s="463" t="s">
        <v>232</v>
      </c>
      <c r="D326" s="408"/>
      <c r="E326" s="408"/>
      <c r="F326" s="408"/>
      <c r="G326" s="447">
        <f>SUM(I291:I314)+SUM(L291:L314)</f>
        <v>0</v>
      </c>
      <c r="H326" s="408"/>
      <c r="I326" s="408"/>
      <c r="J326" s="408"/>
      <c r="K326" s="408"/>
      <c r="L326" s="416"/>
      <c r="M326" s="449"/>
      <c r="N326" s="408"/>
      <c r="O326" s="416"/>
      <c r="P326" s="5"/>
    </row>
    <row r="327" spans="2:16" ht="14.25" customHeight="1">
      <c r="D327" s="208"/>
      <c r="G327" s="203"/>
      <c r="I327" s="450" t="s">
        <v>233</v>
      </c>
      <c r="J327" s="370"/>
      <c r="K327" s="381"/>
      <c r="L327" s="293">
        <f>G326*K7</f>
        <v>0</v>
      </c>
      <c r="M327" s="5"/>
      <c r="N327" s="5"/>
      <c r="O327" s="5"/>
      <c r="P327" s="5"/>
    </row>
    <row r="328" spans="2:16" ht="14.25" customHeight="1">
      <c r="D328" s="208"/>
      <c r="G328" s="203"/>
      <c r="I328" s="450" t="s">
        <v>234</v>
      </c>
      <c r="J328" s="370"/>
      <c r="K328" s="381"/>
      <c r="L328" s="293">
        <f>G326*K8</f>
        <v>0</v>
      </c>
      <c r="M328" s="5"/>
      <c r="N328" s="5"/>
      <c r="O328" s="5"/>
      <c r="P328" s="5"/>
    </row>
    <row r="329" spans="2:16" ht="14.25" customHeight="1">
      <c r="D329" s="208"/>
      <c r="G329" s="203"/>
      <c r="I329" s="450" t="s">
        <v>148</v>
      </c>
      <c r="J329" s="370"/>
      <c r="K329" s="381"/>
      <c r="L329" s="293">
        <f>G326-L327</f>
        <v>0</v>
      </c>
      <c r="M329" s="5"/>
      <c r="N329" s="5"/>
      <c r="O329" s="5"/>
      <c r="P329" s="5"/>
    </row>
    <row r="330" spans="2:16" ht="14.25" customHeight="1">
      <c r="D330" s="208"/>
      <c r="G330" s="203"/>
      <c r="I330" s="450" t="s">
        <v>149</v>
      </c>
      <c r="J330" s="370"/>
      <c r="K330" s="381"/>
      <c r="L330" s="293">
        <f>G326-L328</f>
        <v>0</v>
      </c>
      <c r="M330" s="5"/>
      <c r="N330" s="5"/>
      <c r="O330" s="5"/>
      <c r="P330" s="5"/>
    </row>
    <row r="331" spans="2:16" ht="14.25" customHeight="1">
      <c r="D331" s="208"/>
      <c r="G331" s="203"/>
      <c r="I331" s="203"/>
      <c r="J331" s="203"/>
      <c r="L331" s="203"/>
      <c r="M331" s="5"/>
      <c r="N331" s="5"/>
      <c r="O331" s="5"/>
      <c r="P331" s="5"/>
    </row>
    <row r="332" spans="2:16" ht="14.25" customHeight="1">
      <c r="D332" s="208"/>
      <c r="G332" s="203"/>
      <c r="I332" s="203"/>
      <c r="J332" s="203"/>
      <c r="L332" s="203"/>
      <c r="M332" s="5"/>
      <c r="N332" s="5"/>
      <c r="O332" s="5"/>
      <c r="P332" s="5"/>
    </row>
    <row r="333" spans="2:16" ht="14.25" customHeight="1">
      <c r="D333" s="208"/>
      <c r="G333" s="203"/>
      <c r="I333" s="203"/>
      <c r="J333" s="203"/>
      <c r="L333" s="203"/>
      <c r="M333" s="5"/>
      <c r="N333" s="5"/>
      <c r="O333" s="5"/>
      <c r="P333" s="5"/>
    </row>
    <row r="334" spans="2:16" ht="14.25" customHeight="1">
      <c r="D334" s="208"/>
      <c r="G334" s="203"/>
      <c r="I334" s="203"/>
      <c r="J334" s="203"/>
      <c r="L334" s="203"/>
      <c r="M334" s="5"/>
      <c r="N334" s="5"/>
      <c r="O334" s="5"/>
      <c r="P334" s="5"/>
    </row>
    <row r="335" spans="2:16" ht="37.5" customHeight="1">
      <c r="B335" s="464" t="s">
        <v>246</v>
      </c>
      <c r="C335" s="370"/>
      <c r="D335" s="370"/>
      <c r="E335" s="381"/>
      <c r="G335" s="203"/>
      <c r="I335" s="203"/>
      <c r="J335" s="203"/>
      <c r="L335" s="203"/>
      <c r="M335" s="5"/>
      <c r="N335" s="5"/>
      <c r="O335" s="5"/>
      <c r="P335" s="5"/>
    </row>
    <row r="336" spans="2:16" ht="30" customHeight="1">
      <c r="B336" s="382" t="s">
        <v>163</v>
      </c>
      <c r="C336" s="370"/>
      <c r="D336" s="381"/>
      <c r="E336" s="46"/>
      <c r="G336" s="203"/>
      <c r="I336" s="203"/>
      <c r="J336" s="203"/>
      <c r="L336" s="203"/>
      <c r="M336" s="5"/>
      <c r="N336" s="5"/>
      <c r="O336" s="5"/>
      <c r="P336" s="5"/>
    </row>
    <row r="337" spans="2:16" ht="30" customHeight="1">
      <c r="B337" s="382" t="s">
        <v>164</v>
      </c>
      <c r="C337" s="370"/>
      <c r="D337" s="381"/>
      <c r="E337" s="46"/>
      <c r="G337" s="203"/>
      <c r="I337" s="203"/>
      <c r="J337" s="203"/>
      <c r="L337" s="203"/>
      <c r="M337" s="5"/>
      <c r="N337" s="5"/>
      <c r="O337" s="5"/>
      <c r="P337" s="5"/>
    </row>
    <row r="338" spans="2:16" ht="30" customHeight="1">
      <c r="B338" s="382" t="s">
        <v>165</v>
      </c>
      <c r="C338" s="370"/>
      <c r="D338" s="381"/>
      <c r="E338" s="46"/>
      <c r="G338" s="203"/>
      <c r="I338" s="203"/>
      <c r="J338" s="203"/>
      <c r="L338" s="203"/>
      <c r="M338" s="5"/>
      <c r="N338" s="5"/>
      <c r="O338" s="5"/>
      <c r="P338" s="5"/>
    </row>
    <row r="339" spans="2:16" ht="30" customHeight="1">
      <c r="B339" s="382" t="s">
        <v>32</v>
      </c>
      <c r="C339" s="370"/>
      <c r="D339" s="381"/>
      <c r="E339" s="46"/>
      <c r="G339" s="203"/>
      <c r="I339" s="203"/>
      <c r="J339" s="203"/>
      <c r="L339" s="203"/>
      <c r="M339" s="5"/>
      <c r="N339" s="5"/>
      <c r="O339" s="5"/>
      <c r="P339" s="5"/>
    </row>
    <row r="340" spans="2:16" ht="30" customHeight="1">
      <c r="B340" s="382" t="s">
        <v>166</v>
      </c>
      <c r="C340" s="370"/>
      <c r="D340" s="381"/>
      <c r="E340" s="46"/>
      <c r="G340" s="203"/>
      <c r="I340" s="203"/>
      <c r="J340" s="203"/>
      <c r="L340" s="203"/>
      <c r="M340" s="5"/>
      <c r="N340" s="5"/>
      <c r="O340" s="5"/>
      <c r="P340" s="5"/>
    </row>
    <row r="341" spans="2:16" ht="30" customHeight="1">
      <c r="B341" s="382" t="s">
        <v>167</v>
      </c>
      <c r="C341" s="370"/>
      <c r="D341" s="381"/>
      <c r="E341" s="46"/>
      <c r="G341" s="203"/>
      <c r="I341" s="203"/>
      <c r="J341" s="203"/>
      <c r="L341" s="203"/>
      <c r="M341" s="5"/>
      <c r="N341" s="5"/>
      <c r="O341" s="5"/>
      <c r="P341" s="5"/>
    </row>
    <row r="342" spans="2:16" ht="14.25" customHeight="1">
      <c r="B342" s="496" t="s">
        <v>168</v>
      </c>
      <c r="C342" s="465" t="s">
        <v>35</v>
      </c>
      <c r="D342" s="497" t="s">
        <v>36</v>
      </c>
      <c r="E342" s="499" t="s">
        <v>37</v>
      </c>
      <c r="F342" s="501" t="s">
        <v>169</v>
      </c>
      <c r="G342" s="451" t="s">
        <v>39</v>
      </c>
      <c r="H342" s="367"/>
      <c r="I342" s="452"/>
      <c r="J342" s="453" t="s">
        <v>40</v>
      </c>
      <c r="K342" s="367"/>
      <c r="L342" s="452"/>
      <c r="M342" s="454" t="s">
        <v>42</v>
      </c>
      <c r="N342" s="455"/>
      <c r="O342" s="456"/>
      <c r="P342" s="5"/>
    </row>
    <row r="343" spans="2:16" ht="31.5" customHeight="1">
      <c r="B343" s="466"/>
      <c r="C343" s="466"/>
      <c r="D343" s="498"/>
      <c r="E343" s="500"/>
      <c r="F343" s="490"/>
      <c r="G343" s="297" t="s">
        <v>43</v>
      </c>
      <c r="H343" s="212" t="s">
        <v>44</v>
      </c>
      <c r="I343" s="213" t="s">
        <v>45</v>
      </c>
      <c r="J343" s="212" t="s">
        <v>43</v>
      </c>
      <c r="K343" s="212" t="s">
        <v>46</v>
      </c>
      <c r="L343" s="213" t="s">
        <v>45</v>
      </c>
      <c r="M343" s="457"/>
      <c r="N343" s="458"/>
      <c r="O343" s="459"/>
      <c r="P343" s="5"/>
    </row>
    <row r="344" spans="2:16" ht="15" customHeight="1">
      <c r="B344" s="491" t="s">
        <v>247</v>
      </c>
      <c r="C344" s="298"/>
      <c r="D344" s="216"/>
      <c r="E344" s="217" t="s">
        <v>170</v>
      </c>
      <c r="F344" s="217"/>
      <c r="G344" s="219"/>
      <c r="H344" s="219"/>
      <c r="I344" s="220"/>
      <c r="J344" s="219"/>
      <c r="K344" s="221"/>
      <c r="L344" s="222"/>
      <c r="M344" s="460"/>
      <c r="N344" s="370"/>
      <c r="O344" s="371"/>
      <c r="P344" s="5"/>
    </row>
    <row r="345" spans="2:16" ht="15" customHeight="1">
      <c r="B345" s="489"/>
      <c r="C345" s="299" t="s">
        <v>48</v>
      </c>
      <c r="D345" s="300" t="s">
        <v>171</v>
      </c>
      <c r="E345" s="301" t="s">
        <v>172</v>
      </c>
      <c r="F345" s="72" t="s">
        <v>53</v>
      </c>
      <c r="G345" s="227"/>
      <c r="H345" s="228">
        <v>528.75</v>
      </c>
      <c r="I345" s="229">
        <f>G345*H345</f>
        <v>0</v>
      </c>
      <c r="J345" s="227"/>
      <c r="K345" s="228">
        <v>528.75</v>
      </c>
      <c r="L345" s="229">
        <f>J345*K345</f>
        <v>0</v>
      </c>
      <c r="M345" s="461"/>
      <c r="N345" s="370"/>
      <c r="O345" s="371"/>
      <c r="P345" s="5"/>
    </row>
    <row r="346" spans="2:16" ht="15" customHeight="1">
      <c r="B346" s="489"/>
      <c r="C346" s="298"/>
      <c r="D346" s="216"/>
      <c r="E346" s="217" t="s">
        <v>70</v>
      </c>
      <c r="F346" s="217"/>
      <c r="G346" s="219"/>
      <c r="H346" s="219"/>
      <c r="I346" s="219"/>
      <c r="J346" s="219"/>
      <c r="K346" s="221"/>
      <c r="L346" s="221"/>
      <c r="M346" s="462"/>
      <c r="N346" s="408"/>
      <c r="O346" s="416"/>
      <c r="P346" s="5"/>
    </row>
    <row r="347" spans="2:16" ht="15" customHeight="1">
      <c r="B347" s="489"/>
      <c r="C347" s="299" t="s">
        <v>57</v>
      </c>
      <c r="D347" s="300" t="s">
        <v>173</v>
      </c>
      <c r="E347" s="302" t="s">
        <v>174</v>
      </c>
      <c r="F347" s="72" t="s">
        <v>53</v>
      </c>
      <c r="G347" s="227"/>
      <c r="H347" s="228">
        <v>5287.5000000000009</v>
      </c>
      <c r="I347" s="229">
        <f>G347*H347</f>
        <v>0</v>
      </c>
      <c r="J347" s="227"/>
      <c r="K347" s="228">
        <v>10575.000000000002</v>
      </c>
      <c r="L347" s="229">
        <f>J347*K347</f>
        <v>0</v>
      </c>
      <c r="M347" s="471"/>
      <c r="N347" s="458"/>
      <c r="O347" s="459"/>
      <c r="P347" s="5"/>
    </row>
    <row r="348" spans="2:16" ht="15" customHeight="1">
      <c r="B348" s="489"/>
      <c r="C348" s="298"/>
      <c r="D348" s="216"/>
      <c r="E348" s="217" t="s">
        <v>74</v>
      </c>
      <c r="F348" s="217"/>
      <c r="G348" s="219"/>
      <c r="H348" s="219"/>
      <c r="I348" s="219"/>
      <c r="J348" s="219"/>
      <c r="K348" s="221"/>
      <c r="L348" s="221"/>
      <c r="M348" s="462"/>
      <c r="N348" s="408"/>
      <c r="O348" s="416"/>
      <c r="P348" s="5"/>
    </row>
    <row r="349" spans="2:16" ht="15" customHeight="1">
      <c r="B349" s="489"/>
      <c r="C349" s="492" t="s">
        <v>71</v>
      </c>
      <c r="D349" s="300" t="s">
        <v>175</v>
      </c>
      <c r="E349" s="302" t="s">
        <v>176</v>
      </c>
      <c r="F349" s="72" t="s">
        <v>63</v>
      </c>
      <c r="G349" s="227"/>
      <c r="H349" s="228">
        <v>793.12500000000011</v>
      </c>
      <c r="I349" s="229">
        <f t="shared" ref="I349:I351" si="37">G349*H349</f>
        <v>0</v>
      </c>
      <c r="J349" s="227"/>
      <c r="K349" s="228">
        <v>1057.5</v>
      </c>
      <c r="L349" s="229">
        <f t="shared" ref="L349:L354" si="38">J349*K349</f>
        <v>0</v>
      </c>
      <c r="M349" s="471"/>
      <c r="N349" s="458"/>
      <c r="O349" s="459"/>
      <c r="P349" s="5"/>
    </row>
    <row r="350" spans="2:16" ht="15" customHeight="1">
      <c r="B350" s="489"/>
      <c r="C350" s="468"/>
      <c r="D350" s="300" t="s">
        <v>177</v>
      </c>
      <c r="E350" s="303" t="s">
        <v>178</v>
      </c>
      <c r="F350" s="72" t="s">
        <v>63</v>
      </c>
      <c r="G350" s="233"/>
      <c r="H350" s="228">
        <v>1057.5</v>
      </c>
      <c r="I350" s="229">
        <f t="shared" si="37"/>
        <v>0</v>
      </c>
      <c r="J350" s="233"/>
      <c r="K350" s="228">
        <v>1586.2500000000002</v>
      </c>
      <c r="L350" s="229">
        <f t="shared" si="38"/>
        <v>0</v>
      </c>
      <c r="M350" s="461"/>
      <c r="N350" s="370"/>
      <c r="O350" s="371"/>
      <c r="P350" s="5"/>
    </row>
    <row r="351" spans="2:16" ht="15" customHeight="1">
      <c r="B351" s="489"/>
      <c r="C351" s="468"/>
      <c r="D351" s="304" t="s">
        <v>179</v>
      </c>
      <c r="E351" s="303" t="s">
        <v>180</v>
      </c>
      <c r="F351" s="72" t="s">
        <v>63</v>
      </c>
      <c r="G351" s="233"/>
      <c r="H351" s="228">
        <v>5287.5000000000009</v>
      </c>
      <c r="I351" s="229">
        <f t="shared" si="37"/>
        <v>0</v>
      </c>
      <c r="J351" s="233"/>
      <c r="K351" s="228">
        <v>5287.5000000000009</v>
      </c>
      <c r="L351" s="229">
        <f t="shared" si="38"/>
        <v>0</v>
      </c>
      <c r="M351" s="461"/>
      <c r="N351" s="370"/>
      <c r="O351" s="371"/>
      <c r="P351" s="5"/>
    </row>
    <row r="352" spans="2:16" ht="15" customHeight="1">
      <c r="B352" s="489"/>
      <c r="C352" s="468"/>
      <c r="D352" s="304" t="s">
        <v>181</v>
      </c>
      <c r="E352" s="303" t="s">
        <v>182</v>
      </c>
      <c r="F352" s="72" t="s">
        <v>63</v>
      </c>
      <c r="G352" s="79"/>
      <c r="H352" s="79"/>
      <c r="I352" s="219"/>
      <c r="J352" s="233"/>
      <c r="K352" s="228">
        <v>264.375</v>
      </c>
      <c r="L352" s="229">
        <f t="shared" si="38"/>
        <v>0</v>
      </c>
      <c r="M352" s="461"/>
      <c r="N352" s="370"/>
      <c r="O352" s="371"/>
      <c r="P352" s="5"/>
    </row>
    <row r="353" spans="2:16" ht="15" customHeight="1">
      <c r="B353" s="489"/>
      <c r="C353" s="468"/>
      <c r="D353" s="304" t="s">
        <v>183</v>
      </c>
      <c r="E353" s="303" t="s">
        <v>184</v>
      </c>
      <c r="F353" s="72" t="s">
        <v>63</v>
      </c>
      <c r="G353" s="79"/>
      <c r="H353" s="79"/>
      <c r="I353" s="219"/>
      <c r="J353" s="233"/>
      <c r="K353" s="228">
        <v>264.375</v>
      </c>
      <c r="L353" s="229">
        <f t="shared" si="38"/>
        <v>0</v>
      </c>
      <c r="M353" s="461"/>
      <c r="N353" s="370"/>
      <c r="O353" s="371"/>
      <c r="P353" s="5"/>
    </row>
    <row r="354" spans="2:16" ht="15" customHeight="1">
      <c r="B354" s="489"/>
      <c r="C354" s="457"/>
      <c r="D354" s="304" t="s">
        <v>185</v>
      </c>
      <c r="E354" s="303" t="s">
        <v>186</v>
      </c>
      <c r="F354" s="72" t="s">
        <v>63</v>
      </c>
      <c r="G354" s="79"/>
      <c r="H354" s="79"/>
      <c r="I354" s="219"/>
      <c r="J354" s="233"/>
      <c r="K354" s="228">
        <v>264.375</v>
      </c>
      <c r="L354" s="229">
        <f t="shared" si="38"/>
        <v>0</v>
      </c>
      <c r="M354" s="461"/>
      <c r="N354" s="370"/>
      <c r="O354" s="371"/>
      <c r="P354" s="5"/>
    </row>
    <row r="355" spans="2:16" ht="15" customHeight="1">
      <c r="B355" s="489"/>
      <c r="C355" s="298"/>
      <c r="D355" s="216"/>
      <c r="E355" s="217" t="s">
        <v>91</v>
      </c>
      <c r="F355" s="217"/>
      <c r="G355" s="219"/>
      <c r="H355" s="219"/>
      <c r="I355" s="219"/>
      <c r="J355" s="219"/>
      <c r="K355" s="221"/>
      <c r="L355" s="221"/>
      <c r="M355" s="462"/>
      <c r="N355" s="408"/>
      <c r="O355" s="416"/>
      <c r="P355" s="5"/>
    </row>
    <row r="356" spans="2:16" ht="14.25" customHeight="1">
      <c r="B356" s="489"/>
      <c r="C356" s="493" t="s">
        <v>75</v>
      </c>
      <c r="D356" s="305" t="s">
        <v>187</v>
      </c>
      <c r="E356" s="306" t="s">
        <v>188</v>
      </c>
      <c r="F356" s="244" t="s">
        <v>53</v>
      </c>
      <c r="G356" s="233"/>
      <c r="H356" s="228">
        <v>528.75</v>
      </c>
      <c r="I356" s="229">
        <f t="shared" ref="I356:I357" si="39">G356*H356</f>
        <v>0</v>
      </c>
      <c r="J356" s="233"/>
      <c r="K356" s="228">
        <v>528.75</v>
      </c>
      <c r="L356" s="229">
        <f t="shared" ref="L356:L359" si="40">J356*K356</f>
        <v>0</v>
      </c>
      <c r="M356" s="472"/>
      <c r="N356" s="367"/>
      <c r="O356" s="368"/>
      <c r="P356" s="5"/>
    </row>
    <row r="357" spans="2:16" ht="14.25" customHeight="1">
      <c r="B357" s="489"/>
      <c r="C357" s="468"/>
      <c r="D357" s="307" t="s">
        <v>189</v>
      </c>
      <c r="E357" s="308" t="s">
        <v>190</v>
      </c>
      <c r="F357" s="72" t="s">
        <v>53</v>
      </c>
      <c r="G357" s="233"/>
      <c r="H357" s="228">
        <v>52.875000000000007</v>
      </c>
      <c r="I357" s="229">
        <f t="shared" si="39"/>
        <v>0</v>
      </c>
      <c r="J357" s="233"/>
      <c r="K357" s="228">
        <v>52.875000000000007</v>
      </c>
      <c r="L357" s="229">
        <f t="shared" si="40"/>
        <v>0</v>
      </c>
      <c r="M357" s="461"/>
      <c r="N357" s="370"/>
      <c r="O357" s="371"/>
      <c r="P357" s="5"/>
    </row>
    <row r="358" spans="2:16" ht="27.75" customHeight="1">
      <c r="B358" s="489"/>
      <c r="C358" s="468"/>
      <c r="D358" s="307" t="s">
        <v>191</v>
      </c>
      <c r="E358" s="246" t="s">
        <v>192</v>
      </c>
      <c r="F358" s="72" t="s">
        <v>95</v>
      </c>
      <c r="G358" s="79"/>
      <c r="H358" s="79"/>
      <c r="I358" s="219"/>
      <c r="J358" s="233"/>
      <c r="K358" s="228">
        <v>2643.7500000000005</v>
      </c>
      <c r="L358" s="229">
        <f t="shared" si="40"/>
        <v>0</v>
      </c>
      <c r="M358" s="474" t="s">
        <v>96</v>
      </c>
      <c r="N358" s="370"/>
      <c r="O358" s="371"/>
      <c r="P358" s="5"/>
    </row>
    <row r="359" spans="2:16" ht="14.25" customHeight="1">
      <c r="B359" s="489"/>
      <c r="C359" s="468"/>
      <c r="D359" s="307" t="s">
        <v>193</v>
      </c>
      <c r="E359" s="246" t="s">
        <v>194</v>
      </c>
      <c r="F359" s="72" t="s">
        <v>98</v>
      </c>
      <c r="G359" s="144" t="s">
        <v>59</v>
      </c>
      <c r="H359" s="88"/>
      <c r="I359" s="88"/>
      <c r="J359" s="233"/>
      <c r="K359" s="228">
        <v>2643.7500000000005</v>
      </c>
      <c r="L359" s="229">
        <f t="shared" si="40"/>
        <v>0</v>
      </c>
      <c r="M359" s="474" t="s">
        <v>195</v>
      </c>
      <c r="N359" s="370"/>
      <c r="O359" s="371"/>
      <c r="P359" s="5"/>
    </row>
    <row r="360" spans="2:16" ht="27.75" customHeight="1">
      <c r="B360" s="489"/>
      <c r="C360" s="468"/>
      <c r="D360" s="307" t="s">
        <v>196</v>
      </c>
      <c r="E360" s="308" t="s">
        <v>197</v>
      </c>
      <c r="F360" s="72" t="s">
        <v>101</v>
      </c>
      <c r="G360" s="144" t="s">
        <v>59</v>
      </c>
      <c r="H360" s="88"/>
      <c r="I360" s="88"/>
      <c r="J360" s="144" t="s">
        <v>59</v>
      </c>
      <c r="K360" s="88"/>
      <c r="L360" s="88"/>
      <c r="M360" s="474" t="s">
        <v>198</v>
      </c>
      <c r="N360" s="370"/>
      <c r="O360" s="371"/>
      <c r="P360" s="5"/>
    </row>
    <row r="361" spans="2:16" ht="15" customHeight="1">
      <c r="B361" s="489"/>
      <c r="C361" s="468"/>
      <c r="D361" s="307" t="s">
        <v>199</v>
      </c>
      <c r="E361" s="309" t="s">
        <v>200</v>
      </c>
      <c r="F361" s="72" t="s">
        <v>53</v>
      </c>
      <c r="G361" s="233"/>
      <c r="H361" s="228">
        <v>528.75</v>
      </c>
      <c r="I361" s="229">
        <f>G361*H361</f>
        <v>0</v>
      </c>
      <c r="J361" s="233"/>
      <c r="K361" s="228">
        <v>528.75</v>
      </c>
      <c r="L361" s="229">
        <f>J361*K361</f>
        <v>0</v>
      </c>
      <c r="M361" s="461"/>
      <c r="N361" s="370"/>
      <c r="O361" s="371"/>
      <c r="P361" s="5"/>
    </row>
    <row r="362" spans="2:16" ht="15" customHeight="1">
      <c r="B362" s="489"/>
      <c r="C362" s="468"/>
      <c r="D362" s="307" t="s">
        <v>201</v>
      </c>
      <c r="E362" s="309" t="s">
        <v>202</v>
      </c>
      <c r="F362" s="72" t="s">
        <v>104</v>
      </c>
      <c r="G362" s="144" t="s">
        <v>59</v>
      </c>
      <c r="H362" s="88"/>
      <c r="I362" s="88"/>
      <c r="J362" s="144" t="s">
        <v>59</v>
      </c>
      <c r="K362" s="88"/>
      <c r="L362" s="88"/>
      <c r="M362" s="474" t="s">
        <v>198</v>
      </c>
      <c r="N362" s="370"/>
      <c r="O362" s="371"/>
      <c r="P362" s="5"/>
    </row>
    <row r="363" spans="2:16" ht="15" customHeight="1">
      <c r="B363" s="489"/>
      <c r="C363" s="468"/>
      <c r="D363" s="307" t="s">
        <v>203</v>
      </c>
      <c r="E363" s="309" t="s">
        <v>204</v>
      </c>
      <c r="F363" s="72" t="s">
        <v>53</v>
      </c>
      <c r="G363" s="233"/>
      <c r="H363" s="228">
        <v>52.875000000000007</v>
      </c>
      <c r="I363" s="229">
        <f t="shared" ref="I363:I364" si="41">G363*H363</f>
        <v>0</v>
      </c>
      <c r="J363" s="233"/>
      <c r="K363" s="228">
        <v>52.875000000000007</v>
      </c>
      <c r="L363" s="229">
        <f t="shared" ref="L363:L368" si="42">J363*K363</f>
        <v>0</v>
      </c>
      <c r="M363" s="461"/>
      <c r="N363" s="370"/>
      <c r="O363" s="371"/>
      <c r="P363" s="5"/>
    </row>
    <row r="364" spans="2:16" ht="15" customHeight="1">
      <c r="B364" s="489"/>
      <c r="C364" s="468"/>
      <c r="D364" s="307" t="s">
        <v>205</v>
      </c>
      <c r="E364" s="308" t="s">
        <v>206</v>
      </c>
      <c r="F364" s="72" t="s">
        <v>53</v>
      </c>
      <c r="G364" s="233"/>
      <c r="H364" s="228">
        <v>52.875000000000007</v>
      </c>
      <c r="I364" s="229">
        <f t="shared" si="41"/>
        <v>0</v>
      </c>
      <c r="J364" s="233"/>
      <c r="K364" s="228">
        <v>52.875000000000007</v>
      </c>
      <c r="L364" s="229">
        <f t="shared" si="42"/>
        <v>0</v>
      </c>
      <c r="M364" s="461"/>
      <c r="N364" s="370"/>
      <c r="O364" s="371"/>
      <c r="P364" s="5"/>
    </row>
    <row r="365" spans="2:16" ht="14.25" customHeight="1">
      <c r="B365" s="489"/>
      <c r="C365" s="468"/>
      <c r="D365" s="307" t="s">
        <v>207</v>
      </c>
      <c r="E365" s="309" t="s">
        <v>208</v>
      </c>
      <c r="F365" s="72" t="s">
        <v>53</v>
      </c>
      <c r="G365" s="79"/>
      <c r="H365" s="79"/>
      <c r="I365" s="236"/>
      <c r="J365" s="233"/>
      <c r="K365" s="228">
        <v>5287.5000000000009</v>
      </c>
      <c r="L365" s="229">
        <f t="shared" si="42"/>
        <v>0</v>
      </c>
      <c r="M365" s="461"/>
      <c r="N365" s="370"/>
      <c r="O365" s="371"/>
      <c r="P365" s="5"/>
    </row>
    <row r="366" spans="2:16" ht="14.25" customHeight="1">
      <c r="B366" s="489"/>
      <c r="C366" s="468"/>
      <c r="D366" s="307" t="s">
        <v>209</v>
      </c>
      <c r="E366" s="309" t="s">
        <v>210</v>
      </c>
      <c r="F366" s="72" t="s">
        <v>53</v>
      </c>
      <c r="G366" s="79"/>
      <c r="H366" s="79"/>
      <c r="I366" s="236"/>
      <c r="J366" s="233"/>
      <c r="K366" s="228">
        <v>52.875000000000007</v>
      </c>
      <c r="L366" s="229">
        <f t="shared" si="42"/>
        <v>0</v>
      </c>
      <c r="M366" s="461"/>
      <c r="N366" s="370"/>
      <c r="O366" s="371"/>
      <c r="P366" s="5"/>
    </row>
    <row r="367" spans="2:16" ht="14.25" customHeight="1">
      <c r="B367" s="489"/>
      <c r="C367" s="468"/>
      <c r="D367" s="307" t="s">
        <v>211</v>
      </c>
      <c r="E367" s="309" t="s">
        <v>120</v>
      </c>
      <c r="F367" s="70" t="s">
        <v>121</v>
      </c>
      <c r="G367" s="79"/>
      <c r="H367" s="79"/>
      <c r="I367" s="236"/>
      <c r="J367" s="233"/>
      <c r="K367" s="228">
        <v>52.875000000000007</v>
      </c>
      <c r="L367" s="229">
        <f t="shared" si="42"/>
        <v>0</v>
      </c>
      <c r="M367" s="461"/>
      <c r="N367" s="370"/>
      <c r="O367" s="371"/>
      <c r="P367" s="5"/>
    </row>
    <row r="368" spans="2:16" ht="14.25" customHeight="1">
      <c r="B368" s="489"/>
      <c r="C368" s="457"/>
      <c r="D368" s="310" t="s">
        <v>212</v>
      </c>
      <c r="E368" s="311" t="s">
        <v>213</v>
      </c>
      <c r="F368" s="159" t="s">
        <v>53</v>
      </c>
      <c r="G368" s="251"/>
      <c r="H368" s="251"/>
      <c r="I368" s="252"/>
      <c r="J368" s="253"/>
      <c r="K368" s="228">
        <v>5287.5000000000009</v>
      </c>
      <c r="L368" s="229">
        <f t="shared" si="42"/>
        <v>0</v>
      </c>
      <c r="M368" s="475"/>
      <c r="N368" s="476"/>
      <c r="O368" s="477"/>
      <c r="P368" s="5"/>
    </row>
    <row r="369" spans="2:16" ht="14.25" customHeight="1">
      <c r="B369" s="489"/>
      <c r="C369" s="298"/>
      <c r="D369" s="216"/>
      <c r="E369" s="217" t="s">
        <v>214</v>
      </c>
      <c r="F369" s="217"/>
      <c r="G369" s="219"/>
      <c r="H369" s="219"/>
      <c r="I369" s="220"/>
      <c r="J369" s="219"/>
      <c r="K369" s="221"/>
      <c r="L369" s="222"/>
      <c r="M369" s="462"/>
      <c r="N369" s="408"/>
      <c r="O369" s="416"/>
      <c r="P369" s="5"/>
    </row>
    <row r="370" spans="2:16" ht="14.25" customHeight="1">
      <c r="B370" s="489"/>
      <c r="C370" s="494" t="s">
        <v>87</v>
      </c>
      <c r="D370" s="312" t="s">
        <v>215</v>
      </c>
      <c r="E370" s="313" t="s">
        <v>216</v>
      </c>
      <c r="F370" s="72" t="s">
        <v>53</v>
      </c>
      <c r="G370" s="256"/>
      <c r="H370" s="256"/>
      <c r="I370" s="257"/>
      <c r="J370" s="230"/>
      <c r="K370" s="79"/>
      <c r="L370" s="331"/>
      <c r="M370" s="478" t="s">
        <v>217</v>
      </c>
      <c r="N370" s="479"/>
      <c r="O370" s="480"/>
      <c r="P370" s="5"/>
    </row>
    <row r="371" spans="2:16" ht="14.25" customHeight="1">
      <c r="B371" s="489"/>
      <c r="C371" s="468"/>
      <c r="D371" s="312" t="s">
        <v>218</v>
      </c>
      <c r="E371" s="313" t="s">
        <v>237</v>
      </c>
      <c r="F371" s="72" t="s">
        <v>220</v>
      </c>
      <c r="G371" s="256"/>
      <c r="H371" s="256"/>
      <c r="I371" s="257"/>
      <c r="J371" s="230"/>
      <c r="K371" s="79"/>
      <c r="L371" s="331"/>
      <c r="M371" s="481" t="s">
        <v>221</v>
      </c>
      <c r="N371" s="370"/>
      <c r="O371" s="371"/>
      <c r="P371" s="5"/>
    </row>
    <row r="372" spans="2:16" ht="14.25" customHeight="1">
      <c r="B372" s="489"/>
      <c r="C372" s="468"/>
      <c r="D372" s="314" t="s">
        <v>222</v>
      </c>
      <c r="E372" s="315" t="s">
        <v>223</v>
      </c>
      <c r="F372" s="72" t="s">
        <v>220</v>
      </c>
      <c r="G372" s="79"/>
      <c r="H372" s="79"/>
      <c r="I372" s="236"/>
      <c r="J372" s="230"/>
      <c r="K372" s="79"/>
      <c r="L372" s="331"/>
      <c r="M372" s="481" t="s">
        <v>224</v>
      </c>
      <c r="N372" s="370"/>
      <c r="O372" s="371"/>
      <c r="P372" s="5"/>
    </row>
    <row r="373" spans="2:16" ht="14.25" customHeight="1">
      <c r="B373" s="489"/>
      <c r="C373" s="457"/>
      <c r="D373" s="314" t="s">
        <v>225</v>
      </c>
      <c r="E373" s="317" t="s">
        <v>226</v>
      </c>
      <c r="F373" s="72" t="s">
        <v>53</v>
      </c>
      <c r="G373" s="251"/>
      <c r="H373" s="251"/>
      <c r="I373" s="252"/>
      <c r="J373" s="230"/>
      <c r="K373" s="79"/>
      <c r="L373" s="331"/>
      <c r="M373" s="482" t="s">
        <v>217</v>
      </c>
      <c r="N373" s="483"/>
      <c r="O373" s="484"/>
      <c r="P373" s="5"/>
    </row>
    <row r="374" spans="2:16" ht="14.25" customHeight="1">
      <c r="B374" s="489"/>
      <c r="C374" s="265"/>
      <c r="D374" s="266"/>
      <c r="E374" s="267"/>
      <c r="F374" s="268"/>
      <c r="G374" s="269"/>
      <c r="H374" s="269"/>
      <c r="I374" s="270"/>
      <c r="J374" s="270"/>
      <c r="K374" s="269"/>
      <c r="L374" s="270"/>
      <c r="M374" s="272"/>
      <c r="N374" s="272"/>
      <c r="O374" s="273"/>
      <c r="P374" s="5"/>
    </row>
    <row r="375" spans="2:16" ht="14.25" customHeight="1">
      <c r="B375" s="489"/>
      <c r="C375" s="318"/>
      <c r="D375" s="274"/>
      <c r="E375" s="275" t="s">
        <v>227</v>
      </c>
      <c r="F375" s="275"/>
      <c r="G375" s="197" t="s">
        <v>43</v>
      </c>
      <c r="H375" s="277"/>
      <c r="I375" s="278"/>
      <c r="J375" s="277"/>
      <c r="K375" s="319"/>
      <c r="L375" s="320"/>
      <c r="M375" s="445" t="s">
        <v>151</v>
      </c>
      <c r="N375" s="405"/>
      <c r="O375" s="418"/>
      <c r="P375" s="5"/>
    </row>
    <row r="376" spans="2:16" ht="68.25" customHeight="1">
      <c r="B376" s="489"/>
      <c r="C376" s="321" t="s">
        <v>228</v>
      </c>
      <c r="D376" s="300" t="s">
        <v>229</v>
      </c>
      <c r="E376" s="322" t="s">
        <v>230</v>
      </c>
      <c r="F376" s="80" t="s">
        <v>136</v>
      </c>
      <c r="G376" s="282"/>
      <c r="H376" s="283"/>
      <c r="I376" s="278"/>
      <c r="J376" s="222"/>
      <c r="K376" s="221"/>
      <c r="L376" s="222"/>
      <c r="M376" s="485" t="s">
        <v>137</v>
      </c>
      <c r="N376" s="486"/>
      <c r="O376" s="487"/>
      <c r="P376" s="5"/>
    </row>
    <row r="377" spans="2:16" ht="14.25" customHeight="1">
      <c r="B377" s="489"/>
      <c r="C377" s="265"/>
      <c r="D377" s="266"/>
      <c r="E377" s="267"/>
      <c r="F377" s="268"/>
      <c r="G377" s="285"/>
      <c r="H377" s="285"/>
      <c r="I377" s="270"/>
      <c r="J377" s="270"/>
      <c r="K377" s="269"/>
      <c r="L377" s="270"/>
      <c r="M377" s="272"/>
      <c r="N377" s="272"/>
      <c r="O377" s="273"/>
      <c r="P377" s="5"/>
    </row>
    <row r="378" spans="2:16" ht="14.25" customHeight="1">
      <c r="B378" s="489"/>
      <c r="C378" s="298"/>
      <c r="D378" s="216"/>
      <c r="E378" s="217" t="s">
        <v>150</v>
      </c>
      <c r="F378" s="217"/>
      <c r="G378" s="197" t="s">
        <v>43</v>
      </c>
      <c r="H378" s="277"/>
      <c r="I378" s="220"/>
      <c r="J378" s="219"/>
      <c r="K378" s="221"/>
      <c r="L378" s="222"/>
      <c r="M378" s="445" t="s">
        <v>151</v>
      </c>
      <c r="N378" s="405"/>
      <c r="O378" s="418"/>
      <c r="P378" s="5"/>
    </row>
    <row r="379" spans="2:16" ht="36" customHeight="1">
      <c r="B379" s="489"/>
      <c r="C379" s="321" t="s">
        <v>134</v>
      </c>
      <c r="D379" s="323" t="s">
        <v>231</v>
      </c>
      <c r="E379" s="200" t="s">
        <v>153</v>
      </c>
      <c r="F379" s="200" t="s">
        <v>154</v>
      </c>
      <c r="G379" s="230"/>
      <c r="H379" s="287"/>
      <c r="I379" s="278"/>
      <c r="J379" s="222"/>
      <c r="K379" s="287"/>
      <c r="L379" s="288"/>
      <c r="M379" s="446" t="s">
        <v>155</v>
      </c>
      <c r="N379" s="405"/>
      <c r="O379" s="418"/>
      <c r="P379" s="5"/>
    </row>
    <row r="380" spans="2:16" ht="20.25" customHeight="1">
      <c r="B380" s="490"/>
      <c r="C380" s="463" t="s">
        <v>232</v>
      </c>
      <c r="D380" s="408"/>
      <c r="E380" s="408"/>
      <c r="F380" s="408"/>
      <c r="G380" s="447">
        <f>SUM(I345:I368)+SUM(L345:L368)</f>
        <v>0</v>
      </c>
      <c r="H380" s="408"/>
      <c r="I380" s="408"/>
      <c r="J380" s="408"/>
      <c r="K380" s="408"/>
      <c r="L380" s="416"/>
      <c r="M380" s="449"/>
      <c r="N380" s="408"/>
      <c r="O380" s="416"/>
      <c r="P380" s="5"/>
    </row>
    <row r="381" spans="2:16" ht="14.25" customHeight="1">
      <c r="D381" s="208"/>
      <c r="G381" s="203"/>
      <c r="I381" s="450" t="s">
        <v>233</v>
      </c>
      <c r="J381" s="370"/>
      <c r="K381" s="381"/>
      <c r="L381" s="332">
        <f>G380*K7</f>
        <v>0</v>
      </c>
      <c r="M381" s="5"/>
      <c r="N381" s="5"/>
      <c r="O381" s="5"/>
      <c r="P381" s="5"/>
    </row>
    <row r="382" spans="2:16" ht="14.25" customHeight="1">
      <c r="D382" s="208"/>
      <c r="G382" s="203"/>
      <c r="I382" s="450" t="s">
        <v>234</v>
      </c>
      <c r="J382" s="370"/>
      <c r="K382" s="381"/>
      <c r="L382" s="332">
        <f>G380*K8</f>
        <v>0</v>
      </c>
      <c r="M382" s="5"/>
      <c r="N382" s="5"/>
      <c r="O382" s="5"/>
      <c r="P382" s="5"/>
    </row>
    <row r="383" spans="2:16" ht="14.25" customHeight="1">
      <c r="D383" s="208"/>
      <c r="G383" s="203"/>
      <c r="I383" s="450" t="s">
        <v>148</v>
      </c>
      <c r="J383" s="370"/>
      <c r="K383" s="381"/>
      <c r="L383" s="332">
        <f>G380-L381</f>
        <v>0</v>
      </c>
      <c r="M383" s="5"/>
      <c r="N383" s="5"/>
      <c r="O383" s="5"/>
      <c r="P383" s="5"/>
    </row>
    <row r="384" spans="2:16" ht="14.25" customHeight="1">
      <c r="D384" s="208"/>
      <c r="G384" s="203"/>
      <c r="I384" s="450" t="s">
        <v>149</v>
      </c>
      <c r="J384" s="370"/>
      <c r="K384" s="381"/>
      <c r="L384" s="332">
        <f>G380-L382</f>
        <v>0</v>
      </c>
      <c r="M384" s="5"/>
      <c r="N384" s="5"/>
      <c r="O384" s="5"/>
      <c r="P384" s="5"/>
    </row>
    <row r="385" spans="3:16" ht="14.25" customHeight="1">
      <c r="D385" s="208"/>
      <c r="G385" s="203"/>
      <c r="I385" s="203"/>
      <c r="J385" s="203"/>
      <c r="L385" s="203"/>
      <c r="M385" s="5"/>
      <c r="N385" s="5"/>
      <c r="O385" s="5"/>
      <c r="P385" s="5"/>
    </row>
    <row r="386" spans="3:16" ht="14.25" customHeight="1">
      <c r="D386" s="208"/>
      <c r="G386" s="203"/>
      <c r="I386" s="203"/>
      <c r="J386" s="203"/>
      <c r="L386" s="203"/>
      <c r="M386" s="5"/>
      <c r="N386" s="5"/>
      <c r="O386" s="5"/>
      <c r="P386" s="5"/>
    </row>
    <row r="387" spans="3:16" ht="14.25" customHeight="1">
      <c r="D387" s="208"/>
      <c r="G387" s="203"/>
      <c r="I387" s="203"/>
      <c r="J387" s="203"/>
      <c r="L387" s="203"/>
      <c r="M387" s="5"/>
      <c r="N387" s="5"/>
      <c r="O387" s="5"/>
      <c r="P387" s="5"/>
    </row>
    <row r="388" spans="3:16" ht="14.25" customHeight="1">
      <c r="C388" s="195"/>
      <c r="D388" s="195"/>
      <c r="E388" s="195" t="s">
        <v>150</v>
      </c>
      <c r="F388" s="196"/>
      <c r="G388" s="197" t="s">
        <v>43</v>
      </c>
      <c r="H388" s="415" t="s">
        <v>151</v>
      </c>
      <c r="I388" s="408"/>
      <c r="J388" s="416"/>
      <c r="K388" s="5"/>
      <c r="L388" s="5"/>
      <c r="M388" s="5"/>
      <c r="N388" s="5"/>
      <c r="O388" s="5"/>
      <c r="P388" s="5"/>
    </row>
    <row r="389" spans="3:16" ht="15.75" customHeight="1">
      <c r="C389" s="198" t="s">
        <v>152</v>
      </c>
      <c r="D389" s="199">
        <v>28</v>
      </c>
      <c r="E389" s="200" t="s">
        <v>153</v>
      </c>
      <c r="F389" s="201" t="s">
        <v>154</v>
      </c>
      <c r="G389" s="202"/>
      <c r="H389" s="417" t="s">
        <v>155</v>
      </c>
      <c r="I389" s="405"/>
      <c r="J389" s="418"/>
      <c r="K389" s="5"/>
      <c r="L389" s="5"/>
      <c r="M389" s="5"/>
      <c r="N389" s="5"/>
      <c r="O389" s="5"/>
      <c r="P389" s="5"/>
    </row>
    <row r="390" spans="3:16" ht="14.25" customHeight="1">
      <c r="C390" s="5"/>
      <c r="D390" s="5"/>
      <c r="E390" s="5"/>
      <c r="F390" s="5"/>
      <c r="G390" s="5"/>
      <c r="H390" s="5"/>
      <c r="I390" s="5"/>
      <c r="J390" s="5"/>
      <c r="K390" s="5"/>
      <c r="L390" s="5"/>
      <c r="M390" s="5"/>
      <c r="N390" s="5"/>
      <c r="O390" s="5"/>
      <c r="P390" s="5"/>
    </row>
    <row r="391" spans="3:16" ht="14.25" customHeight="1">
      <c r="C391" s="5"/>
      <c r="D391" s="5"/>
      <c r="E391" s="5"/>
      <c r="F391" s="5"/>
      <c r="G391" s="5"/>
      <c r="H391" s="5"/>
      <c r="I391" s="5"/>
      <c r="J391" s="5"/>
      <c r="K391" s="5"/>
      <c r="L391" s="5"/>
      <c r="M391" s="5"/>
      <c r="N391" s="5"/>
      <c r="O391" s="5"/>
      <c r="P391" s="5"/>
    </row>
    <row r="392" spans="3:16" ht="14.25" customHeight="1">
      <c r="D392" s="208"/>
      <c r="G392" s="203"/>
      <c r="I392" s="203"/>
      <c r="J392" s="203"/>
      <c r="L392" s="203"/>
      <c r="M392" s="5"/>
      <c r="N392" s="5"/>
      <c r="O392" s="5"/>
      <c r="P392" s="5"/>
    </row>
    <row r="393" spans="3:16" ht="14.25" customHeight="1">
      <c r="D393" s="208"/>
      <c r="G393" s="203"/>
      <c r="I393" s="203"/>
      <c r="J393" s="203"/>
      <c r="L393" s="203"/>
      <c r="M393" s="5"/>
      <c r="N393" s="5"/>
      <c r="O393" s="5"/>
      <c r="P393" s="5"/>
    </row>
    <row r="394" spans="3:16" ht="14.25" customHeight="1">
      <c r="D394" s="208"/>
      <c r="G394" s="203"/>
      <c r="I394" s="203"/>
      <c r="J394" s="203"/>
      <c r="L394" s="203"/>
      <c r="M394" s="5"/>
      <c r="N394" s="5"/>
      <c r="O394" s="5"/>
      <c r="P394" s="5"/>
    </row>
    <row r="395" spans="3:16" ht="14.25" customHeight="1">
      <c r="D395" s="208"/>
      <c r="G395" s="203"/>
      <c r="I395" s="203"/>
      <c r="J395" s="203"/>
      <c r="L395" s="203"/>
      <c r="M395" s="5"/>
      <c r="N395" s="5"/>
      <c r="O395" s="5"/>
      <c r="P395" s="5"/>
    </row>
    <row r="396" spans="3:16" ht="14.25" customHeight="1">
      <c r="D396" s="208"/>
      <c r="G396" s="203"/>
      <c r="I396" s="203"/>
      <c r="J396" s="203"/>
      <c r="L396" s="203"/>
      <c r="M396" s="5"/>
      <c r="N396" s="5"/>
      <c r="O396" s="5"/>
      <c r="P396" s="5"/>
    </row>
    <row r="397" spans="3:16" ht="14.25" customHeight="1">
      <c r="D397" s="208"/>
      <c r="G397" s="203"/>
      <c r="I397" s="203"/>
      <c r="J397" s="203"/>
      <c r="L397" s="203"/>
      <c r="M397" s="5"/>
      <c r="N397" s="5"/>
      <c r="O397" s="5"/>
      <c r="P397" s="5"/>
    </row>
    <row r="398" spans="3:16" ht="14.25" customHeight="1">
      <c r="D398" s="208"/>
      <c r="G398" s="203"/>
      <c r="I398" s="203"/>
      <c r="J398" s="203"/>
      <c r="L398" s="203"/>
      <c r="M398" s="5"/>
      <c r="N398" s="5"/>
      <c r="O398" s="5"/>
      <c r="P398" s="5"/>
    </row>
    <row r="399" spans="3:16" ht="14.25" customHeight="1">
      <c r="D399" s="208"/>
      <c r="G399" s="203"/>
      <c r="I399" s="203"/>
      <c r="J399" s="203"/>
      <c r="L399" s="203"/>
      <c r="M399" s="5"/>
      <c r="N399" s="5"/>
      <c r="O399" s="5"/>
      <c r="P399" s="5"/>
    </row>
    <row r="400" spans="3:16" ht="14.25" customHeight="1">
      <c r="D400" s="208"/>
      <c r="G400" s="203"/>
      <c r="I400" s="203"/>
      <c r="J400" s="203"/>
      <c r="L400" s="203"/>
      <c r="M400" s="5"/>
      <c r="N400" s="5"/>
      <c r="O400" s="5"/>
      <c r="P400" s="5"/>
    </row>
    <row r="401" spans="4:16" ht="14.25" customHeight="1">
      <c r="D401" s="208"/>
      <c r="G401" s="203"/>
      <c r="I401" s="203"/>
      <c r="J401" s="203"/>
      <c r="L401" s="203"/>
      <c r="M401" s="5"/>
      <c r="N401" s="5"/>
      <c r="O401" s="5"/>
      <c r="P401" s="5"/>
    </row>
    <row r="402" spans="4:16" ht="14.25" customHeight="1">
      <c r="D402" s="208"/>
      <c r="G402" s="203"/>
      <c r="I402" s="203"/>
      <c r="J402" s="203"/>
      <c r="L402" s="203"/>
      <c r="M402" s="5"/>
      <c r="N402" s="5"/>
      <c r="O402" s="5"/>
      <c r="P402" s="5"/>
    </row>
    <row r="403" spans="4:16" ht="14.25" customHeight="1">
      <c r="D403" s="208"/>
      <c r="G403" s="203"/>
      <c r="I403" s="203"/>
      <c r="J403" s="203"/>
      <c r="L403" s="203"/>
      <c r="M403" s="5"/>
      <c r="N403" s="5"/>
      <c r="O403" s="5"/>
      <c r="P403" s="5"/>
    </row>
    <row r="404" spans="4:16" ht="14.25" customHeight="1">
      <c r="D404" s="208"/>
      <c r="G404" s="203"/>
      <c r="I404" s="203"/>
      <c r="J404" s="203"/>
      <c r="L404" s="203"/>
      <c r="M404" s="5"/>
      <c r="N404" s="5"/>
      <c r="O404" s="5"/>
      <c r="P404" s="5"/>
    </row>
    <row r="405" spans="4:16" ht="14.25" customHeight="1">
      <c r="D405" s="208"/>
      <c r="G405" s="203"/>
      <c r="I405" s="203"/>
      <c r="J405" s="203"/>
      <c r="L405" s="203"/>
      <c r="M405" s="5"/>
      <c r="N405" s="5"/>
      <c r="O405" s="5"/>
      <c r="P405" s="5"/>
    </row>
    <row r="406" spans="4:16" ht="14.25" customHeight="1">
      <c r="D406" s="208"/>
      <c r="G406" s="203"/>
      <c r="I406" s="203"/>
      <c r="J406" s="203"/>
      <c r="L406" s="203"/>
      <c r="M406" s="5"/>
      <c r="N406" s="5"/>
      <c r="O406" s="5"/>
      <c r="P406" s="5"/>
    </row>
    <row r="407" spans="4:16" ht="14.25" customHeight="1">
      <c r="D407" s="208"/>
      <c r="G407" s="203"/>
      <c r="I407" s="203"/>
      <c r="J407" s="203"/>
      <c r="L407" s="203"/>
      <c r="M407" s="5"/>
      <c r="N407" s="5"/>
      <c r="O407" s="5"/>
      <c r="P407" s="5"/>
    </row>
    <row r="408" spans="4:16" ht="14.25" customHeight="1">
      <c r="D408" s="208"/>
      <c r="G408" s="203"/>
      <c r="I408" s="203"/>
      <c r="J408" s="203"/>
      <c r="L408" s="203"/>
      <c r="M408" s="5"/>
      <c r="N408" s="5"/>
      <c r="O408" s="5"/>
      <c r="P408" s="5"/>
    </row>
    <row r="409" spans="4:16" ht="14.25" customHeight="1">
      <c r="D409" s="208"/>
      <c r="G409" s="203"/>
      <c r="I409" s="203"/>
      <c r="J409" s="203"/>
      <c r="L409" s="203"/>
      <c r="M409" s="5"/>
      <c r="N409" s="5"/>
      <c r="O409" s="5"/>
      <c r="P409" s="5"/>
    </row>
    <row r="410" spans="4:16" ht="14.25" customHeight="1">
      <c r="D410" s="208"/>
      <c r="G410" s="203"/>
      <c r="I410" s="203"/>
      <c r="J410" s="203"/>
      <c r="L410" s="203"/>
      <c r="M410" s="5"/>
      <c r="N410" s="5"/>
      <c r="O410" s="5"/>
      <c r="P410" s="5"/>
    </row>
    <row r="411" spans="4:16" ht="14.25" customHeight="1">
      <c r="D411" s="208"/>
      <c r="G411" s="203"/>
      <c r="I411" s="203"/>
      <c r="J411" s="203"/>
      <c r="L411" s="203"/>
      <c r="M411" s="5"/>
      <c r="N411" s="5"/>
      <c r="O411" s="5"/>
      <c r="P411" s="5"/>
    </row>
    <row r="412" spans="4:16" ht="14.25" customHeight="1">
      <c r="D412" s="208"/>
      <c r="G412" s="203"/>
      <c r="I412" s="203"/>
      <c r="J412" s="203"/>
      <c r="L412" s="203"/>
      <c r="M412" s="5"/>
      <c r="N412" s="5"/>
      <c r="O412" s="5"/>
      <c r="P412" s="5"/>
    </row>
    <row r="413" spans="4:16" ht="14.25" customHeight="1">
      <c r="D413" s="208"/>
      <c r="G413" s="203"/>
      <c r="I413" s="203"/>
      <c r="J413" s="203"/>
      <c r="L413" s="203"/>
      <c r="M413" s="5"/>
      <c r="N413" s="5"/>
      <c r="O413" s="5"/>
      <c r="P413" s="5"/>
    </row>
    <row r="414" spans="4:16" ht="14.25" customHeight="1">
      <c r="D414" s="208"/>
      <c r="G414" s="203"/>
      <c r="I414" s="203"/>
      <c r="J414" s="203"/>
      <c r="L414" s="203"/>
      <c r="M414" s="5"/>
      <c r="N414" s="5"/>
      <c r="O414" s="5"/>
      <c r="P414" s="5"/>
    </row>
    <row r="415" spans="4:16" ht="14.25" customHeight="1">
      <c r="D415" s="208"/>
      <c r="G415" s="203"/>
      <c r="I415" s="203"/>
      <c r="J415" s="203"/>
      <c r="L415" s="203"/>
      <c r="M415" s="5"/>
      <c r="N415" s="5"/>
      <c r="O415" s="5"/>
      <c r="P415" s="5"/>
    </row>
    <row r="416" spans="4:16" ht="14.25" customHeight="1">
      <c r="D416" s="208"/>
      <c r="G416" s="203"/>
      <c r="I416" s="203"/>
      <c r="J416" s="203"/>
      <c r="L416" s="203"/>
      <c r="M416" s="5"/>
      <c r="N416" s="5"/>
      <c r="O416" s="5"/>
      <c r="P416" s="5"/>
    </row>
    <row r="417" spans="4:16" ht="14.25" customHeight="1">
      <c r="D417" s="208"/>
      <c r="G417" s="203"/>
      <c r="I417" s="203"/>
      <c r="J417" s="203"/>
      <c r="L417" s="203"/>
      <c r="M417" s="5"/>
      <c r="N417" s="5"/>
      <c r="O417" s="5"/>
      <c r="P417" s="5"/>
    </row>
    <row r="418" spans="4:16" ht="14.25" customHeight="1">
      <c r="D418" s="208"/>
      <c r="G418" s="203"/>
      <c r="I418" s="203"/>
      <c r="J418" s="203"/>
      <c r="L418" s="203"/>
      <c r="M418" s="5"/>
      <c r="N418" s="5"/>
      <c r="O418" s="5"/>
      <c r="P418" s="5"/>
    </row>
    <row r="419" spans="4:16" ht="14.25" customHeight="1">
      <c r="D419" s="208"/>
      <c r="G419" s="203"/>
      <c r="I419" s="203"/>
      <c r="J419" s="203"/>
      <c r="L419" s="203"/>
      <c r="M419" s="5"/>
      <c r="N419" s="5"/>
      <c r="O419" s="5"/>
      <c r="P419" s="5"/>
    </row>
    <row r="420" spans="4:16" ht="14.25" customHeight="1">
      <c r="D420" s="208"/>
      <c r="G420" s="203"/>
      <c r="I420" s="203"/>
      <c r="J420" s="203"/>
      <c r="L420" s="203"/>
      <c r="M420" s="5"/>
      <c r="N420" s="5"/>
      <c r="O420" s="5"/>
      <c r="P420" s="5"/>
    </row>
    <row r="421" spans="4:16" ht="14.25" customHeight="1">
      <c r="D421" s="208"/>
      <c r="G421" s="203"/>
      <c r="I421" s="203"/>
      <c r="J421" s="203"/>
      <c r="L421" s="203"/>
      <c r="M421" s="5"/>
      <c r="N421" s="5"/>
      <c r="O421" s="5"/>
      <c r="P421" s="5"/>
    </row>
    <row r="422" spans="4:16" ht="14.25" customHeight="1">
      <c r="D422" s="208"/>
      <c r="G422" s="203"/>
      <c r="I422" s="203"/>
      <c r="J422" s="203"/>
      <c r="L422" s="203"/>
      <c r="M422" s="5"/>
      <c r="N422" s="5"/>
      <c r="O422" s="5"/>
      <c r="P422" s="5"/>
    </row>
    <row r="423" spans="4:16" ht="14.25" customHeight="1">
      <c r="D423" s="208"/>
      <c r="G423" s="203"/>
      <c r="I423" s="203"/>
      <c r="J423" s="203"/>
      <c r="L423" s="203"/>
      <c r="M423" s="5"/>
      <c r="N423" s="5"/>
      <c r="O423" s="5"/>
      <c r="P423" s="5"/>
    </row>
    <row r="424" spans="4:16" ht="14.25" customHeight="1">
      <c r="D424" s="208"/>
      <c r="G424" s="203"/>
      <c r="I424" s="203"/>
      <c r="J424" s="203"/>
      <c r="L424" s="203"/>
      <c r="M424" s="5"/>
      <c r="N424" s="5"/>
      <c r="O424" s="5"/>
      <c r="P424" s="5"/>
    </row>
    <row r="425" spans="4:16" ht="14.25" customHeight="1">
      <c r="D425" s="208"/>
      <c r="G425" s="203"/>
      <c r="I425" s="203"/>
      <c r="J425" s="203"/>
      <c r="L425" s="203"/>
      <c r="M425" s="5"/>
      <c r="N425" s="5"/>
      <c r="O425" s="5"/>
      <c r="P425" s="5"/>
    </row>
    <row r="426" spans="4:16" ht="14.25" customHeight="1">
      <c r="D426" s="208"/>
      <c r="G426" s="203"/>
      <c r="I426" s="203"/>
      <c r="J426" s="203"/>
      <c r="L426" s="203"/>
      <c r="M426" s="5"/>
      <c r="N426" s="5"/>
      <c r="O426" s="5"/>
      <c r="P426" s="5"/>
    </row>
    <row r="427" spans="4:16" ht="14.25" customHeight="1">
      <c r="D427" s="208"/>
      <c r="G427" s="203"/>
      <c r="I427" s="203"/>
      <c r="J427" s="203"/>
      <c r="L427" s="203"/>
      <c r="M427" s="5"/>
      <c r="N427" s="5"/>
      <c r="O427" s="5"/>
      <c r="P427" s="5"/>
    </row>
    <row r="428" spans="4:16" ht="14.25" customHeight="1">
      <c r="D428" s="208"/>
      <c r="G428" s="203"/>
      <c r="I428" s="203"/>
      <c r="J428" s="203"/>
      <c r="L428" s="203"/>
      <c r="M428" s="5"/>
      <c r="N428" s="5"/>
      <c r="O428" s="5"/>
      <c r="P428" s="5"/>
    </row>
    <row r="429" spans="4:16" ht="14.25" customHeight="1">
      <c r="D429" s="208"/>
      <c r="G429" s="203"/>
      <c r="I429" s="203"/>
      <c r="J429" s="203"/>
      <c r="L429" s="203"/>
      <c r="M429" s="5"/>
      <c r="N429" s="5"/>
      <c r="O429" s="5"/>
      <c r="P429" s="5"/>
    </row>
    <row r="430" spans="4:16" ht="14.25" customHeight="1">
      <c r="D430" s="208"/>
      <c r="G430" s="203"/>
      <c r="I430" s="203"/>
      <c r="J430" s="203"/>
      <c r="L430" s="203"/>
      <c r="M430" s="5"/>
      <c r="N430" s="5"/>
      <c r="O430" s="5"/>
      <c r="P430" s="5"/>
    </row>
    <row r="431" spans="4:16" ht="14.25" customHeight="1">
      <c r="D431" s="208"/>
      <c r="G431" s="203"/>
      <c r="I431" s="203"/>
      <c r="J431" s="203"/>
      <c r="L431" s="203"/>
      <c r="M431" s="5"/>
      <c r="N431" s="5"/>
      <c r="O431" s="5"/>
      <c r="P431" s="5"/>
    </row>
    <row r="432" spans="4:16" ht="14.25" customHeight="1">
      <c r="D432" s="208"/>
      <c r="G432" s="203"/>
      <c r="I432" s="203"/>
      <c r="J432" s="203"/>
      <c r="L432" s="203"/>
      <c r="M432" s="5"/>
      <c r="N432" s="5"/>
      <c r="O432" s="5"/>
      <c r="P432" s="5"/>
    </row>
    <row r="433" spans="4:16" ht="14.25" customHeight="1">
      <c r="D433" s="208"/>
      <c r="G433" s="203"/>
      <c r="I433" s="203"/>
      <c r="J433" s="203"/>
      <c r="L433" s="203"/>
      <c r="M433" s="5"/>
      <c r="N433" s="5"/>
      <c r="O433" s="5"/>
      <c r="P433" s="5"/>
    </row>
    <row r="434" spans="4:16" ht="14.25" customHeight="1">
      <c r="D434" s="208"/>
      <c r="G434" s="203"/>
      <c r="I434" s="203"/>
      <c r="J434" s="203"/>
      <c r="L434" s="203"/>
      <c r="M434" s="5"/>
      <c r="N434" s="5"/>
      <c r="O434" s="5"/>
      <c r="P434" s="5"/>
    </row>
    <row r="435" spans="4:16" ht="14.25" customHeight="1">
      <c r="D435" s="208"/>
      <c r="G435" s="203"/>
      <c r="I435" s="203"/>
      <c r="J435" s="203"/>
      <c r="L435" s="203"/>
      <c r="M435" s="5"/>
      <c r="N435" s="5"/>
      <c r="O435" s="5"/>
      <c r="P435" s="5"/>
    </row>
    <row r="436" spans="4:16" ht="14.25" customHeight="1">
      <c r="D436" s="208"/>
      <c r="G436" s="203"/>
      <c r="I436" s="203"/>
      <c r="J436" s="203"/>
      <c r="L436" s="203"/>
      <c r="M436" s="5"/>
      <c r="N436" s="5"/>
      <c r="O436" s="5"/>
      <c r="P436" s="5"/>
    </row>
    <row r="437" spans="4:16" ht="14.25" customHeight="1">
      <c r="D437" s="208"/>
      <c r="G437" s="203"/>
      <c r="I437" s="203"/>
      <c r="J437" s="203"/>
      <c r="L437" s="203"/>
      <c r="M437" s="5"/>
      <c r="N437" s="5"/>
      <c r="O437" s="5"/>
      <c r="P437" s="5"/>
    </row>
    <row r="438" spans="4:16" ht="14.25" customHeight="1">
      <c r="D438" s="208"/>
      <c r="G438" s="203"/>
      <c r="I438" s="203"/>
      <c r="J438" s="203"/>
      <c r="L438" s="203"/>
      <c r="M438" s="5"/>
      <c r="N438" s="5"/>
      <c r="O438" s="5"/>
      <c r="P438" s="5"/>
    </row>
    <row r="439" spans="4:16" ht="14.25" customHeight="1">
      <c r="D439" s="208"/>
      <c r="G439" s="203"/>
      <c r="I439" s="203"/>
      <c r="J439" s="203"/>
      <c r="L439" s="203"/>
      <c r="M439" s="5"/>
      <c r="N439" s="5"/>
      <c r="O439" s="5"/>
      <c r="P439" s="5"/>
    </row>
    <row r="440" spans="4:16" ht="14.25" customHeight="1">
      <c r="D440" s="208"/>
      <c r="G440" s="203"/>
      <c r="I440" s="203"/>
      <c r="J440" s="203"/>
      <c r="L440" s="203"/>
      <c r="M440" s="5"/>
      <c r="N440" s="5"/>
      <c r="O440" s="5"/>
      <c r="P440" s="5"/>
    </row>
    <row r="441" spans="4:16" ht="14.25" customHeight="1">
      <c r="D441" s="208"/>
      <c r="G441" s="203"/>
      <c r="I441" s="203"/>
      <c r="J441" s="203"/>
      <c r="L441" s="203"/>
      <c r="M441" s="5"/>
      <c r="N441" s="5"/>
      <c r="O441" s="5"/>
      <c r="P441" s="5"/>
    </row>
    <row r="442" spans="4:16" ht="14.25" customHeight="1">
      <c r="D442" s="208"/>
      <c r="G442" s="203"/>
      <c r="I442" s="203"/>
      <c r="J442" s="203"/>
      <c r="L442" s="203"/>
      <c r="M442" s="5"/>
      <c r="N442" s="5"/>
      <c r="O442" s="5"/>
      <c r="P442" s="5"/>
    </row>
    <row r="443" spans="4:16" ht="14.25" customHeight="1">
      <c r="D443" s="208"/>
      <c r="G443" s="203"/>
      <c r="I443" s="203"/>
      <c r="J443" s="203"/>
      <c r="L443" s="203"/>
      <c r="M443" s="5"/>
      <c r="N443" s="5"/>
      <c r="O443" s="5"/>
      <c r="P443" s="5"/>
    </row>
    <row r="444" spans="4:16" ht="14.25" customHeight="1">
      <c r="D444" s="208"/>
      <c r="G444" s="203"/>
      <c r="I444" s="203"/>
      <c r="J444" s="203"/>
      <c r="L444" s="203"/>
      <c r="M444" s="5"/>
      <c r="N444" s="5"/>
      <c r="O444" s="5"/>
      <c r="P444" s="5"/>
    </row>
    <row r="445" spans="4:16" ht="14.25" customHeight="1">
      <c r="D445" s="208"/>
      <c r="G445" s="203"/>
      <c r="I445" s="203"/>
      <c r="J445" s="203"/>
      <c r="L445" s="203"/>
      <c r="M445" s="5"/>
      <c r="N445" s="5"/>
      <c r="O445" s="5"/>
      <c r="P445" s="5"/>
    </row>
    <row r="446" spans="4:16" ht="14.25" customHeight="1">
      <c r="D446" s="208"/>
      <c r="G446" s="203"/>
      <c r="I446" s="203"/>
      <c r="J446" s="203"/>
      <c r="L446" s="203"/>
      <c r="M446" s="5"/>
      <c r="N446" s="5"/>
      <c r="O446" s="5"/>
      <c r="P446" s="5"/>
    </row>
    <row r="447" spans="4:16" ht="14.25" customHeight="1">
      <c r="D447" s="208"/>
      <c r="G447" s="203"/>
      <c r="I447" s="203"/>
      <c r="J447" s="203"/>
      <c r="L447" s="203"/>
      <c r="M447" s="5"/>
      <c r="N447" s="5"/>
      <c r="O447" s="5"/>
      <c r="P447" s="5"/>
    </row>
    <row r="448" spans="4:16" ht="14.25" customHeight="1">
      <c r="D448" s="208"/>
      <c r="G448" s="203"/>
      <c r="I448" s="203"/>
      <c r="J448" s="203"/>
      <c r="L448" s="203"/>
      <c r="M448" s="5"/>
      <c r="N448" s="5"/>
      <c r="O448" s="5"/>
      <c r="P448" s="5"/>
    </row>
    <row r="449" spans="4:16" ht="14.25" customHeight="1">
      <c r="D449" s="208"/>
      <c r="G449" s="203"/>
      <c r="I449" s="203"/>
      <c r="J449" s="203"/>
      <c r="L449" s="203"/>
      <c r="M449" s="5"/>
      <c r="N449" s="5"/>
      <c r="O449" s="5"/>
      <c r="P449" s="5"/>
    </row>
    <row r="450" spans="4:16" ht="14.25" customHeight="1">
      <c r="D450" s="208"/>
      <c r="G450" s="203"/>
      <c r="I450" s="203"/>
      <c r="J450" s="203"/>
      <c r="L450" s="203"/>
      <c r="M450" s="5"/>
      <c r="N450" s="5"/>
      <c r="O450" s="5"/>
      <c r="P450" s="5"/>
    </row>
    <row r="451" spans="4:16" ht="14.25" customHeight="1">
      <c r="D451" s="208"/>
      <c r="G451" s="203"/>
      <c r="I451" s="203"/>
      <c r="J451" s="203"/>
      <c r="L451" s="203"/>
      <c r="M451" s="5"/>
      <c r="N451" s="5"/>
      <c r="O451" s="5"/>
      <c r="P451" s="5"/>
    </row>
    <row r="452" spans="4:16" ht="14.25" customHeight="1">
      <c r="D452" s="208"/>
      <c r="G452" s="203"/>
      <c r="I452" s="203"/>
      <c r="J452" s="203"/>
      <c r="L452" s="203"/>
      <c r="M452" s="5"/>
      <c r="N452" s="5"/>
      <c r="O452" s="5"/>
      <c r="P452" s="5"/>
    </row>
    <row r="453" spans="4:16" ht="14.25" customHeight="1">
      <c r="D453" s="208"/>
      <c r="G453" s="203"/>
      <c r="I453" s="203"/>
      <c r="J453" s="203"/>
      <c r="L453" s="203"/>
      <c r="M453" s="5"/>
      <c r="N453" s="5"/>
      <c r="O453" s="5"/>
      <c r="P453" s="5"/>
    </row>
    <row r="454" spans="4:16" ht="14.25" customHeight="1">
      <c r="D454" s="208"/>
      <c r="G454" s="203"/>
      <c r="I454" s="203"/>
      <c r="J454" s="203"/>
      <c r="L454" s="203"/>
      <c r="M454" s="5"/>
      <c r="N454" s="5"/>
      <c r="O454" s="5"/>
      <c r="P454" s="5"/>
    </row>
    <row r="455" spans="4:16" ht="14.25" customHeight="1">
      <c r="D455" s="208"/>
      <c r="G455" s="203"/>
      <c r="I455" s="203"/>
      <c r="J455" s="203"/>
      <c r="L455" s="203"/>
      <c r="M455" s="5"/>
      <c r="N455" s="5"/>
      <c r="O455" s="5"/>
      <c r="P455" s="5"/>
    </row>
    <row r="456" spans="4:16" ht="14.25" customHeight="1">
      <c r="D456" s="208"/>
      <c r="G456" s="203"/>
      <c r="I456" s="203"/>
      <c r="J456" s="203"/>
      <c r="L456" s="203"/>
      <c r="M456" s="5"/>
      <c r="N456" s="5"/>
      <c r="O456" s="5"/>
      <c r="P456" s="5"/>
    </row>
    <row r="457" spans="4:16" ht="14.25" customHeight="1">
      <c r="D457" s="208"/>
      <c r="G457" s="203"/>
      <c r="I457" s="203"/>
      <c r="J457" s="203"/>
      <c r="L457" s="203"/>
      <c r="M457" s="5"/>
      <c r="N457" s="5"/>
      <c r="O457" s="5"/>
      <c r="P457" s="5"/>
    </row>
    <row r="458" spans="4:16" ht="14.25" customHeight="1">
      <c r="D458" s="208"/>
      <c r="G458" s="203"/>
      <c r="I458" s="203"/>
      <c r="J458" s="203"/>
      <c r="L458" s="203"/>
      <c r="M458" s="5"/>
      <c r="N458" s="5"/>
      <c r="O458" s="5"/>
      <c r="P458" s="5"/>
    </row>
    <row r="459" spans="4:16" ht="14.25" customHeight="1">
      <c r="D459" s="208"/>
      <c r="G459" s="203"/>
      <c r="I459" s="203"/>
      <c r="J459" s="203"/>
      <c r="L459" s="203"/>
      <c r="M459" s="5"/>
      <c r="N459" s="5"/>
      <c r="O459" s="5"/>
      <c r="P459" s="5"/>
    </row>
    <row r="460" spans="4:16" ht="14.25" customHeight="1">
      <c r="D460" s="208"/>
      <c r="G460" s="203"/>
      <c r="I460" s="203"/>
      <c r="J460" s="203"/>
      <c r="L460" s="203"/>
      <c r="M460" s="5"/>
      <c r="N460" s="5"/>
      <c r="O460" s="5"/>
      <c r="P460" s="5"/>
    </row>
    <row r="461" spans="4:16" ht="14.25" customHeight="1">
      <c r="D461" s="208"/>
      <c r="G461" s="203"/>
      <c r="I461" s="203"/>
      <c r="J461" s="203"/>
      <c r="L461" s="203"/>
      <c r="M461" s="5"/>
      <c r="N461" s="5"/>
      <c r="O461" s="5"/>
      <c r="P461" s="5"/>
    </row>
    <row r="462" spans="4:16" ht="14.25" customHeight="1">
      <c r="D462" s="208"/>
      <c r="G462" s="203"/>
      <c r="I462" s="203"/>
      <c r="J462" s="203"/>
      <c r="L462" s="203"/>
      <c r="M462" s="5"/>
      <c r="N462" s="5"/>
      <c r="O462" s="5"/>
      <c r="P462" s="5"/>
    </row>
    <row r="463" spans="4:16" ht="14.25" customHeight="1">
      <c r="D463" s="208"/>
      <c r="G463" s="203"/>
      <c r="I463" s="203"/>
      <c r="J463" s="203"/>
      <c r="L463" s="203"/>
      <c r="M463" s="5"/>
      <c r="N463" s="5"/>
      <c r="O463" s="5"/>
      <c r="P463" s="5"/>
    </row>
    <row r="464" spans="4:16" ht="14.25" customHeight="1">
      <c r="D464" s="208"/>
      <c r="G464" s="203"/>
      <c r="I464" s="203"/>
      <c r="J464" s="203"/>
      <c r="L464" s="203"/>
      <c r="M464" s="5"/>
      <c r="N464" s="5"/>
      <c r="O464" s="5"/>
      <c r="P464" s="5"/>
    </row>
    <row r="465" spans="4:16" ht="14.25" customHeight="1">
      <c r="D465" s="208"/>
      <c r="G465" s="203"/>
      <c r="I465" s="203"/>
      <c r="J465" s="203"/>
      <c r="L465" s="203"/>
      <c r="M465" s="5"/>
      <c r="N465" s="5"/>
      <c r="O465" s="5"/>
      <c r="P465" s="5"/>
    </row>
    <row r="466" spans="4:16" ht="14.25" customHeight="1">
      <c r="D466" s="208"/>
      <c r="G466" s="203"/>
      <c r="I466" s="203"/>
      <c r="J466" s="203"/>
      <c r="L466" s="203"/>
      <c r="M466" s="5"/>
      <c r="N466" s="5"/>
      <c r="O466" s="5"/>
      <c r="P466" s="5"/>
    </row>
    <row r="467" spans="4:16" ht="14.25" customHeight="1">
      <c r="D467" s="208"/>
      <c r="G467" s="203"/>
      <c r="I467" s="203"/>
      <c r="J467" s="203"/>
      <c r="L467" s="203"/>
      <c r="M467" s="5"/>
      <c r="N467" s="5"/>
      <c r="O467" s="5"/>
      <c r="P467" s="5"/>
    </row>
    <row r="468" spans="4:16" ht="14.25" customHeight="1">
      <c r="D468" s="208"/>
      <c r="G468" s="203"/>
      <c r="I468" s="203"/>
      <c r="J468" s="203"/>
      <c r="L468" s="203"/>
      <c r="M468" s="5"/>
      <c r="N468" s="5"/>
      <c r="O468" s="5"/>
      <c r="P468" s="5"/>
    </row>
    <row r="469" spans="4:16" ht="14.25" customHeight="1">
      <c r="D469" s="208"/>
      <c r="G469" s="203"/>
      <c r="I469" s="203"/>
      <c r="J469" s="203"/>
      <c r="L469" s="203"/>
      <c r="M469" s="5"/>
      <c r="N469" s="5"/>
      <c r="O469" s="5"/>
      <c r="P469" s="5"/>
    </row>
    <row r="470" spans="4:16" ht="14.25" customHeight="1">
      <c r="D470" s="208"/>
      <c r="G470" s="203"/>
      <c r="I470" s="203"/>
      <c r="J470" s="203"/>
      <c r="L470" s="203"/>
      <c r="M470" s="5"/>
      <c r="N470" s="5"/>
      <c r="O470" s="5"/>
      <c r="P470" s="5"/>
    </row>
    <row r="471" spans="4:16" ht="14.25" customHeight="1">
      <c r="D471" s="208"/>
      <c r="G471" s="203"/>
      <c r="I471" s="203"/>
      <c r="J471" s="203"/>
      <c r="L471" s="203"/>
      <c r="M471" s="5"/>
      <c r="N471" s="5"/>
      <c r="O471" s="5"/>
      <c r="P471" s="5"/>
    </row>
    <row r="472" spans="4:16" ht="14.25" customHeight="1">
      <c r="D472" s="208"/>
      <c r="G472" s="203"/>
      <c r="I472" s="203"/>
      <c r="J472" s="203"/>
      <c r="L472" s="203"/>
      <c r="M472" s="5"/>
      <c r="N472" s="5"/>
      <c r="O472" s="5"/>
      <c r="P472" s="5"/>
    </row>
    <row r="473" spans="4:16" ht="14.25" customHeight="1">
      <c r="D473" s="208"/>
      <c r="G473" s="203"/>
      <c r="I473" s="203"/>
      <c r="J473" s="203"/>
      <c r="L473" s="203"/>
      <c r="M473" s="5"/>
      <c r="N473" s="5"/>
      <c r="O473" s="5"/>
      <c r="P473" s="5"/>
    </row>
    <row r="474" spans="4:16" ht="14.25" customHeight="1">
      <c r="D474" s="208"/>
      <c r="G474" s="203"/>
      <c r="I474" s="203"/>
      <c r="J474" s="203"/>
      <c r="L474" s="203"/>
      <c r="M474" s="5"/>
      <c r="N474" s="5"/>
      <c r="O474" s="5"/>
      <c r="P474" s="5"/>
    </row>
    <row r="475" spans="4:16" ht="14.25" customHeight="1">
      <c r="D475" s="208"/>
      <c r="G475" s="203"/>
      <c r="I475" s="203"/>
      <c r="J475" s="203"/>
      <c r="L475" s="203"/>
      <c r="M475" s="5"/>
      <c r="N475" s="5"/>
      <c r="O475" s="5"/>
      <c r="P475" s="5"/>
    </row>
    <row r="476" spans="4:16" ht="14.25" customHeight="1">
      <c r="D476" s="208"/>
      <c r="G476" s="203"/>
      <c r="I476" s="203"/>
      <c r="J476" s="203"/>
      <c r="L476" s="203"/>
      <c r="M476" s="5"/>
      <c r="N476" s="5"/>
      <c r="O476" s="5"/>
      <c r="P476" s="5"/>
    </row>
    <row r="477" spans="4:16" ht="14.25" customHeight="1">
      <c r="D477" s="208"/>
      <c r="G477" s="203"/>
      <c r="I477" s="203"/>
      <c r="J477" s="203"/>
      <c r="L477" s="203"/>
      <c r="M477" s="5"/>
      <c r="N477" s="5"/>
      <c r="O477" s="5"/>
      <c r="P477" s="5"/>
    </row>
    <row r="478" spans="4:16" ht="14.25" customHeight="1">
      <c r="D478" s="208"/>
      <c r="G478" s="203"/>
      <c r="I478" s="203"/>
      <c r="J478" s="203"/>
      <c r="L478" s="203"/>
      <c r="M478" s="5"/>
      <c r="N478" s="5"/>
      <c r="O478" s="5"/>
      <c r="P478" s="5"/>
    </row>
    <row r="479" spans="4:16" ht="14.25" customHeight="1">
      <c r="D479" s="208"/>
      <c r="G479" s="203"/>
      <c r="I479" s="203"/>
      <c r="J479" s="203"/>
      <c r="L479" s="203"/>
      <c r="M479" s="5"/>
      <c r="N479" s="5"/>
      <c r="O479" s="5"/>
      <c r="P479" s="5"/>
    </row>
    <row r="480" spans="4:16" ht="14.25" customHeight="1">
      <c r="D480" s="208"/>
      <c r="G480" s="203"/>
      <c r="I480" s="203"/>
      <c r="J480" s="203"/>
      <c r="L480" s="203"/>
      <c r="M480" s="5"/>
      <c r="N480" s="5"/>
      <c r="O480" s="5"/>
      <c r="P480" s="5"/>
    </row>
    <row r="481" spans="4:16" ht="14.25" customHeight="1">
      <c r="D481" s="208"/>
      <c r="G481" s="203"/>
      <c r="I481" s="203"/>
      <c r="J481" s="203"/>
      <c r="L481" s="203"/>
      <c r="M481" s="5"/>
      <c r="N481" s="5"/>
      <c r="O481" s="5"/>
      <c r="P481" s="5"/>
    </row>
    <row r="482" spans="4:16" ht="14.25" customHeight="1">
      <c r="D482" s="208"/>
      <c r="G482" s="203"/>
      <c r="I482" s="203"/>
      <c r="J482" s="203"/>
      <c r="L482" s="203"/>
      <c r="M482" s="5"/>
      <c r="N482" s="5"/>
      <c r="O482" s="5"/>
      <c r="P482" s="5"/>
    </row>
    <row r="483" spans="4:16" ht="14.25" customHeight="1">
      <c r="D483" s="208"/>
      <c r="G483" s="203"/>
      <c r="I483" s="203"/>
      <c r="J483" s="203"/>
      <c r="L483" s="203"/>
      <c r="M483" s="5"/>
      <c r="N483" s="5"/>
      <c r="O483" s="5"/>
      <c r="P483" s="5"/>
    </row>
    <row r="484" spans="4:16" ht="14.25" customHeight="1">
      <c r="D484" s="208"/>
      <c r="G484" s="203"/>
      <c r="I484" s="203"/>
      <c r="J484" s="203"/>
      <c r="L484" s="203"/>
      <c r="M484" s="5"/>
      <c r="N484" s="5"/>
      <c r="O484" s="5"/>
      <c r="P484" s="5"/>
    </row>
    <row r="485" spans="4:16" ht="14.25" customHeight="1">
      <c r="D485" s="208"/>
      <c r="G485" s="203"/>
      <c r="I485" s="203"/>
      <c r="J485" s="203"/>
      <c r="L485" s="203"/>
      <c r="M485" s="5"/>
      <c r="N485" s="5"/>
      <c r="O485" s="5"/>
      <c r="P485" s="5"/>
    </row>
    <row r="486" spans="4:16" ht="14.25" customHeight="1">
      <c r="D486" s="208"/>
      <c r="G486" s="203"/>
      <c r="I486" s="203"/>
      <c r="J486" s="203"/>
      <c r="L486" s="203"/>
      <c r="M486" s="5"/>
      <c r="N486" s="5"/>
      <c r="O486" s="5"/>
      <c r="P486" s="5"/>
    </row>
    <row r="487" spans="4:16" ht="14.25" customHeight="1">
      <c r="D487" s="208"/>
      <c r="G487" s="203"/>
      <c r="I487" s="203"/>
      <c r="J487" s="203"/>
      <c r="L487" s="203"/>
      <c r="M487" s="5"/>
      <c r="N487" s="5"/>
      <c r="O487" s="5"/>
      <c r="P487" s="5"/>
    </row>
    <row r="488" spans="4:16" ht="14.25" customHeight="1">
      <c r="D488" s="208"/>
      <c r="G488" s="203"/>
      <c r="I488" s="203"/>
      <c r="J488" s="203"/>
      <c r="L488" s="203"/>
      <c r="M488" s="5"/>
      <c r="N488" s="5"/>
      <c r="O488" s="5"/>
      <c r="P488" s="5"/>
    </row>
    <row r="489" spans="4:16" ht="14.25" customHeight="1">
      <c r="D489" s="208"/>
      <c r="G489" s="203"/>
      <c r="I489" s="203"/>
      <c r="J489" s="203"/>
      <c r="L489" s="203"/>
      <c r="M489" s="5"/>
      <c r="N489" s="5"/>
      <c r="O489" s="5"/>
      <c r="P489" s="5"/>
    </row>
    <row r="490" spans="4:16" ht="14.25" customHeight="1">
      <c r="D490" s="208"/>
      <c r="G490" s="203"/>
      <c r="I490" s="203"/>
      <c r="J490" s="203"/>
      <c r="L490" s="203"/>
      <c r="M490" s="5"/>
      <c r="N490" s="5"/>
      <c r="O490" s="5"/>
      <c r="P490" s="5"/>
    </row>
    <row r="491" spans="4:16" ht="14.25" customHeight="1">
      <c r="D491" s="208"/>
      <c r="G491" s="203"/>
      <c r="I491" s="203"/>
      <c r="J491" s="203"/>
      <c r="L491" s="203"/>
      <c r="M491" s="5"/>
      <c r="N491" s="5"/>
      <c r="O491" s="5"/>
      <c r="P491" s="5"/>
    </row>
    <row r="492" spans="4:16" ht="14.25" customHeight="1">
      <c r="D492" s="208"/>
      <c r="G492" s="203"/>
      <c r="I492" s="203"/>
      <c r="J492" s="203"/>
      <c r="L492" s="203"/>
      <c r="M492" s="5"/>
      <c r="N492" s="5"/>
      <c r="O492" s="5"/>
      <c r="P492" s="5"/>
    </row>
    <row r="493" spans="4:16" ht="14.25" customHeight="1">
      <c r="D493" s="208"/>
      <c r="G493" s="203"/>
      <c r="I493" s="203"/>
      <c r="J493" s="203"/>
      <c r="L493" s="203"/>
      <c r="M493" s="5"/>
      <c r="N493" s="5"/>
      <c r="O493" s="5"/>
      <c r="P493" s="5"/>
    </row>
    <row r="494" spans="4:16" ht="14.25" customHeight="1">
      <c r="D494" s="208"/>
      <c r="G494" s="203"/>
      <c r="I494" s="203"/>
      <c r="J494" s="203"/>
      <c r="L494" s="203"/>
      <c r="M494" s="5"/>
      <c r="N494" s="5"/>
      <c r="O494" s="5"/>
      <c r="P494" s="5"/>
    </row>
    <row r="495" spans="4:16" ht="14.25" customHeight="1">
      <c r="D495" s="208"/>
      <c r="G495" s="203"/>
      <c r="I495" s="203"/>
      <c r="J495" s="203"/>
      <c r="L495" s="203"/>
      <c r="M495" s="5"/>
      <c r="N495" s="5"/>
      <c r="O495" s="5"/>
      <c r="P495" s="5"/>
    </row>
    <row r="496" spans="4:16" ht="14.25" customHeight="1">
      <c r="D496" s="208"/>
      <c r="G496" s="203"/>
      <c r="I496" s="203"/>
      <c r="J496" s="203"/>
      <c r="L496" s="203"/>
      <c r="M496" s="5"/>
      <c r="N496" s="5"/>
      <c r="O496" s="5"/>
      <c r="P496" s="5"/>
    </row>
    <row r="497" spans="4:16" ht="14.25" customHeight="1">
      <c r="D497" s="208"/>
      <c r="G497" s="203"/>
      <c r="I497" s="203"/>
      <c r="J497" s="203"/>
      <c r="L497" s="203"/>
      <c r="M497" s="5"/>
      <c r="N497" s="5"/>
      <c r="O497" s="5"/>
      <c r="P497" s="5"/>
    </row>
    <row r="498" spans="4:16" ht="14.25" customHeight="1">
      <c r="D498" s="208"/>
      <c r="G498" s="203"/>
      <c r="I498" s="203"/>
      <c r="J498" s="203"/>
      <c r="L498" s="203"/>
      <c r="M498" s="5"/>
      <c r="N498" s="5"/>
      <c r="O498" s="5"/>
      <c r="P498" s="5"/>
    </row>
    <row r="499" spans="4:16" ht="14.25" customHeight="1">
      <c r="D499" s="208"/>
      <c r="G499" s="203"/>
      <c r="I499" s="203"/>
      <c r="J499" s="203"/>
      <c r="L499" s="203"/>
      <c r="M499" s="5"/>
      <c r="N499" s="5"/>
      <c r="O499" s="5"/>
      <c r="P499" s="5"/>
    </row>
    <row r="500" spans="4:16" ht="14.25" customHeight="1">
      <c r="D500" s="208"/>
      <c r="G500" s="203"/>
      <c r="I500" s="203"/>
      <c r="J500" s="203"/>
      <c r="L500" s="203"/>
      <c r="M500" s="5"/>
      <c r="N500" s="5"/>
      <c r="O500" s="5"/>
      <c r="P500" s="5"/>
    </row>
    <row r="501" spans="4:16" ht="14.25" customHeight="1">
      <c r="D501" s="208"/>
      <c r="G501" s="203"/>
      <c r="I501" s="203"/>
      <c r="J501" s="203"/>
      <c r="L501" s="203"/>
      <c r="M501" s="5"/>
      <c r="N501" s="5"/>
      <c r="O501" s="5"/>
      <c r="P501" s="5"/>
    </row>
    <row r="502" spans="4:16" ht="14.25" customHeight="1">
      <c r="D502" s="208"/>
      <c r="G502" s="203"/>
      <c r="I502" s="203"/>
      <c r="J502" s="203"/>
      <c r="L502" s="203"/>
      <c r="M502" s="5"/>
      <c r="N502" s="5"/>
      <c r="O502" s="5"/>
      <c r="P502" s="5"/>
    </row>
    <row r="503" spans="4:16" ht="14.25" customHeight="1">
      <c r="D503" s="208"/>
      <c r="G503" s="203"/>
      <c r="I503" s="203"/>
      <c r="J503" s="203"/>
      <c r="L503" s="203"/>
      <c r="M503" s="5"/>
      <c r="N503" s="5"/>
      <c r="O503" s="5"/>
      <c r="P503" s="5"/>
    </row>
    <row r="504" spans="4:16" ht="14.25" customHeight="1">
      <c r="D504" s="208"/>
      <c r="G504" s="203"/>
      <c r="I504" s="203"/>
      <c r="J504" s="203"/>
      <c r="L504" s="203"/>
      <c r="M504" s="5"/>
      <c r="N504" s="5"/>
      <c r="O504" s="5"/>
      <c r="P504" s="5"/>
    </row>
    <row r="505" spans="4:16" ht="14.25" customHeight="1">
      <c r="D505" s="208"/>
      <c r="G505" s="203"/>
      <c r="I505" s="203"/>
      <c r="J505" s="203"/>
      <c r="L505" s="203"/>
      <c r="M505" s="5"/>
      <c r="N505" s="5"/>
      <c r="O505" s="5"/>
      <c r="P505" s="5"/>
    </row>
    <row r="506" spans="4:16" ht="14.25" customHeight="1">
      <c r="D506" s="208"/>
      <c r="G506" s="203"/>
      <c r="I506" s="203"/>
      <c r="J506" s="203"/>
      <c r="L506" s="203"/>
      <c r="M506" s="5"/>
      <c r="N506" s="5"/>
      <c r="O506" s="5"/>
      <c r="P506" s="5"/>
    </row>
    <row r="507" spans="4:16" ht="14.25" customHeight="1">
      <c r="D507" s="208"/>
      <c r="G507" s="203"/>
      <c r="I507" s="203"/>
      <c r="J507" s="203"/>
      <c r="L507" s="203"/>
      <c r="M507" s="5"/>
      <c r="N507" s="5"/>
      <c r="O507" s="5"/>
      <c r="P507" s="5"/>
    </row>
    <row r="508" spans="4:16" ht="14.25" customHeight="1">
      <c r="D508" s="208"/>
      <c r="G508" s="203"/>
      <c r="I508" s="203"/>
      <c r="J508" s="203"/>
      <c r="L508" s="203"/>
      <c r="M508" s="5"/>
      <c r="N508" s="5"/>
      <c r="O508" s="5"/>
      <c r="P508" s="5"/>
    </row>
    <row r="509" spans="4:16" ht="14.25" customHeight="1">
      <c r="D509" s="208"/>
      <c r="G509" s="203"/>
      <c r="I509" s="203"/>
      <c r="J509" s="203"/>
      <c r="L509" s="203"/>
      <c r="M509" s="5"/>
      <c r="N509" s="5"/>
      <c r="O509" s="5"/>
      <c r="P509" s="5"/>
    </row>
    <row r="510" spans="4:16" ht="14.25" customHeight="1">
      <c r="D510" s="208"/>
      <c r="G510" s="203"/>
      <c r="I510" s="203"/>
      <c r="J510" s="203"/>
      <c r="L510" s="203"/>
      <c r="M510" s="5"/>
      <c r="N510" s="5"/>
      <c r="O510" s="5"/>
      <c r="P510" s="5"/>
    </row>
    <row r="511" spans="4:16" ht="14.25" customHeight="1">
      <c r="D511" s="208"/>
      <c r="G511" s="203"/>
      <c r="I511" s="203"/>
      <c r="J511" s="203"/>
      <c r="L511" s="203"/>
      <c r="M511" s="5"/>
      <c r="N511" s="5"/>
      <c r="O511" s="5"/>
      <c r="P511" s="5"/>
    </row>
    <row r="512" spans="4:16" ht="14.25" customHeight="1">
      <c r="D512" s="208"/>
      <c r="G512" s="203"/>
      <c r="I512" s="203"/>
      <c r="J512" s="203"/>
      <c r="L512" s="203"/>
      <c r="M512" s="5"/>
      <c r="N512" s="5"/>
      <c r="O512" s="5"/>
      <c r="P512" s="5"/>
    </row>
    <row r="513" spans="4:16" ht="14.25" customHeight="1">
      <c r="D513" s="208"/>
      <c r="G513" s="203"/>
      <c r="I513" s="203"/>
      <c r="J513" s="203"/>
      <c r="L513" s="203"/>
      <c r="M513" s="5"/>
      <c r="N513" s="5"/>
      <c r="O513" s="5"/>
      <c r="P513" s="5"/>
    </row>
    <row r="514" spans="4:16" ht="14.25" customHeight="1">
      <c r="D514" s="208"/>
      <c r="G514" s="203"/>
      <c r="I514" s="203"/>
      <c r="J514" s="203"/>
      <c r="L514" s="203"/>
      <c r="M514" s="5"/>
      <c r="N514" s="5"/>
      <c r="O514" s="5"/>
      <c r="P514" s="5"/>
    </row>
    <row r="515" spans="4:16" ht="14.25" customHeight="1">
      <c r="D515" s="208"/>
      <c r="G515" s="203"/>
      <c r="I515" s="203"/>
      <c r="J515" s="203"/>
      <c r="L515" s="203"/>
      <c r="M515" s="5"/>
      <c r="N515" s="5"/>
      <c r="O515" s="5"/>
      <c r="P515" s="5"/>
    </row>
    <row r="516" spans="4:16" ht="14.25" customHeight="1">
      <c r="D516" s="208"/>
      <c r="G516" s="203"/>
      <c r="I516" s="203"/>
      <c r="J516" s="203"/>
      <c r="L516" s="203"/>
      <c r="M516" s="5"/>
      <c r="N516" s="5"/>
      <c r="O516" s="5"/>
      <c r="P516" s="5"/>
    </row>
    <row r="517" spans="4:16" ht="14.25" customHeight="1">
      <c r="D517" s="208"/>
      <c r="G517" s="203"/>
      <c r="I517" s="203"/>
      <c r="J517" s="203"/>
      <c r="L517" s="203"/>
      <c r="M517" s="5"/>
      <c r="N517" s="5"/>
      <c r="O517" s="5"/>
      <c r="P517" s="5"/>
    </row>
    <row r="518" spans="4:16" ht="14.25" customHeight="1">
      <c r="D518" s="208"/>
      <c r="G518" s="203"/>
      <c r="I518" s="203"/>
      <c r="J518" s="203"/>
      <c r="L518" s="203"/>
      <c r="M518" s="5"/>
      <c r="N518" s="5"/>
      <c r="O518" s="5"/>
      <c r="P518" s="5"/>
    </row>
    <row r="519" spans="4:16" ht="14.25" customHeight="1">
      <c r="D519" s="208"/>
      <c r="G519" s="203"/>
      <c r="I519" s="203"/>
      <c r="J519" s="203"/>
      <c r="L519" s="203"/>
      <c r="M519" s="5"/>
      <c r="N519" s="5"/>
      <c r="O519" s="5"/>
      <c r="P519" s="5"/>
    </row>
    <row r="520" spans="4:16" ht="14.25" customHeight="1">
      <c r="D520" s="208"/>
      <c r="G520" s="203"/>
      <c r="I520" s="203"/>
      <c r="J520" s="203"/>
      <c r="L520" s="203"/>
      <c r="M520" s="5"/>
      <c r="N520" s="5"/>
      <c r="O520" s="5"/>
      <c r="P520" s="5"/>
    </row>
    <row r="521" spans="4:16" ht="14.25" customHeight="1">
      <c r="D521" s="208"/>
      <c r="G521" s="203"/>
      <c r="I521" s="203"/>
      <c r="J521" s="203"/>
      <c r="L521" s="203"/>
      <c r="M521" s="5"/>
      <c r="N521" s="5"/>
      <c r="O521" s="5"/>
      <c r="P521" s="5"/>
    </row>
    <row r="522" spans="4:16" ht="14.25" customHeight="1">
      <c r="D522" s="208"/>
      <c r="G522" s="203"/>
      <c r="I522" s="203"/>
      <c r="J522" s="203"/>
      <c r="L522" s="203"/>
      <c r="M522" s="5"/>
      <c r="N522" s="5"/>
      <c r="O522" s="5"/>
      <c r="P522" s="5"/>
    </row>
    <row r="523" spans="4:16" ht="14.25" customHeight="1">
      <c r="D523" s="208"/>
      <c r="G523" s="203"/>
      <c r="I523" s="203"/>
      <c r="J523" s="203"/>
      <c r="L523" s="203"/>
      <c r="M523" s="5"/>
      <c r="N523" s="5"/>
      <c r="O523" s="5"/>
      <c r="P523" s="5"/>
    </row>
    <row r="524" spans="4:16" ht="14.25" customHeight="1">
      <c r="D524" s="208"/>
      <c r="G524" s="203"/>
      <c r="I524" s="203"/>
      <c r="J524" s="203"/>
      <c r="L524" s="203"/>
      <c r="M524" s="5"/>
      <c r="N524" s="5"/>
      <c r="O524" s="5"/>
      <c r="P524" s="5"/>
    </row>
    <row r="525" spans="4:16" ht="14.25" customHeight="1">
      <c r="D525" s="208"/>
      <c r="G525" s="203"/>
      <c r="I525" s="203"/>
      <c r="J525" s="203"/>
      <c r="L525" s="203"/>
      <c r="M525" s="5"/>
      <c r="N525" s="5"/>
      <c r="O525" s="5"/>
      <c r="P525" s="5"/>
    </row>
    <row r="526" spans="4:16" ht="14.25" customHeight="1">
      <c r="D526" s="208"/>
      <c r="G526" s="203"/>
      <c r="I526" s="203"/>
      <c r="J526" s="203"/>
      <c r="L526" s="203"/>
      <c r="M526" s="5"/>
      <c r="N526" s="5"/>
      <c r="O526" s="5"/>
      <c r="P526" s="5"/>
    </row>
    <row r="527" spans="4:16" ht="14.25" customHeight="1">
      <c r="D527" s="208"/>
      <c r="G527" s="203"/>
      <c r="I527" s="203"/>
      <c r="J527" s="203"/>
      <c r="L527" s="203"/>
      <c r="M527" s="5"/>
      <c r="N527" s="5"/>
      <c r="O527" s="5"/>
      <c r="P527" s="5"/>
    </row>
    <row r="528" spans="4:16" ht="14.25" customHeight="1">
      <c r="D528" s="208"/>
      <c r="G528" s="203"/>
      <c r="I528" s="203"/>
      <c r="J528" s="203"/>
      <c r="L528" s="203"/>
      <c r="M528" s="5"/>
      <c r="N528" s="5"/>
      <c r="O528" s="5"/>
      <c r="P528" s="5"/>
    </row>
    <row r="529" spans="4:16" ht="14.25" customHeight="1">
      <c r="D529" s="208"/>
      <c r="G529" s="203"/>
      <c r="I529" s="203"/>
      <c r="J529" s="203"/>
      <c r="L529" s="203"/>
      <c r="M529" s="5"/>
      <c r="N529" s="5"/>
      <c r="O529" s="5"/>
      <c r="P529" s="5"/>
    </row>
    <row r="530" spans="4:16" ht="14.25" customHeight="1">
      <c r="D530" s="208"/>
      <c r="G530" s="203"/>
      <c r="I530" s="203"/>
      <c r="J530" s="203"/>
      <c r="L530" s="203"/>
      <c r="M530" s="5"/>
      <c r="N530" s="5"/>
      <c r="O530" s="5"/>
      <c r="P530" s="5"/>
    </row>
    <row r="531" spans="4:16" ht="14.25" customHeight="1">
      <c r="D531" s="208"/>
      <c r="G531" s="203"/>
      <c r="I531" s="203"/>
      <c r="J531" s="203"/>
      <c r="L531" s="203"/>
      <c r="M531" s="5"/>
      <c r="N531" s="5"/>
      <c r="O531" s="5"/>
      <c r="P531" s="5"/>
    </row>
    <row r="532" spans="4:16" ht="14.25" customHeight="1">
      <c r="D532" s="208"/>
      <c r="G532" s="203"/>
      <c r="I532" s="203"/>
      <c r="J532" s="203"/>
      <c r="L532" s="203"/>
      <c r="M532" s="5"/>
      <c r="N532" s="5"/>
      <c r="O532" s="5"/>
      <c r="P532" s="5"/>
    </row>
    <row r="533" spans="4:16" ht="14.25" customHeight="1">
      <c r="D533" s="208"/>
      <c r="G533" s="203"/>
      <c r="I533" s="203"/>
      <c r="J533" s="203"/>
      <c r="L533" s="203"/>
      <c r="M533" s="5"/>
      <c r="N533" s="5"/>
      <c r="O533" s="5"/>
      <c r="P533" s="5"/>
    </row>
    <row r="534" spans="4:16" ht="14.25" customHeight="1">
      <c r="D534" s="208"/>
      <c r="G534" s="203"/>
      <c r="I534" s="203"/>
      <c r="J534" s="203"/>
      <c r="L534" s="203"/>
      <c r="M534" s="5"/>
      <c r="N534" s="5"/>
      <c r="O534" s="5"/>
      <c r="P534" s="5"/>
    </row>
    <row r="535" spans="4:16" ht="14.25" customHeight="1">
      <c r="D535" s="208"/>
      <c r="G535" s="203"/>
      <c r="I535" s="203"/>
      <c r="J535" s="203"/>
      <c r="L535" s="203"/>
      <c r="M535" s="5"/>
      <c r="N535" s="5"/>
      <c r="O535" s="5"/>
      <c r="P535" s="5"/>
    </row>
    <row r="536" spans="4:16" ht="14.25" customHeight="1">
      <c r="D536" s="208"/>
      <c r="G536" s="203"/>
      <c r="I536" s="203"/>
      <c r="J536" s="203"/>
      <c r="L536" s="203"/>
      <c r="M536" s="5"/>
      <c r="N536" s="5"/>
      <c r="O536" s="5"/>
      <c r="P536" s="5"/>
    </row>
    <row r="537" spans="4:16" ht="14.25" customHeight="1">
      <c r="D537" s="208"/>
      <c r="G537" s="203"/>
      <c r="I537" s="203"/>
      <c r="J537" s="203"/>
      <c r="L537" s="203"/>
      <c r="M537" s="5"/>
      <c r="N537" s="5"/>
      <c r="O537" s="5"/>
      <c r="P537" s="5"/>
    </row>
    <row r="538" spans="4:16" ht="14.25" customHeight="1">
      <c r="D538" s="208"/>
      <c r="G538" s="203"/>
      <c r="I538" s="203"/>
      <c r="J538" s="203"/>
      <c r="L538" s="203"/>
      <c r="M538" s="5"/>
      <c r="N538" s="5"/>
      <c r="O538" s="5"/>
      <c r="P538" s="5"/>
    </row>
    <row r="539" spans="4:16" ht="14.25" customHeight="1">
      <c r="D539" s="208"/>
      <c r="G539" s="203"/>
      <c r="I539" s="203"/>
      <c r="J539" s="203"/>
      <c r="L539" s="203"/>
      <c r="M539" s="5"/>
      <c r="N539" s="5"/>
      <c r="O539" s="5"/>
      <c r="P539" s="5"/>
    </row>
    <row r="540" spans="4:16" ht="14.25" customHeight="1">
      <c r="D540" s="208"/>
      <c r="G540" s="203"/>
      <c r="I540" s="203"/>
      <c r="J540" s="203"/>
      <c r="L540" s="203"/>
      <c r="M540" s="5"/>
      <c r="N540" s="5"/>
      <c r="O540" s="5"/>
      <c r="P540" s="5"/>
    </row>
    <row r="541" spans="4:16" ht="14.25" customHeight="1">
      <c r="D541" s="208"/>
      <c r="G541" s="203"/>
      <c r="I541" s="203"/>
      <c r="J541" s="203"/>
      <c r="L541" s="203"/>
      <c r="M541" s="5"/>
      <c r="N541" s="5"/>
      <c r="O541" s="5"/>
      <c r="P541" s="5"/>
    </row>
    <row r="542" spans="4:16" ht="14.25" customHeight="1">
      <c r="D542" s="208"/>
      <c r="G542" s="203"/>
      <c r="I542" s="203"/>
      <c r="J542" s="203"/>
      <c r="L542" s="203"/>
      <c r="M542" s="5"/>
      <c r="N542" s="5"/>
      <c r="O542" s="5"/>
      <c r="P542" s="5"/>
    </row>
    <row r="543" spans="4:16" ht="14.25" customHeight="1">
      <c r="D543" s="208"/>
      <c r="G543" s="203"/>
      <c r="I543" s="203"/>
      <c r="J543" s="203"/>
      <c r="L543" s="203"/>
      <c r="M543" s="5"/>
      <c r="N543" s="5"/>
      <c r="O543" s="5"/>
      <c r="P543" s="5"/>
    </row>
    <row r="544" spans="4:16" ht="14.25" customHeight="1">
      <c r="D544" s="208"/>
      <c r="G544" s="203"/>
      <c r="I544" s="203"/>
      <c r="J544" s="203"/>
      <c r="L544" s="203"/>
      <c r="M544" s="5"/>
      <c r="N544" s="5"/>
      <c r="O544" s="5"/>
      <c r="P544" s="5"/>
    </row>
    <row r="545" spans="4:16" ht="14.25" customHeight="1">
      <c r="D545" s="208"/>
      <c r="G545" s="203"/>
      <c r="I545" s="203"/>
      <c r="J545" s="203"/>
      <c r="L545" s="203"/>
      <c r="M545" s="5"/>
      <c r="N545" s="5"/>
      <c r="O545" s="5"/>
      <c r="P545" s="5"/>
    </row>
    <row r="546" spans="4:16" ht="14.25" customHeight="1">
      <c r="D546" s="208"/>
      <c r="G546" s="203"/>
      <c r="I546" s="203"/>
      <c r="J546" s="203"/>
      <c r="L546" s="203"/>
      <c r="M546" s="5"/>
      <c r="N546" s="5"/>
      <c r="O546" s="5"/>
      <c r="P546" s="5"/>
    </row>
    <row r="547" spans="4:16" ht="14.25" customHeight="1">
      <c r="D547" s="208"/>
      <c r="G547" s="203"/>
      <c r="I547" s="203"/>
      <c r="J547" s="203"/>
      <c r="L547" s="203"/>
      <c r="M547" s="5"/>
      <c r="N547" s="5"/>
      <c r="O547" s="5"/>
      <c r="P547" s="5"/>
    </row>
    <row r="548" spans="4:16" ht="14.25" customHeight="1">
      <c r="D548" s="208"/>
      <c r="G548" s="203"/>
      <c r="I548" s="203"/>
      <c r="J548" s="203"/>
      <c r="L548" s="203"/>
      <c r="M548" s="5"/>
      <c r="N548" s="5"/>
      <c r="O548" s="5"/>
      <c r="P548" s="5"/>
    </row>
    <row r="549" spans="4:16" ht="14.25" customHeight="1">
      <c r="D549" s="208"/>
      <c r="G549" s="203"/>
      <c r="I549" s="203"/>
      <c r="J549" s="203"/>
      <c r="L549" s="203"/>
      <c r="M549" s="5"/>
      <c r="N549" s="5"/>
      <c r="O549" s="5"/>
      <c r="P549" s="5"/>
    </row>
    <row r="550" spans="4:16" ht="14.25" customHeight="1">
      <c r="D550" s="208"/>
      <c r="G550" s="203"/>
      <c r="I550" s="203"/>
      <c r="J550" s="203"/>
      <c r="L550" s="203"/>
      <c r="M550" s="5"/>
      <c r="N550" s="5"/>
      <c r="O550" s="5"/>
      <c r="P550" s="5"/>
    </row>
    <row r="551" spans="4:16" ht="14.25" customHeight="1">
      <c r="D551" s="208"/>
      <c r="G551" s="203"/>
      <c r="I551" s="203"/>
      <c r="J551" s="203"/>
      <c r="L551" s="203"/>
      <c r="M551" s="5"/>
      <c r="N551" s="5"/>
      <c r="O551" s="5"/>
      <c r="P551" s="5"/>
    </row>
    <row r="552" spans="4:16" ht="14.25" customHeight="1">
      <c r="D552" s="208"/>
      <c r="G552" s="203"/>
      <c r="I552" s="203"/>
      <c r="J552" s="203"/>
      <c r="L552" s="203"/>
      <c r="M552" s="5"/>
      <c r="N552" s="5"/>
      <c r="O552" s="5"/>
      <c r="P552" s="5"/>
    </row>
    <row r="553" spans="4:16" ht="14.25" customHeight="1">
      <c r="D553" s="208"/>
      <c r="G553" s="203"/>
      <c r="I553" s="203"/>
      <c r="J553" s="203"/>
      <c r="L553" s="203"/>
      <c r="M553" s="5"/>
      <c r="N553" s="5"/>
      <c r="O553" s="5"/>
      <c r="P553" s="5"/>
    </row>
    <row r="554" spans="4:16" ht="14.25" customHeight="1">
      <c r="D554" s="208"/>
      <c r="G554" s="203"/>
      <c r="I554" s="203"/>
      <c r="J554" s="203"/>
      <c r="L554" s="203"/>
      <c r="M554" s="5"/>
      <c r="N554" s="5"/>
      <c r="O554" s="5"/>
      <c r="P554" s="5"/>
    </row>
    <row r="555" spans="4:16" ht="14.25" customHeight="1">
      <c r="D555" s="208"/>
      <c r="G555" s="203"/>
      <c r="I555" s="203"/>
      <c r="J555" s="203"/>
      <c r="L555" s="203"/>
      <c r="M555" s="5"/>
      <c r="N555" s="5"/>
      <c r="O555" s="5"/>
      <c r="P555" s="5"/>
    </row>
    <row r="556" spans="4:16" ht="14.25" customHeight="1">
      <c r="D556" s="208"/>
      <c r="G556" s="203"/>
      <c r="I556" s="203"/>
      <c r="J556" s="203"/>
      <c r="L556" s="203"/>
      <c r="M556" s="5"/>
      <c r="N556" s="5"/>
      <c r="O556" s="5"/>
      <c r="P556" s="5"/>
    </row>
    <row r="557" spans="4:16" ht="14.25" customHeight="1">
      <c r="D557" s="208"/>
      <c r="G557" s="203"/>
      <c r="I557" s="203"/>
      <c r="J557" s="203"/>
      <c r="L557" s="203"/>
      <c r="M557" s="5"/>
      <c r="N557" s="5"/>
      <c r="O557" s="5"/>
      <c r="P557" s="5"/>
    </row>
    <row r="558" spans="4:16" ht="14.25" customHeight="1">
      <c r="D558" s="208"/>
      <c r="G558" s="203"/>
      <c r="I558" s="203"/>
      <c r="J558" s="203"/>
      <c r="L558" s="203"/>
      <c r="M558" s="5"/>
      <c r="N558" s="5"/>
      <c r="O558" s="5"/>
      <c r="P558" s="5"/>
    </row>
    <row r="559" spans="4:16" ht="14.25" customHeight="1">
      <c r="D559" s="208"/>
      <c r="G559" s="203"/>
      <c r="I559" s="203"/>
      <c r="J559" s="203"/>
      <c r="L559" s="203"/>
      <c r="M559" s="5"/>
      <c r="N559" s="5"/>
      <c r="O559" s="5"/>
      <c r="P559" s="5"/>
    </row>
    <row r="560" spans="4:16" ht="14.25" customHeight="1">
      <c r="D560" s="208"/>
      <c r="G560" s="203"/>
      <c r="I560" s="203"/>
      <c r="J560" s="203"/>
      <c r="L560" s="203"/>
      <c r="M560" s="5"/>
      <c r="N560" s="5"/>
      <c r="O560" s="5"/>
      <c r="P560" s="5"/>
    </row>
    <row r="561" spans="4:16" ht="14.25" customHeight="1">
      <c r="D561" s="208"/>
      <c r="G561" s="203"/>
      <c r="I561" s="203"/>
      <c r="J561" s="203"/>
      <c r="L561" s="203"/>
      <c r="M561" s="5"/>
      <c r="N561" s="5"/>
      <c r="O561" s="5"/>
      <c r="P561" s="5"/>
    </row>
    <row r="562" spans="4:16" ht="14.25" customHeight="1">
      <c r="D562" s="208"/>
      <c r="G562" s="203"/>
      <c r="I562" s="203"/>
      <c r="J562" s="203"/>
      <c r="L562" s="203"/>
      <c r="M562" s="5"/>
      <c r="N562" s="5"/>
      <c r="O562" s="5"/>
      <c r="P562" s="5"/>
    </row>
    <row r="563" spans="4:16" ht="14.25" customHeight="1">
      <c r="D563" s="208"/>
      <c r="G563" s="203"/>
      <c r="I563" s="203"/>
      <c r="J563" s="203"/>
      <c r="L563" s="203"/>
      <c r="M563" s="5"/>
      <c r="N563" s="5"/>
      <c r="O563" s="5"/>
      <c r="P563" s="5"/>
    </row>
    <row r="564" spans="4:16" ht="14.25" customHeight="1">
      <c r="D564" s="208"/>
      <c r="G564" s="203"/>
      <c r="I564" s="203"/>
      <c r="J564" s="203"/>
      <c r="L564" s="203"/>
      <c r="M564" s="5"/>
      <c r="N564" s="5"/>
      <c r="O564" s="5"/>
      <c r="P564" s="5"/>
    </row>
    <row r="565" spans="4:16" ht="14.25" customHeight="1">
      <c r="D565" s="208"/>
      <c r="G565" s="203"/>
      <c r="I565" s="203"/>
      <c r="J565" s="203"/>
      <c r="L565" s="203"/>
      <c r="M565" s="5"/>
      <c r="N565" s="5"/>
      <c r="O565" s="5"/>
      <c r="P565" s="5"/>
    </row>
    <row r="566" spans="4:16" ht="14.25" customHeight="1">
      <c r="D566" s="208"/>
      <c r="G566" s="203"/>
      <c r="I566" s="203"/>
      <c r="J566" s="203"/>
      <c r="L566" s="203"/>
      <c r="M566" s="5"/>
      <c r="N566" s="5"/>
      <c r="O566" s="5"/>
      <c r="P566" s="5"/>
    </row>
    <row r="567" spans="4:16" ht="14.25" customHeight="1">
      <c r="D567" s="208"/>
      <c r="G567" s="203"/>
      <c r="I567" s="203"/>
      <c r="J567" s="203"/>
      <c r="L567" s="203"/>
      <c r="M567" s="5"/>
      <c r="N567" s="5"/>
      <c r="O567" s="5"/>
      <c r="P567" s="5"/>
    </row>
    <row r="568" spans="4:16" ht="14.25" customHeight="1">
      <c r="D568" s="208"/>
      <c r="G568" s="203"/>
      <c r="I568" s="203"/>
      <c r="J568" s="203"/>
      <c r="L568" s="203"/>
      <c r="M568" s="5"/>
      <c r="N568" s="5"/>
      <c r="O568" s="5"/>
      <c r="P568" s="5"/>
    </row>
    <row r="569" spans="4:16" ht="14.25" customHeight="1">
      <c r="D569" s="208"/>
      <c r="G569" s="203"/>
      <c r="I569" s="203"/>
      <c r="J569" s="203"/>
      <c r="L569" s="203"/>
      <c r="M569" s="5"/>
      <c r="N569" s="5"/>
      <c r="O569" s="5"/>
      <c r="P569" s="5"/>
    </row>
    <row r="570" spans="4:16" ht="14.25" customHeight="1">
      <c r="D570" s="208"/>
      <c r="G570" s="203"/>
      <c r="I570" s="203"/>
      <c r="J570" s="203"/>
      <c r="L570" s="203"/>
      <c r="M570" s="5"/>
      <c r="N570" s="5"/>
      <c r="O570" s="5"/>
      <c r="P570" s="5"/>
    </row>
    <row r="571" spans="4:16" ht="14.25" customHeight="1">
      <c r="D571" s="208"/>
      <c r="G571" s="203"/>
      <c r="I571" s="203"/>
      <c r="J571" s="203"/>
      <c r="L571" s="203"/>
      <c r="M571" s="5"/>
      <c r="N571" s="5"/>
      <c r="O571" s="5"/>
      <c r="P571" s="5"/>
    </row>
    <row r="572" spans="4:16" ht="14.25" customHeight="1">
      <c r="D572" s="208"/>
      <c r="G572" s="203"/>
      <c r="I572" s="203"/>
      <c r="J572" s="203"/>
      <c r="L572" s="203"/>
      <c r="M572" s="5"/>
      <c r="N572" s="5"/>
      <c r="O572" s="5"/>
      <c r="P572" s="5"/>
    </row>
    <row r="573" spans="4:16" ht="14.25" customHeight="1">
      <c r="D573" s="208"/>
      <c r="G573" s="203"/>
      <c r="I573" s="203"/>
      <c r="J573" s="203"/>
      <c r="L573" s="203"/>
      <c r="M573" s="5"/>
      <c r="N573" s="5"/>
      <c r="O573" s="5"/>
      <c r="P573" s="5"/>
    </row>
    <row r="574" spans="4:16" ht="14.25" customHeight="1">
      <c r="D574" s="208"/>
      <c r="G574" s="203"/>
      <c r="I574" s="203"/>
      <c r="J574" s="203"/>
      <c r="L574" s="203"/>
      <c r="M574" s="5"/>
      <c r="N574" s="5"/>
      <c r="O574" s="5"/>
      <c r="P574" s="5"/>
    </row>
    <row r="575" spans="4:16" ht="14.25" customHeight="1">
      <c r="D575" s="208"/>
      <c r="G575" s="203"/>
      <c r="I575" s="203"/>
      <c r="J575" s="203"/>
      <c r="L575" s="203"/>
      <c r="M575" s="5"/>
      <c r="N575" s="5"/>
      <c r="O575" s="5"/>
      <c r="P575" s="5"/>
    </row>
    <row r="576" spans="4:16" ht="14.25" customHeight="1">
      <c r="D576" s="208"/>
      <c r="G576" s="203"/>
      <c r="I576" s="203"/>
      <c r="J576" s="203"/>
      <c r="L576" s="203"/>
      <c r="M576" s="5"/>
      <c r="N576" s="5"/>
      <c r="O576" s="5"/>
      <c r="P576" s="5"/>
    </row>
    <row r="577" spans="4:16" ht="14.25" customHeight="1">
      <c r="D577" s="208"/>
      <c r="G577" s="203"/>
      <c r="I577" s="203"/>
      <c r="J577" s="203"/>
      <c r="L577" s="203"/>
      <c r="M577" s="5"/>
      <c r="N577" s="5"/>
      <c r="O577" s="5"/>
      <c r="P577" s="5"/>
    </row>
    <row r="578" spans="4:16" ht="14.25" customHeight="1">
      <c r="D578" s="208"/>
      <c r="G578" s="203"/>
      <c r="I578" s="203"/>
      <c r="J578" s="203"/>
      <c r="L578" s="203"/>
      <c r="M578" s="5"/>
      <c r="N578" s="5"/>
      <c r="O578" s="5"/>
      <c r="P578" s="5"/>
    </row>
    <row r="579" spans="4:16" ht="14.25" customHeight="1">
      <c r="D579" s="208"/>
      <c r="G579" s="203"/>
      <c r="I579" s="203"/>
      <c r="J579" s="203"/>
      <c r="L579" s="203"/>
      <c r="M579" s="5"/>
      <c r="N579" s="5"/>
      <c r="O579" s="5"/>
      <c r="P579" s="5"/>
    </row>
    <row r="580" spans="4:16" ht="14.25" customHeight="1">
      <c r="D580" s="208"/>
      <c r="G580" s="203"/>
      <c r="I580" s="203"/>
      <c r="J580" s="203"/>
      <c r="L580" s="203"/>
      <c r="M580" s="5"/>
      <c r="N580" s="5"/>
      <c r="O580" s="5"/>
      <c r="P580" s="5"/>
    </row>
    <row r="581" spans="4:16" ht="14.25" customHeight="1">
      <c r="D581" s="208"/>
      <c r="G581" s="203"/>
      <c r="I581" s="203"/>
      <c r="J581" s="203"/>
      <c r="L581" s="203"/>
      <c r="M581" s="5"/>
      <c r="N581" s="5"/>
      <c r="O581" s="5"/>
      <c r="P581" s="5"/>
    </row>
    <row r="582" spans="4:16" ht="14.25" customHeight="1">
      <c r="D582" s="208"/>
      <c r="G582" s="203"/>
      <c r="I582" s="203"/>
      <c r="J582" s="203"/>
      <c r="L582" s="203"/>
      <c r="M582" s="5"/>
      <c r="N582" s="5"/>
      <c r="O582" s="5"/>
      <c r="P582" s="5"/>
    </row>
    <row r="583" spans="4:16" ht="14.25" customHeight="1">
      <c r="D583" s="208"/>
      <c r="G583" s="203"/>
      <c r="I583" s="203"/>
      <c r="J583" s="203"/>
      <c r="L583" s="203"/>
      <c r="M583" s="5"/>
      <c r="N583" s="5"/>
      <c r="O583" s="5"/>
      <c r="P583" s="5"/>
    </row>
    <row r="584" spans="4:16" ht="14.25" customHeight="1">
      <c r="D584" s="208"/>
      <c r="G584" s="203"/>
      <c r="I584" s="203"/>
      <c r="J584" s="203"/>
      <c r="L584" s="203"/>
      <c r="M584" s="5"/>
      <c r="N584" s="5"/>
      <c r="O584" s="5"/>
      <c r="P584" s="5"/>
    </row>
    <row r="585" spans="4:16" ht="14.25" customHeight="1">
      <c r="D585" s="208"/>
      <c r="G585" s="203"/>
      <c r="I585" s="203"/>
      <c r="J585" s="203"/>
      <c r="L585" s="203"/>
      <c r="M585" s="5"/>
      <c r="N585" s="5"/>
      <c r="O585" s="5"/>
      <c r="P585" s="5"/>
    </row>
    <row r="586" spans="4:16" ht="14.25" customHeight="1">
      <c r="D586" s="208"/>
      <c r="G586" s="203"/>
      <c r="I586" s="203"/>
      <c r="J586" s="203"/>
      <c r="L586" s="203"/>
      <c r="M586" s="5"/>
      <c r="N586" s="5"/>
      <c r="O586" s="5"/>
      <c r="P586" s="5"/>
    </row>
    <row r="587" spans="4:16" ht="14.25" customHeight="1">
      <c r="D587" s="208"/>
      <c r="G587" s="203"/>
      <c r="I587" s="203"/>
      <c r="J587" s="203"/>
      <c r="L587" s="203"/>
      <c r="M587" s="5"/>
      <c r="N587" s="5"/>
      <c r="O587" s="5"/>
      <c r="P587" s="5"/>
    </row>
    <row r="588" spans="4:16" ht="14.25" customHeight="1">
      <c r="D588" s="208"/>
      <c r="G588" s="203"/>
      <c r="I588" s="203"/>
      <c r="J588" s="203"/>
      <c r="L588" s="203"/>
      <c r="M588" s="5"/>
      <c r="N588" s="5"/>
      <c r="O588" s="5"/>
      <c r="P588" s="5"/>
    </row>
    <row r="589" spans="4:16" ht="14.25" customHeight="1">
      <c r="D589" s="208"/>
      <c r="G589" s="203"/>
      <c r="I589" s="203"/>
      <c r="J589" s="203"/>
      <c r="L589" s="203"/>
      <c r="M589" s="5"/>
      <c r="N589" s="5"/>
      <c r="O589" s="5"/>
      <c r="P589" s="5"/>
    </row>
    <row r="590" spans="4:16" ht="15.75" customHeight="1"/>
    <row r="591" spans="4:16" ht="15.75" customHeight="1"/>
    <row r="592" spans="4:16"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7">
    <mergeCell ref="M101:O101"/>
    <mergeCell ref="M102:O102"/>
    <mergeCell ref="M103:O103"/>
    <mergeCell ref="M104:O104"/>
    <mergeCell ref="M105:O105"/>
    <mergeCell ref="M107:O107"/>
    <mergeCell ref="M108:O108"/>
    <mergeCell ref="M146:O146"/>
    <mergeCell ref="M147:O147"/>
    <mergeCell ref="C74:C75"/>
    <mergeCell ref="C81:C86"/>
    <mergeCell ref="C88:C100"/>
    <mergeCell ref="C102:C105"/>
    <mergeCell ref="B70:D70"/>
    <mergeCell ref="B71:D71"/>
    <mergeCell ref="B72:D72"/>
    <mergeCell ref="B73:D73"/>
    <mergeCell ref="B74:B75"/>
    <mergeCell ref="D74:D75"/>
    <mergeCell ref="B76:B112"/>
    <mergeCell ref="M89:O89"/>
    <mergeCell ref="M90:O90"/>
    <mergeCell ref="M91:O91"/>
    <mergeCell ref="N56:P56"/>
    <mergeCell ref="N57:P57"/>
    <mergeCell ref="N59:P59"/>
    <mergeCell ref="N60:P60"/>
    <mergeCell ref="C61:F61"/>
    <mergeCell ref="G61:M61"/>
    <mergeCell ref="N61:P61"/>
    <mergeCell ref="J62:L62"/>
    <mergeCell ref="J63:L63"/>
    <mergeCell ref="J64:L64"/>
    <mergeCell ref="J65:L65"/>
    <mergeCell ref="B67:E67"/>
    <mergeCell ref="B68:D68"/>
    <mergeCell ref="B69:D69"/>
    <mergeCell ref="E74:E75"/>
    <mergeCell ref="F74:F75"/>
    <mergeCell ref="G74:I74"/>
    <mergeCell ref="J74:L74"/>
    <mergeCell ref="M74:O75"/>
    <mergeCell ref="M76:O76"/>
    <mergeCell ref="M77:O77"/>
    <mergeCell ref="N33:P33"/>
    <mergeCell ref="N34:P34"/>
    <mergeCell ref="N35:P35"/>
    <mergeCell ref="N36:P36"/>
    <mergeCell ref="M99:O99"/>
    <mergeCell ref="M100:O100"/>
    <mergeCell ref="M92:O92"/>
    <mergeCell ref="M93:O93"/>
    <mergeCell ref="M94:O94"/>
    <mergeCell ref="M95:O95"/>
    <mergeCell ref="M96:O96"/>
    <mergeCell ref="M97:O97"/>
    <mergeCell ref="M98:O98"/>
    <mergeCell ref="M78:O78"/>
    <mergeCell ref="M79:O79"/>
    <mergeCell ref="M80:O80"/>
    <mergeCell ref="M81:O81"/>
    <mergeCell ref="M82:O82"/>
    <mergeCell ref="M83:O83"/>
    <mergeCell ref="M84:O84"/>
    <mergeCell ref="M85:O85"/>
    <mergeCell ref="M86:O86"/>
    <mergeCell ref="M87:O87"/>
    <mergeCell ref="M88:O88"/>
    <mergeCell ref="N23:P24"/>
    <mergeCell ref="N25:P25"/>
    <mergeCell ref="N26:P26"/>
    <mergeCell ref="N27:P27"/>
    <mergeCell ref="N28:P28"/>
    <mergeCell ref="N29:P29"/>
    <mergeCell ref="N30:P30"/>
    <mergeCell ref="N31:P31"/>
    <mergeCell ref="N32:P32"/>
    <mergeCell ref="B25:B61"/>
    <mergeCell ref="C30:C35"/>
    <mergeCell ref="C37:C49"/>
    <mergeCell ref="C51:C54"/>
    <mergeCell ref="B13:G13"/>
    <mergeCell ref="B16:E16"/>
    <mergeCell ref="B17:D17"/>
    <mergeCell ref="B18:D18"/>
    <mergeCell ref="B19:D19"/>
    <mergeCell ref="B20:D20"/>
    <mergeCell ref="B21:D21"/>
    <mergeCell ref="B9:G9"/>
    <mergeCell ref="B10:G10"/>
    <mergeCell ref="B11:G11"/>
    <mergeCell ref="B12:G12"/>
    <mergeCell ref="I13:K14"/>
    <mergeCell ref="B22:D22"/>
    <mergeCell ref="B23:B24"/>
    <mergeCell ref="C23:C24"/>
    <mergeCell ref="D23:D24"/>
    <mergeCell ref="E23:E24"/>
    <mergeCell ref="F23:F24"/>
    <mergeCell ref="G23:I23"/>
    <mergeCell ref="J23:L23"/>
    <mergeCell ref="F2:O2"/>
    <mergeCell ref="B3:G3"/>
    <mergeCell ref="I3:K3"/>
    <mergeCell ref="B4:G4"/>
    <mergeCell ref="I4:K4"/>
    <mergeCell ref="B5:D5"/>
    <mergeCell ref="B6:G6"/>
    <mergeCell ref="B7:G7"/>
    <mergeCell ref="B8:G8"/>
    <mergeCell ref="N53:P53"/>
    <mergeCell ref="N54:P54"/>
    <mergeCell ref="N46:P46"/>
    <mergeCell ref="N47:P47"/>
    <mergeCell ref="N48:P48"/>
    <mergeCell ref="N49:P49"/>
    <mergeCell ref="N50:P50"/>
    <mergeCell ref="N51:P51"/>
    <mergeCell ref="N52:P52"/>
    <mergeCell ref="N44:P44"/>
    <mergeCell ref="N45:P45"/>
    <mergeCell ref="N37:P37"/>
    <mergeCell ref="N38:P38"/>
    <mergeCell ref="N39:P39"/>
    <mergeCell ref="N40:P40"/>
    <mergeCell ref="N41:P41"/>
    <mergeCell ref="N42:P42"/>
    <mergeCell ref="N43:P43"/>
    <mergeCell ref="G342:I342"/>
    <mergeCell ref="J342:L342"/>
    <mergeCell ref="M342:O343"/>
    <mergeCell ref="M344:O344"/>
    <mergeCell ref="M345:O345"/>
    <mergeCell ref="M346:O346"/>
    <mergeCell ref="M347:O347"/>
    <mergeCell ref="M348:O348"/>
    <mergeCell ref="M349:O349"/>
    <mergeCell ref="B338:D338"/>
    <mergeCell ref="B339:D339"/>
    <mergeCell ref="B340:D340"/>
    <mergeCell ref="B341:D341"/>
    <mergeCell ref="B342:B343"/>
    <mergeCell ref="C342:C343"/>
    <mergeCell ref="D342:D343"/>
    <mergeCell ref="E342:E343"/>
    <mergeCell ref="F342:F343"/>
    <mergeCell ref="C380:F380"/>
    <mergeCell ref="M380:O380"/>
    <mergeCell ref="M312:O312"/>
    <mergeCell ref="M313:O313"/>
    <mergeCell ref="M314:O314"/>
    <mergeCell ref="M315:O315"/>
    <mergeCell ref="M316:O316"/>
    <mergeCell ref="M317:O317"/>
    <mergeCell ref="M318:O318"/>
    <mergeCell ref="M319:O319"/>
    <mergeCell ref="M321:O321"/>
    <mergeCell ref="M322:O322"/>
    <mergeCell ref="M324:O324"/>
    <mergeCell ref="M325:O325"/>
    <mergeCell ref="C326:F326"/>
    <mergeCell ref="M326:O326"/>
    <mergeCell ref="G326:L326"/>
    <mergeCell ref="I327:K327"/>
    <mergeCell ref="I328:K328"/>
    <mergeCell ref="I329:K329"/>
    <mergeCell ref="I330:K330"/>
    <mergeCell ref="B335:E335"/>
    <mergeCell ref="B336:D336"/>
    <mergeCell ref="B337:D337"/>
    <mergeCell ref="I382:K382"/>
    <mergeCell ref="I383:K383"/>
    <mergeCell ref="I384:K384"/>
    <mergeCell ref="H388:J388"/>
    <mergeCell ref="H389:J389"/>
    <mergeCell ref="M373:O373"/>
    <mergeCell ref="M375:O375"/>
    <mergeCell ref="M376:O376"/>
    <mergeCell ref="M378:O378"/>
    <mergeCell ref="M379:O379"/>
    <mergeCell ref="M366:O366"/>
    <mergeCell ref="M367:O367"/>
    <mergeCell ref="M368:O368"/>
    <mergeCell ref="M369:O369"/>
    <mergeCell ref="M370:O370"/>
    <mergeCell ref="M371:O371"/>
    <mergeCell ref="M372:O372"/>
    <mergeCell ref="G380:L380"/>
    <mergeCell ref="I381:K381"/>
    <mergeCell ref="M310:O310"/>
    <mergeCell ref="M311:O311"/>
    <mergeCell ref="M359:O359"/>
    <mergeCell ref="M360:O360"/>
    <mergeCell ref="M361:O361"/>
    <mergeCell ref="M362:O362"/>
    <mergeCell ref="M363:O363"/>
    <mergeCell ref="M364:O364"/>
    <mergeCell ref="M365:O365"/>
    <mergeCell ref="M350:O350"/>
    <mergeCell ref="M351:O351"/>
    <mergeCell ref="M352:O352"/>
    <mergeCell ref="M353:O353"/>
    <mergeCell ref="M354:O354"/>
    <mergeCell ref="M355:O355"/>
    <mergeCell ref="M356:O356"/>
    <mergeCell ref="M357:O357"/>
    <mergeCell ref="M358:O358"/>
    <mergeCell ref="M301:O301"/>
    <mergeCell ref="M302:O302"/>
    <mergeCell ref="M303:O303"/>
    <mergeCell ref="M304:O304"/>
    <mergeCell ref="M305:O305"/>
    <mergeCell ref="M306:O306"/>
    <mergeCell ref="M307:O307"/>
    <mergeCell ref="M308:O308"/>
    <mergeCell ref="M309:O309"/>
    <mergeCell ref="M292:O292"/>
    <mergeCell ref="M293:O293"/>
    <mergeCell ref="M294:O294"/>
    <mergeCell ref="M295:O295"/>
    <mergeCell ref="M296:O296"/>
    <mergeCell ref="M297:O297"/>
    <mergeCell ref="M298:O298"/>
    <mergeCell ref="M299:O299"/>
    <mergeCell ref="M300:O300"/>
    <mergeCell ref="I273:K273"/>
    <mergeCell ref="I274:K274"/>
    <mergeCell ref="I275:K275"/>
    <mergeCell ref="I276:K276"/>
    <mergeCell ref="G288:I288"/>
    <mergeCell ref="J288:L288"/>
    <mergeCell ref="M288:O289"/>
    <mergeCell ref="M290:O290"/>
    <mergeCell ref="M291:O291"/>
    <mergeCell ref="M262:O262"/>
    <mergeCell ref="M263:O263"/>
    <mergeCell ref="M264:O264"/>
    <mergeCell ref="M265:O265"/>
    <mergeCell ref="M267:O267"/>
    <mergeCell ref="M268:O268"/>
    <mergeCell ref="M270:O270"/>
    <mergeCell ref="M271:O271"/>
    <mergeCell ref="G272:L272"/>
    <mergeCell ref="M272:O272"/>
    <mergeCell ref="M253:O253"/>
    <mergeCell ref="M254:O254"/>
    <mergeCell ref="M255:O255"/>
    <mergeCell ref="M256:O256"/>
    <mergeCell ref="M257:O257"/>
    <mergeCell ref="M258:O258"/>
    <mergeCell ref="M259:O259"/>
    <mergeCell ref="M260:O260"/>
    <mergeCell ref="M261:O261"/>
    <mergeCell ref="E180:E181"/>
    <mergeCell ref="F180:F181"/>
    <mergeCell ref="C218:F218"/>
    <mergeCell ref="B234:B235"/>
    <mergeCell ref="C234:C235"/>
    <mergeCell ref="D234:D235"/>
    <mergeCell ref="E234:E235"/>
    <mergeCell ref="F234:F235"/>
    <mergeCell ref="B227:E227"/>
    <mergeCell ref="B228:D228"/>
    <mergeCell ref="B229:D229"/>
    <mergeCell ref="B230:D230"/>
    <mergeCell ref="B231:D231"/>
    <mergeCell ref="B232:D232"/>
    <mergeCell ref="B233:D233"/>
    <mergeCell ref="B124:D124"/>
    <mergeCell ref="B125:D125"/>
    <mergeCell ref="B126:B127"/>
    <mergeCell ref="D126:D127"/>
    <mergeCell ref="E126:E127"/>
    <mergeCell ref="F126:F127"/>
    <mergeCell ref="B128:B164"/>
    <mergeCell ref="C164:F164"/>
    <mergeCell ref="B173:E173"/>
    <mergeCell ref="B344:B380"/>
    <mergeCell ref="C295:C300"/>
    <mergeCell ref="C302:C314"/>
    <mergeCell ref="C316:C319"/>
    <mergeCell ref="C349:C354"/>
    <mergeCell ref="C356:C368"/>
    <mergeCell ref="C370:C373"/>
    <mergeCell ref="C140:C152"/>
    <mergeCell ref="C154:C157"/>
    <mergeCell ref="B182:B218"/>
    <mergeCell ref="C187:C192"/>
    <mergeCell ref="C194:C206"/>
    <mergeCell ref="C208:C211"/>
    <mergeCell ref="C262:C265"/>
    <mergeCell ref="B174:D174"/>
    <mergeCell ref="B175:D175"/>
    <mergeCell ref="B176:D176"/>
    <mergeCell ref="B177:D177"/>
    <mergeCell ref="B178:D178"/>
    <mergeCell ref="B179:D179"/>
    <mergeCell ref="B180:B181"/>
    <mergeCell ref="C180:C181"/>
    <mergeCell ref="D180:D181"/>
    <mergeCell ref="B285:D285"/>
    <mergeCell ref="M245:O245"/>
    <mergeCell ref="M246:O246"/>
    <mergeCell ref="M247:O247"/>
    <mergeCell ref="M248:O248"/>
    <mergeCell ref="M249:O249"/>
    <mergeCell ref="M250:O250"/>
    <mergeCell ref="M251:O251"/>
    <mergeCell ref="B236:B272"/>
    <mergeCell ref="B290:B326"/>
    <mergeCell ref="B286:D286"/>
    <mergeCell ref="B287:D287"/>
    <mergeCell ref="B288:B289"/>
    <mergeCell ref="C288:C289"/>
    <mergeCell ref="D288:D289"/>
    <mergeCell ref="E288:E289"/>
    <mergeCell ref="F288:F289"/>
    <mergeCell ref="C241:C246"/>
    <mergeCell ref="C248:C260"/>
    <mergeCell ref="C272:F272"/>
    <mergeCell ref="B281:E281"/>
    <mergeCell ref="B282:D282"/>
    <mergeCell ref="B283:D283"/>
    <mergeCell ref="B284:D284"/>
    <mergeCell ref="M252:O252"/>
    <mergeCell ref="M236:O236"/>
    <mergeCell ref="M237:O237"/>
    <mergeCell ref="M238:O238"/>
    <mergeCell ref="M239:O239"/>
    <mergeCell ref="M240:O240"/>
    <mergeCell ref="M241:O241"/>
    <mergeCell ref="M242:O242"/>
    <mergeCell ref="M243:O243"/>
    <mergeCell ref="M244:O244"/>
    <mergeCell ref="M216:O216"/>
    <mergeCell ref="M217:O217"/>
    <mergeCell ref="G218:L218"/>
    <mergeCell ref="M218:O218"/>
    <mergeCell ref="I219:K219"/>
    <mergeCell ref="I220:K220"/>
    <mergeCell ref="I221:K221"/>
    <mergeCell ref="I222:K222"/>
    <mergeCell ref="G234:I234"/>
    <mergeCell ref="J234:L234"/>
    <mergeCell ref="M234:O235"/>
    <mergeCell ref="M205:O205"/>
    <mergeCell ref="M206:O206"/>
    <mergeCell ref="M207:O207"/>
    <mergeCell ref="M208:O208"/>
    <mergeCell ref="M209:O209"/>
    <mergeCell ref="M210:O210"/>
    <mergeCell ref="M211:O211"/>
    <mergeCell ref="M213:O213"/>
    <mergeCell ref="M214:O214"/>
    <mergeCell ref="M196:O196"/>
    <mergeCell ref="M197:O197"/>
    <mergeCell ref="M198:O198"/>
    <mergeCell ref="M199:O199"/>
    <mergeCell ref="M200:O200"/>
    <mergeCell ref="M201:O201"/>
    <mergeCell ref="M202:O202"/>
    <mergeCell ref="M203:O203"/>
    <mergeCell ref="M204:O204"/>
    <mergeCell ref="M187:O187"/>
    <mergeCell ref="M188:O188"/>
    <mergeCell ref="M189:O189"/>
    <mergeCell ref="M190:O190"/>
    <mergeCell ref="M191:O191"/>
    <mergeCell ref="M192:O192"/>
    <mergeCell ref="M193:O193"/>
    <mergeCell ref="M194:O194"/>
    <mergeCell ref="M195:O195"/>
    <mergeCell ref="M139:O139"/>
    <mergeCell ref="M140:O140"/>
    <mergeCell ref="M141:O141"/>
    <mergeCell ref="M142:O142"/>
    <mergeCell ref="M143:O143"/>
    <mergeCell ref="M144:O144"/>
    <mergeCell ref="M145:O145"/>
    <mergeCell ref="M185:O185"/>
    <mergeCell ref="M186:O186"/>
    <mergeCell ref="M148:O148"/>
    <mergeCell ref="M149:O149"/>
    <mergeCell ref="M150:O150"/>
    <mergeCell ref="M151:O151"/>
    <mergeCell ref="M152:O152"/>
    <mergeCell ref="M153:O153"/>
    <mergeCell ref="M154:O154"/>
    <mergeCell ref="M155:O155"/>
    <mergeCell ref="M156:O156"/>
    <mergeCell ref="M157:O157"/>
    <mergeCell ref="M159:O159"/>
    <mergeCell ref="M160:O160"/>
    <mergeCell ref="M130:O130"/>
    <mergeCell ref="M131:O131"/>
    <mergeCell ref="M132:O132"/>
    <mergeCell ref="M133:O133"/>
    <mergeCell ref="M134:O134"/>
    <mergeCell ref="M135:O135"/>
    <mergeCell ref="M136:O136"/>
    <mergeCell ref="M137:O137"/>
    <mergeCell ref="M138:O138"/>
    <mergeCell ref="M182:O182"/>
    <mergeCell ref="M183:O183"/>
    <mergeCell ref="M184:O184"/>
    <mergeCell ref="M110:O110"/>
    <mergeCell ref="M111:O111"/>
    <mergeCell ref="C112:F112"/>
    <mergeCell ref="G112:L112"/>
    <mergeCell ref="M112:O112"/>
    <mergeCell ref="I113:K113"/>
    <mergeCell ref="I114:K114"/>
    <mergeCell ref="I115:K115"/>
    <mergeCell ref="I116:K116"/>
    <mergeCell ref="B119:E119"/>
    <mergeCell ref="B120:D120"/>
    <mergeCell ref="B121:D121"/>
    <mergeCell ref="B122:D122"/>
    <mergeCell ref="B123:D123"/>
    <mergeCell ref="C126:C127"/>
    <mergeCell ref="C133:C138"/>
    <mergeCell ref="G126:I126"/>
    <mergeCell ref="J126:L126"/>
    <mergeCell ref="M126:O127"/>
    <mergeCell ref="M128:O128"/>
    <mergeCell ref="M129:O129"/>
    <mergeCell ref="M162:O162"/>
    <mergeCell ref="M163:O163"/>
    <mergeCell ref="G164:L164"/>
    <mergeCell ref="M164:O164"/>
    <mergeCell ref="I165:K165"/>
    <mergeCell ref="I166:K166"/>
    <mergeCell ref="I167:K167"/>
    <mergeCell ref="I168:K168"/>
    <mergeCell ref="G180:I180"/>
    <mergeCell ref="J180:L180"/>
    <mergeCell ref="M180:O181"/>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1000"/>
  <sheetViews>
    <sheetView showGridLines="0" workbookViewId="0"/>
  </sheetViews>
  <sheetFormatPr defaultColWidth="12.6640625" defaultRowHeight="15" customHeight="1"/>
  <cols>
    <col min="1" max="1" width="3.6640625" customWidth="1"/>
    <col min="2" max="2" width="10.75" customWidth="1"/>
    <col min="3" max="3" width="19.25" customWidth="1"/>
    <col min="4" max="4" width="5.25" customWidth="1"/>
    <col min="5" max="5" width="37.6640625" customWidth="1"/>
    <col min="6" max="6" width="12.25" customWidth="1"/>
    <col min="7" max="7" width="16.5" customWidth="1"/>
    <col min="8" max="8" width="20.75" customWidth="1"/>
    <col min="9" max="28" width="7.6640625" customWidth="1"/>
  </cols>
  <sheetData>
    <row r="1" spans="1:28" ht="40.5" customHeight="1">
      <c r="A1" s="23"/>
      <c r="B1" s="23" t="s">
        <v>13</v>
      </c>
      <c r="C1" s="5"/>
      <c r="D1" s="5"/>
      <c r="E1" s="5"/>
      <c r="F1" s="5"/>
      <c r="G1" s="5"/>
      <c r="H1" s="5"/>
      <c r="I1" s="5"/>
      <c r="J1" s="5"/>
      <c r="K1" s="5"/>
      <c r="L1" s="5"/>
      <c r="M1" s="5"/>
      <c r="N1" s="5"/>
      <c r="O1" s="5"/>
      <c r="P1" s="5"/>
      <c r="Q1" s="5"/>
      <c r="R1" s="5"/>
      <c r="S1" s="5"/>
      <c r="T1" s="5"/>
      <c r="U1" s="5"/>
      <c r="V1" s="5"/>
      <c r="W1" s="5"/>
      <c r="X1" s="5"/>
      <c r="Y1" s="5"/>
      <c r="Z1" s="5"/>
      <c r="AA1" s="5"/>
      <c r="AB1" s="5"/>
    </row>
    <row r="2" spans="1:28" ht="13.5" customHeight="1">
      <c r="A2" s="23"/>
      <c r="B2" s="5"/>
      <c r="C2" s="5"/>
      <c r="D2" s="5"/>
      <c r="E2" s="5"/>
      <c r="F2" s="5"/>
      <c r="G2" s="5"/>
      <c r="H2" s="5"/>
      <c r="I2" s="5"/>
      <c r="J2" s="5"/>
      <c r="K2" s="5"/>
      <c r="L2" s="5"/>
      <c r="M2" s="5"/>
      <c r="N2" s="5"/>
      <c r="O2" s="5"/>
      <c r="P2" s="5"/>
      <c r="Q2" s="5"/>
      <c r="R2" s="5"/>
      <c r="S2" s="5"/>
      <c r="T2" s="5"/>
      <c r="U2" s="5"/>
      <c r="V2" s="5"/>
      <c r="W2" s="5"/>
      <c r="X2" s="5"/>
      <c r="Y2" s="5"/>
      <c r="Z2" s="5"/>
      <c r="AA2" s="5"/>
      <c r="AB2" s="5"/>
    </row>
    <row r="3" spans="1:28" ht="14.25" customHeight="1">
      <c r="A3" s="525" t="s">
        <v>14</v>
      </c>
      <c r="B3" s="526"/>
      <c r="C3" s="526"/>
      <c r="D3" s="526"/>
      <c r="E3" s="526"/>
      <c r="F3" s="526"/>
      <c r="G3" s="526"/>
      <c r="H3" s="526"/>
      <c r="I3" s="526"/>
      <c r="J3" s="203"/>
      <c r="K3" s="5"/>
      <c r="L3" s="1"/>
      <c r="M3" s="1"/>
      <c r="N3" s="1"/>
      <c r="O3" s="1"/>
      <c r="P3" s="5"/>
      <c r="Q3" s="5"/>
      <c r="R3" s="5"/>
      <c r="S3" s="5"/>
      <c r="T3" s="5"/>
      <c r="U3" s="5"/>
      <c r="V3" s="5"/>
      <c r="W3" s="5"/>
      <c r="X3" s="5"/>
      <c r="Y3" s="5"/>
      <c r="Z3" s="5"/>
      <c r="AA3" s="5"/>
      <c r="AB3" s="5"/>
    </row>
    <row r="4" spans="1:28" ht="14.25" customHeight="1">
      <c r="A4" s="508"/>
      <c r="B4" s="408"/>
      <c r="C4" s="408"/>
      <c r="D4" s="408"/>
      <c r="E4" s="408"/>
      <c r="F4" s="408"/>
      <c r="G4" s="408"/>
      <c r="H4" s="408"/>
      <c r="I4" s="416"/>
      <c r="J4" s="5"/>
      <c r="K4" s="5"/>
      <c r="L4" s="5"/>
      <c r="M4" s="5"/>
      <c r="N4" s="5"/>
      <c r="O4" s="5"/>
      <c r="P4" s="5"/>
      <c r="Q4" s="5"/>
      <c r="R4" s="5"/>
      <c r="S4" s="5"/>
      <c r="T4" s="5"/>
      <c r="U4" s="5"/>
      <c r="V4" s="5"/>
      <c r="W4" s="5"/>
      <c r="X4" s="5"/>
      <c r="Y4" s="5"/>
      <c r="Z4" s="5"/>
      <c r="AA4" s="5"/>
      <c r="AB4" s="5"/>
    </row>
    <row r="5" spans="1:28" ht="14.25" customHeight="1">
      <c r="A5" s="333"/>
      <c r="B5" s="333"/>
      <c r="C5" s="333"/>
      <c r="D5" s="333"/>
      <c r="E5" s="333"/>
      <c r="F5" s="333"/>
      <c r="G5" s="333"/>
      <c r="H5" s="333"/>
      <c r="I5" s="333"/>
      <c r="J5" s="5"/>
      <c r="K5" s="5"/>
      <c r="L5" s="5"/>
      <c r="M5" s="5"/>
      <c r="N5" s="5"/>
      <c r="O5" s="5"/>
      <c r="P5" s="5"/>
      <c r="Q5" s="5"/>
      <c r="R5" s="5"/>
      <c r="S5" s="5"/>
      <c r="T5" s="5"/>
      <c r="U5" s="5"/>
      <c r="V5" s="5"/>
      <c r="W5" s="5"/>
      <c r="X5" s="5"/>
      <c r="Y5" s="5"/>
      <c r="Z5" s="5"/>
      <c r="AA5" s="5"/>
      <c r="AB5" s="5"/>
    </row>
    <row r="6" spans="1:28" ht="17.25" customHeight="1">
      <c r="A6" s="527" t="s">
        <v>17</v>
      </c>
      <c r="B6" s="455"/>
      <c r="C6" s="455"/>
      <c r="D6" s="455"/>
      <c r="E6" s="455"/>
      <c r="F6" s="455"/>
      <c r="G6" s="456"/>
      <c r="H6" s="333"/>
      <c r="I6" s="333"/>
      <c r="J6" s="5"/>
      <c r="K6" s="5"/>
      <c r="L6" s="5"/>
      <c r="M6" s="5"/>
      <c r="N6" s="5"/>
      <c r="O6" s="5"/>
      <c r="P6" s="5"/>
      <c r="Q6" s="5"/>
      <c r="R6" s="5"/>
      <c r="S6" s="5"/>
      <c r="T6" s="5"/>
      <c r="U6" s="5"/>
      <c r="V6" s="5"/>
      <c r="W6" s="5"/>
      <c r="X6" s="5"/>
      <c r="Y6" s="5"/>
      <c r="Z6" s="5"/>
      <c r="AA6" s="5"/>
      <c r="AB6" s="5"/>
    </row>
    <row r="7" spans="1:28" ht="14.25" customHeight="1">
      <c r="A7" s="528" t="s">
        <v>248</v>
      </c>
      <c r="B7" s="408"/>
      <c r="C7" s="408"/>
      <c r="D7" s="408"/>
      <c r="E7" s="408"/>
      <c r="F7" s="408"/>
      <c r="G7" s="416"/>
      <c r="H7" s="333"/>
      <c r="I7" s="333"/>
      <c r="J7" s="5"/>
      <c r="K7" s="5"/>
      <c r="L7" s="5"/>
      <c r="M7" s="5"/>
      <c r="N7" s="5"/>
      <c r="O7" s="5"/>
      <c r="P7" s="5"/>
      <c r="Q7" s="5"/>
      <c r="R7" s="5"/>
      <c r="S7" s="5"/>
      <c r="T7" s="5"/>
      <c r="U7" s="5"/>
      <c r="V7" s="5"/>
      <c r="W7" s="5"/>
      <c r="X7" s="5"/>
      <c r="Y7" s="5"/>
      <c r="Z7" s="5"/>
      <c r="AA7" s="5"/>
      <c r="AB7" s="5"/>
    </row>
    <row r="8" spans="1:28" ht="10.5" customHeight="1">
      <c r="A8" s="11"/>
      <c r="B8" s="11"/>
      <c r="C8" s="11"/>
      <c r="D8" s="11"/>
      <c r="E8" s="11"/>
      <c r="F8" s="11"/>
      <c r="G8" s="11"/>
      <c r="H8" s="333"/>
      <c r="I8" s="333"/>
      <c r="J8" s="5"/>
      <c r="K8" s="5"/>
      <c r="L8" s="5"/>
      <c r="M8" s="5"/>
      <c r="N8" s="5"/>
      <c r="O8" s="5"/>
      <c r="P8" s="5"/>
      <c r="Q8" s="5"/>
      <c r="R8" s="5"/>
      <c r="S8" s="5"/>
      <c r="T8" s="5"/>
      <c r="U8" s="5"/>
      <c r="V8" s="5"/>
      <c r="W8" s="5"/>
      <c r="X8" s="5"/>
      <c r="Y8" s="5"/>
      <c r="Z8" s="5"/>
      <c r="AA8" s="5"/>
      <c r="AB8" s="5"/>
    </row>
    <row r="9" spans="1:28" ht="14.25" customHeight="1">
      <c r="A9" s="11"/>
      <c r="B9" s="11"/>
      <c r="C9" s="11"/>
      <c r="D9" s="11"/>
      <c r="E9" s="11"/>
      <c r="F9" s="11"/>
      <c r="G9" s="11"/>
      <c r="H9" s="333"/>
      <c r="I9" s="333"/>
      <c r="J9" s="5"/>
      <c r="K9" s="5"/>
      <c r="L9" s="5"/>
      <c r="M9" s="5"/>
      <c r="N9" s="5"/>
      <c r="O9" s="5"/>
      <c r="P9" s="5"/>
      <c r="Q9" s="5"/>
      <c r="R9" s="5"/>
      <c r="S9" s="5"/>
      <c r="T9" s="5"/>
      <c r="U9" s="5"/>
      <c r="V9" s="5"/>
      <c r="W9" s="5"/>
      <c r="X9" s="5"/>
      <c r="Y9" s="5"/>
      <c r="Z9" s="5"/>
      <c r="AA9" s="5"/>
      <c r="AB9" s="5"/>
    </row>
    <row r="10" spans="1:28" ht="14.25" customHeight="1">
      <c r="A10" s="5"/>
      <c r="B10" s="334"/>
      <c r="C10" s="334"/>
      <c r="D10" s="334"/>
      <c r="E10" s="5"/>
      <c r="F10" s="335"/>
      <c r="G10" s="5"/>
      <c r="H10" s="336"/>
      <c r="I10" s="5"/>
      <c r="J10" s="5"/>
      <c r="K10" s="5"/>
      <c r="L10" s="5"/>
      <c r="M10" s="5"/>
      <c r="N10" s="5"/>
      <c r="O10" s="5"/>
      <c r="P10" s="5"/>
      <c r="Q10" s="5"/>
      <c r="R10" s="5"/>
      <c r="S10" s="5"/>
      <c r="T10" s="5"/>
      <c r="U10" s="5"/>
      <c r="V10" s="5"/>
      <c r="W10" s="5"/>
      <c r="X10" s="5"/>
      <c r="Y10" s="5"/>
      <c r="Z10" s="5"/>
      <c r="AA10" s="5"/>
      <c r="AB10" s="5"/>
    </row>
    <row r="11" spans="1:28" ht="14.25" customHeight="1">
      <c r="B11" s="529" t="s">
        <v>249</v>
      </c>
      <c r="C11" s="455"/>
      <c r="D11" s="337">
        <v>19</v>
      </c>
      <c r="E11" s="338" t="s">
        <v>162</v>
      </c>
      <c r="F11" s="339">
        <f>'New Hub Servicing Model'!E22</f>
        <v>0</v>
      </c>
      <c r="G11" s="340">
        <f>'New Hub Servicing Model'!G61</f>
        <v>0</v>
      </c>
      <c r="H11" s="341" t="e">
        <f>VLOOKUP('Hub Servicing Model Evaluation'!F11,'Currency FX Rates'!A:C,2,0)*G11</f>
        <v>#N/A</v>
      </c>
    </row>
    <row r="12" spans="1:28" ht="14.25" customHeight="1">
      <c r="B12" s="468"/>
      <c r="C12" s="420"/>
      <c r="D12" s="342">
        <v>20</v>
      </c>
      <c r="E12" s="343" t="s">
        <v>236</v>
      </c>
      <c r="F12" s="344">
        <f>'New Hub Servicing Model'!E73</f>
        <v>0</v>
      </c>
      <c r="G12" s="345">
        <f>'New Hub Servicing Model'!G112</f>
        <v>0</v>
      </c>
      <c r="H12" s="346" t="e">
        <f>VLOOKUP('Hub Servicing Model Evaluation'!F12,'Currency FX Rates'!A:C,2,0)*G12</f>
        <v>#N/A</v>
      </c>
    </row>
    <row r="13" spans="1:28" ht="14.25" customHeight="1">
      <c r="B13" s="468"/>
      <c r="C13" s="420"/>
      <c r="D13" s="342">
        <v>21</v>
      </c>
      <c r="E13" s="343" t="s">
        <v>239</v>
      </c>
      <c r="F13" s="344">
        <f>'New Hub Servicing Model'!E125</f>
        <v>0</v>
      </c>
      <c r="G13" s="345">
        <f>'New Hub Servicing Model'!G164</f>
        <v>0</v>
      </c>
      <c r="H13" s="346" t="e">
        <f>VLOOKUP('Hub Servicing Model Evaluation'!F13,'Currency FX Rates'!A:C,2,0)*G13</f>
        <v>#N/A</v>
      </c>
    </row>
    <row r="14" spans="1:28" ht="14.25" customHeight="1">
      <c r="B14" s="468"/>
      <c r="C14" s="420"/>
      <c r="D14" s="342">
        <v>22</v>
      </c>
      <c r="E14" s="343" t="s">
        <v>250</v>
      </c>
      <c r="F14" s="344">
        <f>'New Hub Servicing Model'!E179</f>
        <v>0</v>
      </c>
      <c r="G14" s="345">
        <f>'New Hub Servicing Model'!G218</f>
        <v>0</v>
      </c>
      <c r="H14" s="346" t="e">
        <f>VLOOKUP('Hub Servicing Model Evaluation'!F14,'Currency FX Rates'!A:C,2,0)*G14</f>
        <v>#N/A</v>
      </c>
    </row>
    <row r="15" spans="1:28" ht="14.25" customHeight="1">
      <c r="B15" s="468"/>
      <c r="C15" s="420"/>
      <c r="D15" s="342">
        <v>23</v>
      </c>
      <c r="E15" s="343" t="s">
        <v>243</v>
      </c>
      <c r="F15" s="344">
        <f>'New Hub Servicing Model'!E233</f>
        <v>0</v>
      </c>
      <c r="G15" s="345">
        <f>'New Hub Servicing Model'!G272</f>
        <v>0</v>
      </c>
      <c r="H15" s="346" t="e">
        <f>VLOOKUP('Hub Servicing Model Evaluation'!F15,'Currency FX Rates'!A:C,2,0)*G15</f>
        <v>#N/A</v>
      </c>
    </row>
    <row r="16" spans="1:28" ht="14.25" customHeight="1">
      <c r="B16" s="468"/>
      <c r="C16" s="420"/>
      <c r="D16" s="342">
        <v>24</v>
      </c>
      <c r="E16" s="343" t="s">
        <v>245</v>
      </c>
      <c r="F16" s="344">
        <f>'New Hub Servicing Model'!E287</f>
        <v>0</v>
      </c>
      <c r="G16" s="345">
        <f>'New Hub Servicing Model'!G326</f>
        <v>0</v>
      </c>
      <c r="H16" s="346" t="e">
        <f>VLOOKUP('Hub Servicing Model Evaluation'!F16,'Currency FX Rates'!A:C,2,0)*G16</f>
        <v>#N/A</v>
      </c>
    </row>
    <row r="17" spans="2:8" ht="14.25" customHeight="1">
      <c r="B17" s="468"/>
      <c r="C17" s="420"/>
      <c r="D17" s="347">
        <v>25</v>
      </c>
      <c r="E17" s="348" t="s">
        <v>247</v>
      </c>
      <c r="F17" s="349">
        <f>'New Hub Servicing Model'!E341</f>
        <v>0</v>
      </c>
      <c r="G17" s="350">
        <f>'New Hub Servicing Model'!G380</f>
        <v>0</v>
      </c>
      <c r="H17" s="351" t="e">
        <f>VLOOKUP('Hub Servicing Model Evaluation'!F17,'Currency FX Rates'!A:C,2,0)*G17</f>
        <v>#N/A</v>
      </c>
    </row>
    <row r="18" spans="2:8" ht="17.25" customHeight="1">
      <c r="B18" s="524" t="s">
        <v>251</v>
      </c>
      <c r="C18" s="408"/>
      <c r="D18" s="408"/>
      <c r="E18" s="448"/>
      <c r="F18" s="352"/>
      <c r="G18" s="352"/>
      <c r="H18" s="353" t="e">
        <f>SUM(H11:H17)</f>
        <v>#N/A</v>
      </c>
    </row>
    <row r="19" spans="2:8" ht="22.5" customHeight="1">
      <c r="B19" s="524" t="s">
        <v>142</v>
      </c>
      <c r="C19" s="408"/>
      <c r="D19" s="408"/>
      <c r="E19" s="448"/>
      <c r="F19" s="352"/>
      <c r="G19" s="352"/>
      <c r="H19" s="354" t="e">
        <f>'New Hub Servicing Model'!K7*H18</f>
        <v>#N/A</v>
      </c>
    </row>
    <row r="20" spans="2:8" ht="18">
      <c r="B20" s="524" t="s">
        <v>145</v>
      </c>
      <c r="C20" s="408"/>
      <c r="D20" s="408"/>
      <c r="E20" s="448"/>
      <c r="F20" s="352"/>
      <c r="G20" s="352"/>
      <c r="H20" s="354" t="e">
        <f>'New Hub Servicing Model'!K8*H18</f>
        <v>#N/A</v>
      </c>
    </row>
    <row r="21" spans="2:8" ht="15.75" customHeight="1">
      <c r="B21" s="524" t="s">
        <v>252</v>
      </c>
      <c r="C21" s="408"/>
      <c r="D21" s="408"/>
      <c r="E21" s="448"/>
      <c r="F21" s="352"/>
      <c r="G21" s="352"/>
      <c r="H21" s="353" t="e">
        <f>H18-H19</f>
        <v>#N/A</v>
      </c>
    </row>
    <row r="22" spans="2:8" ht="15.75" customHeight="1">
      <c r="B22" s="524" t="s">
        <v>253</v>
      </c>
      <c r="C22" s="408"/>
      <c r="D22" s="408"/>
      <c r="E22" s="448"/>
      <c r="F22" s="352"/>
      <c r="G22" s="352"/>
      <c r="H22" s="353" t="e">
        <f>H18-H20</f>
        <v>#N/A</v>
      </c>
    </row>
    <row r="23" spans="2:8" ht="14.25" customHeight="1"/>
    <row r="24" spans="2:8" ht="14.25" customHeight="1"/>
    <row r="25" spans="2:8" ht="14.25" customHeight="1"/>
    <row r="26" spans="2:8" ht="14.25" customHeight="1"/>
    <row r="27" spans="2:8" ht="14.25" customHeight="1"/>
    <row r="28" spans="2:8" ht="14.25" customHeight="1"/>
    <row r="29" spans="2:8" ht="14.25" customHeight="1"/>
    <row r="30" spans="2:8" ht="14.25" customHeight="1"/>
    <row r="31" spans="2:8" ht="14.25" customHeight="1"/>
    <row r="32" spans="2:8"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20:E20"/>
    <mergeCell ref="B21:E21"/>
    <mergeCell ref="B22:E22"/>
    <mergeCell ref="A3:I3"/>
    <mergeCell ref="A4:I4"/>
    <mergeCell ref="A6:G6"/>
    <mergeCell ref="A7:G7"/>
    <mergeCell ref="B11:C17"/>
    <mergeCell ref="B18:E18"/>
    <mergeCell ref="B19:E19"/>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workbookViewId="0"/>
  </sheetViews>
  <sheetFormatPr defaultColWidth="12.6640625" defaultRowHeight="15" customHeight="1"/>
  <cols>
    <col min="1" max="3" width="12.6640625" customWidth="1"/>
    <col min="4" max="4" width="68.1640625" customWidth="1"/>
    <col min="5" max="5" width="14.5" customWidth="1"/>
    <col min="6" max="6" width="12.6640625" customWidth="1"/>
    <col min="11" max="11" width="21.9140625" customWidth="1"/>
  </cols>
  <sheetData>
    <row r="1" spans="1:26" ht="24.75" customHeight="1">
      <c r="A1" s="23"/>
      <c r="B1" s="23" t="s">
        <v>13</v>
      </c>
      <c r="C1" s="40"/>
      <c r="D1" s="40"/>
      <c r="E1" s="40"/>
      <c r="F1" s="40"/>
      <c r="G1" s="40"/>
      <c r="H1" s="40"/>
      <c r="I1" s="40"/>
      <c r="J1" s="40"/>
      <c r="K1" s="40"/>
      <c r="L1" s="40"/>
      <c r="M1" s="40"/>
      <c r="N1" s="40"/>
      <c r="O1" s="40"/>
      <c r="P1" s="40"/>
      <c r="Q1" s="40"/>
      <c r="R1" s="40"/>
      <c r="S1" s="40"/>
      <c r="T1" s="40"/>
      <c r="U1" s="40"/>
      <c r="V1" s="40"/>
      <c r="W1" s="40"/>
      <c r="X1" s="40"/>
      <c r="Y1" s="40"/>
      <c r="Z1" s="40"/>
    </row>
    <row r="2" spans="1:26" ht="15" customHeight="1">
      <c r="A2" s="40"/>
      <c r="B2" s="40"/>
      <c r="C2" s="40"/>
      <c r="D2" s="40"/>
      <c r="E2" s="40"/>
      <c r="F2" s="40"/>
      <c r="G2" s="40"/>
      <c r="H2" s="40"/>
      <c r="I2" s="40"/>
      <c r="J2" s="40"/>
      <c r="K2" s="40"/>
      <c r="L2" s="40"/>
      <c r="M2" s="40"/>
      <c r="N2" s="40"/>
      <c r="O2" s="40"/>
      <c r="P2" s="40"/>
      <c r="Q2" s="40"/>
      <c r="R2" s="40"/>
      <c r="S2" s="40"/>
      <c r="T2" s="40"/>
      <c r="U2" s="40"/>
      <c r="V2" s="40"/>
      <c r="W2" s="40"/>
      <c r="X2" s="40"/>
      <c r="Y2" s="40"/>
      <c r="Z2" s="40"/>
    </row>
    <row r="3" spans="1:26" ht="15" customHeight="1">
      <c r="A3" s="40"/>
      <c r="B3" s="507" t="s">
        <v>14</v>
      </c>
      <c r="C3" s="408"/>
      <c r="D3" s="408"/>
      <c r="E3" s="408"/>
      <c r="F3" s="408"/>
      <c r="G3" s="416"/>
      <c r="H3" s="40"/>
      <c r="I3" s="40"/>
      <c r="J3" s="40"/>
      <c r="K3" s="40"/>
      <c r="L3" s="40"/>
      <c r="M3" s="40"/>
      <c r="N3" s="40"/>
      <c r="O3" s="40"/>
      <c r="P3" s="40"/>
      <c r="Q3" s="40"/>
      <c r="R3" s="40"/>
      <c r="S3" s="40"/>
      <c r="T3" s="40"/>
      <c r="U3" s="40"/>
      <c r="V3" s="40"/>
      <c r="W3" s="40"/>
      <c r="X3" s="40"/>
      <c r="Y3" s="40"/>
      <c r="Z3" s="40"/>
    </row>
    <row r="4" spans="1:26" ht="15" customHeight="1">
      <c r="A4" s="40"/>
      <c r="B4" s="508"/>
      <c r="C4" s="408"/>
      <c r="D4" s="408"/>
      <c r="E4" s="408"/>
      <c r="F4" s="408"/>
      <c r="G4" s="416"/>
      <c r="H4" s="40"/>
      <c r="I4" s="40"/>
      <c r="J4" s="40"/>
      <c r="K4" s="40"/>
      <c r="L4" s="40"/>
      <c r="M4" s="40"/>
      <c r="N4" s="40"/>
      <c r="O4" s="40"/>
      <c r="P4" s="40"/>
      <c r="Q4" s="40"/>
      <c r="R4" s="40"/>
      <c r="S4" s="40"/>
      <c r="T4" s="40"/>
      <c r="U4" s="40"/>
      <c r="V4" s="40"/>
      <c r="W4" s="40"/>
      <c r="X4" s="40"/>
      <c r="Y4" s="40"/>
      <c r="Z4" s="40"/>
    </row>
    <row r="5" spans="1:26" ht="15" customHeight="1">
      <c r="A5" s="40"/>
      <c r="B5" s="40"/>
      <c r="C5" s="40"/>
      <c r="D5" s="40"/>
      <c r="E5" s="40"/>
      <c r="F5" s="40"/>
      <c r="G5" s="40"/>
      <c r="H5" s="40"/>
      <c r="I5" s="40"/>
      <c r="J5" s="40"/>
      <c r="K5" s="40"/>
      <c r="L5" s="40"/>
      <c r="M5" s="40"/>
      <c r="N5" s="40"/>
      <c r="O5" s="40"/>
      <c r="P5" s="40"/>
      <c r="Q5" s="40"/>
      <c r="R5" s="40"/>
      <c r="S5" s="40"/>
      <c r="T5" s="40"/>
      <c r="U5" s="40"/>
      <c r="V5" s="40"/>
      <c r="W5" s="40"/>
      <c r="X5" s="40"/>
      <c r="Y5" s="40"/>
      <c r="Z5" s="40"/>
    </row>
    <row r="6" spans="1:26" ht="15" customHeight="1">
      <c r="A6" s="40"/>
      <c r="B6" s="510" t="s">
        <v>17</v>
      </c>
      <c r="C6" s="370"/>
      <c r="D6" s="370"/>
      <c r="E6" s="370"/>
      <c r="F6" s="370"/>
      <c r="G6" s="381"/>
      <c r="H6" s="40"/>
      <c r="I6" s="40"/>
      <c r="J6" s="40"/>
      <c r="K6" s="40"/>
      <c r="L6" s="40"/>
      <c r="M6" s="40"/>
      <c r="N6" s="40"/>
      <c r="O6" s="40"/>
      <c r="P6" s="40"/>
      <c r="Q6" s="40"/>
      <c r="R6" s="40"/>
      <c r="S6" s="40"/>
      <c r="T6" s="40"/>
      <c r="U6" s="40"/>
      <c r="V6" s="40"/>
      <c r="W6" s="40"/>
      <c r="X6" s="40"/>
      <c r="Y6" s="40"/>
      <c r="Z6" s="40"/>
    </row>
    <row r="7" spans="1:26" ht="14.5">
      <c r="A7" s="40"/>
      <c r="B7" s="511" t="s">
        <v>157</v>
      </c>
      <c r="C7" s="370"/>
      <c r="D7" s="370"/>
      <c r="E7" s="370"/>
      <c r="F7" s="370"/>
      <c r="G7" s="381"/>
      <c r="H7" s="45"/>
      <c r="I7" s="45"/>
      <c r="J7" s="45"/>
      <c r="K7" s="40"/>
      <c r="L7" s="40"/>
      <c r="M7" s="40"/>
      <c r="N7" s="40"/>
      <c r="O7" s="40"/>
      <c r="P7" s="40"/>
      <c r="Q7" s="40"/>
      <c r="R7" s="40"/>
      <c r="S7" s="40"/>
      <c r="T7" s="40"/>
      <c r="U7" s="40"/>
      <c r="V7" s="40"/>
      <c r="W7" s="40"/>
      <c r="X7" s="40"/>
      <c r="Y7" s="40"/>
      <c r="Z7" s="40"/>
    </row>
    <row r="8" spans="1:26" ht="14.5">
      <c r="A8" s="40"/>
      <c r="B8" s="512" t="s">
        <v>25</v>
      </c>
      <c r="C8" s="370"/>
      <c r="D8" s="370"/>
      <c r="E8" s="370"/>
      <c r="F8" s="370"/>
      <c r="G8" s="381"/>
      <c r="H8" s="45"/>
      <c r="I8" s="45"/>
      <c r="J8" s="45"/>
      <c r="K8" s="40"/>
      <c r="L8" s="40"/>
      <c r="M8" s="40"/>
      <c r="N8" s="40"/>
      <c r="O8" s="40"/>
      <c r="P8" s="40"/>
      <c r="Q8" s="40"/>
      <c r="R8" s="40"/>
      <c r="S8" s="40"/>
      <c r="T8" s="40"/>
      <c r="U8" s="40"/>
      <c r="V8" s="40"/>
      <c r="W8" s="40"/>
      <c r="X8" s="40"/>
      <c r="Y8" s="40"/>
      <c r="Z8" s="40"/>
    </row>
    <row r="9" spans="1:26" ht="14.5">
      <c r="A9" s="40"/>
      <c r="B9" s="40"/>
      <c r="C9" s="40"/>
      <c r="D9" s="40"/>
      <c r="E9" s="40"/>
      <c r="F9" s="45"/>
      <c r="G9" s="45"/>
      <c r="H9" s="45"/>
      <c r="I9" s="45"/>
      <c r="J9" s="45"/>
      <c r="K9" s="40"/>
      <c r="L9" s="45"/>
      <c r="M9" s="45"/>
      <c r="N9" s="45"/>
      <c r="O9" s="45"/>
      <c r="P9" s="45"/>
      <c r="Q9" s="40"/>
      <c r="R9" s="40"/>
      <c r="S9" s="40"/>
      <c r="T9" s="40"/>
      <c r="U9" s="40"/>
      <c r="V9" s="40"/>
      <c r="W9" s="40"/>
      <c r="X9" s="40"/>
      <c r="Y9" s="40"/>
      <c r="Z9" s="40"/>
    </row>
    <row r="10" spans="1:26" ht="30" customHeight="1">
      <c r="A10" s="40"/>
      <c r="B10" s="355"/>
      <c r="C10" s="355" t="s">
        <v>254</v>
      </c>
      <c r="D10" s="355" t="s">
        <v>255</v>
      </c>
      <c r="E10" s="355" t="s">
        <v>256</v>
      </c>
      <c r="F10" s="355" t="s">
        <v>257</v>
      </c>
      <c r="G10" s="355" t="s">
        <v>258</v>
      </c>
      <c r="H10" s="355" t="s">
        <v>259</v>
      </c>
      <c r="I10" s="535" t="s">
        <v>42</v>
      </c>
      <c r="J10" s="408"/>
      <c r="K10" s="416"/>
      <c r="L10" s="40"/>
      <c r="M10" s="45"/>
      <c r="N10" s="45"/>
      <c r="O10" s="45"/>
      <c r="P10" s="45"/>
      <c r="Q10" s="40"/>
      <c r="R10" s="40"/>
      <c r="S10" s="40"/>
      <c r="T10" s="40"/>
      <c r="U10" s="40"/>
      <c r="V10" s="40"/>
      <c r="W10" s="40"/>
      <c r="X10" s="40"/>
      <c r="Y10" s="40"/>
      <c r="Z10" s="40"/>
    </row>
    <row r="11" spans="1:26" ht="117.75" customHeight="1">
      <c r="A11" s="40"/>
      <c r="B11" s="198" t="s">
        <v>260</v>
      </c>
      <c r="C11" s="199">
        <v>29</v>
      </c>
      <c r="D11" s="356" t="s">
        <v>261</v>
      </c>
      <c r="E11" s="201" t="s">
        <v>262</v>
      </c>
      <c r="F11" s="357">
        <v>2000000</v>
      </c>
      <c r="G11" s="358"/>
      <c r="H11" s="359"/>
      <c r="I11" s="536" t="s">
        <v>263</v>
      </c>
      <c r="J11" s="526"/>
      <c r="K11" s="537"/>
      <c r="L11" s="40"/>
      <c r="M11" s="40"/>
      <c r="N11" s="45"/>
      <c r="O11" s="45"/>
      <c r="P11" s="45"/>
      <c r="Q11" s="40"/>
      <c r="R11" s="40"/>
      <c r="S11" s="40"/>
      <c r="T11" s="40"/>
      <c r="U11" s="40"/>
      <c r="V11" s="40"/>
      <c r="W11" s="40"/>
      <c r="X11" s="40"/>
      <c r="Y11" s="40"/>
      <c r="Z11" s="40"/>
    </row>
    <row r="12" spans="1:26" ht="14.5">
      <c r="A12" s="40"/>
      <c r="B12" s="40"/>
      <c r="C12" s="40"/>
      <c r="D12" s="40"/>
      <c r="E12" s="40"/>
      <c r="F12" s="40"/>
      <c r="G12" s="40"/>
      <c r="H12" s="40"/>
      <c r="I12" s="45"/>
      <c r="J12" s="45"/>
      <c r="K12" s="40"/>
      <c r="L12" s="40"/>
      <c r="M12" s="40"/>
      <c r="N12" s="40"/>
      <c r="O12" s="45"/>
      <c r="P12" s="45"/>
      <c r="Q12" s="40"/>
      <c r="R12" s="40"/>
      <c r="S12" s="40"/>
      <c r="T12" s="40"/>
      <c r="U12" s="40"/>
      <c r="V12" s="40"/>
      <c r="W12" s="40"/>
      <c r="X12" s="40"/>
      <c r="Y12" s="40"/>
      <c r="Z12" s="40"/>
    </row>
    <row r="13" spans="1:26" ht="14.5">
      <c r="A13" s="40"/>
      <c r="B13" s="5" t="s">
        <v>264</v>
      </c>
      <c r="C13" s="5"/>
      <c r="D13" s="5"/>
      <c r="E13" s="5"/>
      <c r="F13" s="5"/>
      <c r="G13" s="5"/>
      <c r="H13" s="5"/>
      <c r="I13" s="5"/>
      <c r="J13" s="5"/>
      <c r="K13" s="5"/>
      <c r="L13" s="40"/>
      <c r="M13" s="40"/>
      <c r="N13" s="40"/>
      <c r="O13" s="40"/>
      <c r="P13" s="45"/>
      <c r="Q13" s="40"/>
      <c r="R13" s="40"/>
      <c r="S13" s="40"/>
      <c r="T13" s="40"/>
      <c r="U13" s="40"/>
      <c r="V13" s="40"/>
      <c r="W13" s="40"/>
      <c r="X13" s="40"/>
      <c r="Y13" s="40"/>
      <c r="Z13" s="40"/>
    </row>
    <row r="14" spans="1:26" ht="14.5">
      <c r="A14" s="40"/>
      <c r="B14" s="5"/>
      <c r="C14" s="5"/>
      <c r="D14" s="5"/>
      <c r="E14" s="5"/>
      <c r="F14" s="5"/>
      <c r="G14" s="5"/>
      <c r="H14" s="5"/>
      <c r="I14" s="5"/>
      <c r="J14" s="5"/>
      <c r="K14" s="5"/>
      <c r="L14" s="40"/>
      <c r="M14" s="40"/>
      <c r="N14" s="40"/>
      <c r="O14" s="40"/>
      <c r="P14" s="40"/>
      <c r="Q14" s="40"/>
      <c r="R14" s="40"/>
      <c r="S14" s="40"/>
      <c r="T14" s="40"/>
      <c r="U14" s="40"/>
      <c r="V14" s="40"/>
      <c r="W14" s="40"/>
      <c r="X14" s="40"/>
      <c r="Y14" s="40"/>
      <c r="Z14" s="40"/>
    </row>
    <row r="15" spans="1:26" ht="14.5">
      <c r="A15" s="40"/>
      <c r="B15" s="530" t="s">
        <v>265</v>
      </c>
      <c r="C15" s="420"/>
      <c r="D15" s="420"/>
      <c r="E15" s="420"/>
      <c r="F15" s="420"/>
      <c r="G15" s="420"/>
      <c r="H15" s="420"/>
      <c r="I15" s="420"/>
      <c r="J15" s="420"/>
      <c r="K15" s="420"/>
      <c r="L15" s="40"/>
      <c r="M15" s="40"/>
      <c r="N15" s="40"/>
      <c r="O15" s="40"/>
      <c r="P15" s="40"/>
      <c r="Q15" s="40"/>
      <c r="R15" s="40"/>
      <c r="S15" s="40"/>
      <c r="T15" s="40"/>
      <c r="U15" s="40"/>
      <c r="V15" s="40"/>
      <c r="W15" s="40"/>
      <c r="X15" s="40"/>
      <c r="Y15" s="40"/>
      <c r="Z15" s="40"/>
    </row>
    <row r="16" spans="1:26" ht="15"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row>
    <row r="17" spans="1:26" ht="15" customHeight="1">
      <c r="A17" s="40"/>
      <c r="B17" s="360"/>
      <c r="C17" s="355" t="s">
        <v>254</v>
      </c>
      <c r="D17" s="355" t="s">
        <v>266</v>
      </c>
      <c r="E17" s="355" t="s">
        <v>267</v>
      </c>
      <c r="F17" s="355" t="s">
        <v>268</v>
      </c>
      <c r="G17" s="361" t="s">
        <v>42</v>
      </c>
      <c r="H17" s="362"/>
      <c r="I17" s="363"/>
      <c r="J17" s="40"/>
      <c r="K17" s="40"/>
      <c r="L17" s="40"/>
      <c r="M17" s="40"/>
      <c r="N17" s="40"/>
      <c r="O17" s="40"/>
      <c r="P17" s="40"/>
      <c r="Q17" s="40"/>
      <c r="R17" s="40"/>
      <c r="S17" s="40"/>
      <c r="T17" s="40"/>
      <c r="U17" s="40"/>
      <c r="V17" s="40"/>
      <c r="W17" s="40"/>
      <c r="X17" s="40"/>
      <c r="Y17" s="40"/>
      <c r="Z17" s="40"/>
    </row>
    <row r="18" spans="1:26" ht="15" customHeight="1">
      <c r="A18" s="40"/>
      <c r="B18" s="531" t="s">
        <v>269</v>
      </c>
      <c r="C18" s="166">
        <v>30</v>
      </c>
      <c r="D18" s="364" t="s">
        <v>270</v>
      </c>
      <c r="E18" s="88" t="s">
        <v>128</v>
      </c>
      <c r="F18" s="144"/>
      <c r="G18" s="532" t="s">
        <v>61</v>
      </c>
      <c r="H18" s="479"/>
      <c r="I18" s="533"/>
      <c r="J18" s="40"/>
      <c r="K18" s="40"/>
      <c r="L18" s="40"/>
      <c r="M18" s="40"/>
      <c r="N18" s="40"/>
      <c r="O18" s="40"/>
      <c r="P18" s="40"/>
      <c r="Q18" s="40"/>
      <c r="R18" s="40"/>
      <c r="S18" s="40"/>
      <c r="T18" s="40"/>
      <c r="U18" s="40"/>
      <c r="V18" s="40"/>
      <c r="W18" s="40"/>
      <c r="X18" s="40"/>
      <c r="Y18" s="40"/>
      <c r="Z18" s="40"/>
    </row>
    <row r="19" spans="1:26" ht="15" customHeight="1">
      <c r="A19" s="40"/>
      <c r="B19" s="388"/>
      <c r="C19" s="166">
        <v>31</v>
      </c>
      <c r="D19" s="365" t="s">
        <v>271</v>
      </c>
      <c r="E19" s="88" t="s">
        <v>128</v>
      </c>
      <c r="F19" s="144"/>
      <c r="G19" s="534" t="s">
        <v>61</v>
      </c>
      <c r="H19" s="370"/>
      <c r="I19" s="381"/>
      <c r="J19" s="40"/>
      <c r="K19" s="40"/>
      <c r="L19" s="40"/>
      <c r="M19" s="40"/>
      <c r="N19" s="40"/>
      <c r="O19" s="40"/>
      <c r="P19" s="40"/>
      <c r="Q19" s="40"/>
      <c r="R19" s="40"/>
      <c r="S19" s="40"/>
      <c r="T19" s="40"/>
      <c r="U19" s="40"/>
      <c r="V19" s="40"/>
      <c r="W19" s="40"/>
      <c r="X19" s="40"/>
      <c r="Y19" s="40"/>
      <c r="Z19" s="40"/>
    </row>
    <row r="20" spans="1:26" ht="15" customHeight="1">
      <c r="A20" s="40"/>
      <c r="B20" s="389"/>
      <c r="C20" s="166">
        <v>32</v>
      </c>
      <c r="D20" s="365" t="s">
        <v>272</v>
      </c>
      <c r="E20" s="88" t="s">
        <v>128</v>
      </c>
      <c r="F20" s="144"/>
      <c r="G20" s="534" t="s">
        <v>61</v>
      </c>
      <c r="H20" s="370"/>
      <c r="I20" s="381"/>
      <c r="J20" s="40"/>
      <c r="K20" s="40"/>
      <c r="L20" s="40"/>
      <c r="M20" s="40"/>
      <c r="N20" s="40"/>
      <c r="O20" s="40"/>
      <c r="P20" s="40"/>
      <c r="Q20" s="40"/>
      <c r="R20" s="40"/>
      <c r="S20" s="40"/>
      <c r="T20" s="40"/>
      <c r="U20" s="40"/>
      <c r="V20" s="40"/>
      <c r="W20" s="40"/>
      <c r="X20" s="40"/>
      <c r="Y20" s="40"/>
      <c r="Z20" s="40"/>
    </row>
    <row r="21" spans="1:26" ht="15" customHeight="1">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row>
    <row r="22" spans="1:26" ht="15"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row>
    <row r="23" spans="1:26" ht="15" customHeight="1">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row r="24" spans="1:26" ht="15" customHeight="1">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row>
    <row r="25" spans="1:26" ht="15" customHeight="1">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row>
    <row r="26" spans="1:26" ht="15" customHeight="1">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row>
    <row r="27" spans="1:26" ht="15" customHeight="1">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row>
    <row r="28" spans="1:26" ht="15" customHeight="1">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row>
    <row r="29" spans="1:26" ht="15" customHeight="1">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row>
    <row r="30" spans="1:26" ht="15" customHeight="1">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row>
    <row r="31" spans="1:26" ht="15" customHeight="1">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row>
    <row r="32" spans="1:26" ht="15" customHeight="1">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row>
    <row r="33" spans="1:26" ht="15" customHeight="1">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row>
    <row r="34" spans="1:26" ht="15" customHeight="1">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row>
    <row r="35" spans="1:26" ht="15" customHeight="1">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row>
    <row r="36" spans="1:26" ht="15" customHeight="1">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row>
    <row r="37" spans="1:26" ht="15.75" customHeight="1">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row>
    <row r="38" spans="1:26" ht="15.75" customHeigh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row>
    <row r="39" spans="1:26" ht="15.75" customHeight="1">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row>
    <row r="40" spans="1:26" ht="15.75" customHeight="1">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row>
    <row r="41" spans="1:26" ht="15.75" customHeight="1">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row>
    <row r="42" spans="1:26" ht="15.75" customHeight="1">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row>
    <row r="43" spans="1:26" ht="15.75" customHeight="1">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row>
    <row r="44" spans="1:26" ht="15.75" customHeight="1">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row>
    <row r="45" spans="1:26" ht="15.75" customHeight="1">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row>
    <row r="46" spans="1:26" ht="15.75" customHeight="1">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row>
    <row r="47" spans="1:26" ht="15.75" customHeight="1">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row>
    <row r="48" spans="1:26" ht="15.75" customHeight="1">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row>
    <row r="49" spans="1:26" ht="15.75" customHeight="1">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row>
    <row r="50" spans="1:26" ht="15.75" customHeight="1">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row>
    <row r="51" spans="1:26" ht="15.7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row>
    <row r="52" spans="1:26" ht="15.7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row>
    <row r="53" spans="1:26" ht="15.75" customHeigh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row>
    <row r="54" spans="1:26" ht="15.75" customHeigh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row>
    <row r="55" spans="1:26" ht="15.75" customHeigh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row>
    <row r="56" spans="1:26" ht="15.75"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row>
    <row r="57" spans="1:26" ht="15.75" customHeigh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row>
    <row r="58" spans="1:26" ht="15.75" customHeigh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row>
    <row r="59" spans="1:26" ht="15.75" customHeigh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row>
    <row r="60" spans="1:26" ht="15.75" customHeigh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row>
    <row r="61" spans="1:26" ht="15.75" customHeigh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row>
    <row r="62" spans="1:26" ht="15.75" customHeigh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row>
    <row r="63" spans="1:26" ht="15.75" customHeigh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row>
    <row r="64" spans="1:26" ht="15.75"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row>
    <row r="65" spans="1:26" ht="15.75" customHeigh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row>
    <row r="66" spans="1:26" ht="15.75" customHeigh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row>
    <row r="67" spans="1:26" ht="15.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row>
    <row r="68" spans="1:26" ht="15.75" customHeigh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row>
    <row r="69" spans="1:26" ht="15.75" customHeight="1">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row>
    <row r="70" spans="1:26" ht="15.75" customHeight="1">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row>
    <row r="71" spans="1:26" ht="15.75" customHeigh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row>
    <row r="72" spans="1:26" ht="15.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row>
    <row r="73" spans="1:26" ht="15.75" customHeight="1">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row>
    <row r="74" spans="1:26" ht="15.75" customHeight="1">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row>
    <row r="75" spans="1:26" ht="15.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row>
    <row r="76" spans="1:26" ht="15.75" customHeight="1">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row>
    <row r="77" spans="1:26" ht="15.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row>
    <row r="78" spans="1:26" ht="15.75" customHeigh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row>
    <row r="79" spans="1:26" ht="15.75" customHeight="1">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row>
    <row r="80" spans="1:26" ht="15.75" customHeight="1">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row>
    <row r="81" spans="1:26" ht="15.75" customHeight="1">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row>
    <row r="82" spans="1:26" ht="15.75" customHeight="1">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row>
    <row r="83" spans="1:26" ht="15.75" customHeight="1">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row>
    <row r="84" spans="1:26" ht="15.75" customHeight="1">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row>
    <row r="85" spans="1:26" ht="15.75" customHeight="1">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row>
    <row r="86" spans="1:26" ht="15.75" customHeight="1">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row>
    <row r="87" spans="1:26" ht="15.75" customHeight="1">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row>
    <row r="88" spans="1:26" ht="15.75" customHeight="1">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row>
    <row r="89" spans="1:26" ht="15.75" customHeight="1">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row>
    <row r="90" spans="1:26" ht="15.75" customHeight="1">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row>
    <row r="91" spans="1:26" ht="15.75" customHeight="1">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row>
    <row r="92" spans="1:26" ht="15.75" customHeight="1">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row>
    <row r="93" spans="1:26" ht="15.75" customHeight="1">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row>
    <row r="94" spans="1:26" ht="15.75" customHeight="1">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row>
    <row r="95" spans="1:26"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row>
    <row r="96" spans="1:26" ht="15.75" customHeight="1">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row>
    <row r="97" spans="1:26" ht="15.75" customHeight="1">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row>
    <row r="98" spans="1:26" ht="15.75" customHeight="1">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row>
    <row r="99" spans="1:26" ht="15.75" customHeight="1">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row>
    <row r="100" spans="1:26" ht="15.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row>
    <row r="101" spans="1:26" ht="15.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row>
    <row r="102" spans="1:26" ht="15.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row>
    <row r="103" spans="1:26" ht="15.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row>
    <row r="104" spans="1:26" ht="15.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row>
    <row r="105" spans="1:26" ht="15.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row>
    <row r="106" spans="1:26" ht="15.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row>
    <row r="107" spans="1:26" ht="15.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row>
    <row r="108" spans="1:26" ht="15.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row>
    <row r="109" spans="1:26" ht="15.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row>
    <row r="110" spans="1:26" ht="15.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row>
    <row r="111" spans="1:26" ht="15.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row>
    <row r="112" spans="1:26" ht="15.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row>
    <row r="113" spans="1:26" ht="15.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row>
    <row r="114" spans="1:26" ht="15.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row>
    <row r="115" spans="1:26" ht="15.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row>
    <row r="116" spans="1:26" ht="15.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row>
    <row r="117" spans="1:26" ht="15.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row>
    <row r="118" spans="1:26" ht="15.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row>
    <row r="119" spans="1:26" ht="15.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row>
    <row r="120" spans="1:26" ht="15.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row>
    <row r="121" spans="1:26" ht="15.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row>
    <row r="122" spans="1:26" ht="15.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row>
    <row r="123" spans="1:26" ht="15.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row>
    <row r="124" spans="1:26" ht="15.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row>
    <row r="125" spans="1:26" ht="15.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row>
    <row r="126" spans="1:26" ht="15.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row>
    <row r="127" spans="1:26" ht="15.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row>
    <row r="128" spans="1:26" ht="15.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row>
    <row r="129" spans="1:26" ht="15.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row>
    <row r="130" spans="1:26" ht="15.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row>
    <row r="131" spans="1:26" ht="15.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row>
    <row r="132" spans="1:26" ht="15.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row>
    <row r="133" spans="1:26" ht="15.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row>
    <row r="134" spans="1:26" ht="15.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row>
    <row r="135" spans="1:26" ht="15.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row>
    <row r="136" spans="1:26" ht="15.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row>
    <row r="137" spans="1:26" ht="15.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row>
    <row r="138" spans="1:26" ht="15.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row>
    <row r="139" spans="1:26" ht="15.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row>
    <row r="140" spans="1:26" ht="15.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row>
    <row r="141" spans="1:26" ht="15.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row>
    <row r="142" spans="1:26" ht="15.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row>
    <row r="143" spans="1:26" ht="15.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row>
    <row r="144" spans="1:26" ht="15.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row>
    <row r="145" spans="1:26" ht="15.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row>
    <row r="146" spans="1:26" ht="15.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row>
    <row r="147" spans="1:26" ht="15.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row>
    <row r="148" spans="1:26" ht="15.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row>
    <row r="149" spans="1:26" ht="15.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row>
    <row r="150" spans="1:26" ht="15.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row>
    <row r="151" spans="1:26" ht="15.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15.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row>
    <row r="153" spans="1:26" ht="15.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row>
    <row r="154" spans="1:26" ht="15.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row>
    <row r="155" spans="1:26" ht="15.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15.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row>
    <row r="157" spans="1:26" ht="15.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row>
    <row r="158" spans="1:26" ht="15.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row>
    <row r="159" spans="1:26" ht="15.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row>
    <row r="160" spans="1:26" ht="15.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row>
    <row r="161" spans="1:26" ht="15.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row>
    <row r="162" spans="1:26" ht="15.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row>
    <row r="163" spans="1:26" ht="15.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row>
    <row r="164" spans="1:26" ht="15.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row>
    <row r="165" spans="1:26" ht="15.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row>
    <row r="166" spans="1:26" ht="15.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row>
    <row r="167" spans="1:26" ht="15.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row>
    <row r="168" spans="1:26" ht="15.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row>
    <row r="169" spans="1:26" ht="15.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row>
    <row r="170" spans="1:26" ht="15.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row>
    <row r="171" spans="1:26" ht="15.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row>
    <row r="172" spans="1:26" ht="15.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row>
    <row r="173" spans="1:26" ht="15.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row>
    <row r="174" spans="1:26" ht="15.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row>
    <row r="175" spans="1:26" ht="15.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row>
    <row r="176" spans="1:26" ht="15.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row>
    <row r="177" spans="1:26" ht="15.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row>
    <row r="178" spans="1:26" ht="15.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row>
    <row r="179" spans="1:26" ht="15.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row>
    <row r="180" spans="1:26" ht="15.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row>
    <row r="181" spans="1:26" ht="15.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row>
    <row r="182" spans="1:26" ht="15.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row>
    <row r="183" spans="1:26" ht="15.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row>
    <row r="184" spans="1:26" ht="15.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row>
    <row r="185" spans="1:26" ht="15.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row>
    <row r="186" spans="1:26" ht="15.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row>
    <row r="187" spans="1:26" ht="15.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row>
    <row r="188" spans="1:26" ht="15.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row>
    <row r="189" spans="1:26" ht="15.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row>
    <row r="190" spans="1:26" ht="15.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row>
    <row r="191" spans="1:26" ht="15.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row>
    <row r="192" spans="1:26" ht="15.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row>
    <row r="193" spans="1:26" ht="15.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row>
    <row r="194" spans="1:26" ht="15.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row>
    <row r="195" spans="1:26" ht="15.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row>
    <row r="196" spans="1:26" ht="15.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row>
    <row r="197" spans="1:26" ht="15.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row>
    <row r="198" spans="1:26" ht="15.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row>
    <row r="199" spans="1:26" ht="15.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row>
    <row r="200" spans="1:26" ht="15.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row>
    <row r="201" spans="1:26" ht="15.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row>
    <row r="202" spans="1:26" ht="15.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row>
    <row r="203" spans="1:26" ht="15.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row>
    <row r="204" spans="1:26" ht="15.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row>
    <row r="205" spans="1:26" ht="15.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row>
    <row r="206" spans="1:26" ht="15.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row>
    <row r="207" spans="1:26" ht="15.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row>
    <row r="208" spans="1:26" ht="15.75" customHeight="1">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row>
    <row r="209" spans="1:26" ht="15.75" customHeight="1">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row>
    <row r="210" spans="1:26" ht="15.75" customHeight="1">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row>
    <row r="211" spans="1:26" ht="15.75" customHeight="1">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row>
    <row r="212" spans="1:26" ht="15.75" customHeight="1">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row>
    <row r="213" spans="1:26" ht="15.75" customHeight="1">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row>
    <row r="214" spans="1:26" ht="15.75" customHeight="1">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row>
    <row r="215" spans="1:26" ht="15.75" customHeight="1">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row>
    <row r="216" spans="1:26" ht="15.75" customHeight="1">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row>
    <row r="217" spans="1:26" ht="15.75" customHeight="1">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row>
    <row r="218" spans="1:26" ht="15.75" customHeight="1">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row>
    <row r="219" spans="1:26" ht="15.75" customHeight="1">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row>
    <row r="220" spans="1:26" ht="15.75" customHeight="1">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I10:K10"/>
    <mergeCell ref="I11:K11"/>
    <mergeCell ref="B3:G3"/>
    <mergeCell ref="B4:G4"/>
    <mergeCell ref="B6:G6"/>
    <mergeCell ref="B7:G7"/>
    <mergeCell ref="B8:G8"/>
    <mergeCell ref="B15:K15"/>
    <mergeCell ref="B18:B20"/>
    <mergeCell ref="G18:I18"/>
    <mergeCell ref="G19:I19"/>
    <mergeCell ref="G20:I20"/>
  </mergeCells>
  <conditionalFormatting sqref="J7">
    <cfRule type="colorScale" priority="1">
      <colorScale>
        <cfvo type="min"/>
        <cfvo type="max"/>
        <color rgb="FF57BB8A"/>
        <color rgb="FFFFFFFF"/>
      </colorScale>
    </cfRule>
  </conditionalFormatting>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W1000"/>
  <sheetViews>
    <sheetView showGridLines="0" workbookViewId="0"/>
  </sheetViews>
  <sheetFormatPr defaultColWidth="12.6640625" defaultRowHeight="15" customHeight="1"/>
  <cols>
    <col min="1" max="1" width="7.6640625" customWidth="1"/>
    <col min="2" max="2" width="13.9140625" customWidth="1"/>
    <col min="3" max="3" width="14.4140625" customWidth="1"/>
    <col min="4" max="6" width="7.6640625" customWidth="1"/>
    <col min="7" max="7" width="9.1640625" customWidth="1"/>
    <col min="8" max="23" width="7.6640625" customWidth="1"/>
  </cols>
  <sheetData>
    <row r="1" spans="1:23" ht="24" customHeight="1">
      <c r="A1" s="23" t="s">
        <v>273</v>
      </c>
      <c r="B1" s="5"/>
      <c r="C1" s="5"/>
      <c r="D1" s="5"/>
      <c r="E1" s="5"/>
      <c r="F1" s="5"/>
      <c r="G1" s="5"/>
      <c r="H1" s="5"/>
      <c r="I1" s="5"/>
      <c r="J1" s="5"/>
      <c r="K1" s="5"/>
      <c r="L1" s="5"/>
      <c r="M1" s="5"/>
      <c r="N1" s="5"/>
      <c r="O1" s="5"/>
      <c r="P1" s="5"/>
      <c r="Q1" s="5"/>
      <c r="R1" s="5"/>
      <c r="S1" s="5"/>
      <c r="T1" s="5"/>
      <c r="U1" s="5"/>
      <c r="V1" s="5"/>
      <c r="W1" s="5"/>
    </row>
    <row r="2" spans="1:23" ht="14.25" customHeight="1">
      <c r="A2" s="333"/>
      <c r="B2" s="333"/>
      <c r="C2" s="333"/>
      <c r="D2" s="333"/>
      <c r="E2" s="333"/>
      <c r="F2" s="333"/>
      <c r="G2" s="5"/>
      <c r="H2" s="5"/>
      <c r="I2" s="5"/>
      <c r="J2" s="5"/>
      <c r="K2" s="5"/>
      <c r="L2" s="5"/>
      <c r="M2" s="5"/>
      <c r="N2" s="5"/>
      <c r="O2" s="5"/>
      <c r="P2" s="5"/>
      <c r="Q2" s="5"/>
      <c r="R2" s="5"/>
      <c r="S2" s="5"/>
      <c r="T2" s="5"/>
      <c r="U2" s="5"/>
      <c r="V2" s="5"/>
      <c r="W2" s="5"/>
    </row>
    <row r="3" spans="1:23" ht="14.25" customHeight="1">
      <c r="A3" s="5" t="s">
        <v>274</v>
      </c>
      <c r="B3" s="5" t="s">
        <v>275</v>
      </c>
      <c r="C3" s="5" t="s">
        <v>276</v>
      </c>
      <c r="F3" s="538" t="s">
        <v>277</v>
      </c>
      <c r="G3" s="539"/>
      <c r="H3" s="539"/>
      <c r="I3" s="539"/>
      <c r="J3" s="539"/>
      <c r="K3" s="540"/>
    </row>
    <row r="4" spans="1:23" ht="14.25" customHeight="1">
      <c r="A4" s="45" t="s">
        <v>278</v>
      </c>
      <c r="B4" s="5">
        <f t="shared" ref="B4:B144" si="0">1/C4</f>
        <v>0.19688915140775745</v>
      </c>
      <c r="C4" s="37">
        <v>5.0789999999999997</v>
      </c>
      <c r="F4" s="541"/>
      <c r="G4" s="420"/>
      <c r="H4" s="420"/>
      <c r="I4" s="420"/>
      <c r="J4" s="420"/>
      <c r="K4" s="542"/>
    </row>
    <row r="5" spans="1:23" ht="14.25" customHeight="1">
      <c r="A5" s="45" t="s">
        <v>279</v>
      </c>
      <c r="B5" s="5">
        <f t="shared" si="0"/>
        <v>7.0457267667159863E-3</v>
      </c>
      <c r="C5" s="37">
        <v>141.93</v>
      </c>
      <c r="F5" s="541"/>
      <c r="G5" s="420"/>
      <c r="H5" s="420"/>
      <c r="I5" s="420"/>
      <c r="J5" s="420"/>
      <c r="K5" s="542"/>
    </row>
    <row r="6" spans="1:23" ht="14.25" customHeight="1">
      <c r="A6" s="45" t="s">
        <v>280</v>
      </c>
      <c r="B6" s="5">
        <f t="shared" si="0"/>
        <v>1.4998800095992321E-3</v>
      </c>
      <c r="C6" s="37">
        <v>666.72</v>
      </c>
      <c r="F6" s="541"/>
      <c r="G6" s="420"/>
      <c r="H6" s="420"/>
      <c r="I6" s="420"/>
      <c r="J6" s="420"/>
      <c r="K6" s="542"/>
    </row>
    <row r="7" spans="1:23" ht="14.25" customHeight="1">
      <c r="A7" s="45" t="s">
        <v>281</v>
      </c>
      <c r="B7" s="5">
        <f t="shared" si="0"/>
        <v>1.1255937507034961E-3</v>
      </c>
      <c r="C7" s="37">
        <v>888.42</v>
      </c>
      <c r="F7" s="543"/>
      <c r="G7" s="544"/>
      <c r="H7" s="544"/>
      <c r="I7" s="544"/>
      <c r="J7" s="544"/>
      <c r="K7" s="545"/>
    </row>
    <row r="8" spans="1:23" ht="14.25" customHeight="1">
      <c r="A8" s="45" t="s">
        <v>282</v>
      </c>
      <c r="B8" s="5">
        <f t="shared" si="0"/>
        <v>7.5889807998785761E-3</v>
      </c>
      <c r="C8" s="37">
        <v>131.77000000000001</v>
      </c>
    </row>
    <row r="9" spans="1:23" ht="14.25" customHeight="1">
      <c r="A9" s="45" t="s">
        <v>283</v>
      </c>
      <c r="B9" s="5">
        <f t="shared" si="0"/>
        <v>0.5340168749332479</v>
      </c>
      <c r="C9" s="37">
        <v>1.8726</v>
      </c>
      <c r="F9" s="37" t="s">
        <v>284</v>
      </c>
    </row>
    <row r="10" spans="1:23" ht="14.25" customHeight="1">
      <c r="A10" s="45" t="s">
        <v>285</v>
      </c>
      <c r="B10" s="5">
        <f t="shared" si="0"/>
        <v>0.40854679903582952</v>
      </c>
      <c r="C10" s="37">
        <v>2.4477000000000002</v>
      </c>
    </row>
    <row r="11" spans="1:23" ht="14.25" customHeight="1">
      <c r="A11" s="45" t="s">
        <v>286</v>
      </c>
      <c r="B11" s="5">
        <f t="shared" si="0"/>
        <v>0.43042224422158132</v>
      </c>
      <c r="C11" s="37">
        <v>2.3233000000000001</v>
      </c>
    </row>
    <row r="12" spans="1:23" ht="14.25" customHeight="1">
      <c r="A12" s="45" t="s">
        <v>287</v>
      </c>
      <c r="B12" s="5">
        <f t="shared" si="0"/>
        <v>0.44078106404548861</v>
      </c>
      <c r="C12" s="37">
        <v>2.2686999999999999</v>
      </c>
    </row>
    <row r="13" spans="1:23" ht="14.25" customHeight="1">
      <c r="A13" s="45" t="s">
        <v>288</v>
      </c>
      <c r="B13" s="5">
        <f t="shared" si="0"/>
        <v>0.365644082050532</v>
      </c>
      <c r="C13" s="37">
        <v>2.7349000000000001</v>
      </c>
    </row>
    <row r="14" spans="1:23" ht="14.25" customHeight="1">
      <c r="A14" s="45" t="s">
        <v>289</v>
      </c>
      <c r="B14" s="5">
        <f t="shared" si="0"/>
        <v>8.6288722064026234E-3</v>
      </c>
      <c r="C14" s="37">
        <v>115.89</v>
      </c>
    </row>
    <row r="15" spans="1:23" ht="14.25" customHeight="1">
      <c r="A15" s="45" t="s">
        <v>290</v>
      </c>
      <c r="B15" s="5">
        <f t="shared" si="0"/>
        <v>0.44074220988144036</v>
      </c>
      <c r="C15" s="37">
        <v>2.2688999999999999</v>
      </c>
    </row>
    <row r="16" spans="1:23" ht="14.25" customHeight="1">
      <c r="A16" s="45" t="s">
        <v>291</v>
      </c>
      <c r="B16" s="5">
        <f t="shared" si="0"/>
        <v>1.9398642095053349</v>
      </c>
      <c r="C16" s="37">
        <v>0.51549999999999996</v>
      </c>
    </row>
    <row r="17" spans="1:3" ht="14.25" customHeight="1">
      <c r="A17" s="45" t="s">
        <v>292</v>
      </c>
      <c r="B17" s="5">
        <f t="shared" si="0"/>
        <v>3.6878051658774765E-4</v>
      </c>
      <c r="C17" s="37">
        <v>2711.64</v>
      </c>
    </row>
    <row r="18" spans="1:3" ht="14.25" customHeight="1">
      <c r="A18" s="45" t="s">
        <v>293</v>
      </c>
      <c r="B18" s="5">
        <f t="shared" si="0"/>
        <v>0.73131490419774758</v>
      </c>
      <c r="C18" s="37">
        <v>1.3673999999999999</v>
      </c>
    </row>
    <row r="19" spans="1:3" ht="14.25" customHeight="1">
      <c r="A19" s="45" t="s">
        <v>294</v>
      </c>
      <c r="B19" s="5">
        <f t="shared" si="0"/>
        <v>0.53573341905068039</v>
      </c>
      <c r="C19" s="37">
        <v>1.8666</v>
      </c>
    </row>
    <row r="20" spans="1:3" ht="14.25" customHeight="1">
      <c r="A20" s="45" t="s">
        <v>295</v>
      </c>
      <c r="B20" s="5">
        <f t="shared" si="0"/>
        <v>0.105830184885333</v>
      </c>
      <c r="C20" s="37">
        <v>9.4490999999999996</v>
      </c>
    </row>
    <row r="21" spans="1:3" ht="14.25" customHeight="1">
      <c r="A21" s="45" t="s">
        <v>296</v>
      </c>
      <c r="B21" s="5">
        <f t="shared" si="0"/>
        <v>0.13913430634591573</v>
      </c>
      <c r="C21" s="37">
        <v>7.1872999999999996</v>
      </c>
    </row>
    <row r="22" spans="1:3" ht="14.25" customHeight="1">
      <c r="A22" s="45" t="s">
        <v>297</v>
      </c>
      <c r="B22" s="5">
        <f t="shared" si="0"/>
        <v>0.73131490419774758</v>
      </c>
      <c r="C22" s="37">
        <v>1.3673999999999999</v>
      </c>
    </row>
    <row r="23" spans="1:3" ht="14.25" customHeight="1">
      <c r="A23" s="45" t="s">
        <v>298</v>
      </c>
      <c r="B23" s="5">
        <f t="shared" si="0"/>
        <v>6.5919578114700061E-2</v>
      </c>
      <c r="C23" s="37">
        <v>15.17</v>
      </c>
    </row>
    <row r="24" spans="1:3" ht="14.25" customHeight="1">
      <c r="A24" s="45" t="s">
        <v>299</v>
      </c>
      <c r="B24" s="5">
        <f t="shared" si="0"/>
        <v>0.2889755815633579</v>
      </c>
      <c r="C24" s="37">
        <v>3.4605000000000001</v>
      </c>
    </row>
    <row r="25" spans="1:3" ht="14.25" customHeight="1">
      <c r="A25" s="45" t="s">
        <v>300</v>
      </c>
      <c r="B25" s="5">
        <f t="shared" si="0"/>
        <v>0.365644082050532</v>
      </c>
      <c r="C25" s="37">
        <v>2.7349000000000001</v>
      </c>
    </row>
    <row r="26" spans="1:3" ht="14.25" customHeight="1">
      <c r="A26" s="45" t="s">
        <v>301</v>
      </c>
      <c r="B26" s="5">
        <f t="shared" si="0"/>
        <v>0.576601510695958</v>
      </c>
      <c r="C26" s="37">
        <v>1.7343</v>
      </c>
    </row>
    <row r="27" spans="1:3" ht="14.25" customHeight="1">
      <c r="A27" s="45" t="s">
        <v>302</v>
      </c>
      <c r="B27" s="5">
        <f t="shared" si="0"/>
        <v>3.6528079134430638E-4</v>
      </c>
      <c r="C27" s="37">
        <v>2737.62</v>
      </c>
    </row>
    <row r="28" spans="1:3" ht="14.25" customHeight="1">
      <c r="A28" s="45" t="s">
        <v>303</v>
      </c>
      <c r="B28" s="5">
        <f t="shared" si="0"/>
        <v>0.78957757599684175</v>
      </c>
      <c r="C28" s="37">
        <v>1.2665</v>
      </c>
    </row>
    <row r="29" spans="1:3" ht="14.25" customHeight="1">
      <c r="A29" s="45" t="s">
        <v>304</v>
      </c>
      <c r="B29" s="5">
        <f t="shared" si="0"/>
        <v>9.6844796529082502E-4</v>
      </c>
      <c r="C29" s="37">
        <v>1032.58</v>
      </c>
    </row>
    <row r="30" spans="1:3" ht="14.25" customHeight="1">
      <c r="A30" s="45" t="s">
        <v>305</v>
      </c>
      <c r="B30" s="5">
        <f t="shared" si="0"/>
        <v>0.1150152395192363</v>
      </c>
      <c r="C30" s="37">
        <v>8.6944999999999997</v>
      </c>
    </row>
    <row r="31" spans="1:3" ht="14.25" customHeight="1">
      <c r="A31" s="45" t="s">
        <v>306</v>
      </c>
      <c r="B31" s="5">
        <f t="shared" si="0"/>
        <v>1.8949011998514398E-4</v>
      </c>
      <c r="C31" s="37">
        <v>5277.32</v>
      </c>
    </row>
    <row r="32" spans="1:3" ht="14.25" customHeight="1">
      <c r="A32" s="45" t="s">
        <v>307</v>
      </c>
      <c r="B32" s="5">
        <f t="shared" si="0"/>
        <v>1.1808606112134524E-3</v>
      </c>
      <c r="C32" s="37">
        <v>846.84</v>
      </c>
    </row>
    <row r="33" spans="1:3" ht="14.25" customHeight="1">
      <c r="A33" s="45" t="s">
        <v>308</v>
      </c>
      <c r="B33" s="5">
        <f t="shared" si="0"/>
        <v>7.800920508620017E-3</v>
      </c>
      <c r="C33" s="37">
        <v>128.19</v>
      </c>
    </row>
    <row r="34" spans="1:3" ht="14.25" customHeight="1">
      <c r="A34" s="45" t="s">
        <v>309</v>
      </c>
      <c r="B34" s="5">
        <f t="shared" si="0"/>
        <v>3.35345405767941E-2</v>
      </c>
      <c r="C34" s="37">
        <v>29.82</v>
      </c>
    </row>
    <row r="35" spans="1:3" ht="14.25" customHeight="1">
      <c r="A35" s="45" t="s">
        <v>310</v>
      </c>
      <c r="B35" s="5">
        <f t="shared" si="0"/>
        <v>4.1148876635667842E-3</v>
      </c>
      <c r="C35" s="37">
        <v>243.02</v>
      </c>
    </row>
    <row r="36" spans="1:3" ht="14.25" customHeight="1">
      <c r="A36" s="45" t="s">
        <v>311</v>
      </c>
      <c r="B36" s="5">
        <f t="shared" si="0"/>
        <v>0.1158923128628878</v>
      </c>
      <c r="C36" s="37">
        <v>8.6287000000000003</v>
      </c>
    </row>
    <row r="37" spans="1:3" ht="14.25" customHeight="1">
      <c r="A37" s="45" t="s">
        <v>312</v>
      </c>
      <c r="B37" s="5">
        <f t="shared" si="0"/>
        <v>1.2825445684237527E-2</v>
      </c>
      <c r="C37" s="37">
        <v>77.97</v>
      </c>
    </row>
    <row r="38" spans="1:3" ht="14.25" customHeight="1">
      <c r="A38" s="45" t="s">
        <v>313</v>
      </c>
      <c r="B38" s="5">
        <f t="shared" si="0"/>
        <v>5.4336013910019562E-3</v>
      </c>
      <c r="C38" s="37">
        <v>184.04</v>
      </c>
    </row>
    <row r="39" spans="1:3" ht="14.25" customHeight="1">
      <c r="A39" s="45" t="s">
        <v>314</v>
      </c>
      <c r="B39" s="5">
        <f t="shared" si="0"/>
        <v>4.6685340802987856E-2</v>
      </c>
      <c r="C39" s="37">
        <v>21.42</v>
      </c>
    </row>
    <row r="40" spans="1:3" ht="14.25" customHeight="1">
      <c r="A40" s="45" t="s">
        <v>315</v>
      </c>
      <c r="B40" s="5">
        <f t="shared" si="0"/>
        <v>4.8756704046806432E-2</v>
      </c>
      <c r="C40" s="37">
        <v>20.51</v>
      </c>
    </row>
    <row r="41" spans="1:3" ht="14.25" customHeight="1">
      <c r="A41" s="45" t="s">
        <v>316</v>
      </c>
      <c r="B41" s="5">
        <f t="shared" si="0"/>
        <v>1.6515276630883566E-2</v>
      </c>
      <c r="C41" s="37">
        <v>60.55</v>
      </c>
    </row>
    <row r="42" spans="1:3" ht="14.25" customHeight="1">
      <c r="A42" s="45" t="s">
        <v>317</v>
      </c>
      <c r="B42" s="5">
        <f t="shared" si="0"/>
        <v>0.85397096498719038</v>
      </c>
      <c r="C42" s="37">
        <v>1.171</v>
      </c>
    </row>
    <row r="43" spans="1:3" ht="14.25" customHeight="1">
      <c r="A43" s="45" t="s">
        <v>318</v>
      </c>
      <c r="B43" s="5">
        <f t="shared" si="0"/>
        <v>0.34984606773019872</v>
      </c>
      <c r="C43" s="37">
        <v>2.8584000000000001</v>
      </c>
    </row>
    <row r="44" spans="1:3" ht="14.25" customHeight="1">
      <c r="A44" s="45" t="s">
        <v>319</v>
      </c>
      <c r="B44" s="5">
        <f t="shared" si="0"/>
        <v>0.23513920240782546</v>
      </c>
      <c r="C44" s="37">
        <v>4.2527999999999997</v>
      </c>
    </row>
    <row r="45" spans="1:3" ht="14.25" customHeight="1">
      <c r="A45" s="45" t="s">
        <v>320</v>
      </c>
      <c r="B45" s="5">
        <f t="shared" si="0"/>
        <v>0.12352846713525131</v>
      </c>
      <c r="C45" s="37">
        <v>8.0952999999999999</v>
      </c>
    </row>
    <row r="46" spans="1:3" ht="14.25" customHeight="1">
      <c r="A46" s="45" t="s">
        <v>321</v>
      </c>
      <c r="B46" s="5">
        <f t="shared" si="0"/>
        <v>1</v>
      </c>
      <c r="C46" s="5">
        <v>1</v>
      </c>
    </row>
    <row r="47" spans="1:3" ht="14.25" customHeight="1">
      <c r="A47" s="45" t="s">
        <v>322</v>
      </c>
      <c r="B47" s="5">
        <f t="shared" si="0"/>
        <v>1.4312294260770001E-2</v>
      </c>
      <c r="C47" s="37">
        <v>69.87</v>
      </c>
    </row>
    <row r="48" spans="1:3" ht="14.25" customHeight="1">
      <c r="A48" s="45" t="s">
        <v>323</v>
      </c>
      <c r="B48" s="5">
        <f t="shared" si="0"/>
        <v>7.4670943818328574E-5</v>
      </c>
      <c r="C48" s="37">
        <v>13392.09</v>
      </c>
    </row>
    <row r="49" spans="1:3" ht="14.25" customHeight="1">
      <c r="A49" s="45" t="s">
        <v>324</v>
      </c>
      <c r="B49" s="5">
        <f t="shared" si="0"/>
        <v>9.442870632672333E-2</v>
      </c>
      <c r="C49" s="37">
        <v>10.59</v>
      </c>
    </row>
    <row r="50" spans="1:3" ht="14.25" customHeight="1">
      <c r="A50" s="45" t="s">
        <v>325</v>
      </c>
      <c r="B50" s="5">
        <f t="shared" si="0"/>
        <v>3.4960145434205004E-3</v>
      </c>
      <c r="C50" s="37">
        <v>286.04000000000002</v>
      </c>
    </row>
    <row r="51" spans="1:3" ht="14.25" customHeight="1">
      <c r="A51" s="45" t="s">
        <v>326</v>
      </c>
      <c r="B51" s="5">
        <f t="shared" si="0"/>
        <v>9.295753699709973E-2</v>
      </c>
      <c r="C51" s="37">
        <v>10.7576</v>
      </c>
    </row>
    <row r="52" spans="1:3" ht="14.25" customHeight="1">
      <c r="A52" s="45" t="s">
        <v>327</v>
      </c>
      <c r="B52" s="5">
        <f t="shared" si="0"/>
        <v>3.0835646006783842E-2</v>
      </c>
      <c r="C52" s="37">
        <v>32.43</v>
      </c>
    </row>
    <row r="53" spans="1:3" ht="14.25" customHeight="1">
      <c r="A53" s="45" t="s">
        <v>328</v>
      </c>
      <c r="B53" s="5">
        <f t="shared" si="0"/>
        <v>0.11455541045203566</v>
      </c>
      <c r="C53" s="37">
        <v>8.7294</v>
      </c>
    </row>
    <row r="54" spans="1:3" ht="14.25" customHeight="1">
      <c r="A54" s="45" t="s">
        <v>329</v>
      </c>
      <c r="B54" s="5">
        <f t="shared" si="0"/>
        <v>7.8027465667915106E-3</v>
      </c>
      <c r="C54" s="37">
        <v>128.16</v>
      </c>
    </row>
    <row r="55" spans="1:3" ht="14.25" customHeight="1">
      <c r="A55" s="45" t="s">
        <v>330</v>
      </c>
      <c r="B55" s="5">
        <f t="shared" si="0"/>
        <v>2.3612366173963164E-3</v>
      </c>
      <c r="C55" s="37">
        <v>423.50689999999997</v>
      </c>
    </row>
    <row r="56" spans="1:3" ht="14.25" customHeight="1">
      <c r="A56" s="45" t="s">
        <v>331</v>
      </c>
      <c r="B56" s="5">
        <f t="shared" si="0"/>
        <v>5.0286406226663967E-5</v>
      </c>
      <c r="C56" s="37">
        <v>19886.09</v>
      </c>
    </row>
    <row r="57" spans="1:3" ht="14.25" customHeight="1">
      <c r="A57" s="45" t="s">
        <v>332</v>
      </c>
      <c r="B57" s="5">
        <f t="shared" si="0"/>
        <v>0.2231644722160232</v>
      </c>
      <c r="C57" s="37">
        <v>4.4809999999999999</v>
      </c>
    </row>
    <row r="58" spans="1:3" ht="14.25" customHeight="1">
      <c r="A58" s="45" t="s">
        <v>333</v>
      </c>
      <c r="B58" s="5">
        <f t="shared" si="0"/>
        <v>9.7246750013614547E-3</v>
      </c>
      <c r="C58" s="37">
        <v>102.8312</v>
      </c>
    </row>
    <row r="59" spans="1:3" ht="14.25" customHeight="1">
      <c r="A59" s="45" t="s">
        <v>334</v>
      </c>
      <c r="B59" s="5">
        <f t="shared" si="0"/>
        <v>5.0105723075689705E-4</v>
      </c>
      <c r="C59" s="37">
        <v>1995.78</v>
      </c>
    </row>
    <row r="60" spans="1:3" ht="14.25" customHeight="1">
      <c r="A60" s="45" t="s">
        <v>335</v>
      </c>
      <c r="B60" s="5">
        <f t="shared" si="0"/>
        <v>5.824790307548928E-3</v>
      </c>
      <c r="C60" s="37">
        <v>171.68</v>
      </c>
    </row>
    <row r="61" spans="1:3" ht="14.25" customHeight="1">
      <c r="A61" s="45" t="s">
        <v>336</v>
      </c>
      <c r="B61" s="5">
        <f t="shared" si="0"/>
        <v>4.734624307561195E-3</v>
      </c>
      <c r="C61" s="37">
        <v>211.21</v>
      </c>
    </row>
    <row r="62" spans="1:3" ht="14.25" customHeight="1">
      <c r="A62" s="45" t="s">
        <v>337</v>
      </c>
      <c r="B62" s="5">
        <f t="shared" si="0"/>
        <v>1.0314595152140278</v>
      </c>
      <c r="C62" s="37">
        <v>0.96950000000000003</v>
      </c>
    </row>
    <row r="63" spans="1:3" ht="14.25" customHeight="1">
      <c r="A63" s="45" t="s">
        <v>338</v>
      </c>
      <c r="B63" s="5">
        <f t="shared" si="0"/>
        <v>6.5553610070083366E-3</v>
      </c>
      <c r="C63" s="37">
        <v>152.54689999999999</v>
      </c>
    </row>
    <row r="64" spans="1:3" ht="14.25" customHeight="1">
      <c r="A64" s="45" t="s">
        <v>339</v>
      </c>
      <c r="B64" s="5">
        <f t="shared" si="0"/>
        <v>6.7590402162892877E-3</v>
      </c>
      <c r="C64" s="37">
        <v>147.94999999999999</v>
      </c>
    </row>
    <row r="65" spans="1:3" ht="14.25" customHeight="1">
      <c r="A65" s="45" t="s">
        <v>340</v>
      </c>
      <c r="B65" s="5">
        <f t="shared" si="0"/>
        <v>8.6340873769642553E-3</v>
      </c>
      <c r="C65" s="37">
        <v>115.82</v>
      </c>
    </row>
    <row r="66" spans="1:3" ht="14.25" customHeight="1">
      <c r="A66" s="45" t="s">
        <v>341</v>
      </c>
      <c r="B66" s="5">
        <f t="shared" si="0"/>
        <v>1.7932587815882537E-4</v>
      </c>
      <c r="C66" s="37">
        <v>5576.44</v>
      </c>
    </row>
    <row r="67" spans="1:3" ht="14.25" customHeight="1">
      <c r="A67" s="45" t="s">
        <v>342</v>
      </c>
      <c r="B67" s="5">
        <f t="shared" si="0"/>
        <v>1.7523262130478212E-3</v>
      </c>
      <c r="C67" s="37">
        <v>570.66999999999996</v>
      </c>
    </row>
    <row r="68" spans="1:3" ht="14.25" customHeight="1">
      <c r="A68" s="45" t="s">
        <v>343</v>
      </c>
      <c r="B68" s="5">
        <f t="shared" si="0"/>
        <v>6.3375773976639689E-4</v>
      </c>
      <c r="C68" s="37">
        <v>1577.89</v>
      </c>
    </row>
    <row r="69" spans="1:3" ht="14.25" customHeight="1">
      <c r="A69" s="45" t="s">
        <v>344</v>
      </c>
      <c r="B69" s="5">
        <f t="shared" si="0"/>
        <v>2.4307243558580458</v>
      </c>
      <c r="C69" s="37">
        <v>0.41139999999999999</v>
      </c>
    </row>
    <row r="70" spans="1:3" ht="14.25" customHeight="1">
      <c r="A70" s="45" t="s">
        <v>345</v>
      </c>
      <c r="B70" s="5">
        <f t="shared" si="0"/>
        <v>0.89182199233033088</v>
      </c>
      <c r="C70" s="37">
        <v>1.1213</v>
      </c>
    </row>
    <row r="71" spans="1:3" ht="14.25" customHeight="1">
      <c r="A71" s="45" t="s">
        <v>346</v>
      </c>
      <c r="B71" s="5">
        <f t="shared" si="0"/>
        <v>1.7092848352249421E-3</v>
      </c>
      <c r="C71" s="37">
        <v>585.04</v>
      </c>
    </row>
    <row r="72" spans="1:3" ht="14.25" customHeight="1">
      <c r="A72" s="45" t="s">
        <v>347</v>
      </c>
      <c r="B72" s="5">
        <f t="shared" si="0"/>
        <v>7.6494823595287309E-5</v>
      </c>
      <c r="C72" s="37">
        <v>13072.78</v>
      </c>
    </row>
    <row r="73" spans="1:3" ht="14.25" customHeight="1">
      <c r="A73" s="45" t="s">
        <v>348</v>
      </c>
      <c r="B73" s="5">
        <f t="shared" si="0"/>
        <v>4.8190448653076962E-4</v>
      </c>
      <c r="C73" s="37">
        <v>2075.1</v>
      </c>
    </row>
    <row r="74" spans="1:3" ht="14.25" customHeight="1">
      <c r="A74" s="45" t="s">
        <v>349</v>
      </c>
      <c r="B74" s="5">
        <f t="shared" si="0"/>
        <v>3.6658235272553977E-3</v>
      </c>
      <c r="C74" s="37">
        <v>272.79000000000002</v>
      </c>
    </row>
    <row r="75" spans="1:3" ht="14.25" customHeight="1">
      <c r="A75" s="45" t="s">
        <v>350</v>
      </c>
      <c r="B75" s="5">
        <f t="shared" si="0"/>
        <v>0.73131490419774758</v>
      </c>
      <c r="C75" s="37">
        <v>1.3673999999999999</v>
      </c>
    </row>
    <row r="76" spans="1:3" ht="14.25" customHeight="1">
      <c r="A76" s="45" t="s">
        <v>351</v>
      </c>
      <c r="B76" s="5">
        <f t="shared" si="0"/>
        <v>4.9925112331502743E-2</v>
      </c>
      <c r="C76" s="37">
        <v>20.03</v>
      </c>
    </row>
    <row r="77" spans="1:3" ht="14.25" customHeight="1">
      <c r="A77" s="45" t="s">
        <v>352</v>
      </c>
      <c r="B77" s="5">
        <f t="shared" si="0"/>
        <v>0.16196954972465175</v>
      </c>
      <c r="C77" s="37">
        <v>6.1740000000000004</v>
      </c>
    </row>
    <row r="78" spans="1:3" ht="14.25" customHeight="1">
      <c r="A78" s="45" t="s">
        <v>353</v>
      </c>
      <c r="B78" s="5">
        <f t="shared" si="0"/>
        <v>8.1699346405228759E-2</v>
      </c>
      <c r="C78" s="37">
        <v>12.24</v>
      </c>
    </row>
    <row r="79" spans="1:3" ht="14.25" customHeight="1">
      <c r="A79" s="45" t="s">
        <v>354</v>
      </c>
      <c r="B79" s="5">
        <f t="shared" si="0"/>
        <v>4.0567951318458417E-2</v>
      </c>
      <c r="C79" s="37">
        <v>24.65</v>
      </c>
    </row>
    <row r="80" spans="1:3" ht="14.25" customHeight="1">
      <c r="A80" s="45" t="s">
        <v>355</v>
      </c>
      <c r="B80" s="5">
        <f t="shared" si="0"/>
        <v>1.3999720005599887E-2</v>
      </c>
      <c r="C80" s="37">
        <v>71.430000000000007</v>
      </c>
    </row>
    <row r="81" spans="1:3" ht="14.25" customHeight="1">
      <c r="A81" s="45" t="s">
        <v>356</v>
      </c>
      <c r="B81" s="5">
        <f t="shared" si="0"/>
        <v>4.4434570095534326E-4</v>
      </c>
      <c r="C81" s="37">
        <v>2250.5</v>
      </c>
    </row>
    <row r="82" spans="1:3" ht="14.25" customHeight="1">
      <c r="A82" s="45" t="s">
        <v>357</v>
      </c>
      <c r="B82" s="5">
        <f t="shared" si="0"/>
        <v>2.5659316127906562E-4</v>
      </c>
      <c r="C82" s="37">
        <v>3897.22</v>
      </c>
    </row>
    <row r="83" spans="1:3" ht="14.25" customHeight="1">
      <c r="A83" s="45" t="s">
        <v>358</v>
      </c>
      <c r="B83" s="5">
        <f t="shared" si="0"/>
        <v>9.1407678244972576E-2</v>
      </c>
      <c r="C83" s="37">
        <v>10.94</v>
      </c>
    </row>
    <row r="84" spans="1:3" ht="14.25" customHeight="1">
      <c r="A84" s="45" t="s">
        <v>359</v>
      </c>
      <c r="B84" s="5">
        <f t="shared" si="0"/>
        <v>2.0470829068577275E-2</v>
      </c>
      <c r="C84" s="37">
        <v>48.85</v>
      </c>
    </row>
    <row r="85" spans="1:3" ht="14.25" customHeight="1">
      <c r="A85" s="45" t="s">
        <v>360</v>
      </c>
      <c r="B85" s="5">
        <f t="shared" si="0"/>
        <v>1.7208742040956806E-2</v>
      </c>
      <c r="C85" s="37">
        <v>58.11</v>
      </c>
    </row>
    <row r="86" spans="1:3" ht="14.25" customHeight="1">
      <c r="A86" s="45" t="s">
        <v>361</v>
      </c>
      <c r="B86" s="5">
        <f t="shared" si="0"/>
        <v>4.7505938242280284E-2</v>
      </c>
      <c r="C86" s="37">
        <v>21.05</v>
      </c>
    </row>
    <row r="87" spans="1:3" ht="14.25" customHeight="1">
      <c r="A87" s="45" t="s">
        <v>362</v>
      </c>
      <c r="B87" s="5">
        <f t="shared" si="0"/>
        <v>9.0335052710503261E-4</v>
      </c>
      <c r="C87" s="37">
        <v>1106.99</v>
      </c>
    </row>
    <row r="88" spans="1:3" ht="14.25" customHeight="1">
      <c r="A88" s="45" t="s">
        <v>363</v>
      </c>
      <c r="B88" s="5">
        <f t="shared" si="0"/>
        <v>3.6231884057971016E-2</v>
      </c>
      <c r="C88" s="37">
        <v>27.6</v>
      </c>
    </row>
    <row r="89" spans="1:3" ht="14.25" customHeight="1">
      <c r="A89" s="45" t="s">
        <v>364</v>
      </c>
      <c r="B89" s="5">
        <f t="shared" si="0"/>
        <v>0.17086715079026057</v>
      </c>
      <c r="C89" s="37">
        <v>5.8525</v>
      </c>
    </row>
    <row r="90" spans="1:3" ht="14.25" customHeight="1">
      <c r="A90" s="45" t="s">
        <v>365</v>
      </c>
      <c r="B90" s="5">
        <f t="shared" si="0"/>
        <v>1.1492931846914148E-2</v>
      </c>
      <c r="C90" s="37">
        <v>87.01</v>
      </c>
    </row>
    <row r="91" spans="1:3" ht="14.25" customHeight="1">
      <c r="A91" s="45" t="s">
        <v>366</v>
      </c>
      <c r="B91" s="5">
        <f t="shared" si="0"/>
        <v>1.7771459036786919E-3</v>
      </c>
      <c r="C91" s="37">
        <v>562.70000000000005</v>
      </c>
    </row>
    <row r="92" spans="1:3" ht="14.25" customHeight="1">
      <c r="A92" s="45" t="s">
        <v>367</v>
      </c>
      <c r="B92" s="5">
        <f t="shared" si="0"/>
        <v>2.0772746157041961E-2</v>
      </c>
      <c r="C92" s="37">
        <v>48.14</v>
      </c>
    </row>
    <row r="93" spans="1:3" ht="14.25" customHeight="1">
      <c r="A93" s="45" t="s">
        <v>368</v>
      </c>
      <c r="B93" s="5">
        <f t="shared" si="0"/>
        <v>8.2101806239737271E-2</v>
      </c>
      <c r="C93" s="37">
        <v>12.18</v>
      </c>
    </row>
    <row r="94" spans="1:3" ht="14.25" customHeight="1">
      <c r="A94" s="45" t="s">
        <v>369</v>
      </c>
      <c r="B94" s="5">
        <f t="shared" si="0"/>
        <v>6.1255742725880554E-3</v>
      </c>
      <c r="C94" s="37">
        <v>163.25</v>
      </c>
    </row>
    <row r="95" spans="1:3" ht="14.25" customHeight="1">
      <c r="A95" s="45" t="s">
        <v>370</v>
      </c>
      <c r="B95" s="5">
        <f t="shared" si="0"/>
        <v>0.50635475213934877</v>
      </c>
      <c r="C95" s="37">
        <v>1.9749000000000001</v>
      </c>
    </row>
    <row r="96" spans="1:3" ht="14.25" customHeight="1">
      <c r="A96" s="45" t="s">
        <v>371</v>
      </c>
      <c r="B96" s="5">
        <f t="shared" si="0"/>
        <v>1.8993352326685662</v>
      </c>
      <c r="C96" s="37">
        <v>0.52649999999999997</v>
      </c>
    </row>
    <row r="97" spans="1:3" ht="14.25" customHeight="1">
      <c r="A97" s="45" t="s">
        <v>372</v>
      </c>
      <c r="B97" s="5">
        <f t="shared" si="0"/>
        <v>0.73131490419774758</v>
      </c>
      <c r="C97" s="37">
        <v>1.3673999999999999</v>
      </c>
    </row>
    <row r="98" spans="1:3" ht="14.25" customHeight="1">
      <c r="A98" s="45" t="s">
        <v>373</v>
      </c>
      <c r="B98" s="5">
        <f t="shared" si="0"/>
        <v>0.18508921300066633</v>
      </c>
      <c r="C98" s="37">
        <v>5.4028</v>
      </c>
    </row>
    <row r="99" spans="1:3" ht="14.25" customHeight="1">
      <c r="A99" s="45" t="s">
        <v>374</v>
      </c>
      <c r="B99" s="5">
        <f t="shared" si="0"/>
        <v>0.20827258716207772</v>
      </c>
      <c r="C99" s="37">
        <v>4.8014000000000001</v>
      </c>
    </row>
    <row r="100" spans="1:3" ht="14.25" customHeight="1">
      <c r="A100" s="45" t="s">
        <v>375</v>
      </c>
      <c r="B100" s="5">
        <f t="shared" si="0"/>
        <v>1.4524328249818447E-2</v>
      </c>
      <c r="C100" s="37">
        <v>68.849999999999994</v>
      </c>
    </row>
    <row r="101" spans="1:3" ht="14.25" customHeight="1">
      <c r="A101" s="45" t="s">
        <v>376</v>
      </c>
      <c r="B101" s="5">
        <f t="shared" si="0"/>
        <v>4.5394706977166461E-3</v>
      </c>
      <c r="C101" s="37">
        <v>220.29</v>
      </c>
    </row>
    <row r="102" spans="1:3" ht="14.25" customHeight="1">
      <c r="A102" s="45" t="s">
        <v>377</v>
      </c>
      <c r="B102" s="5">
        <f t="shared" si="0"/>
        <v>0.18784987038358941</v>
      </c>
      <c r="C102" s="37">
        <v>5.3234000000000004</v>
      </c>
    </row>
    <row r="103" spans="1:3" ht="14.25" customHeight="1">
      <c r="A103" s="45" t="s">
        <v>378</v>
      </c>
      <c r="B103" s="5">
        <f t="shared" si="0"/>
        <v>1.0704449090175349E-4</v>
      </c>
      <c r="C103" s="37">
        <v>9341.91</v>
      </c>
    </row>
    <row r="104" spans="1:3" ht="14.25" customHeight="1">
      <c r="A104" s="45" t="s">
        <v>379</v>
      </c>
      <c r="B104" s="5">
        <f t="shared" si="0"/>
        <v>0.20084757677398621</v>
      </c>
      <c r="C104" s="37">
        <v>4.9789000000000003</v>
      </c>
    </row>
    <row r="105" spans="1:3" ht="14.25" customHeight="1">
      <c r="A105" s="45" t="s">
        <v>380</v>
      </c>
      <c r="B105" s="5">
        <f t="shared" si="0"/>
        <v>0.17504244779358993</v>
      </c>
      <c r="C105" s="37">
        <v>5.7129000000000003</v>
      </c>
    </row>
    <row r="106" spans="1:3" ht="14.25" customHeight="1">
      <c r="A106" s="45" t="s">
        <v>381</v>
      </c>
      <c r="B106" s="5">
        <f t="shared" si="0"/>
        <v>7.3308408474452025E-3</v>
      </c>
      <c r="C106" s="37">
        <v>136.41</v>
      </c>
    </row>
    <row r="107" spans="1:3" ht="14.25" customHeight="1">
      <c r="A107" s="45" t="s">
        <v>382</v>
      </c>
      <c r="B107" s="5">
        <f t="shared" si="0"/>
        <v>9.876543209876543E-3</v>
      </c>
      <c r="C107" s="37">
        <v>101.25</v>
      </c>
    </row>
    <row r="108" spans="1:3" ht="14.25" customHeight="1">
      <c r="A108" s="45" t="s">
        <v>383</v>
      </c>
      <c r="B108" s="5">
        <f t="shared" si="0"/>
        <v>7.3448941967990948E-4</v>
      </c>
      <c r="C108" s="37">
        <v>1361.49</v>
      </c>
    </row>
    <row r="109" spans="1:3" ht="14.25" customHeight="1">
      <c r="A109" s="45" t="s">
        <v>384</v>
      </c>
      <c r="B109" s="5">
        <f t="shared" si="0"/>
        <v>0.20666708000082665</v>
      </c>
      <c r="C109" s="5">
        <v>4.8387000000000002</v>
      </c>
    </row>
    <row r="110" spans="1:3" ht="14.25" customHeight="1">
      <c r="A110" s="45" t="s">
        <v>385</v>
      </c>
      <c r="B110" s="5">
        <f t="shared" si="0"/>
        <v>9.1240875912408759E-2</v>
      </c>
      <c r="C110" s="37">
        <v>10.96</v>
      </c>
    </row>
    <row r="111" spans="1:3" ht="14.25" customHeight="1">
      <c r="A111" s="45" t="s">
        <v>386</v>
      </c>
      <c r="B111" s="5">
        <f t="shared" si="0"/>
        <v>4.6772684752104776E-2</v>
      </c>
      <c r="C111" s="37">
        <v>21.38</v>
      </c>
    </row>
    <row r="112" spans="1:3" ht="14.25" customHeight="1">
      <c r="A112" s="45" t="s">
        <v>387</v>
      </c>
      <c r="B112" s="5">
        <f t="shared" si="0"/>
        <v>1.6378406708595389E-3</v>
      </c>
      <c r="C112" s="37">
        <v>610.55999999999995</v>
      </c>
    </row>
    <row r="113" spans="1:3" ht="14.25" customHeight="1">
      <c r="A113" s="45" t="s">
        <v>388</v>
      </c>
      <c r="B113" s="5">
        <f t="shared" si="0"/>
        <v>8.4104289318755257E-2</v>
      </c>
      <c r="C113" s="37">
        <v>11.89</v>
      </c>
    </row>
    <row r="114" spans="1:3" ht="14.25" customHeight="1">
      <c r="A114" s="45" t="s">
        <v>389</v>
      </c>
      <c r="B114" s="5">
        <f t="shared" si="0"/>
        <v>0.53250971830235905</v>
      </c>
      <c r="C114" s="37">
        <v>1.8778999999999999</v>
      </c>
    </row>
    <row r="115" spans="1:3" ht="14.25" customHeight="1">
      <c r="A115" s="45" t="s">
        <v>390</v>
      </c>
      <c r="B115" s="5">
        <f t="shared" si="0"/>
        <v>1</v>
      </c>
      <c r="C115" s="5">
        <v>1</v>
      </c>
    </row>
    <row r="116" spans="1:3" ht="14.25" customHeight="1">
      <c r="A116" s="45" t="s">
        <v>391</v>
      </c>
      <c r="B116" s="5">
        <f t="shared" si="0"/>
        <v>7.1345301269803676E-5</v>
      </c>
      <c r="C116" s="37">
        <v>14016.34</v>
      </c>
    </row>
    <row r="117" spans="1:3" ht="14.25" customHeight="1">
      <c r="A117" s="45" t="s">
        <v>392</v>
      </c>
      <c r="B117" s="5">
        <f t="shared" si="0"/>
        <v>1.2500781298831177E-3</v>
      </c>
      <c r="C117" s="37">
        <v>799.95</v>
      </c>
    </row>
    <row r="118" spans="1:3" ht="14.25" customHeight="1">
      <c r="A118" s="45" t="s">
        <v>393</v>
      </c>
      <c r="B118" s="5">
        <f t="shared" si="0"/>
        <v>3.5868005738880916E-2</v>
      </c>
      <c r="C118" s="37">
        <v>27.88</v>
      </c>
    </row>
    <row r="119" spans="1:3" ht="14.25" customHeight="1">
      <c r="A119" s="45" t="s">
        <v>394</v>
      </c>
      <c r="B119" s="5">
        <f t="shared" si="0"/>
        <v>3.4576353232024619E-5</v>
      </c>
      <c r="C119" s="37">
        <v>28921.5</v>
      </c>
    </row>
    <row r="120" spans="1:3" ht="14.25" customHeight="1">
      <c r="A120" s="45" t="s">
        <v>395</v>
      </c>
      <c r="B120" s="5">
        <f t="shared" si="0"/>
        <v>8.3612040133779264E-2</v>
      </c>
      <c r="C120" s="37">
        <v>11.96</v>
      </c>
    </row>
    <row r="121" spans="1:3" ht="14.25" customHeight="1">
      <c r="A121" s="45" t="s">
        <v>396</v>
      </c>
      <c r="B121" s="5">
        <f t="shared" si="0"/>
        <v>4.9925112331502743E-2</v>
      </c>
      <c r="C121" s="37">
        <v>20.03</v>
      </c>
    </row>
    <row r="122" spans="1:3" ht="14.25" customHeight="1">
      <c r="A122" s="45" t="s">
        <v>397</v>
      </c>
      <c r="B122" s="5">
        <f t="shared" si="0"/>
        <v>2.1964794826851524E-2</v>
      </c>
      <c r="C122" s="37">
        <v>45.5274</v>
      </c>
    </row>
    <row r="123" spans="1:3" ht="14.25" customHeight="1">
      <c r="A123" s="45" t="s">
        <v>398</v>
      </c>
      <c r="B123" s="5">
        <f t="shared" si="0"/>
        <v>0.26234324990817987</v>
      </c>
      <c r="C123" s="37">
        <v>3.8117999999999999</v>
      </c>
    </row>
    <row r="124" spans="1:3" ht="14.25" customHeight="1">
      <c r="A124" s="45" t="s">
        <v>399</v>
      </c>
      <c r="B124" s="5">
        <f t="shared" si="0"/>
        <v>0.53688392569526466</v>
      </c>
      <c r="C124" s="37">
        <v>1.8626</v>
      </c>
    </row>
    <row r="125" spans="1:3" ht="14.25" customHeight="1">
      <c r="A125" s="45" t="s">
        <v>400</v>
      </c>
      <c r="B125" s="5">
        <f t="shared" si="0"/>
        <v>8.5178875638841564E-2</v>
      </c>
      <c r="C125" s="37">
        <v>11.74</v>
      </c>
    </row>
    <row r="126" spans="1:3" ht="14.25" customHeight="1">
      <c r="A126" s="45" t="s">
        <v>401</v>
      </c>
      <c r="B126" s="5">
        <f t="shared" si="0"/>
        <v>0.10841283607979184</v>
      </c>
      <c r="C126" s="37">
        <v>9.2240000000000002</v>
      </c>
    </row>
    <row r="127" spans="1:3" ht="14.25" customHeight="1">
      <c r="A127" s="45" t="s">
        <v>402</v>
      </c>
      <c r="B127" s="5">
        <f t="shared" si="0"/>
        <v>2.6068821689259645E-2</v>
      </c>
      <c r="C127" s="37">
        <v>38.36</v>
      </c>
    </row>
    <row r="128" spans="1:3" ht="14.25" customHeight="1">
      <c r="A128" s="45" t="s">
        <v>403</v>
      </c>
      <c r="B128" s="5">
        <f t="shared" si="0"/>
        <v>3.153479865031062E-4</v>
      </c>
      <c r="C128" s="37">
        <v>3171.1</v>
      </c>
    </row>
    <row r="129" spans="1:3" ht="14.25" customHeight="1">
      <c r="A129" s="45" t="s">
        <v>404</v>
      </c>
      <c r="B129" s="5">
        <f t="shared" si="0"/>
        <v>2.6852846401718582E-2</v>
      </c>
      <c r="C129" s="37">
        <v>37.24</v>
      </c>
    </row>
    <row r="130" spans="1:3" ht="14.25" customHeight="1">
      <c r="A130" s="45" t="s">
        <v>405</v>
      </c>
      <c r="B130" s="5">
        <f t="shared" si="0"/>
        <v>2.0564960597535493E-4</v>
      </c>
      <c r="C130" s="37">
        <v>4862.6400000000003</v>
      </c>
    </row>
    <row r="131" spans="1:3" ht="14.25" customHeight="1">
      <c r="A131" s="45" t="s">
        <v>406</v>
      </c>
      <c r="B131" s="5">
        <f t="shared" si="0"/>
        <v>0.72311808518331044</v>
      </c>
      <c r="C131" s="37">
        <v>1.3829</v>
      </c>
    </row>
    <row r="132" spans="1:3" ht="14.25" customHeight="1">
      <c r="A132" s="45" t="s">
        <v>407</v>
      </c>
      <c r="B132" s="5">
        <f t="shared" si="0"/>
        <v>1.6658337497917706E-2</v>
      </c>
      <c r="C132" s="37">
        <v>60.03</v>
      </c>
    </row>
    <row r="133" spans="1:3" ht="14.25" customHeight="1">
      <c r="A133" s="45" t="s">
        <v>408</v>
      </c>
      <c r="B133" s="5">
        <f t="shared" si="0"/>
        <v>6.8998303331721075E-5</v>
      </c>
      <c r="C133" s="37">
        <v>14493.11</v>
      </c>
    </row>
    <row r="134" spans="1:3" ht="14.25" customHeight="1">
      <c r="A134" s="45" t="s">
        <v>409</v>
      </c>
      <c r="B134" s="5">
        <f t="shared" si="0"/>
        <v>2.9305961565231407E-6</v>
      </c>
      <c r="C134" s="37">
        <v>341227.5</v>
      </c>
    </row>
    <row r="135" spans="1:3" ht="14.25" customHeight="1">
      <c r="A135" s="45" t="s">
        <v>410</v>
      </c>
      <c r="B135" s="5">
        <f t="shared" si="0"/>
        <v>3.1762003496361348E-5</v>
      </c>
      <c r="C135" s="37">
        <v>31484.16</v>
      </c>
    </row>
    <row r="136" spans="1:3" ht="14.25" customHeight="1">
      <c r="A136" s="45" t="s">
        <v>411</v>
      </c>
      <c r="B136" s="5">
        <f t="shared" si="0"/>
        <v>6.5316786414108428E-3</v>
      </c>
      <c r="C136" s="37">
        <v>153.1</v>
      </c>
    </row>
    <row r="137" spans="1:3" ht="14.25" customHeight="1">
      <c r="A137" s="45" t="s">
        <v>412</v>
      </c>
      <c r="B137" s="5">
        <f t="shared" si="0"/>
        <v>0.28337442262461388</v>
      </c>
      <c r="C137" s="37">
        <v>3.5289000000000001</v>
      </c>
    </row>
    <row r="138" spans="1:3" ht="14.25" customHeight="1">
      <c r="A138" s="45" t="s">
        <v>413</v>
      </c>
      <c r="B138" s="5">
        <f t="shared" si="0"/>
        <v>1.3142504172745076E-3</v>
      </c>
      <c r="C138" s="37">
        <v>760.89</v>
      </c>
    </row>
    <row r="139" spans="1:3" ht="14.25" customHeight="1">
      <c r="A139" s="45" t="s">
        <v>414</v>
      </c>
      <c r="B139" s="5">
        <f t="shared" si="0"/>
        <v>0.27055545033954709</v>
      </c>
      <c r="C139" s="37">
        <v>3.6960999999999999</v>
      </c>
    </row>
    <row r="140" spans="1:3" ht="14.25" customHeight="1">
      <c r="A140" s="45" t="s">
        <v>415</v>
      </c>
      <c r="B140" s="5">
        <f t="shared" si="0"/>
        <v>1.3142504172745076E-3</v>
      </c>
      <c r="C140" s="37">
        <v>760.89</v>
      </c>
    </row>
    <row r="141" spans="1:3" ht="14.25" customHeight="1">
      <c r="A141" s="45" t="s">
        <v>416</v>
      </c>
      <c r="B141" s="5">
        <f t="shared" si="0"/>
        <v>7.224389539083948E-3</v>
      </c>
      <c r="C141" s="37">
        <v>138.41999999999999</v>
      </c>
    </row>
    <row r="142" spans="1:3" ht="14.25" customHeight="1">
      <c r="A142" s="45" t="s">
        <v>417</v>
      </c>
      <c r="B142" s="5">
        <f t="shared" si="0"/>
        <v>2.9062163968729114E-3</v>
      </c>
      <c r="C142" s="37">
        <v>344.09</v>
      </c>
    </row>
    <row r="143" spans="1:3" ht="14.25" customHeight="1">
      <c r="A143" s="45" t="s">
        <v>418</v>
      </c>
      <c r="B143" s="5">
        <f t="shared" si="0"/>
        <v>4.9925112331502743E-2</v>
      </c>
      <c r="C143" s="37">
        <v>20.03</v>
      </c>
    </row>
    <row r="144" spans="1:3" ht="14.25" customHeight="1">
      <c r="A144" s="45" t="s">
        <v>419</v>
      </c>
      <c r="B144" s="5">
        <f t="shared" si="0"/>
        <v>3.2808398950131233E-2</v>
      </c>
      <c r="C144" s="37">
        <v>30.48</v>
      </c>
    </row>
    <row r="145" spans="1:3" ht="14.25" customHeight="1">
      <c r="A145" s="45" t="s">
        <v>420</v>
      </c>
      <c r="B145" s="5">
        <v>1</v>
      </c>
      <c r="C145" s="5">
        <v>1</v>
      </c>
    </row>
    <row r="146" spans="1:3" ht="14.25" customHeight="1">
      <c r="A146" s="45"/>
    </row>
    <row r="147" spans="1:3" ht="14.25" customHeight="1">
      <c r="A147" s="45"/>
    </row>
    <row r="148" spans="1:3" ht="14.25" customHeight="1">
      <c r="A148" s="45"/>
    </row>
    <row r="149" spans="1:3" ht="14.25" customHeight="1">
      <c r="A149" s="45"/>
    </row>
    <row r="150" spans="1:3" ht="14.25" customHeight="1">
      <c r="A150" s="45"/>
    </row>
    <row r="151" spans="1:3" ht="14.25" customHeight="1">
      <c r="A151" s="45"/>
    </row>
    <row r="152" spans="1:3" ht="14.25" customHeight="1">
      <c r="A152" s="45"/>
    </row>
    <row r="153" spans="1:3" ht="14.25" customHeight="1">
      <c r="A153" s="45"/>
    </row>
    <row r="154" spans="1:3" ht="14.25" customHeight="1">
      <c r="A154" s="45"/>
    </row>
    <row r="155" spans="1:3" ht="14.25" customHeight="1">
      <c r="A155" s="45"/>
    </row>
    <row r="156" spans="1:3" ht="14.25" customHeight="1">
      <c r="A156" s="45"/>
    </row>
    <row r="157" spans="1:3" ht="14.25" customHeight="1">
      <c r="A157" s="45"/>
    </row>
    <row r="158" spans="1:3" ht="14.25" customHeight="1">
      <c r="A158" s="45"/>
    </row>
    <row r="159" spans="1:3" ht="14.25" customHeight="1">
      <c r="A159" s="45"/>
    </row>
    <row r="160" spans="1:3" ht="14.25" customHeight="1">
      <c r="A160" s="45"/>
    </row>
    <row r="161" spans="1:1" ht="14.25" customHeight="1">
      <c r="A161" s="45"/>
    </row>
    <row r="162" spans="1:1" ht="14.25" customHeight="1">
      <c r="A162" s="45"/>
    </row>
    <row r="163" spans="1:1" ht="14.25" customHeight="1">
      <c r="A163" s="45"/>
    </row>
    <row r="164" spans="1:1" ht="14.25" customHeight="1">
      <c r="A164" s="45"/>
    </row>
    <row r="165" spans="1:1" ht="14.25" customHeight="1">
      <c r="A165" s="45"/>
    </row>
    <row r="166" spans="1:1" ht="14.25" customHeight="1">
      <c r="A166" s="45"/>
    </row>
    <row r="167" spans="1:1" ht="14.25" customHeight="1">
      <c r="A167" s="45"/>
    </row>
    <row r="168" spans="1:1" ht="14.25" customHeight="1">
      <c r="A168" s="45"/>
    </row>
    <row r="169" spans="1:1" ht="14.25" customHeight="1">
      <c r="A169" s="45"/>
    </row>
    <row r="170" spans="1:1" ht="14.25" customHeight="1">
      <c r="A170" s="45"/>
    </row>
    <row r="171" spans="1:1" ht="14.25" customHeight="1">
      <c r="A171" s="45"/>
    </row>
    <row r="172" spans="1:1" ht="14.25" customHeight="1">
      <c r="A172" s="45"/>
    </row>
    <row r="173" spans="1:1" ht="14.25" customHeight="1">
      <c r="A173" s="45"/>
    </row>
    <row r="174" spans="1:1" ht="14.25" customHeight="1">
      <c r="A174" s="45"/>
    </row>
    <row r="175" spans="1:1" ht="14.25" customHeight="1">
      <c r="A175" s="45"/>
    </row>
    <row r="176" spans="1:1"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F3:K7"/>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RM6217 TVS Pricing Matrix</vt:lpstr>
      <vt:lpstr>Instructions how to complete</vt:lpstr>
      <vt:lpstr>UK Price</vt:lpstr>
      <vt:lpstr>New Hub Servicing Model</vt:lpstr>
      <vt:lpstr>Hub Servicing Model Evaluation</vt:lpstr>
      <vt:lpstr>Additional Services</vt:lpstr>
      <vt:lpstr>Currency FX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Vasco Neves</dc:creator>
  <cp:lastModifiedBy>Donna Wyatt</cp:lastModifiedBy>
  <dcterms:created xsi:type="dcterms:W3CDTF">2019-10-01T12:13:45Z</dcterms:created>
  <dcterms:modified xsi:type="dcterms:W3CDTF">2021-08-02T10:44:38Z</dcterms:modified>
</cp:coreProperties>
</file>