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https://chemonics-my.sharepoint.com/personal/abachynska_chemonics_com/Documents/Desktop/Projects/Specialized vehicles_135/Solicitation/"/>
    </mc:Choice>
  </mc:AlternateContent>
  <xr:revisionPtr revIDLastSave="106" documentId="6_{80C86804-721C-4D60-B8DC-6DA0827E8964}" xr6:coauthVersionLast="47" xr6:coauthVersionMax="47" xr10:uidLastSave="{B3BACDD5-5E0E-4DB8-A15C-C3FBC5D07352}"/>
  <bookViews>
    <workbookView xWindow="2868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ToR!$A$3:$F$5</definedName>
    <definedName name="_xlnm.Print_Area" localSheetId="0">ToR!$A$1:$J$5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13" l="1"/>
  <c r="K5" i="13" s="1"/>
  <c r="J55" i="15"/>
  <c r="J54" i="15"/>
  <c r="J53" i="15"/>
  <c r="J51" i="15"/>
  <c r="J50" i="15"/>
  <c r="J49" i="15"/>
  <c r="J16" i="15"/>
  <c r="J15" i="15"/>
  <c r="J17" i="15"/>
  <c r="I5" i="15"/>
  <c r="I4" i="15"/>
  <c r="E7" i="15"/>
  <c r="I6" i="15"/>
</calcChain>
</file>

<file path=xl/sharedStrings.xml><?xml version="1.0" encoding="utf-8"?>
<sst xmlns="http://schemas.openxmlformats.org/spreadsheetml/2006/main" count="74" uniqueCount="65">
  <si>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</si>
  <si>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</si>
  <si>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</si>
  <si>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</si>
  <si>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</si>
  <si>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</si>
  <si>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</si>
  <si>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</si>
  <si>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</si>
  <si>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</si>
  <si>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</si>
  <si>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</si>
  <si>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</si>
  <si>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</si>
  <si>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</si>
  <si>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</si>
  <si>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</si>
  <si>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</si>
  <si>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</si>
  <si>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</si>
  <si>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</si>
  <si>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</si>
  <si>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</si>
  <si>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</si>
  <si>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</si>
  <si>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</si>
  <si>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</si>
  <si>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</si>
  <si>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</si>
  <si>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</si>
  <si>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</si>
  <si>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</si>
  <si>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</si>
  <si>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</si>
  <si>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</si>
  <si>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</si>
  <si>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</si>
  <si>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</si>
  <si>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</si>
  <si>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</si>
  <si>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</si>
  <si>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</si>
  <si>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</si>
  <si>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</si>
  <si>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</si>
  <si>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</si>
  <si>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Order Qty
|
Об'єм замовлення</t>
  </si>
  <si>
    <t>Delivery Terms (INCOTERMS 2020): | 
Умови постачання (ІНКОТЕРМС 2020):</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</si>
  <si>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</si>
  <si>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</si>
  <si>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</si>
  <si>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DDP Kyiv</t>
  </si>
  <si>
    <t>GBP | Фунти Стерлінги</t>
  </si>
  <si>
    <t xml:space="preserve">Quantity of vehicles proposed in this ITT, pcs. 
| 
Кількість авто запропонована у даному ITT, шт. </t>
  </si>
  <si>
    <t>Country of Origin 
|
Країна походження</t>
  </si>
  <si>
    <t>Unit Price, GBP excl. VAT
| 
Ціна за од-цю, Фунти Стерлінги без ПДВ</t>
  </si>
  <si>
    <t>Total Price, GBP excl. VAT
|
 Загальна ціна, фунтів стерлінгів без ПДВ</t>
  </si>
  <si>
    <t xml:space="preserve">Warranty on offered item:
Гарантія на запропонований товар: 		 </t>
  </si>
  <si>
    <t>Proposed description &amp; technical specifications (include brand &amp; model (if applicable), etc.) 
|
Пропонований опис і технічні характеристики (включаючи марку та модель (за наявності), тощо)</t>
  </si>
  <si>
    <t>ITT No. PFRU2-2025-135 Procurement of Specialized vehicles | ITT № PFRU2-2025-135 Закупівля спеціалізованих транспортних засобів
Volume 3 - Terms of Reference (ToR)/Specifications | Розділ 3 - Технічне завдання (ТЗ)/Специфікації</t>
  </si>
  <si>
    <r>
      <rPr>
        <b/>
        <sz val="14"/>
        <color rgb="FF000000"/>
        <rFont val="Calibri"/>
        <family val="2"/>
        <scheme val="minor"/>
      </rPr>
      <t>Core note 1:</t>
    </r>
    <r>
      <rPr>
        <sz val="14"/>
        <color rgb="FF000000"/>
        <rFont val="Calibri"/>
        <family val="2"/>
        <scheme val="minor"/>
      </rPr>
      <t xml:space="preserve"> Delivery destination - Kyiv.The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 Київ. Контрактна адреса доставки буде надана переможцю тендеру в договорі про закупівлю.
</t>
    </r>
    <r>
      <rPr>
        <b/>
        <sz val="14"/>
        <color rgb="FF000000"/>
        <rFont val="Calibri"/>
        <family val="2"/>
        <scheme val="minor"/>
      </rPr>
      <t>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rgb="FF000000"/>
        <rFont val="Calibri"/>
        <family val="2"/>
        <scheme val="minor"/>
      </rPr>
      <t>55.8460 UAH.</t>
    </r>
    <r>
      <rPr>
        <sz val="14"/>
        <color rgb="FF000000"/>
        <rFont val="Calibri"/>
        <family val="2"/>
        <scheme val="minor"/>
      </rPr>
      <t xml:space="preserve">/ 
</t>
    </r>
    <r>
      <rPr>
        <b/>
        <sz val="14"/>
        <color rgb="FF000000"/>
        <rFont val="Calibri"/>
        <family val="2"/>
        <scheme val="minor"/>
      </rPr>
      <t>Основна примітка 2:</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rgb="FF000000"/>
        <rFont val="Calibri"/>
        <family val="2"/>
        <scheme val="minor"/>
      </rPr>
      <t>55.8460 грн.</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</si>
  <si>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</si>
  <si>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</si>
  <si>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r>
      <rPr>
        <b/>
        <i/>
        <sz val="12"/>
        <rFont val="Calibri"/>
        <family val="2"/>
        <scheme val="minor"/>
      </rPr>
      <t>Saddle Tractor/ Prime mover</t>
    </r>
    <r>
      <rPr>
        <sz val="12"/>
        <rFont val="Calibri"/>
        <family val="2"/>
        <scheme val="minor"/>
      </rPr>
      <t xml:space="preserve">
IVECO AS440S48TZ/P 6×4, Ford Trucks 3548 LR 6×4, MAN TGS 40.480 6×4 or equivalent
</t>
    </r>
    <r>
      <rPr>
        <b/>
        <u/>
        <sz val="12"/>
        <rFont val="Calibri"/>
        <family val="2"/>
        <scheme val="minor"/>
      </rPr>
      <t>Technical requirements:</t>
    </r>
    <r>
      <rPr>
        <sz val="12"/>
        <rFont val="Calibri"/>
        <family val="2"/>
        <scheme val="minor"/>
      </rPr>
      <t xml:space="preserve">
1) Wheel Configuration: 6×4;
2) Environmental Standard: Euro 5 or higher;
3) Cabin Type: Cabin with sleeper compartment;
4) Wheelbase: 3500–3800 mm;
5) Engine Displacement: From 12.7 L;
6) Engine Power: From 440 hp;
7) Steering: Power steering;
8) Wheels: Steel rims;
9) Fuel Tank: From 390 L;
10) AdBlue Tank: Available;
11) Torque: From 2100 Nm;
12) Permissible Load on Front Axle: At least 8 t; Permissible Load on Second Axle: At least 13 t; Permissible Load on Third Axle: At least 13 t;
13) Front Suspension: Pneumatic-spring type / mechanical type, parabolic springs;
14) Rear Suspension: Pneumatic type / pneumatic-spring type;
15) Color: White (preferred, </t>
    </r>
    <r>
      <rPr>
        <i/>
        <sz val="12"/>
        <rFont val="Calibri"/>
        <family val="2"/>
        <scheme val="minor"/>
      </rPr>
      <t>please specify color in your proposal</t>
    </r>
    <r>
      <rPr>
        <sz val="12"/>
        <rFont val="Calibri"/>
        <family val="2"/>
        <scheme val="minor"/>
      </rPr>
      <t xml:space="preserve">);
16) Saddle Device: 1350 mm + 100 mm / 3.5-inch coupling pin.
</t>
    </r>
    <r>
      <rPr>
        <b/>
        <u/>
        <sz val="12"/>
        <rFont val="Calibri"/>
        <family val="2"/>
        <scheme val="minor"/>
      </rPr>
      <t>Additional requirements:</t>
    </r>
    <r>
      <rPr>
        <sz val="12"/>
        <rFont val="Calibri"/>
        <family val="2"/>
        <scheme val="minor"/>
      </rPr>
      <t xml:space="preserve">
Hydraulic kit for saddle tractor – for driving a lowbed/semi-trailer.</t>
    </r>
  </si>
  <si>
    <r>
      <rPr>
        <b/>
        <i/>
        <sz val="12"/>
        <rFont val="Calibri"/>
        <family val="2"/>
        <scheme val="minor"/>
      </rPr>
      <t>Сідельний (сідловий) тягач</t>
    </r>
    <r>
      <rPr>
        <sz val="12"/>
        <rFont val="Calibri"/>
        <family val="2"/>
        <scheme val="minor"/>
      </rPr>
      <t xml:space="preserve">
IVECO AS440S48TZ/P 6×4, Ford Trucks 3548 LR 6×4, MAN TGS 40.480 6×4 або еквівалент
</t>
    </r>
    <r>
      <rPr>
        <b/>
        <u/>
        <sz val="12"/>
        <rFont val="Calibri"/>
        <family val="2"/>
        <scheme val="minor"/>
      </rPr>
      <t xml:space="preserve">Технічні вимоги:
</t>
    </r>
    <r>
      <rPr>
        <sz val="12"/>
        <rFont val="Calibri"/>
        <family val="2"/>
        <scheme val="minor"/>
      </rPr>
      <t xml:space="preserve">1) Колісна формула - 6х4;
2) Екологічний стандарт - не нижче Євро 5;
3) Тип кабіни - кабіна зі спальним місцем;
4) Колісна база - 3500-3800 мм;
5) Об’єм двигуна - від 12,7 л;
6) Потужність двигуна  - від 440 к.с.;
7) Рульове управління - підсилювач керма;
8) Диски  - сталеві;
9) Паливний бак - від 390 л;
10) Бак AdBlue - в наявності;
11) Крутний момент - від 2100 Нм;
12) Допустиме навантаження на першу вісь - не менше 8 т; Допустиме навантаження на другу вісь  - не менше 13 т; Допустиме навантаження на третю вісь - не менше 13 т;
13) Передня підвіска  - пневматично ресорного типу / механічного типу, парабольні ресори;
14) Задня підвіска  - пневматичного типу / пневматичноресорного типу;
15) Колір - білий (у пріоритеті, </t>
    </r>
    <r>
      <rPr>
        <i/>
        <sz val="12"/>
        <rFont val="Calibri"/>
        <family val="2"/>
        <scheme val="minor"/>
      </rPr>
      <t>будь ласка, вкажіть колір при подачі пропозиції</t>
    </r>
    <r>
      <rPr>
        <sz val="12"/>
        <rFont val="Calibri"/>
        <family val="2"/>
        <scheme val="minor"/>
      </rPr>
      <t xml:space="preserve">); 
16) Сідловий пристрій - 1350 мм + 100 мм / 3,5 дюйма зчіпний шворінь;
</t>
    </r>
    <r>
      <rPr>
        <b/>
        <u/>
        <sz val="12"/>
        <rFont val="Calibri"/>
        <family val="2"/>
        <scheme val="minor"/>
      </rPr>
      <t>Додаткові вимоги:</t>
    </r>
    <r>
      <rPr>
        <sz val="12"/>
        <rFont val="Calibri"/>
        <family val="2"/>
        <scheme val="minor"/>
      </rPr>
      <t xml:space="preserve">
Гідравлічний комплект для сідельного (сідлового) тягача – приводу трала/ напівпричепа.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</si>
</sst>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2"/>
      <name val="Calibri"/>
      <family val="2"/>
      <scheme val="minor"/>
    </font>
    <font>
      <b/>
      <u/>
      <sz val="14"/>
      <color rgb="FF000000"/>
      <name val="Calibri"/>
      <family val="2"/>
      <scheme val="minor"/>
    </font>
    <font>
      <i/>
      <sz val="12"/>
      <name val="Calibri"/>
      <family val="2"/>
      <scheme val="minor"/>
    </font>
    <font>
      <b/>
      <u/>
      <sz val="12"/>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2" fillId="0" borderId="0"/>
    <xf numFmtId="164" fontId="2" fillId="0" borderId="0" applyFont="0" applyFill="0" applyBorder="0" applyAlignment="0" applyProtection="0"/>
  </cellStyleXfs>
  <cellXfs count="85">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3" fillId="0" borderId="0" xfId="0" applyFont="1"/>
    <xf numFmtId="0" fontId="3" fillId="0" borderId="1" xfId="0" applyFont="1" applyBorder="1" applyAlignment="1">
      <alignment wrapText="1"/>
    </xf>
    <xf numFmtId="0" fontId="3" fillId="0" borderId="1" xfId="0" applyFont="1" applyBorder="1"/>
    <xf numFmtId="0" fontId="3" fillId="0" borderId="1" xfId="0" applyFont="1" applyBorder="1" applyAlignment="1">
      <alignment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left" vertical="top"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0" fontId="2" fillId="3" borderId="8"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2"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17" fillId="0" borderId="8" xfId="0" applyFont="1" applyBorder="1" applyAlignment="1">
      <alignment horizontal="center"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2" fillId="0" borderId="19" xfId="5" applyFont="1" applyBorder="1" applyAlignment="1">
      <alignment horizontal="left" vertical="top" wrapText="1"/>
    </xf>
    <xf numFmtId="0" fontId="22" fillId="0" borderId="3" xfId="5" applyFont="1" applyBorder="1" applyAlignment="1">
      <alignment horizontal="left" vertical="top" wrapText="1"/>
    </xf>
    <xf numFmtId="0" fontId="22"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23" fillId="3" borderId="21"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3"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8</xdr:col>
      <xdr:colOff>304800</xdr:colOff>
      <xdr:row>6</xdr:row>
      <xdr:rowOff>136393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136393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136393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136393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136393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136393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136393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136393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136393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136393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136393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136393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136393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3"/>
  <sheetViews>
    <sheetView tabSelected="1" zoomScale="70" zoomScaleNormal="70" zoomScaleSheetLayoutView="85" zoomScalePageLayoutView="55" workbookViewId="0">
      <selection activeCell="C4" sqref="C4"/>
    </sheetView>
  </sheetViews>
  <sheetFormatPr defaultColWidth="9.109375" defaultRowHeight="13.8"/>
  <cols>
    <col min="1" max="1" width="5.6640625" style="2" customWidth="1"/>
    <col min="2" max="3" width="90.77734375" style="3" customWidth="1"/>
    <col min="4" max="4" width="30.6640625" style="4" customWidth="1"/>
    <col min="5" max="5" width="37.6640625" style="2" customWidth="1"/>
    <col min="6" max="6" width="60.6640625" style="2" customWidth="1"/>
    <col min="7" max="7" width="25.6640625" style="2" customWidth="1"/>
    <col min="8" max="8" width="21.33203125" style="2" customWidth="1"/>
    <col min="9" max="9" width="25.6640625" style="6" customWidth="1"/>
    <col min="10" max="11" width="21.33203125" style="2" customWidth="1"/>
    <col min="12" max="16384" width="9.109375" style="2"/>
  </cols>
  <sheetData>
    <row r="1" spans="1:18" ht="63.75" customHeight="1">
      <c r="A1" s="58" t="s">
        <v>59</v>
      </c>
      <c r="B1" s="59"/>
      <c r="C1" s="59"/>
      <c r="D1" s="59"/>
      <c r="E1" s="59"/>
      <c r="F1" s="59"/>
      <c r="G1" s="59"/>
      <c r="H1" s="59"/>
      <c r="I1" s="59"/>
      <c r="J1" s="59"/>
      <c r="K1" s="30"/>
    </row>
    <row r="2" spans="1:18" ht="7.5" customHeight="1">
      <c r="A2" s="31"/>
      <c r="B2" s="14"/>
      <c r="C2" s="13"/>
      <c r="D2" s="14"/>
      <c r="E2" s="14"/>
      <c r="F2" s="14"/>
      <c r="G2" s="14"/>
      <c r="H2" s="14"/>
      <c r="I2" s="14"/>
      <c r="J2" s="15"/>
      <c r="K2" s="32"/>
    </row>
    <row r="3" spans="1:18" s="1" customFormat="1" ht="120.6" customHeight="1">
      <c r="A3" s="33" t="s">
        <v>0</v>
      </c>
      <c r="B3" s="20" t="s">
        <v>1</v>
      </c>
      <c r="C3" s="20" t="s">
        <v>2</v>
      </c>
      <c r="D3" s="20" t="s">
        <v>46</v>
      </c>
      <c r="E3" s="21" t="s">
        <v>3</v>
      </c>
      <c r="F3" s="20" t="s">
        <v>58</v>
      </c>
      <c r="G3" s="20" t="s">
        <v>54</v>
      </c>
      <c r="H3" s="20" t="s">
        <v>53</v>
      </c>
      <c r="I3" s="22" t="s">
        <v>50</v>
      </c>
      <c r="J3" s="39" t="s">
        <v>55</v>
      </c>
      <c r="K3" s="40" t="s">
        <v>56</v>
      </c>
    </row>
    <row r="4" spans="1:18" ht="409.6" customHeight="1">
      <c r="A4" s="34">
        <v>1</v>
      </c>
      <c r="B4" s="23" t="s">
        <v>63</v>
      </c>
      <c r="C4" s="23" t="s">
        <v>64</v>
      </c>
      <c r="D4" s="24">
        <v>2</v>
      </c>
      <c r="E4" s="25"/>
      <c r="F4" s="26"/>
      <c r="G4" s="26"/>
      <c r="H4" s="41"/>
      <c r="I4" s="41"/>
      <c r="J4" s="27">
        <v>0</v>
      </c>
      <c r="K4" s="35">
        <f>H4*J4</f>
        <v>0</v>
      </c>
    </row>
    <row r="5" spans="1:18" ht="15.6">
      <c r="A5" s="46" t="s">
        <v>4</v>
      </c>
      <c r="B5" s="47"/>
      <c r="C5" s="47"/>
      <c r="D5" s="47"/>
      <c r="E5" s="47"/>
      <c r="F5" s="47"/>
      <c r="G5" s="47"/>
      <c r="H5" s="47"/>
      <c r="I5" s="47"/>
      <c r="J5" s="48"/>
      <c r="K5" s="36">
        <f>SUM(K4)</f>
        <v>0</v>
      </c>
    </row>
    <row r="6" spans="1:18">
      <c r="A6" s="37"/>
      <c r="K6" s="38"/>
    </row>
    <row r="7" spans="1:18" ht="324.60000000000002" customHeight="1">
      <c r="A7" s="60" t="s">
        <v>60</v>
      </c>
      <c r="B7" s="61"/>
      <c r="C7" s="61"/>
      <c r="D7" s="61"/>
      <c r="E7" s="61"/>
      <c r="F7" s="61"/>
      <c r="G7" s="61"/>
      <c r="H7" s="61"/>
      <c r="I7" s="61"/>
      <c r="J7" s="61"/>
      <c r="K7" s="62"/>
      <c r="O7" s="28"/>
      <c r="P7" s="28"/>
      <c r="Q7" s="28"/>
      <c r="R7" s="28"/>
    </row>
    <row r="8" spans="1:18" ht="15.6">
      <c r="A8" s="63" t="s">
        <v>5</v>
      </c>
      <c r="B8" s="64"/>
      <c r="C8" s="64"/>
      <c r="D8" s="64"/>
      <c r="E8" s="64"/>
      <c r="F8" s="64"/>
      <c r="G8" s="64"/>
      <c r="H8" s="64"/>
      <c r="I8" s="64"/>
      <c r="J8" s="64"/>
      <c r="K8" s="65"/>
      <c r="O8" s="28"/>
      <c r="P8" s="28"/>
      <c r="Q8" s="28"/>
      <c r="R8" s="28"/>
    </row>
    <row r="9" spans="1:18" ht="37.950000000000003" customHeight="1">
      <c r="A9" s="53" t="s">
        <v>47</v>
      </c>
      <c r="B9" s="54"/>
      <c r="C9" s="54"/>
      <c r="D9" s="54"/>
      <c r="E9" s="54"/>
      <c r="F9" s="54"/>
      <c r="G9" s="54"/>
      <c r="H9" s="54"/>
      <c r="I9" s="55"/>
      <c r="J9" s="51" t="s">
        <v>51</v>
      </c>
      <c r="K9" s="52"/>
      <c r="O9" s="29"/>
      <c r="P9" s="29"/>
      <c r="Q9" s="29"/>
      <c r="R9" s="29"/>
    </row>
    <row r="10" spans="1:18" ht="37.950000000000003" customHeight="1">
      <c r="A10" s="53" t="s">
        <v>6</v>
      </c>
      <c r="B10" s="54"/>
      <c r="C10" s="54"/>
      <c r="D10" s="54"/>
      <c r="E10" s="54"/>
      <c r="F10" s="54"/>
      <c r="G10" s="54"/>
      <c r="H10" s="54"/>
      <c r="I10" s="55"/>
      <c r="J10" s="49"/>
      <c r="K10" s="50"/>
      <c r="O10" s="29"/>
      <c r="P10" s="29"/>
      <c r="Q10" s="29"/>
      <c r="R10" s="29"/>
    </row>
    <row r="11" spans="1:18" ht="37.950000000000003" customHeight="1">
      <c r="A11" s="73" t="s">
        <v>7</v>
      </c>
      <c r="B11" s="74"/>
      <c r="C11" s="74"/>
      <c r="D11" s="74"/>
      <c r="E11" s="74"/>
      <c r="F11" s="74"/>
      <c r="G11" s="74"/>
      <c r="H11" s="74"/>
      <c r="I11" s="75"/>
      <c r="J11" s="66"/>
      <c r="K11" s="67"/>
      <c r="O11" s="29"/>
      <c r="P11" s="29"/>
      <c r="Q11" s="29"/>
      <c r="R11" s="29"/>
    </row>
    <row r="12" spans="1:18" ht="36.6" customHeight="1">
      <c r="A12" s="53" t="s">
        <v>61</v>
      </c>
      <c r="B12" s="54"/>
      <c r="C12" s="54"/>
      <c r="D12" s="54"/>
      <c r="E12" s="54"/>
      <c r="F12" s="54"/>
      <c r="G12" s="54"/>
      <c r="H12" s="54"/>
      <c r="I12" s="55"/>
      <c r="J12" s="56"/>
      <c r="K12" s="57"/>
    </row>
    <row r="13" spans="1:18" ht="36.6" customHeight="1">
      <c r="A13" s="53" t="s">
        <v>62</v>
      </c>
      <c r="B13" s="54"/>
      <c r="C13" s="54"/>
      <c r="D13" s="54"/>
      <c r="E13" s="54"/>
      <c r="F13" s="54"/>
      <c r="G13" s="54"/>
      <c r="H13" s="54"/>
      <c r="I13" s="55"/>
      <c r="J13" s="42"/>
      <c r="K13" s="43"/>
    </row>
    <row r="14" spans="1:18" ht="37.950000000000003" customHeight="1">
      <c r="A14" s="53" t="s">
        <v>8</v>
      </c>
      <c r="B14" s="54"/>
      <c r="C14" s="54"/>
      <c r="D14" s="54"/>
      <c r="E14" s="54"/>
      <c r="F14" s="54"/>
      <c r="G14" s="54"/>
      <c r="H14" s="54"/>
      <c r="I14" s="55"/>
      <c r="J14" s="68" t="s">
        <v>52</v>
      </c>
      <c r="K14" s="69"/>
      <c r="O14" s="29"/>
      <c r="P14" s="29"/>
      <c r="Q14" s="29"/>
      <c r="R14" s="29"/>
    </row>
    <row r="15" spans="1:18" ht="36.6" customHeight="1">
      <c r="A15" s="53" t="s">
        <v>57</v>
      </c>
      <c r="B15" s="54"/>
      <c r="C15" s="54"/>
      <c r="D15" s="54"/>
      <c r="E15" s="54"/>
      <c r="F15" s="54"/>
      <c r="G15" s="54"/>
      <c r="H15" s="54"/>
      <c r="I15" s="55"/>
      <c r="J15" s="56"/>
      <c r="K15" s="57"/>
    </row>
    <row r="16" spans="1:18" ht="33.6" customHeight="1">
      <c r="A16" s="53" t="s">
        <v>9</v>
      </c>
      <c r="B16" s="54"/>
      <c r="C16" s="54"/>
      <c r="D16" s="54"/>
      <c r="E16" s="54"/>
      <c r="F16" s="54"/>
      <c r="G16" s="54"/>
      <c r="H16" s="54"/>
      <c r="I16" s="55"/>
      <c r="J16" s="56"/>
      <c r="K16" s="57"/>
    </row>
    <row r="17" spans="1:11" ht="37.950000000000003" customHeight="1">
      <c r="A17" s="76" t="s">
        <v>10</v>
      </c>
      <c r="B17" s="77"/>
      <c r="C17" s="77"/>
      <c r="D17" s="77"/>
      <c r="E17" s="77"/>
      <c r="F17" s="77"/>
      <c r="G17" s="77"/>
      <c r="H17" s="77"/>
      <c r="I17" s="78"/>
      <c r="J17" s="51"/>
      <c r="K17" s="52"/>
    </row>
    <row r="18" spans="1:11" ht="108" customHeight="1">
      <c r="A18" s="53" t="s">
        <v>11</v>
      </c>
      <c r="B18" s="54"/>
      <c r="C18" s="54"/>
      <c r="D18" s="54"/>
      <c r="E18" s="54"/>
      <c r="F18" s="54"/>
      <c r="G18" s="54"/>
      <c r="H18" s="54"/>
      <c r="I18" s="55"/>
      <c r="J18" s="49"/>
      <c r="K18" s="50"/>
    </row>
    <row r="19" spans="1:11" ht="37.950000000000003" customHeight="1">
      <c r="A19" s="76" t="s">
        <v>12</v>
      </c>
      <c r="B19" s="77"/>
      <c r="C19" s="77"/>
      <c r="D19" s="77"/>
      <c r="E19" s="77"/>
      <c r="F19" s="77"/>
      <c r="G19" s="77"/>
      <c r="H19" s="77"/>
      <c r="I19" s="78"/>
      <c r="J19" s="51"/>
      <c r="K19" s="52"/>
    </row>
    <row r="20" spans="1:11" ht="37.950000000000003" customHeight="1">
      <c r="A20" s="53" t="s">
        <v>13</v>
      </c>
      <c r="B20" s="54"/>
      <c r="C20" s="54"/>
      <c r="D20" s="54"/>
      <c r="E20" s="54"/>
      <c r="F20" s="54"/>
      <c r="G20" s="54"/>
      <c r="H20" s="54"/>
      <c r="I20" s="55"/>
      <c r="J20" s="49"/>
      <c r="K20" s="50"/>
    </row>
    <row r="21" spans="1:11" ht="37.950000000000003" customHeight="1">
      <c r="A21" s="76" t="s">
        <v>14</v>
      </c>
      <c r="B21" s="77"/>
      <c r="C21" s="77"/>
      <c r="D21" s="77"/>
      <c r="E21" s="77"/>
      <c r="F21" s="77"/>
      <c r="G21" s="77"/>
      <c r="H21" s="77"/>
      <c r="I21" s="78"/>
      <c r="J21" s="51"/>
      <c r="K21" s="52"/>
    </row>
    <row r="22" spans="1:11" ht="37.950000000000003" customHeight="1">
      <c r="A22" s="79" t="s">
        <v>48</v>
      </c>
      <c r="B22" s="80"/>
      <c r="C22" s="80"/>
      <c r="D22" s="80"/>
      <c r="E22" s="80"/>
      <c r="F22" s="80"/>
      <c r="G22" s="80"/>
      <c r="H22" s="80"/>
      <c r="I22" s="81"/>
      <c r="J22" s="44"/>
      <c r="K22" s="45"/>
    </row>
    <row r="23" spans="1:11" ht="39" customHeight="1" thickBot="1">
      <c r="A23" s="70" t="s">
        <v>49</v>
      </c>
      <c r="B23" s="71"/>
      <c r="C23" s="71"/>
      <c r="D23" s="71"/>
      <c r="E23" s="71"/>
      <c r="F23" s="71"/>
      <c r="G23" s="71"/>
      <c r="H23" s="71"/>
      <c r="I23" s="71"/>
      <c r="J23" s="71"/>
      <c r="K23" s="72"/>
    </row>
  </sheetData>
  <protectedRanges>
    <protectedRange sqref="I4" name="data_1"/>
  </protectedRanges>
  <mergeCells count="32">
    <mergeCell ref="A23:K23"/>
    <mergeCell ref="A9:I9"/>
    <mergeCell ref="A10:I10"/>
    <mergeCell ref="A11:I11"/>
    <mergeCell ref="A14:I14"/>
    <mergeCell ref="A15:I15"/>
    <mergeCell ref="A16:I16"/>
    <mergeCell ref="A17:I17"/>
    <mergeCell ref="A18:I18"/>
    <mergeCell ref="A19:I19"/>
    <mergeCell ref="A20:I20"/>
    <mergeCell ref="A21:I21"/>
    <mergeCell ref="J19:K19"/>
    <mergeCell ref="J16:K16"/>
    <mergeCell ref="A22:I22"/>
    <mergeCell ref="J9:K9"/>
    <mergeCell ref="A1:J1"/>
    <mergeCell ref="J15:K15"/>
    <mergeCell ref="A7:K7"/>
    <mergeCell ref="A8:K8"/>
    <mergeCell ref="J10:K10"/>
    <mergeCell ref="J11:K11"/>
    <mergeCell ref="J14:K14"/>
    <mergeCell ref="J22:K22"/>
    <mergeCell ref="A5:J5"/>
    <mergeCell ref="J20:K20"/>
    <mergeCell ref="J21:K21"/>
    <mergeCell ref="J17:K17"/>
    <mergeCell ref="J18:K18"/>
    <mergeCell ref="A13:I13"/>
    <mergeCell ref="A12:I12"/>
    <mergeCell ref="J12:K12"/>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16" t="s">
        <v>15</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16</v>
      </c>
      <c r="G14" s="10" t="s">
        <v>17</v>
      </c>
      <c r="H14" s="10" t="s">
        <v>18</v>
      </c>
      <c r="I14" s="10" t="s">
        <v>19</v>
      </c>
      <c r="J14" s="10" t="s">
        <v>20</v>
      </c>
    </row>
    <row r="15" spans="4:10" ht="172.8">
      <c r="F15" s="17" t="s">
        <v>21</v>
      </c>
      <c r="G15" s="17" t="s">
        <v>22</v>
      </c>
      <c r="H15" s="9">
        <v>22.57</v>
      </c>
      <c r="I15" s="9">
        <v>30</v>
      </c>
      <c r="J15" s="9">
        <f>H15*I15</f>
        <v>677.1</v>
      </c>
    </row>
    <row r="16" spans="4:10" ht="172.8">
      <c r="F16" s="17" t="s">
        <v>23</v>
      </c>
      <c r="G16" s="17" t="s">
        <v>24</v>
      </c>
      <c r="H16" s="9">
        <v>19.420000000000002</v>
      </c>
      <c r="I16" s="9">
        <v>150</v>
      </c>
      <c r="J16" s="9">
        <f>H16*I16</f>
        <v>2913.0000000000005</v>
      </c>
    </row>
    <row r="17" spans="10:10" ht="15.6">
      <c r="J17" s="11">
        <f>SUM(J15:J16)</f>
        <v>3590.1000000000004</v>
      </c>
    </row>
    <row r="47" spans="5:10">
      <c r="E47" s="82" t="s">
        <v>25</v>
      </c>
      <c r="F47" s="83"/>
      <c r="G47" s="83"/>
      <c r="H47" s="83"/>
      <c r="I47" s="83"/>
      <c r="J47" s="84"/>
    </row>
    <row r="48" spans="5:10">
      <c r="E48" s="5"/>
      <c r="F48" s="18" t="s">
        <v>26</v>
      </c>
      <c r="G48" s="18" t="s">
        <v>27</v>
      </c>
      <c r="H48" s="18" t="s">
        <v>28</v>
      </c>
      <c r="I48" s="18" t="s">
        <v>29</v>
      </c>
      <c r="J48" s="18" t="s">
        <v>30</v>
      </c>
    </row>
    <row r="49" spans="5:10" ht="100.8">
      <c r="E49" s="5">
        <v>227</v>
      </c>
      <c r="F49" s="19" t="s">
        <v>31</v>
      </c>
      <c r="G49" s="18" t="s">
        <v>32</v>
      </c>
      <c r="H49" s="5">
        <v>14</v>
      </c>
      <c r="I49" s="5">
        <v>188.3</v>
      </c>
      <c r="J49" s="9">
        <f>H49*I49</f>
        <v>2636.2000000000003</v>
      </c>
    </row>
    <row r="50" spans="5:10" ht="28.8">
      <c r="E50" s="5">
        <v>228</v>
      </c>
      <c r="F50" s="19" t="s">
        <v>33</v>
      </c>
      <c r="G50" s="18" t="s">
        <v>34</v>
      </c>
      <c r="H50" s="5">
        <v>510</v>
      </c>
      <c r="I50" s="5">
        <v>1.87</v>
      </c>
      <c r="J50" s="9">
        <f>H50*I50</f>
        <v>953.7</v>
      </c>
    </row>
    <row r="51" spans="5:10">
      <c r="E51" s="5"/>
      <c r="F51" s="5"/>
      <c r="G51" s="5"/>
      <c r="H51" s="5"/>
      <c r="I51" s="5"/>
      <c r="J51" s="12">
        <f>SUM(J49:J50)</f>
        <v>3589.9000000000005</v>
      </c>
    </row>
    <row r="52" spans="5:10">
      <c r="E52" s="82" t="s">
        <v>35</v>
      </c>
      <c r="F52" s="83"/>
      <c r="G52" s="83"/>
      <c r="H52" s="83"/>
      <c r="I52" s="83"/>
      <c r="J52" s="84"/>
    </row>
    <row r="53" spans="5:10" ht="57.6">
      <c r="E53" s="5">
        <v>227</v>
      </c>
      <c r="F53" s="19" t="s">
        <v>36</v>
      </c>
      <c r="G53" s="18" t="s">
        <v>37</v>
      </c>
      <c r="H53" s="5">
        <v>30</v>
      </c>
      <c r="I53" s="5">
        <v>22.57</v>
      </c>
      <c r="J53" s="9">
        <f>H53*I53</f>
        <v>677.1</v>
      </c>
    </row>
    <row r="54" spans="5:10" ht="57.6">
      <c r="E54" s="5">
        <v>228</v>
      </c>
      <c r="F54" s="19" t="s">
        <v>38</v>
      </c>
      <c r="G54" s="18" t="s">
        <v>37</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39</v>
      </c>
      <c r="F2">
        <v>411</v>
      </c>
      <c r="G2" t="s">
        <v>40</v>
      </c>
      <c r="H2" t="s">
        <v>41</v>
      </c>
    </row>
    <row r="3" spans="5:8" ht="43.2">
      <c r="E3" s="7" t="s">
        <v>42</v>
      </c>
      <c r="F3">
        <v>186</v>
      </c>
      <c r="G3" t="s">
        <v>40</v>
      </c>
      <c r="H3" t="s">
        <v>41</v>
      </c>
    </row>
    <row r="4" spans="5:8" ht="57.6">
      <c r="E4" s="7" t="s">
        <v>43</v>
      </c>
      <c r="F4">
        <v>33</v>
      </c>
      <c r="G4" t="s">
        <v>40</v>
      </c>
      <c r="H4" t="s">
        <v>41</v>
      </c>
    </row>
    <row r="5" spans="5:8" ht="43.2">
      <c r="E5" s="7" t="s">
        <v>39</v>
      </c>
      <c r="F5">
        <v>250</v>
      </c>
      <c r="G5" t="s">
        <v>40</v>
      </c>
      <c r="H5" s="7" t="s">
        <v>44</v>
      </c>
    </row>
    <row r="6" spans="5:8" ht="43.2">
      <c r="E6" s="7" t="s">
        <v>39</v>
      </c>
      <c r="F6">
        <v>300</v>
      </c>
      <c r="G6" t="s">
        <v>40</v>
      </c>
      <c r="H6" s="7"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terms/"/>
    <ds:schemaRef ds:uri="c7a56a3d-16e2-4b65-9c40-9ed138b763d7"/>
    <ds:schemaRef ds:uri="8d7096d6-fc66-4344-9e3f-2445529a09f6"/>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2025-09-30T10:56:40Z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