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147_Specialised equipment/02 Solicitation/"/>
    </mc:Choice>
  </mc:AlternateContent>
  <xr:revisionPtr revIDLastSave="498" documentId="14_{E1CB2833-C72C-453B-AF69-FAD6CA6D2AEA}" xr6:coauthVersionLast="47" xr6:coauthVersionMax="47" xr10:uidLastSave="{A2BB79FC-BAD9-454C-94E0-94613587F499}"/>
  <bookViews>
    <workbookView xWindow="-108" yWindow="-108" windowWidth="23256" windowHeight="12456" xr2:uid="{00000000-000D-0000-FFFF-FFFF00000000}"/>
  </bookViews>
  <sheets>
    <sheet name="ToR" sheetId="13" r:id="rId1"/>
    <sheet name="Sheet2" sheetId="15" state="hidden" r:id="rId2"/>
    <sheet name="Sheet1" sheetId="14" state="hidden" r:id="rId3"/>
  </sheets>
  <definedNames>
    <definedName name="_xlnm._FilterDatabase" localSheetId="0" hidden="1">ToR!$A$3:$G$17</definedName>
    <definedName name="_xlnm.Print_Area" localSheetId="0">ToR!$A$1:$I$17</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3" l="1"/>
  <c r="J9" i="13"/>
  <c r="J5" i="13"/>
  <c r="J6" i="13"/>
  <c r="J7" i="13"/>
  <c r="J10" i="13"/>
  <c r="J13" i="13"/>
  <c r="J14" i="13"/>
  <c r="J15" i="13"/>
  <c r="J55" i="15"/>
  <c r="J54" i="15"/>
  <c r="J53" i="15"/>
  <c r="J51" i="15"/>
  <c r="J50" i="15"/>
  <c r="J49" i="15"/>
  <c r="J16" i="15"/>
  <c r="J15" i="15"/>
  <c r="J17" i="15"/>
  <c r="I5" i="15"/>
  <c r="I4" i="15"/>
  <c r="E7" i="15"/>
  <c r="I6" i="15"/>
  <c r="J16" i="13" l="1"/>
  <c r="J11" i="13"/>
  <c r="J17" i="13" s="1"/>
</calcChain>
</file>

<file path=xl/sharedStrings.xml><?xml version="1.0" encoding="utf-8"?>
<sst xmlns="http://schemas.openxmlformats.org/spreadsheetml/2006/main" count="100" uniqueCount="84">
  <si>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</si>
  <si>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</si>
  <si>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</si>
  <si>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</si>
  <si>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</si>
  <si>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</si>
  <si>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</si>
  <si>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Unit Price, UAH excl. VAT
| 
Ціна за од-цю, грн. без ПДВ</t>
  </si>
  <si>
    <t>Total Price, UAH excl. VAT
| 
Загальна ціна, грн. без ПДВ</t>
  </si>
  <si>
    <t>LOT 1 (Frequency control devices) / ЛОТ 1 (Прилади частотного регулювання)</t>
  </si>
  <si>
    <r>
      <rPr>
        <b/>
        <i/>
        <sz val="12"/>
        <rFont val="Calibri"/>
        <family val="2"/>
        <scheme val="minor"/>
      </rPr>
      <t>Frequency control device 400 kW 400 V (European standard)/ 380 V (Ukrainian standard)</t>
    </r>
    <r>
      <rPr>
        <sz val="12"/>
        <rFont val="Calibri"/>
        <family val="2"/>
        <scheme val="minor"/>
      </rPr>
      <t xml:space="preserve">
Technical requirements:
Rated current: 745 A;
Mmax (1 min.): 110-130%;
Current for 1 min.: 819.5 A;
Max. output frequency: 590 Hz;
Dimensions (HxWxD): 1547x585x498 mm.</t>
    </r>
  </si>
  <si>
    <r>
      <rPr>
        <b/>
        <i/>
        <sz val="12"/>
        <rFont val="Calibri"/>
        <family val="2"/>
        <scheme val="minor"/>
      </rPr>
      <t>Прилад частотного регулювання 400 кВт 400 В (європейський стандарт)/ 380 В (український стандарт)</t>
    </r>
    <r>
      <rPr>
        <sz val="12"/>
        <rFont val="Calibri"/>
        <family val="2"/>
        <scheme val="minor"/>
      </rPr>
      <t xml:space="preserve">
Технічні вимоги:
Номінальний струм: 745 А;
Mmax (1 хв.): 110-130%;
Струм протягом 1 хв.: 819.5 А;
Макс. частота на виході: 590 Гц;
Габарити (ВхШхГ): 1547x585x498 мм.</t>
    </r>
  </si>
  <si>
    <r>
      <rPr>
        <b/>
        <i/>
        <sz val="12"/>
        <rFont val="Calibri"/>
        <family val="2"/>
        <scheme val="minor"/>
      </rPr>
      <t>Frequency control device 250 kW 400 V (European standard)/ 380 V (Ukrainian standard)</t>
    </r>
    <r>
      <rPr>
        <sz val="12"/>
        <rFont val="Calibri"/>
        <family val="2"/>
        <scheme val="minor"/>
      </rPr>
      <t xml:space="preserve">
Technical requirements:
Rated current: 480 A;
Mmax (1 min.): 110-130%;
Current for 1 min.: 528 A;
Max. output frequency: 590 Hz;
Dimensions (HxWxD): 1327x408x375 mm.</t>
    </r>
  </si>
  <si>
    <r>
      <t xml:space="preserve">Прилад частотного регулювання 250 кВт 400 В (європейський стандарт)/ 380 В (український стандарт)
</t>
    </r>
    <r>
      <rPr>
        <sz val="12"/>
        <rFont val="Calibri"/>
        <family val="2"/>
        <scheme val="minor"/>
      </rPr>
      <t>Технічні вимоги:
Номінальний струм: 480 А;
Mmax (1 хв.): 110-130%;
Струм протягом 1 хв.: 528 А;
Макс. частота на виході: 590 Гц;
Габарити (ВхШхГ): 1327x408x375 мм.</t>
    </r>
  </si>
  <si>
    <r>
      <rPr>
        <b/>
        <i/>
        <sz val="12"/>
        <rFont val="Calibri"/>
        <family val="2"/>
        <scheme val="minor"/>
      </rPr>
      <t>Frequency control device 110 kW 400 V (European standard)/ 380 V (Ukrainian standard)</t>
    </r>
    <r>
      <rPr>
        <sz val="12"/>
        <rFont val="Calibri"/>
        <family val="2"/>
        <scheme val="minor"/>
      </rPr>
      <t xml:space="preserve">
Technical requirements:
Rated current: 212 A;
Mmax (1 min.): 110-130%;
Current for 1 min.: 233.2 A;
Max. output frequency: 590 Hz;
Dimensions (HxWxD): 1046x408x375 mm.</t>
    </r>
  </si>
  <si>
    <r>
      <rPr>
        <b/>
        <i/>
        <sz val="12"/>
        <rFont val="Calibri"/>
        <family val="2"/>
        <scheme val="minor"/>
      </rPr>
      <t>Прилад частотного регулювання 110 кВт 400 В (європейський стандарт)/ 380 В (український стандарт)</t>
    </r>
    <r>
      <rPr>
        <sz val="12"/>
        <rFont val="Calibri"/>
        <family val="2"/>
        <scheme val="minor"/>
      </rPr>
      <t xml:space="preserve">
Технічні вимоги:
Номінальний струм: 212 А;
Mmax (1 хв.): 110-130%;
Струм протягом 1 хв.: 233.2 А;
Макс. частота на виході: 590 Гц;
Габарити (ВхШхГ): 1046x408x375 мм.</t>
    </r>
  </si>
  <si>
    <r>
      <rPr>
        <b/>
        <i/>
        <sz val="12"/>
        <rFont val="Calibri"/>
        <family val="2"/>
        <scheme val="minor"/>
      </rPr>
      <t>Frequency control device 75 kW 400 V (European standard)/ 380 V (Ukrainian standard)</t>
    </r>
    <r>
      <rPr>
        <sz val="12"/>
        <rFont val="Calibri"/>
        <family val="2"/>
        <scheme val="minor"/>
      </rPr>
      <t xml:space="preserve">
Technical requirements:
Rated current: 147 A;
Mmax (1 min.): 110-130%;
Current for 1 min.: 161.7 A;
Max. output frequency: 590 Hz;
Dimensions (HxWxD): 660x370x333 mm.</t>
    </r>
  </si>
  <si>
    <r>
      <rPr>
        <b/>
        <i/>
        <sz val="12"/>
        <rFont val="Calibri"/>
        <family val="2"/>
        <scheme val="minor"/>
      </rPr>
      <t>Прилад частотного регулювання 75 кВт 400 В (європейський стандарт)/ 380 В (український стандарт)</t>
    </r>
    <r>
      <rPr>
        <sz val="12"/>
        <rFont val="Calibri"/>
        <family val="2"/>
        <scheme val="minor"/>
      </rPr>
      <t xml:space="preserve">
Технічні вимоги:
Номінальний струм: 147 А;
Mmax (1 хв.): 110-130%;
Струм протягом 1 хв.: 161,7 А;
Макс. частота на виході: 590 Гц;
Габарити (ВхШхГ): 660x370x333 мм.</t>
    </r>
  </si>
  <si>
    <r>
      <rPr>
        <b/>
        <i/>
        <sz val="12"/>
        <rFont val="Calibri"/>
        <family val="2"/>
        <scheme val="minor"/>
      </rPr>
      <t>Frequency control device 30 kW 400 V (European standard)/ 380 V (Ukrainian standard)</t>
    </r>
    <r>
      <rPr>
        <sz val="12"/>
        <rFont val="Calibri"/>
        <family val="2"/>
        <scheme val="minor"/>
      </rPr>
      <t xml:space="preserve">
Technical requirements:
Rated current: 61 A;
Mmax (1 min.): 110-130%;
Current for 1 min.: 67.1 A;
Max. output frequency: 590 Hz;
Dimensions (HxWxD): 520x230x242 mm.</t>
    </r>
  </si>
  <si>
    <r>
      <rPr>
        <b/>
        <i/>
        <sz val="12"/>
        <rFont val="Calibri"/>
        <family val="2"/>
        <scheme val="minor"/>
      </rPr>
      <t>Прилад частотного регулювання 30 кВт 400 В (європейський стандарт)/ 380 В (український стандарт)</t>
    </r>
    <r>
      <rPr>
        <sz val="12"/>
        <rFont val="Calibri"/>
        <family val="2"/>
        <scheme val="minor"/>
      </rPr>
      <t xml:space="preserve">
Технічні вимоги:
Номінальний струм: 61 А;
Mmax (1 хв.): 110-130%;
Струм протягом 1 хв.: 67,1 А;
Макс. частота на виході: 590 Гц;
Габарити (ВхШхГ): 520x230x242 мм.</t>
    </r>
  </si>
  <si>
    <r>
      <rPr>
        <b/>
        <i/>
        <sz val="12"/>
        <rFont val="Calibri"/>
        <family val="2"/>
        <scheme val="minor"/>
      </rPr>
      <t>Frequency control device 15 kW 400 V (European standard)/ 380 V (Ukrainian standard)</t>
    </r>
    <r>
      <rPr>
        <sz val="12"/>
        <rFont val="Calibri"/>
        <family val="2"/>
        <scheme val="minor"/>
      </rPr>
      <t xml:space="preserve">
Technical requirements:
Rated current: 32 A;
Mmax (1 min.): 110-130%;
Current for 1 min.: 35.2 A;
Max. output frequency: 590 Hz;
Dimensions (HxWxD): 399x165x249 mm.</t>
    </r>
  </si>
  <si>
    <r>
      <rPr>
        <b/>
        <i/>
        <sz val="12"/>
        <rFont val="Calibri"/>
        <family val="2"/>
        <scheme val="minor"/>
      </rPr>
      <t>Прилад частотного регулювання 15 кВт 400 В (європейський стандарт)/ 380 В (український стандарт)</t>
    </r>
    <r>
      <rPr>
        <sz val="12"/>
        <rFont val="Calibri"/>
        <family val="2"/>
        <scheme val="minor"/>
      </rPr>
      <t xml:space="preserve">
Технічні вимоги:
Номінальний струм: 32 А;
Mmax (1 хв.): 110-130%;
Струм протягом 1 хв.: 35,2 А;
Макс. частота на виході: 590 Гц;
Габарити (ВхШхГ): 399x165x249 мм.</t>
    </r>
  </si>
  <si>
    <t>Subtotal for LOT 1 | Проміжний підсумок ЛОТ 1</t>
  </si>
  <si>
    <t>LOT 2 (Electrical equipment and cables) / ЛОТ 2 (Електричне обладнання та кабелі)</t>
  </si>
  <si>
    <r>
      <rPr>
        <b/>
        <i/>
        <sz val="12"/>
        <rFont val="Calibri"/>
        <family val="2"/>
        <scheme val="minor"/>
      </rPr>
      <t>Contactor 160kW 1000V 250A</t>
    </r>
    <r>
      <rPr>
        <sz val="12"/>
        <rFont val="Calibri"/>
        <family val="2"/>
        <scheme val="minor"/>
      </rPr>
      <t xml:space="preserve">
Technical requirements:
motor control;
3-pole;
Power supply circuit: &lt;= 690V;
AC 50/60Hz;
control circuit voltage 220V 50 Hz;
motor power 160kW at 660...690V;
mechanical durability 5000000 cycles.</t>
    </r>
  </si>
  <si>
    <r>
      <rPr>
        <b/>
        <i/>
        <sz val="12"/>
        <rFont val="Calibri"/>
        <family val="2"/>
        <scheme val="minor"/>
      </rPr>
      <t>Контактор 160кВт 1000V 250 А</t>
    </r>
    <r>
      <rPr>
        <sz val="12"/>
        <rFont val="Calibri"/>
        <family val="2"/>
        <scheme val="minor"/>
      </rPr>
      <t xml:space="preserve">
Технічні вимоги:
управління двигуном; 
3-х полюсний;
Коло подачі живлення: &lt;= 690 В;
змінний струм 50/60 Гц;
напруга ланцюга керування 220В 50 Гц;
потужність двигуна 160 кВт на 660...690 В;
механічна зносостійкість 5000000 циклів.</t>
    </r>
  </si>
  <si>
    <r>
      <rPr>
        <b/>
        <i/>
        <sz val="12"/>
        <rFont val="Calibri"/>
        <family val="2"/>
        <scheme val="minor"/>
      </rPr>
      <t>Cable KG 1x120 mm2</t>
    </r>
    <r>
      <rPr>
        <sz val="12"/>
        <rFont val="Calibri"/>
        <family val="2"/>
        <scheme val="minor"/>
      </rPr>
      <t xml:space="preserve">
The single-core KG cable is made of copper multi-wire conductor, equipped with a rubber insulator and a hose sheath, which allows the cable to be used in various atmospheric and climatic conditions.
Technical requirements:
material copper;
type of insulation rubber;
Cross-section, mm² 120.</t>
    </r>
  </si>
  <si>
    <r>
      <rPr>
        <b/>
        <i/>
        <sz val="12"/>
        <rFont val="Calibri"/>
        <family val="2"/>
        <scheme val="minor"/>
      </rPr>
      <t xml:space="preserve">Кабель КГ 1х120 мм2
</t>
    </r>
    <r>
      <rPr>
        <sz val="12"/>
        <rFont val="Calibri"/>
        <family val="2"/>
        <scheme val="minor"/>
      </rPr>
      <t>Одножильний кабель КГ виготовлений з мідної багатодротяної жили, оснащений гумовим ізолятором і шланговою оболонкою, що дозволяє використовувати провід в різних атмосферно-кліматичних умовах.
Технічні вимоги:
матеріал мідь;
тип ізоляції гума;
Перетин, мм² 120.</t>
    </r>
  </si>
  <si>
    <r>
      <rPr>
        <b/>
        <i/>
        <sz val="12"/>
        <rFont val="Calibri"/>
        <family val="2"/>
        <scheme val="minor"/>
      </rPr>
      <t>Cable KG 1x95 mm2</t>
    </r>
    <r>
      <rPr>
        <sz val="12"/>
        <rFont val="Calibri"/>
        <family val="2"/>
        <scheme val="minor"/>
      </rPr>
      <t xml:space="preserve">
The single-core KG cable is made of copper multi-wire conductor, equipped with a rubber insulator and a hose sheath, which allows the cable to be used in various atmospheric and climatic conditions.
Technical requirements:
material copper;
type of insulation rubber;
Cross-section, mm² 95.</t>
    </r>
  </si>
  <si>
    <r>
      <rPr>
        <b/>
        <i/>
        <sz val="12"/>
        <rFont val="Calibri"/>
        <family val="2"/>
        <scheme val="minor"/>
      </rPr>
      <t>Кабель КГ 1х95 мм2</t>
    </r>
    <r>
      <rPr>
        <sz val="12"/>
        <rFont val="Calibri"/>
        <family val="2"/>
        <scheme val="minor"/>
      </rPr>
      <t xml:space="preserve">
Одножильний кабель КГ виготовлений з мідної багатодротяної жили, оснащений гумовим ізолятором і шланговою оболонкою, що дозволяє використовувати провід в різних атмосферно-кліматичних умовах.
Технічні вимоги:
матеріал мідь;
тип ізоляції гума;
Перетин, мм² 95.</t>
    </r>
  </si>
  <si>
    <t>Subtotal for LOT 2 | Проміжний підсумок ЛОТ 2</t>
  </si>
  <si>
    <t>Total amount VAT excl. |
Загальна сума без ПДВ</t>
  </si>
  <si>
    <r>
      <rPr>
        <b/>
        <sz val="14"/>
        <color rgb="FF000000"/>
        <rFont val="Calibri"/>
        <family val="2"/>
        <scheme val="minor"/>
      </rPr>
      <t>Core note 1:</t>
    </r>
    <r>
      <rPr>
        <sz val="14"/>
        <color rgb="FF000000"/>
        <rFont val="Calibri"/>
        <family val="2"/>
        <scheme val="minor"/>
      </rPr>
      <t xml:space="preserve"> Delivery destination - Chernihiv.The contractual delivery address will be provided to the successful bidder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м. Чернігів. Контрактна адреса доставки буде надана переможцю тендеру в договорі про закупівлю.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b/>
        <sz val="14"/>
        <rFont val="Calibri"/>
        <family val="2"/>
        <scheme val="minor"/>
      </rPr>
      <t>•</t>
    </r>
    <r>
      <rPr>
        <sz val="14"/>
        <color rgb="FF000000"/>
        <rFont val="Calibri"/>
        <family val="2"/>
        <scheme val="minor"/>
      </rPr>
      <t xml:space="preserve">	</t>
    </r>
    <r>
      <rPr>
        <sz val="14"/>
        <rFont val="Calibri"/>
        <family val="2"/>
        <scheme val="minor"/>
      </rPr>
      <t xml:space="preserve">Unit prices must include applicable delivery/unloading/carrying (if applicable) costs and local taxes, excluding VAT.  / 
3•	Ціни повинні включати відповідні витрати на доставку/розвантаження/заніс (якщо застосовується)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</si>
  <si>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</si>
  <si>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2020): | 
Умови постачання (ІНКОТЕРМС 2020):</t>
  </si>
  <si>
    <t>DDP Chernihiv|Чернігів</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</si>
  <si>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</si>
  <si>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</si>
  <si>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</si>
  <si>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UAH |гривня</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</si>
  <si>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</si>
  <si>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</si>
  <si>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</si>
  <si>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</si>
  <si>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</si>
  <si>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</si>
  <si>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</si>
  <si>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</si>
  <si>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</si>
  <si>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</si>
  <si>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</si>
  <si>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</si>
  <si>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</si>
  <si>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</si>
  <si>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</si>
  <si>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</si>
  <si>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</si>
  <si>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</si>
  <si>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</si>
  <si>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</si>
  <si>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</si>
  <si>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</si>
  <si>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</si>
  <si>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</si>
  <si>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</si>
  <si>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</si>
  <si>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</si>
  <si>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</si>
  <si>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</si>
  <si>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</si>
  <si>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</si>
  <si>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</si>
  <si>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</si>
  <si>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</si>
  <si>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</si>
  <si>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</si>
  <si>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</si>
  <si>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</si>
  <si>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</si>
  <si>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</si>
  <si>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pc | шт</t>
  </si>
  <si>
    <t>m | м</t>
  </si>
  <si>
    <t>UoM
|
Одиниця виміру</t>
  </si>
  <si>
    <t>ITT No. PFRU2-2025-147 Procurement of electronic equipment and frequency control devices | ITT № PFRU2-2025-147 Закупівля електронного обладнання та приладів частотного регулювання
Volume 3 - Terms of Reference (ToR)/Specifications | Розділ 3 - Технічне завдання (ТЗ)/Специфікації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</si>
</sst>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2"/>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i/>
      <sz val="12"/>
      <name val="Calibri"/>
      <family val="2"/>
      <scheme val="minor"/>
    </font>
  </fonts>
  <fills count="9">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5" tint="0.59999389629810485"/>
        <bgColor theme="4" tint="0.79998168889431442"/>
      </patternFill>
    </fill>
    <fill>
      <patternFill patternType="solid">
        <fgColor theme="5" tint="0.5999938962981048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92">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7" fillId="4" borderId="8" xfId="0" applyFont="1" applyFill="1" applyBorder="1" applyAlignment="1">
      <alignment horizontal="left" vertical="top" wrapText="1"/>
    </xf>
    <xf numFmtId="0" fontId="17" fillId="4" borderId="8" xfId="0" applyFont="1" applyFill="1" applyBorder="1" applyAlignment="1">
      <alignment horizontal="center" vertical="center" wrapText="1"/>
    </xf>
    <xf numFmtId="0" fontId="13" fillId="3" borderId="10" xfId="0" applyFont="1" applyFill="1" applyBorder="1" applyAlignment="1">
      <alignment horizontal="left" vertical="top" wrapText="1"/>
    </xf>
    <xf numFmtId="2" fontId="16" fillId="3" borderId="11" xfId="1" applyNumberFormat="1" applyFont="1" applyFill="1" applyBorder="1" applyAlignment="1">
      <alignment horizontal="center" vertical="center"/>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0" fontId="17" fillId="4" borderId="17"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0" fontId="22" fillId="4" borderId="8" xfId="0" applyFont="1" applyFill="1" applyBorder="1" applyAlignment="1">
      <alignment horizontal="left" vertical="top" wrapText="1"/>
    </xf>
    <xf numFmtId="0" fontId="16" fillId="0" borderId="0" xfId="0" applyFont="1" applyAlignment="1">
      <alignment vertical="top"/>
    </xf>
    <xf numFmtId="2" fontId="14" fillId="8" borderId="24" xfId="1" applyNumberFormat="1" applyFont="1" applyFill="1" applyBorder="1" applyAlignment="1">
      <alignment horizontal="center" vertical="center"/>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2" fillId="3" borderId="8" xfId="0" applyFont="1" applyFill="1" applyBorder="1" applyAlignment="1">
      <alignment horizontal="left" vertical="top" wrapText="1"/>
    </xf>
    <xf numFmtId="0" fontId="2" fillId="3" borderId="8" xfId="0"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4" fillId="3" borderId="21" xfId="5" applyFont="1" applyFill="1" applyBorder="1" applyAlignment="1">
      <alignment horizontal="right" vertical="center" wrapText="1"/>
    </xf>
    <xf numFmtId="0" fontId="24" fillId="3" borderId="0" xfId="5" applyFont="1" applyFill="1" applyAlignment="1">
      <alignment horizontal="right" vertical="center" wrapText="1"/>
    </xf>
    <xf numFmtId="0" fontId="24"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3" fillId="0" borderId="19" xfId="5" applyFont="1" applyBorder="1" applyAlignment="1">
      <alignment horizontal="left" vertical="top" wrapText="1"/>
    </xf>
    <xf numFmtId="0" fontId="23" fillId="0" borderId="3" xfId="5" applyFont="1" applyBorder="1" applyAlignment="1">
      <alignment horizontal="left" vertical="top" wrapText="1"/>
    </xf>
    <xf numFmtId="0" fontId="23"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4" fillId="3" borderId="1" xfId="5" applyFont="1" applyFill="1" applyBorder="1" applyAlignment="1">
      <alignment horizontal="center" vertical="center" wrapText="1"/>
    </xf>
    <xf numFmtId="0" fontId="24"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2" fillId="6" borderId="28"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0" fontId="22" fillId="6" borderId="15"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16" xfId="0" applyFont="1" applyFill="1" applyBorder="1" applyAlignment="1">
      <alignment horizontal="center" vertical="center" wrapText="1"/>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22" fillId="7" borderId="28" xfId="0" applyFont="1" applyFill="1" applyBorder="1" applyAlignment="1">
      <alignment horizontal="right" vertical="center" wrapText="1"/>
    </xf>
    <xf numFmtId="0" fontId="22" fillId="7" borderId="1" xfId="0"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17</xdr:row>
      <xdr:rowOff>0</xdr:rowOff>
    </xdr:from>
    <xdr:to>
      <xdr:col>7</xdr:col>
      <xdr:colOff>304800</xdr:colOff>
      <xdr:row>18</xdr:row>
      <xdr:rowOff>136393</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136393</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136393</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136393</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136393</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136393</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136393</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136393</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136393</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136393</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136393</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136393</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136393</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3"/>
  <sheetViews>
    <sheetView tabSelected="1" zoomScale="70" zoomScaleNormal="70" zoomScaleSheetLayoutView="85" zoomScalePageLayoutView="55" workbookViewId="0">
      <selection activeCell="G5" sqref="G5"/>
    </sheetView>
  </sheetViews>
  <sheetFormatPr defaultColWidth="9.109375" defaultRowHeight="13.8"/>
  <cols>
    <col min="1" max="1" width="5.6640625" style="2" customWidth="1"/>
    <col min="2" max="3" width="60.6640625" style="3" customWidth="1"/>
    <col min="4" max="4" width="16.88671875" style="3" bestFit="1" customWidth="1"/>
    <col min="5" max="5" width="30.6640625" style="4" customWidth="1"/>
    <col min="6" max="6" width="37.6640625" style="2" customWidth="1"/>
    <col min="7" max="7" width="60.6640625" style="2" customWidth="1"/>
    <col min="8" max="8" width="25.6640625" style="6" customWidth="1"/>
    <col min="9" max="10" width="21.33203125" style="2" customWidth="1"/>
    <col min="11" max="16384" width="9.109375" style="2"/>
  </cols>
  <sheetData>
    <row r="1" spans="1:10" ht="63.75" customHeight="1">
      <c r="A1" s="64" t="s">
        <v>83</v>
      </c>
      <c r="B1" s="65"/>
      <c r="C1" s="65"/>
      <c r="D1" s="65"/>
      <c r="E1" s="65"/>
      <c r="F1" s="65"/>
      <c r="G1" s="65"/>
      <c r="H1" s="65"/>
      <c r="I1" s="65"/>
      <c r="J1" s="25"/>
    </row>
    <row r="2" spans="1:10" ht="7.5" customHeight="1">
      <c r="A2" s="26"/>
      <c r="B2" s="14"/>
      <c r="C2" s="13"/>
      <c r="D2" s="13"/>
      <c r="E2" s="14"/>
      <c r="F2" s="14"/>
      <c r="G2" s="14"/>
      <c r="H2" s="14"/>
      <c r="I2" s="15"/>
      <c r="J2" s="27"/>
    </row>
    <row r="3" spans="1:10" s="1" customFormat="1" ht="120.6" customHeight="1">
      <c r="A3" s="28" t="s">
        <v>0</v>
      </c>
      <c r="B3" s="16" t="s">
        <v>1</v>
      </c>
      <c r="C3" s="16" t="s">
        <v>2</v>
      </c>
      <c r="D3" s="16" t="s">
        <v>82</v>
      </c>
      <c r="E3" s="16" t="s">
        <v>3</v>
      </c>
      <c r="F3" s="17" t="s">
        <v>4</v>
      </c>
      <c r="G3" s="16" t="s">
        <v>5</v>
      </c>
      <c r="H3" s="18" t="s">
        <v>6</v>
      </c>
      <c r="I3" s="37" t="s">
        <v>7</v>
      </c>
      <c r="J3" s="38" t="s">
        <v>8</v>
      </c>
    </row>
    <row r="4" spans="1:10" s="35" customFormat="1" ht="15.6">
      <c r="A4" s="81" t="s">
        <v>9</v>
      </c>
      <c r="B4" s="82"/>
      <c r="C4" s="82"/>
      <c r="D4" s="82"/>
      <c r="E4" s="82"/>
      <c r="F4" s="82"/>
      <c r="G4" s="82"/>
      <c r="H4" s="82"/>
      <c r="I4" s="82"/>
      <c r="J4" s="83"/>
    </row>
    <row r="5" spans="1:10" ht="156">
      <c r="A5" s="29">
        <v>1</v>
      </c>
      <c r="B5" s="19" t="s">
        <v>10</v>
      </c>
      <c r="C5" s="19" t="s">
        <v>11</v>
      </c>
      <c r="D5" s="20" t="s">
        <v>80</v>
      </c>
      <c r="E5" s="20">
        <v>2</v>
      </c>
      <c r="F5" s="21"/>
      <c r="G5" s="39"/>
      <c r="H5" s="40"/>
      <c r="I5" s="22">
        <v>0</v>
      </c>
      <c r="J5" s="30">
        <f t="shared" ref="J5:J10" si="0">E5*I5</f>
        <v>0</v>
      </c>
    </row>
    <row r="6" spans="1:10" ht="140.4">
      <c r="A6" s="29">
        <v>2</v>
      </c>
      <c r="B6" s="19" t="s">
        <v>12</v>
      </c>
      <c r="C6" s="34" t="s">
        <v>13</v>
      </c>
      <c r="D6" s="20" t="s">
        <v>80</v>
      </c>
      <c r="E6" s="20">
        <v>1</v>
      </c>
      <c r="F6" s="21"/>
      <c r="G6" s="39"/>
      <c r="H6" s="40"/>
      <c r="I6" s="22">
        <v>0</v>
      </c>
      <c r="J6" s="30">
        <f t="shared" si="0"/>
        <v>0</v>
      </c>
    </row>
    <row r="7" spans="1:10" ht="156">
      <c r="A7" s="29">
        <v>3</v>
      </c>
      <c r="B7" s="19" t="s">
        <v>14</v>
      </c>
      <c r="C7" s="19" t="s">
        <v>15</v>
      </c>
      <c r="D7" s="20" t="s">
        <v>80</v>
      </c>
      <c r="E7" s="20">
        <v>2</v>
      </c>
      <c r="F7" s="21"/>
      <c r="G7" s="39"/>
      <c r="H7" s="40"/>
      <c r="I7" s="22">
        <v>0</v>
      </c>
      <c r="J7" s="30">
        <f t="shared" si="0"/>
        <v>0</v>
      </c>
    </row>
    <row r="8" spans="1:10" ht="156">
      <c r="A8" s="29">
        <v>4</v>
      </c>
      <c r="B8" s="19" t="s">
        <v>16</v>
      </c>
      <c r="C8" s="19" t="s">
        <v>17</v>
      </c>
      <c r="D8" s="20" t="s">
        <v>80</v>
      </c>
      <c r="E8" s="20">
        <v>1</v>
      </c>
      <c r="F8" s="21"/>
      <c r="G8" s="39"/>
      <c r="H8" s="40"/>
      <c r="I8" s="22">
        <v>0</v>
      </c>
      <c r="J8" s="30">
        <f t="shared" si="0"/>
        <v>0</v>
      </c>
    </row>
    <row r="9" spans="1:10" ht="156">
      <c r="A9" s="29">
        <v>5</v>
      </c>
      <c r="B9" s="19" t="s">
        <v>18</v>
      </c>
      <c r="C9" s="19" t="s">
        <v>19</v>
      </c>
      <c r="D9" s="20" t="s">
        <v>80</v>
      </c>
      <c r="E9" s="20">
        <v>4</v>
      </c>
      <c r="F9" s="21"/>
      <c r="G9" s="39"/>
      <c r="H9" s="40"/>
      <c r="I9" s="22">
        <v>0</v>
      </c>
      <c r="J9" s="30">
        <f t="shared" si="0"/>
        <v>0</v>
      </c>
    </row>
    <row r="10" spans="1:10" ht="156">
      <c r="A10" s="29">
        <v>6</v>
      </c>
      <c r="B10" s="19" t="s">
        <v>20</v>
      </c>
      <c r="C10" s="19" t="s">
        <v>21</v>
      </c>
      <c r="D10" s="20" t="s">
        <v>80</v>
      </c>
      <c r="E10" s="20">
        <v>5</v>
      </c>
      <c r="F10" s="21"/>
      <c r="G10" s="39"/>
      <c r="H10" s="40"/>
      <c r="I10" s="22">
        <v>0</v>
      </c>
      <c r="J10" s="30">
        <f t="shared" si="0"/>
        <v>0</v>
      </c>
    </row>
    <row r="11" spans="1:10" s="35" customFormat="1" ht="15.6">
      <c r="A11" s="87" t="s">
        <v>22</v>
      </c>
      <c r="B11" s="88"/>
      <c r="C11" s="88"/>
      <c r="D11" s="88"/>
      <c r="E11" s="88"/>
      <c r="F11" s="88"/>
      <c r="G11" s="88"/>
      <c r="H11" s="88"/>
      <c r="I11" s="88"/>
      <c r="J11" s="36">
        <f>SUM(J5:J10)</f>
        <v>0</v>
      </c>
    </row>
    <row r="12" spans="1:10" s="35" customFormat="1" ht="15.6">
      <c r="A12" s="76" t="s">
        <v>23</v>
      </c>
      <c r="B12" s="77"/>
      <c r="C12" s="77"/>
      <c r="D12" s="77"/>
      <c r="E12" s="77"/>
      <c r="F12" s="77"/>
      <c r="G12" s="77"/>
      <c r="H12" s="77"/>
      <c r="I12" s="77"/>
      <c r="J12" s="78"/>
    </row>
    <row r="13" spans="1:10" ht="167.25" customHeight="1">
      <c r="A13" s="29">
        <v>1</v>
      </c>
      <c r="B13" s="19" t="s">
        <v>24</v>
      </c>
      <c r="C13" s="19" t="s">
        <v>25</v>
      </c>
      <c r="D13" s="20" t="s">
        <v>80</v>
      </c>
      <c r="E13" s="20">
        <v>5</v>
      </c>
      <c r="F13" s="21"/>
      <c r="G13" s="39"/>
      <c r="H13" s="40"/>
      <c r="I13" s="22">
        <v>0</v>
      </c>
      <c r="J13" s="30">
        <f>E13*I13</f>
        <v>0</v>
      </c>
    </row>
    <row r="14" spans="1:10" ht="188.25" customHeight="1">
      <c r="A14" s="29">
        <v>2</v>
      </c>
      <c r="B14" s="19" t="s">
        <v>26</v>
      </c>
      <c r="C14" s="19" t="s">
        <v>27</v>
      </c>
      <c r="D14" s="20" t="s">
        <v>81</v>
      </c>
      <c r="E14" s="20">
        <v>200</v>
      </c>
      <c r="F14" s="21"/>
      <c r="G14" s="39"/>
      <c r="H14" s="40"/>
      <c r="I14" s="22">
        <v>0</v>
      </c>
      <c r="J14" s="30">
        <f>E14*I14</f>
        <v>0</v>
      </c>
    </row>
    <row r="15" spans="1:10" ht="193.5" customHeight="1">
      <c r="A15" s="29">
        <v>3</v>
      </c>
      <c r="B15" s="19" t="s">
        <v>28</v>
      </c>
      <c r="C15" s="19" t="s">
        <v>29</v>
      </c>
      <c r="D15" s="20" t="s">
        <v>81</v>
      </c>
      <c r="E15" s="20">
        <v>100</v>
      </c>
      <c r="F15" s="21"/>
      <c r="G15" s="39"/>
      <c r="H15" s="40"/>
      <c r="I15" s="22">
        <v>0</v>
      </c>
      <c r="J15" s="30">
        <f>E15*I15</f>
        <v>0</v>
      </c>
    </row>
    <row r="16" spans="1:10" s="35" customFormat="1" ht="15.6">
      <c r="A16" s="87" t="s">
        <v>30</v>
      </c>
      <c r="B16" s="88"/>
      <c r="C16" s="88"/>
      <c r="D16" s="88"/>
      <c r="E16" s="88"/>
      <c r="F16" s="88"/>
      <c r="G16" s="88"/>
      <c r="H16" s="88"/>
      <c r="I16" s="88"/>
      <c r="J16" s="36">
        <f>SUM(J13:J15)</f>
        <v>0</v>
      </c>
    </row>
    <row r="17" spans="1:17" ht="15.6">
      <c r="A17" s="84" t="s">
        <v>31</v>
      </c>
      <c r="B17" s="85"/>
      <c r="C17" s="85"/>
      <c r="D17" s="85"/>
      <c r="E17" s="85"/>
      <c r="F17" s="85"/>
      <c r="G17" s="85"/>
      <c r="H17" s="85"/>
      <c r="I17" s="86"/>
      <c r="J17" s="31">
        <f>J11+J16</f>
        <v>0</v>
      </c>
    </row>
    <row r="18" spans="1:17">
      <c r="A18" s="32"/>
      <c r="J18" s="33"/>
    </row>
    <row r="19" spans="1:17" ht="307.2" customHeight="1">
      <c r="A19" s="66" t="s">
        <v>32</v>
      </c>
      <c r="B19" s="67"/>
      <c r="C19" s="67"/>
      <c r="D19" s="67"/>
      <c r="E19" s="67"/>
      <c r="F19" s="67"/>
      <c r="G19" s="67"/>
      <c r="H19" s="67"/>
      <c r="I19" s="67"/>
      <c r="J19" s="68"/>
      <c r="N19" s="23"/>
      <c r="O19" s="23"/>
      <c r="P19" s="23"/>
      <c r="Q19" s="23"/>
    </row>
    <row r="20" spans="1:17" ht="15.6">
      <c r="A20" s="69" t="s">
        <v>33</v>
      </c>
      <c r="B20" s="70"/>
      <c r="C20" s="70"/>
      <c r="D20" s="70"/>
      <c r="E20" s="70"/>
      <c r="F20" s="70"/>
      <c r="G20" s="70"/>
      <c r="H20" s="70"/>
      <c r="I20" s="70"/>
      <c r="J20" s="71"/>
      <c r="N20" s="23"/>
      <c r="O20" s="23"/>
      <c r="P20" s="23"/>
      <c r="Q20" s="23"/>
    </row>
    <row r="21" spans="1:17" ht="37.950000000000003" customHeight="1">
      <c r="A21" s="48" t="s">
        <v>34</v>
      </c>
      <c r="B21" s="49"/>
      <c r="C21" s="49"/>
      <c r="D21" s="49"/>
      <c r="E21" s="49"/>
      <c r="F21" s="49"/>
      <c r="G21" s="49"/>
      <c r="H21" s="50"/>
      <c r="I21" s="57" t="s">
        <v>35</v>
      </c>
      <c r="J21" s="58"/>
      <c r="N21" s="24"/>
      <c r="O21" s="24"/>
      <c r="P21" s="24"/>
      <c r="Q21" s="24"/>
    </row>
    <row r="22" spans="1:17" ht="37.950000000000003" customHeight="1">
      <c r="A22" s="48" t="s">
        <v>36</v>
      </c>
      <c r="B22" s="49"/>
      <c r="C22" s="49"/>
      <c r="D22" s="49"/>
      <c r="E22" s="49"/>
      <c r="F22" s="49"/>
      <c r="G22" s="49"/>
      <c r="H22" s="50"/>
      <c r="I22" s="59"/>
      <c r="J22" s="60"/>
      <c r="N22" s="24"/>
      <c r="O22" s="24"/>
      <c r="P22" s="24"/>
      <c r="Q22" s="24"/>
    </row>
    <row r="23" spans="1:17" ht="37.950000000000003" customHeight="1">
      <c r="A23" s="51" t="s">
        <v>37</v>
      </c>
      <c r="B23" s="52"/>
      <c r="C23" s="52"/>
      <c r="D23" s="52"/>
      <c r="E23" s="52"/>
      <c r="F23" s="52"/>
      <c r="G23" s="52"/>
      <c r="H23" s="53"/>
      <c r="I23" s="72"/>
      <c r="J23" s="73"/>
      <c r="N23" s="24"/>
      <c r="O23" s="24"/>
      <c r="P23" s="24"/>
      <c r="Q23" s="24"/>
    </row>
    <row r="24" spans="1:17" ht="37.950000000000003" customHeight="1">
      <c r="A24" s="48" t="s">
        <v>38</v>
      </c>
      <c r="B24" s="49"/>
      <c r="C24" s="49"/>
      <c r="D24" s="49"/>
      <c r="E24" s="49"/>
      <c r="F24" s="49"/>
      <c r="G24" s="49"/>
      <c r="H24" s="50"/>
      <c r="I24" s="74" t="s">
        <v>39</v>
      </c>
      <c r="J24" s="75"/>
      <c r="N24" s="24"/>
      <c r="O24" s="24"/>
      <c r="P24" s="24"/>
      <c r="Q24" s="24"/>
    </row>
    <row r="25" spans="1:17" ht="37.950000000000003" customHeight="1">
      <c r="A25" s="48" t="s">
        <v>40</v>
      </c>
      <c r="B25" s="49"/>
      <c r="C25" s="49"/>
      <c r="D25" s="49"/>
      <c r="E25" s="49"/>
      <c r="F25" s="49"/>
      <c r="G25" s="49"/>
      <c r="H25" s="50"/>
      <c r="I25" s="59"/>
      <c r="J25" s="60"/>
    </row>
    <row r="26" spans="1:17" ht="37.950000000000003" customHeight="1">
      <c r="A26" s="48" t="s">
        <v>41</v>
      </c>
      <c r="B26" s="49"/>
      <c r="C26" s="49"/>
      <c r="D26" s="49"/>
      <c r="E26" s="49"/>
      <c r="F26" s="49"/>
      <c r="G26" s="49"/>
      <c r="H26" s="50"/>
      <c r="I26" s="59"/>
      <c r="J26" s="60"/>
    </row>
    <row r="27" spans="1:17" ht="37.950000000000003" customHeight="1">
      <c r="A27" s="54" t="s">
        <v>42</v>
      </c>
      <c r="B27" s="55"/>
      <c r="C27" s="55"/>
      <c r="D27" s="55"/>
      <c r="E27" s="55"/>
      <c r="F27" s="55"/>
      <c r="G27" s="55"/>
      <c r="H27" s="56"/>
      <c r="I27" s="57"/>
      <c r="J27" s="58"/>
    </row>
    <row r="28" spans="1:17" ht="108" customHeight="1">
      <c r="A28" s="48" t="s">
        <v>43</v>
      </c>
      <c r="B28" s="49"/>
      <c r="C28" s="49"/>
      <c r="D28" s="49"/>
      <c r="E28" s="49"/>
      <c r="F28" s="49"/>
      <c r="G28" s="49"/>
      <c r="H28" s="50"/>
      <c r="I28" s="59"/>
      <c r="J28" s="60"/>
    </row>
    <row r="29" spans="1:17" ht="37.950000000000003" customHeight="1">
      <c r="A29" s="54" t="s">
        <v>44</v>
      </c>
      <c r="B29" s="55"/>
      <c r="C29" s="55"/>
      <c r="D29" s="55"/>
      <c r="E29" s="55"/>
      <c r="F29" s="55"/>
      <c r="G29" s="55"/>
      <c r="H29" s="56"/>
      <c r="I29" s="57"/>
      <c r="J29" s="58"/>
    </row>
    <row r="30" spans="1:17" ht="37.950000000000003" customHeight="1">
      <c r="A30" s="48" t="s">
        <v>45</v>
      </c>
      <c r="B30" s="49"/>
      <c r="C30" s="49"/>
      <c r="D30" s="49"/>
      <c r="E30" s="49"/>
      <c r="F30" s="49"/>
      <c r="G30" s="49"/>
      <c r="H30" s="50"/>
      <c r="I30" s="59"/>
      <c r="J30" s="60"/>
    </row>
    <row r="31" spans="1:17" ht="37.950000000000003" customHeight="1">
      <c r="A31" s="54" t="s">
        <v>46</v>
      </c>
      <c r="B31" s="55"/>
      <c r="C31" s="55"/>
      <c r="D31" s="55"/>
      <c r="E31" s="55"/>
      <c r="F31" s="55"/>
      <c r="G31" s="55"/>
      <c r="H31" s="56"/>
      <c r="I31" s="57"/>
      <c r="J31" s="58"/>
    </row>
    <row r="32" spans="1:17" ht="37.950000000000003" customHeight="1">
      <c r="A32" s="61" t="s">
        <v>47</v>
      </c>
      <c r="B32" s="62"/>
      <c r="C32" s="62"/>
      <c r="D32" s="62"/>
      <c r="E32" s="62"/>
      <c r="F32" s="62"/>
      <c r="G32" s="62"/>
      <c r="H32" s="63"/>
      <c r="I32" s="79"/>
      <c r="J32" s="80"/>
    </row>
    <row r="33" spans="1:10" ht="39" customHeight="1" thickBot="1">
      <c r="A33" s="45" t="s">
        <v>48</v>
      </c>
      <c r="B33" s="46"/>
      <c r="C33" s="46"/>
      <c r="D33" s="46"/>
      <c r="E33" s="46"/>
      <c r="F33" s="46"/>
      <c r="G33" s="46"/>
      <c r="H33" s="46"/>
      <c r="I33" s="46"/>
      <c r="J33" s="47"/>
    </row>
  </sheetData>
  <protectedRanges>
    <protectedRange sqref="H13:H16 H5:H11" name="data_1"/>
  </protectedRanges>
  <mergeCells count="33">
    <mergeCell ref="I32:J32"/>
    <mergeCell ref="A4:J4"/>
    <mergeCell ref="A17:I17"/>
    <mergeCell ref="I30:J30"/>
    <mergeCell ref="I31:J31"/>
    <mergeCell ref="I27:J27"/>
    <mergeCell ref="I28:J28"/>
    <mergeCell ref="A11:I11"/>
    <mergeCell ref="A16:I16"/>
    <mergeCell ref="A1:I1"/>
    <mergeCell ref="I25:J25"/>
    <mergeCell ref="A19:J19"/>
    <mergeCell ref="A20:J20"/>
    <mergeCell ref="I22:J22"/>
    <mergeCell ref="I23:J23"/>
    <mergeCell ref="I24:J24"/>
    <mergeCell ref="A12:J12"/>
    <mergeCell ref="A33:J33"/>
    <mergeCell ref="A21:H21"/>
    <mergeCell ref="A22:H22"/>
    <mergeCell ref="A23:H23"/>
    <mergeCell ref="A24:H24"/>
    <mergeCell ref="A25:H25"/>
    <mergeCell ref="A26:H26"/>
    <mergeCell ref="A27:H27"/>
    <mergeCell ref="A28:H28"/>
    <mergeCell ref="A29:H29"/>
    <mergeCell ref="A30:H30"/>
    <mergeCell ref="A31:H31"/>
    <mergeCell ref="I29:J29"/>
    <mergeCell ref="I26:J26"/>
    <mergeCell ref="A32:H32"/>
    <mergeCell ref="I21:J21"/>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41" t="s">
        <v>49</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50</v>
      </c>
      <c r="G14" s="10" t="s">
        <v>51</v>
      </c>
      <c r="H14" s="10" t="s">
        <v>52</v>
      </c>
      <c r="I14" s="10" t="s">
        <v>53</v>
      </c>
      <c r="J14" s="10" t="s">
        <v>54</v>
      </c>
    </row>
    <row r="15" spans="4:10" ht="172.8">
      <c r="F15" s="42" t="s">
        <v>55</v>
      </c>
      <c r="G15" s="42" t="s">
        <v>56</v>
      </c>
      <c r="H15" s="9">
        <v>22.57</v>
      </c>
      <c r="I15" s="9">
        <v>30</v>
      </c>
      <c r="J15" s="9">
        <f>H15*I15</f>
        <v>677.1</v>
      </c>
    </row>
    <row r="16" spans="4:10" ht="172.8">
      <c r="F16" s="42" t="s">
        <v>57</v>
      </c>
      <c r="G16" s="42" t="s">
        <v>58</v>
      </c>
      <c r="H16" s="9">
        <v>19.420000000000002</v>
      </c>
      <c r="I16" s="9">
        <v>150</v>
      </c>
      <c r="J16" s="9">
        <f>H16*I16</f>
        <v>2913.0000000000005</v>
      </c>
    </row>
    <row r="17" spans="10:10" ht="15.6">
      <c r="J17" s="11">
        <f>SUM(J15:J16)</f>
        <v>3590.1000000000004</v>
      </c>
    </row>
    <row r="47" spans="5:10">
      <c r="E47" s="89" t="s">
        <v>59</v>
      </c>
      <c r="F47" s="90"/>
      <c r="G47" s="90"/>
      <c r="H47" s="90"/>
      <c r="I47" s="90"/>
      <c r="J47" s="91"/>
    </row>
    <row r="48" spans="5:10">
      <c r="E48" s="5"/>
      <c r="F48" s="43" t="s">
        <v>60</v>
      </c>
      <c r="G48" s="43" t="s">
        <v>61</v>
      </c>
      <c r="H48" s="43" t="s">
        <v>62</v>
      </c>
      <c r="I48" s="43" t="s">
        <v>63</v>
      </c>
      <c r="J48" s="43" t="s">
        <v>64</v>
      </c>
    </row>
    <row r="49" spans="5:10" ht="100.8">
      <c r="E49" s="5">
        <v>227</v>
      </c>
      <c r="F49" s="44" t="s">
        <v>65</v>
      </c>
      <c r="G49" s="43" t="s">
        <v>66</v>
      </c>
      <c r="H49" s="5">
        <v>14</v>
      </c>
      <c r="I49" s="5">
        <v>188.3</v>
      </c>
      <c r="J49" s="9">
        <f>H49*I49</f>
        <v>2636.2000000000003</v>
      </c>
    </row>
    <row r="50" spans="5:10" ht="28.8">
      <c r="E50" s="5">
        <v>228</v>
      </c>
      <c r="F50" s="44" t="s">
        <v>67</v>
      </c>
      <c r="G50" s="43" t="s">
        <v>68</v>
      </c>
      <c r="H50" s="5">
        <v>510</v>
      </c>
      <c r="I50" s="5">
        <v>1.87</v>
      </c>
      <c r="J50" s="9">
        <f>H50*I50</f>
        <v>953.7</v>
      </c>
    </row>
    <row r="51" spans="5:10">
      <c r="E51" s="5"/>
      <c r="F51" s="5"/>
      <c r="G51" s="5"/>
      <c r="H51" s="5"/>
      <c r="I51" s="5"/>
      <c r="J51" s="12">
        <f>SUM(J49:J50)</f>
        <v>3589.9000000000005</v>
      </c>
    </row>
    <row r="52" spans="5:10">
      <c r="E52" s="89" t="s">
        <v>69</v>
      </c>
      <c r="F52" s="90"/>
      <c r="G52" s="90"/>
      <c r="H52" s="90"/>
      <c r="I52" s="90"/>
      <c r="J52" s="91"/>
    </row>
    <row r="53" spans="5:10" ht="57.6">
      <c r="E53" s="5">
        <v>227</v>
      </c>
      <c r="F53" s="44" t="s">
        <v>70</v>
      </c>
      <c r="G53" s="43" t="s">
        <v>71</v>
      </c>
      <c r="H53" s="5">
        <v>30</v>
      </c>
      <c r="I53" s="5">
        <v>22.57</v>
      </c>
      <c r="J53" s="9">
        <f>H53*I53</f>
        <v>677.1</v>
      </c>
    </row>
    <row r="54" spans="5:10" ht="57.6">
      <c r="E54" s="5">
        <v>228</v>
      </c>
      <c r="F54" s="44" t="s">
        <v>72</v>
      </c>
      <c r="G54" s="43" t="s">
        <v>71</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73</v>
      </c>
      <c r="F2">
        <v>411</v>
      </c>
      <c r="G2" t="s">
        <v>74</v>
      </c>
      <c r="H2" t="s">
        <v>75</v>
      </c>
    </row>
    <row r="3" spans="5:8" ht="43.2">
      <c r="E3" s="7" t="s">
        <v>76</v>
      </c>
      <c r="F3">
        <v>186</v>
      </c>
      <c r="G3" t="s">
        <v>74</v>
      </c>
      <c r="H3" t="s">
        <v>75</v>
      </c>
    </row>
    <row r="4" spans="5:8" ht="57.6">
      <c r="E4" s="7" t="s">
        <v>77</v>
      </c>
      <c r="F4">
        <v>33</v>
      </c>
      <c r="G4" t="s">
        <v>74</v>
      </c>
      <c r="H4" t="s">
        <v>75</v>
      </c>
    </row>
    <row r="5" spans="5:8" ht="43.2">
      <c r="E5" s="7" t="s">
        <v>73</v>
      </c>
      <c r="F5">
        <v>250</v>
      </c>
      <c r="G5" t="s">
        <v>74</v>
      </c>
      <c r="H5" s="7" t="s">
        <v>78</v>
      </c>
    </row>
    <row r="6" spans="5:8" ht="43.2">
      <c r="E6" s="7" t="s">
        <v>73</v>
      </c>
      <c r="F6">
        <v>300</v>
      </c>
      <c r="G6" t="s">
        <v>74</v>
      </c>
      <c r="H6" s="7" t="s">
        <v>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7ACC4-3813-47CE-9045-F5F77E2C8017}">
  <ds:schemaRefs>
    <ds:schemaRef ds:uri="http://schemas.openxmlformats.org/package/2006/metadata/core-properties"/>
    <ds:schemaRef ds:uri="http://purl.org/dc/dcmitype/"/>
    <ds:schemaRef ds:uri="c7a56a3d-16e2-4b65-9c40-9ed138b763d7"/>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8d7096d6-fc66-4344-9e3f-2445529a09f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2025-10-08T10:49:08Z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