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1" sheetId="1" r:id="rId4"/>
    <sheet state="visible" name="Lot 1 P&amp;l" sheetId="2" r:id="rId5"/>
  </sheets>
  <definedNames/>
  <calcPr/>
  <extLst>
    <ext uri="GoogleSheetsCustomDataVersion1">
      <go:sheetsCustomData xmlns:go="http://customooxmlschemas.google.com/" r:id="rId6" roundtripDataSignature="AMtx7mgHNVAklFyJVWcHbtFfVLhzlKKu8w=="/>
    </ext>
  </extLst>
</workbook>
</file>

<file path=xl/sharedStrings.xml><?xml version="1.0" encoding="utf-8"?>
<sst xmlns="http://schemas.openxmlformats.org/spreadsheetml/2006/main" count="304" uniqueCount="112">
  <si>
    <t>Scenario</t>
  </si>
  <si>
    <t>GUIDANCE</t>
  </si>
  <si>
    <t xml:space="preserve">Lot 1 will evaluated based on scenarios that will test the main elements of pricing for the Service. Bidders should also complete the pricing schedules as per Schedule 3 (Framework Prices) </t>
  </si>
  <si>
    <t>HMRC %</t>
  </si>
  <si>
    <t>Scoring Criteria</t>
  </si>
  <si>
    <t>DVLA%</t>
  </si>
  <si>
    <t>Please complete ALL Yellow shaded boxes</t>
  </si>
  <si>
    <t>DWP%</t>
  </si>
  <si>
    <t>Please Note that all rates offered in this  Pricing Template MUST match those proposed in Annex A - Price Scenarios</t>
  </si>
  <si>
    <t>SLC%</t>
  </si>
  <si>
    <t>HO%</t>
  </si>
  <si>
    <t>Bidders will receive a score for each scenario for each customer. The scores for each scenario for each customer will be added together to provide the Total score</t>
  </si>
  <si>
    <t>Sum</t>
  </si>
  <si>
    <t xml:space="preserve">Each scenario will calculate the Total Price by adding the MSP Charge (Service Management Fee) to the total DCA (Commission) Charges </t>
  </si>
  <si>
    <r>
      <rPr>
        <rFont val="Arial"/>
        <color theme="1"/>
        <sz val="11.0"/>
      </rPr>
      <t>Each scenario will have a weighting that reflects the maximum score for that scenario. This is the % of the overall</t>
    </r>
    <r>
      <rPr>
        <rFont val="Arial"/>
        <b/>
        <color theme="1"/>
        <sz val="11.0"/>
      </rPr>
      <t xml:space="preserve"> 55 available for pricing allocated to the scenario</t>
    </r>
    <r>
      <rPr>
        <rFont val="Arial"/>
        <color theme="1"/>
        <sz val="11.0"/>
      </rPr>
      <t>.</t>
    </r>
  </si>
  <si>
    <t>Scenario Weightings</t>
  </si>
  <si>
    <t>The bidder that demonstrates the lowest price for each scenario will score the maximum % available for the scenario.</t>
  </si>
  <si>
    <t xml:space="preserve">For those bids that are not the lowest price, The lowest price bid will be divided by the bid price for each scenario for each customer and multiplied by the weighting for each scenario to provide a score e.g. If the lowest price is 1 and your bid is 10 and the weighting was 10% then the calulation would be (1 / 10) * 10% = 1 </t>
  </si>
  <si>
    <t>All scores for all scenarios will be added together. The highest total score will represent the best evaluated price</t>
  </si>
  <si>
    <t>The price you provide for these scenarios should reflect the prices within Schedule 3 (Framework Prices). For all Buyers except HMRC, please price this on the assumption that you will have both HMRC and the other Buyer's business</t>
  </si>
  <si>
    <t>Please complete all white boxes within each example for all Buyers. The grey boxes will autopopulate based on your entries .  Please Do Not amend the formula in this Price Schedule.</t>
  </si>
  <si>
    <t>Buyer HMRC</t>
  </si>
  <si>
    <t>Buyer DVLA</t>
  </si>
  <si>
    <t>Buyer DWP</t>
  </si>
  <si>
    <t>Buyer SLC</t>
  </si>
  <si>
    <t>Buyer Home Office</t>
  </si>
  <si>
    <t>Scenario 1</t>
  </si>
  <si>
    <t>Use the collections data provided within the ITT pack. Price the services based on this data by creating an annual average. This should be a simple average calculated by dividing the total collections for each debt type by 2</t>
  </si>
  <si>
    <t>Use the colections data provided within the ITT pack. Price the services based on this data by creating an annual average. This should be a simple average calculated by dividing the total collections for each debt type by 2</t>
  </si>
  <si>
    <t>Provide an annual average collection rate for each debt type and the MSP and average DCA commission charges relating to that for each debt type</t>
  </si>
  <si>
    <t>The DCA Charges should be based on an average commission rate based on the assumed collections as opposed to the commission cap</t>
  </si>
  <si>
    <t>Weighting</t>
  </si>
  <si>
    <t>MSP % Charge (shall be the same across each debt type)</t>
  </si>
  <si>
    <t>Totals</t>
  </si>
  <si>
    <t>MSP Total Charge £</t>
  </si>
  <si>
    <t>Debt Type</t>
  </si>
  <si>
    <t>SA</t>
  </si>
  <si>
    <t>CT</t>
  </si>
  <si>
    <t>VAT</t>
  </si>
  <si>
    <t>TC</t>
  </si>
  <si>
    <t>PAYE</t>
  </si>
  <si>
    <t>DD</t>
  </si>
  <si>
    <t>CR</t>
  </si>
  <si>
    <t>High</t>
  </si>
  <si>
    <t>Mid</t>
  </si>
  <si>
    <t>Low</t>
  </si>
  <si>
    <t>Corporate</t>
  </si>
  <si>
    <t>GOP</t>
  </si>
  <si>
    <t>LOP</t>
  </si>
  <si>
    <t>RGO</t>
  </si>
  <si>
    <t>Home Office</t>
  </si>
  <si>
    <t>Avg Annual Debt Collected £</t>
  </si>
  <si>
    <t>Avg Commission Charge %</t>
  </si>
  <si>
    <t>Total DCA Charges</t>
  </si>
  <si>
    <t>Total Charges (MSP Charges + DCA Charges)</t>
  </si>
  <si>
    <t>Scenario 2</t>
  </si>
  <si>
    <t xml:space="preserve">Please complete the following table as per the instructions for scenario 1, but for this scenario please Assume a 30% reduction in volume / value of each debt type placed </t>
  </si>
  <si>
    <t xml:space="preserve">Please complete the following table as per the instructions for scenario 1, but for tnhis scenario please Assume a 25% reduction in volume / value of each debt type placed </t>
  </si>
  <si>
    <t xml:space="preserve">GO </t>
  </si>
  <si>
    <t>Scenario 3</t>
  </si>
  <si>
    <t>Please complete the following table as per the instructions for scenario 1, but for this scenario please Assume a 30% increase in volume / value of each debt type placed.</t>
  </si>
  <si>
    <t>Please complete the following table as per the instructions for scenario 1, but for this scenario please Assume a 25% increase in volume / value of each debt type placed.</t>
  </si>
  <si>
    <r>
      <rPr>
        <rFont val="Calibri"/>
        <color theme="1"/>
        <sz val="11.0"/>
      </rPr>
      <t xml:space="preserve">The P&amp;L worksheet will be used to understand your cost-base, ensure no abnormally low bids, and be used as a baseline for future discussions as per CCS and the Buyer's Pricing and Open Book Costs Requirements. </t>
    </r>
    <r>
      <rPr>
        <rFont val="Calibri"/>
        <b/>
        <color theme="1"/>
        <sz val="11.0"/>
      </rPr>
      <t>It will not form part of the evaluation of price</t>
    </r>
    <r>
      <rPr>
        <rFont val="Calibri"/>
        <color theme="1"/>
        <sz val="11.0"/>
      </rPr>
      <t xml:space="preserve">.
Please only include Allowable Costs relative to delivering this specific service to the Public Sector.
Please complete this P&amp;L based on the costs you are assuming for Lot 1 Price scenario 1 
If your forecast EBITDA margin is 5% or under, please explain in the description box why you beleive this is sustainable. Please also note the pricing conditions within Schedule 3
</t>
    </r>
    <r>
      <rPr>
        <rFont val="Calibri"/>
        <b/>
        <color theme="1"/>
        <sz val="11.0"/>
      </rPr>
      <t xml:space="preserve">Please complete ALL Yellow shaded boxes                                                                
</t>
    </r>
    <r>
      <rPr>
        <rFont val="Calibri"/>
        <color theme="1"/>
        <sz val="11.0"/>
      </rPr>
      <t xml:space="preserve">                                                     </t>
    </r>
  </si>
  <si>
    <t>Framework Contract Years</t>
  </si>
  <si>
    <t>Year 1</t>
  </si>
  <si>
    <t>Year 2</t>
  </si>
  <si>
    <t>Year 3</t>
  </si>
  <si>
    <t>Year 4</t>
  </si>
  <si>
    <t>Line Items</t>
  </si>
  <si>
    <t>Cost (£000)</t>
  </si>
  <si>
    <t>Description of costs including volumes</t>
  </si>
  <si>
    <t>Guidance Notes</t>
  </si>
  <si>
    <t>Total Revenue</t>
  </si>
  <si>
    <t>Revenue should match the bid revenue for Lot 1</t>
  </si>
  <si>
    <t>Salary</t>
  </si>
  <si>
    <t>Employee Benefits</t>
  </si>
  <si>
    <t>Payroll Taxes &amp; Workers Comp.</t>
  </si>
  <si>
    <t>Incentive Plans</t>
  </si>
  <si>
    <t>Temporary &amp; Contracted Svcs.</t>
  </si>
  <si>
    <t>T&amp;E</t>
  </si>
  <si>
    <t>Recruitment</t>
  </si>
  <si>
    <t>Total People Costs</t>
  </si>
  <si>
    <t>Costs should be Allowable Costs only as per the definition in JOint Schedule 2</t>
  </si>
  <si>
    <t>IT Costs</t>
  </si>
  <si>
    <t>DCA Commissions</t>
  </si>
  <si>
    <t>Professional Services</t>
  </si>
  <si>
    <t>Rent</t>
  </si>
  <si>
    <t>Insurance</t>
  </si>
  <si>
    <t>Audit &amp; Legal Fees</t>
  </si>
  <si>
    <t>Marketing &amp; Events</t>
  </si>
  <si>
    <t>3rd Party Data Costs</t>
  </si>
  <si>
    <t>Other Allowable Costs (Please itemise below)</t>
  </si>
  <si>
    <t>Total Non-People Costs</t>
  </si>
  <si>
    <t>Total Costs (exclu D&amp;A)</t>
  </si>
  <si>
    <t>EBITDA</t>
  </si>
  <si>
    <t>EBITDA Margin %</t>
  </si>
  <si>
    <t>Total Costs (Incl D&amp;A)</t>
  </si>
  <si>
    <t>OPAA</t>
  </si>
  <si>
    <t>OPAA Margin %</t>
  </si>
  <si>
    <t>Income Before Taxes</t>
  </si>
  <si>
    <t>Tax Expense/(credit)</t>
  </si>
  <si>
    <t>Profit after tax</t>
  </si>
  <si>
    <t>Net Profit</t>
  </si>
  <si>
    <t>Fixed Assets</t>
  </si>
  <si>
    <t>Total Capex</t>
  </si>
  <si>
    <t>Cashflow</t>
  </si>
  <si>
    <t>Opening Cash:</t>
  </si>
  <si>
    <t>Profit Before Taxation</t>
  </si>
  <si>
    <t>Adjustments for depn, finance costs, non cash</t>
  </si>
  <si>
    <t>Changes in working capital</t>
  </si>
  <si>
    <t>Cashflow from Operations</t>
  </si>
  <si>
    <t>Closing Cash:</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</si>
</sst>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809]#,##0.00"/>
    <numFmt numFmtId="165" formatCode="_(* #,##0.000_);_(* \(#,##0.000\);_(* &quot;-&quot;??_);_(@_)"/>
  </numFmts>
  <fonts count="17">
    <font>
      <sz val="11.0"/>
      <color theme="1"/>
      <name val="Arial"/>
    </font>
    <font>
      <b/>
      <sz val="10.0"/>
      <color theme="1"/>
      <name val="Calibri"/>
    </font>
    <font>
      <sz val="10.0"/>
      <color theme="1"/>
      <name val="Calibri"/>
    </font>
    <font/>
    <font>
      <sz val="10.0"/>
      <color theme="1"/>
      <name val="Arial"/>
    </font>
    <font>
      <b/>
      <sz val="10.0"/>
      <color theme="1"/>
      <name val="Arial"/>
    </font>
    <font>
      <color theme="1"/>
      <name val="Calibri"/>
    </font>
    <font>
      <b/>
      <sz val="11.0"/>
      <color theme="1"/>
      <name val="Arial"/>
    </font>
    <font>
      <sz val="10.0"/>
      <color rgb="FFFF0000"/>
      <name val="Calibri"/>
    </font>
    <font>
      <sz val="11.0"/>
      <color theme="1"/>
      <name val="Calibri"/>
    </font>
    <font>
      <b/>
      <sz val="11.0"/>
      <color theme="1"/>
      <name val="Calibri"/>
    </font>
    <font>
      <sz val="10.0"/>
      <color rgb="FF000000"/>
      <name val="Calibri"/>
    </font>
    <font>
      <b/>
      <sz val="10.0"/>
      <color rgb="FF000000"/>
      <name val="Calibri"/>
    </font>
    <font>
      <sz val="10.0"/>
      <color rgb="FF000000"/>
      <name val="Arial"/>
    </font>
    <font>
      <b/>
      <sz val="10.0"/>
      <color rgb="FF000000"/>
      <name val="Arial"/>
    </font>
    <font>
      <b/>
      <i/>
      <sz val="10.0"/>
      <color theme="1"/>
      <name val="Arial"/>
    </font>
    <font>
      <i/>
      <sz val="10.0"/>
      <color theme="1"/>
      <name val="Arial"/>
    </font>
  </fonts>
  <fills count="12">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7F7F7F"/>
        <bgColor rgb="FF7F7F7F"/>
      </patternFill>
    </fill>
    <fill>
      <patternFill patternType="solid">
        <fgColor rgb="FFCCCCCC"/>
        <bgColor rgb="FFCCCCCC"/>
      </patternFill>
    </fill>
    <fill>
      <patternFill patternType="solid">
        <fgColor rgb="FFFFFF00"/>
        <bgColor rgb="FFFFFF00"/>
      </patternFill>
    </fill>
    <fill>
      <patternFill patternType="solid">
        <fgColor rgb="FFD8D8D8"/>
        <bgColor rgb="FFD8D8D8"/>
      </patternFill>
    </fill>
    <fill>
      <patternFill patternType="solid">
        <fgColor rgb="FFB7B7B7"/>
        <bgColor rgb="FFB7B7B7"/>
      </patternFill>
    </fill>
    <fill>
      <patternFill patternType="solid">
        <fgColor rgb="FF999999"/>
        <bgColor rgb="FF999999"/>
      </patternFill>
    </fill>
    <fill>
      <patternFill patternType="solid">
        <fgColor rgb="FFD9D9D9"/>
        <bgColor rgb="FFD9D9D9"/>
      </patternFill>
    </fill>
    <fill>
      <patternFill patternType="solid">
        <fgColor rgb="FFEFEFEF"/>
        <bgColor rgb="FFEFEFEF"/>
      </patternFill>
    </fill>
  </fills>
  <borders count="44">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right/>
      <top/>
      <bottom/>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top style="thin">
        <color rgb="FF000000"/>
      </top>
      <bottom style="thin">
        <color rgb="FF000000"/>
      </bottom>
    </border>
    <border>
      <left style="medium">
        <color rgb="FF000000"/>
      </left>
      <right style="medium">
        <color rgb="FF000000"/>
      </right>
      <top/>
      <bottom style="medium">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medium">
        <color rgb="FF000000"/>
      </left>
      <right style="medium">
        <color rgb="FF000000"/>
      </right>
      <top style="medium">
        <color rgb="FF000000"/>
      </top>
      <bottom style="medium">
        <color rgb="FF000000"/>
      </bottom>
    </border>
    <border>
      <left style="thin">
        <color rgb="FF000000"/>
      </left>
    </border>
    <border>
      <left style="thin">
        <color rgb="FF000000"/>
      </left>
      <right style="medium">
        <color rgb="FF000000"/>
      </right>
      <top/>
      <bottom/>
    </border>
    <border>
      <left style="medium">
        <color rgb="FF000000"/>
      </left>
      <right style="medium">
        <color rgb="FF000000"/>
      </right>
      <top/>
      <bottom/>
    </border>
    <border>
      <left style="medium">
        <color rgb="FF000000"/>
      </left>
      <right style="thin">
        <color rgb="FF000000"/>
      </right>
      <top/>
      <bottom/>
    </border>
    <border>
      <right style="medium">
        <color rgb="FF000000"/>
      </right>
    </border>
    <border>
      <left style="medium">
        <color rgb="FF000000"/>
      </left>
      <right style="medium">
        <color rgb="FF000000"/>
      </right>
    </border>
    <border>
      <left style="medium">
        <color rgb="FF000000"/>
      </lef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top style="medium">
        <color rgb="FF000000"/>
      </top>
    </border>
    <border>
      <right style="medium">
        <color rgb="FF000000"/>
      </right>
      <top style="medium">
        <color rgb="FF000000"/>
      </top>
    </border>
    <border>
      <left style="medium">
        <color rgb="FF000000"/>
      </left>
    </border>
    <border>
      <left/>
      <right style="medium">
        <color rgb="FF000000"/>
      </right>
      <top/>
      <bottom/>
    </border>
    <border>
      <left style="thin">
        <color rgb="FF000000"/>
      </left>
      <right style="medium">
        <color rgb="FF000000"/>
      </right>
    </border>
    <border>
      <left style="medium">
        <color rgb="FF000000"/>
      </left>
      <right style="thin">
        <color rgb="FF000000"/>
      </right>
    </border>
    <border>
      <right style="medium">
        <color rgb="FF000000"/>
      </right>
      <bottom style="medium">
        <color rgb="FF000000"/>
      </bottom>
    </border>
    <border>
      <left style="medium">
        <color rgb="FF000000"/>
      </left>
      <top style="medium">
        <color rgb="FF000000"/>
      </top>
      <bottom style="medium">
        <color rgb="FF000000"/>
      </bottom>
    </border>
    <border>
      <left style="thin">
        <color rgb="FF000000"/>
      </left>
      <top style="thin">
        <color rgb="FF000000"/>
      </top>
    </border>
    <border>
      <left style="thin">
        <color rgb="FF000000"/>
      </left>
      <top style="thin">
        <color rgb="FF000000"/>
      </top>
      <bottom style="thin">
        <color rgb="FF000000"/>
      </bottom>
    </border>
    <border>
      <left/>
      <right style="medium">
        <color rgb="FF000000"/>
      </right>
      <top/>
      <bottom style="medium">
        <color rgb="FF000000"/>
      </bottom>
    </border>
    <border>
      <left style="medium">
        <color rgb="FF000000"/>
      </left>
      <right style="medium">
        <color rgb="FF000000"/>
      </right>
      <bottom style="medium">
        <color rgb="FF00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Alignment="1" applyFont="1">
      <alignment vertical="top"/>
    </xf>
    <xf borderId="0" fillId="0" fontId="2" numFmtId="0" xfId="0" applyAlignment="1" applyFont="1">
      <alignment vertical="top"/>
    </xf>
    <xf borderId="1" fillId="2" fontId="1" numFmtId="0" xfId="0" applyAlignment="1" applyBorder="1" applyFill="1" applyFont="1">
      <alignment horizontal="center" vertical="top"/>
    </xf>
    <xf borderId="2" fillId="0" fontId="3" numFmtId="0" xfId="0" applyBorder="1" applyFont="1"/>
    <xf borderId="3" fillId="0" fontId="3" numFmtId="0" xfId="0" applyBorder="1" applyFont="1"/>
    <xf borderId="4" fillId="0" fontId="4" numFmtId="0" xfId="0" applyAlignment="1" applyBorder="1" applyFont="1">
      <alignment vertical="top"/>
    </xf>
    <xf borderId="4" fillId="0" fontId="5" numFmtId="0" xfId="0" applyAlignment="1" applyBorder="1" applyFont="1">
      <alignment vertical="top"/>
    </xf>
    <xf borderId="0" fillId="0" fontId="6" numFmtId="0" xfId="0" applyAlignment="1" applyFont="1">
      <alignment vertical="top"/>
    </xf>
    <xf borderId="5" fillId="0" fontId="7" numFmtId="0" xfId="0" applyAlignment="1" applyBorder="1" applyFont="1">
      <alignment vertical="top"/>
    </xf>
    <xf borderId="6" fillId="0" fontId="3" numFmtId="0" xfId="0" applyBorder="1" applyFont="1"/>
    <xf borderId="7" fillId="0" fontId="3" numFmtId="0" xfId="0" applyBorder="1" applyFont="1"/>
    <xf borderId="8" fillId="3" fontId="1" numFmtId="0" xfId="0" applyAlignment="1" applyBorder="1" applyFill="1" applyFont="1">
      <alignment horizontal="center" vertical="top"/>
    </xf>
    <xf borderId="8" fillId="3" fontId="2" numFmtId="0" xfId="0" applyAlignment="1" applyBorder="1" applyFont="1">
      <alignment vertical="top"/>
    </xf>
    <xf borderId="8" fillId="3" fontId="1" numFmtId="0" xfId="0" applyAlignment="1" applyBorder="1" applyFont="1">
      <alignment vertical="top"/>
    </xf>
    <xf borderId="8" fillId="3" fontId="4" numFmtId="0" xfId="0" applyAlignment="1" applyBorder="1" applyFont="1">
      <alignment vertical="top"/>
    </xf>
    <xf borderId="9" fillId="0" fontId="7" numFmtId="0" xfId="0" applyAlignment="1" applyBorder="1" applyFont="1">
      <alignment shrinkToFit="0" vertical="top" wrapText="1"/>
    </xf>
    <xf borderId="10" fillId="0" fontId="3" numFmtId="0" xfId="0" applyBorder="1" applyFont="1"/>
    <xf borderId="4" fillId="0" fontId="2" numFmtId="0" xfId="0" applyAlignment="1" applyBorder="1" applyFont="1">
      <alignment vertical="top"/>
    </xf>
    <xf borderId="9" fillId="0" fontId="7" numFmtId="0" xfId="0" applyAlignment="1" applyBorder="1" applyFont="1">
      <alignment vertical="top"/>
    </xf>
    <xf borderId="0" fillId="0" fontId="0" numFmtId="0" xfId="0" applyAlignment="1" applyFont="1">
      <alignment vertical="top"/>
    </xf>
    <xf borderId="10" fillId="0" fontId="0" numFmtId="0" xfId="0" applyAlignment="1" applyBorder="1" applyFont="1">
      <alignment vertical="top"/>
    </xf>
    <xf borderId="8" fillId="3" fontId="2" numFmtId="9" xfId="0" applyAlignment="1" applyBorder="1" applyFont="1" applyNumberFormat="1">
      <alignment vertical="top"/>
    </xf>
    <xf borderId="8" fillId="3" fontId="2" numFmtId="2" xfId="0" applyAlignment="1" applyBorder="1" applyFont="1" applyNumberFormat="1">
      <alignment vertical="top"/>
    </xf>
    <xf borderId="0" fillId="0" fontId="7" numFmtId="0" xfId="0" applyAlignment="1" applyFont="1">
      <alignment vertical="top"/>
    </xf>
    <xf borderId="9" fillId="0" fontId="0" numFmtId="0" xfId="0" applyAlignment="1" applyBorder="1" applyFont="1">
      <alignment vertical="top"/>
    </xf>
    <xf borderId="9" fillId="0" fontId="0" numFmtId="0" xfId="0" applyAlignment="1" applyBorder="1" applyFont="1">
      <alignment readingOrder="0" vertical="top"/>
    </xf>
    <xf borderId="8" fillId="3" fontId="2" numFmtId="10" xfId="0" applyAlignment="1" applyBorder="1" applyFont="1" applyNumberFormat="1">
      <alignment vertical="top"/>
    </xf>
    <xf borderId="0" fillId="0" fontId="4" numFmtId="0" xfId="0" applyAlignment="1" applyFont="1">
      <alignment vertical="top"/>
    </xf>
    <xf borderId="9" fillId="0" fontId="0" numFmtId="0" xfId="0" applyAlignment="1" applyBorder="1" applyFont="1">
      <alignment readingOrder="0" shrinkToFit="0" vertical="top" wrapText="1"/>
    </xf>
    <xf borderId="9" fillId="2" fontId="0" numFmtId="0" xfId="0" applyAlignment="1" applyBorder="1" applyFont="1">
      <alignment readingOrder="0" vertical="top"/>
    </xf>
    <xf borderId="0" fillId="2" fontId="0" numFmtId="0" xfId="0" applyAlignment="1" applyFont="1">
      <alignment vertical="top"/>
    </xf>
    <xf borderId="9" fillId="0" fontId="0" numFmtId="0" xfId="0" applyAlignment="1" applyBorder="1" applyFont="1">
      <alignment shrinkToFit="0" vertical="top" wrapText="1"/>
    </xf>
    <xf borderId="11" fillId="0" fontId="0" numFmtId="0" xfId="0" applyAlignment="1" applyBorder="1" applyFont="1">
      <alignment vertical="top"/>
    </xf>
    <xf borderId="12" fillId="0" fontId="0" numFmtId="0" xfId="0" applyAlignment="1" applyBorder="1" applyFont="1">
      <alignment vertical="top"/>
    </xf>
    <xf borderId="13" fillId="0" fontId="0" numFmtId="0" xfId="0" applyAlignment="1" applyBorder="1" applyFont="1">
      <alignment vertical="top"/>
    </xf>
    <xf borderId="8" fillId="3" fontId="8" numFmtId="0" xfId="0" applyAlignment="1" applyBorder="1" applyFont="1">
      <alignment vertical="top"/>
    </xf>
    <xf borderId="0" fillId="0" fontId="0" numFmtId="0" xfId="0" applyAlignment="1" applyFont="1">
      <alignment vertical="top"/>
    </xf>
    <xf borderId="5" fillId="0" fontId="1" numFmtId="0" xfId="0" applyAlignment="1" applyBorder="1" applyFont="1">
      <alignment shrinkToFit="0" vertical="top" wrapText="1"/>
    </xf>
    <xf borderId="6" fillId="0" fontId="2" numFmtId="0" xfId="0" applyAlignment="1" applyBorder="1" applyFont="1">
      <alignment shrinkToFit="0" vertical="top" wrapText="1"/>
    </xf>
    <xf borderId="7" fillId="0" fontId="2" numFmtId="0" xfId="0" applyAlignment="1" applyBorder="1" applyFont="1">
      <alignment shrinkToFit="0" vertical="top" wrapText="1"/>
    </xf>
    <xf borderId="0" fillId="0" fontId="2" numFmtId="0" xfId="0" applyAlignment="1" applyFont="1">
      <alignment shrinkToFit="0" vertical="top" wrapText="1"/>
    </xf>
    <xf borderId="7" fillId="0" fontId="9" numFmtId="0" xfId="0" applyAlignment="1" applyBorder="1" applyFont="1">
      <alignment shrinkToFit="0" vertical="top" wrapText="1"/>
    </xf>
    <xf borderId="0" fillId="0" fontId="9" numFmtId="0" xfId="0" applyAlignment="1" applyFont="1">
      <alignment shrinkToFit="0" vertical="top" wrapText="1"/>
    </xf>
    <xf borderId="5" fillId="0" fontId="10" numFmtId="0" xfId="0" applyAlignment="1" applyBorder="1" applyFont="1">
      <alignment shrinkToFit="0" vertical="top" wrapText="1"/>
    </xf>
    <xf borderId="6" fillId="0" fontId="9" numFmtId="0" xfId="0" applyAlignment="1" applyBorder="1" applyFont="1">
      <alignment shrinkToFit="0" vertical="top" wrapText="1"/>
    </xf>
    <xf borderId="9" fillId="0" fontId="1" numFmtId="0" xfId="0" applyAlignment="1" applyBorder="1" applyFont="1">
      <alignment shrinkToFit="0" vertical="top" wrapText="1"/>
    </xf>
    <xf borderId="10" fillId="0" fontId="2" numFmtId="0" xfId="0" applyAlignment="1" applyBorder="1" applyFont="1">
      <alignment shrinkToFit="0" vertical="top" wrapText="1"/>
    </xf>
    <xf borderId="9" fillId="0" fontId="2" numFmtId="0" xfId="0" applyAlignment="1" applyBorder="1" applyFont="1">
      <alignment shrinkToFit="0" vertical="top" wrapText="1"/>
    </xf>
    <xf borderId="9" fillId="0" fontId="2" numFmtId="0" xfId="0" applyAlignment="1" applyBorder="1" applyFont="1">
      <alignment vertical="top"/>
    </xf>
    <xf borderId="8" fillId="4" fontId="2" numFmtId="0" xfId="0" applyAlignment="1" applyBorder="1" applyFill="1" applyFont="1">
      <alignment vertical="top"/>
    </xf>
    <xf borderId="10" fillId="0" fontId="2" numFmtId="0" xfId="0" applyAlignment="1" applyBorder="1" applyFont="1">
      <alignment vertical="top"/>
    </xf>
    <xf borderId="8" fillId="4" fontId="4" numFmtId="0" xfId="0" applyAlignment="1" applyBorder="1" applyFont="1">
      <alignment vertical="top"/>
    </xf>
    <xf borderId="14" fillId="5" fontId="1" numFmtId="0" xfId="0" applyAlignment="1" applyBorder="1" applyFill="1" applyFont="1">
      <alignment vertical="top"/>
    </xf>
    <xf borderId="4" fillId="6" fontId="2" numFmtId="9" xfId="0" applyAlignment="1" applyBorder="1" applyFill="1" applyFont="1" applyNumberFormat="1">
      <alignment vertical="top"/>
    </xf>
    <xf borderId="4" fillId="7" fontId="2" numFmtId="0" xfId="0" applyAlignment="1" applyBorder="1" applyFill="1" applyFont="1">
      <alignment vertical="top"/>
    </xf>
    <xf borderId="4" fillId="0" fontId="1" numFmtId="0" xfId="0" applyAlignment="1" applyBorder="1" applyFont="1">
      <alignment vertical="top"/>
    </xf>
    <xf borderId="4" fillId="8" fontId="2" numFmtId="164" xfId="0" applyAlignment="1" applyBorder="1" applyFill="1" applyFont="1" applyNumberFormat="1">
      <alignment vertical="top"/>
    </xf>
    <xf borderId="4" fillId="5" fontId="11" numFmtId="0" xfId="0" applyAlignment="1" applyBorder="1" applyFont="1">
      <alignment vertical="top"/>
    </xf>
    <xf borderId="4" fillId="9" fontId="2" numFmtId="0" xfId="0" applyAlignment="1" applyBorder="1" applyFill="1" applyFont="1">
      <alignment vertical="top"/>
    </xf>
    <xf borderId="4" fillId="5" fontId="12" numFmtId="0" xfId="0" applyAlignment="1" applyBorder="1" applyFont="1">
      <alignment vertical="top"/>
    </xf>
    <xf borderId="4" fillId="5" fontId="13" numFmtId="0" xfId="0" applyAlignment="1" applyBorder="1" applyFont="1">
      <alignment vertical="top"/>
    </xf>
    <xf borderId="4" fillId="6" fontId="2" numFmtId="164" xfId="0" applyAlignment="1" applyBorder="1" applyFont="1" applyNumberFormat="1">
      <alignment vertical="top"/>
    </xf>
    <xf borderId="4" fillId="5" fontId="2" numFmtId="164" xfId="0" applyAlignment="1" applyBorder="1" applyFont="1" applyNumberFormat="1">
      <alignment vertical="top"/>
    </xf>
    <xf borderId="4" fillId="10" fontId="2" numFmtId="164" xfId="0" applyAlignment="1" applyBorder="1" applyFill="1" applyFont="1" applyNumberFormat="1">
      <alignment vertical="top"/>
    </xf>
    <xf borderId="4" fillId="11" fontId="2" numFmtId="164" xfId="0" applyAlignment="1" applyBorder="1" applyFill="1" applyFont="1" applyNumberFormat="1">
      <alignment vertical="top"/>
    </xf>
    <xf borderId="4" fillId="6" fontId="2" numFmtId="10" xfId="0" applyAlignment="1" applyBorder="1" applyFont="1" applyNumberFormat="1">
      <alignment vertical="top"/>
    </xf>
    <xf borderId="4" fillId="5" fontId="2" numFmtId="10" xfId="0" applyAlignment="1" applyBorder="1" applyFont="1" applyNumberFormat="1">
      <alignment vertical="top"/>
    </xf>
    <xf borderId="4" fillId="10" fontId="2" numFmtId="10" xfId="0" applyAlignment="1" applyBorder="1" applyFont="1" applyNumberFormat="1">
      <alignment vertical="top"/>
    </xf>
    <xf borderId="4" fillId="11" fontId="2" numFmtId="10" xfId="0" applyAlignment="1" applyBorder="1" applyFont="1" applyNumberFormat="1">
      <alignment vertical="top"/>
    </xf>
    <xf borderId="4" fillId="7" fontId="2" numFmtId="164" xfId="0" applyAlignment="1" applyBorder="1" applyFont="1" applyNumberFormat="1">
      <alignment vertical="top"/>
    </xf>
    <xf borderId="15" fillId="3" fontId="2" numFmtId="4" xfId="0" applyAlignment="1" applyBorder="1" applyFont="1" applyNumberFormat="1">
      <alignment vertical="top"/>
    </xf>
    <xf borderId="15" fillId="2" fontId="2" numFmtId="4" xfId="0" applyAlignment="1" applyBorder="1" applyFont="1" applyNumberFormat="1">
      <alignment vertical="top"/>
    </xf>
    <xf borderId="8" fillId="4" fontId="2" numFmtId="0" xfId="0" applyAlignment="1" applyBorder="1" applyFont="1">
      <alignment shrinkToFit="0" vertical="top" wrapText="1"/>
    </xf>
    <xf borderId="8" fillId="4" fontId="4" numFmtId="0" xfId="0" applyAlignment="1" applyBorder="1" applyFont="1">
      <alignment shrinkToFit="0" vertical="top" wrapText="1"/>
    </xf>
    <xf borderId="16" fillId="5" fontId="12" numFmtId="0" xfId="0" applyAlignment="1" applyBorder="1" applyFont="1">
      <alignment vertical="top"/>
    </xf>
    <xf borderId="17" fillId="9" fontId="2" numFmtId="0" xfId="0" applyAlignment="1" applyBorder="1" applyFont="1">
      <alignment vertical="top"/>
    </xf>
    <xf borderId="4" fillId="5" fontId="14" numFmtId="0" xfId="0" applyAlignment="1" applyBorder="1" applyFont="1">
      <alignment vertical="top"/>
    </xf>
    <xf borderId="16" fillId="6" fontId="2" numFmtId="164" xfId="0" applyAlignment="1" applyBorder="1" applyFont="1" applyNumberFormat="1">
      <alignment vertical="top"/>
    </xf>
    <xf borderId="17" fillId="10" fontId="2" numFmtId="164" xfId="0" applyAlignment="1" applyBorder="1" applyFont="1" applyNumberFormat="1">
      <alignment vertical="top"/>
    </xf>
    <xf borderId="4" fillId="6" fontId="2" numFmtId="10" xfId="0" applyAlignment="1" applyBorder="1" applyFont="1" applyNumberFormat="1">
      <alignment readingOrder="0" vertical="top"/>
    </xf>
    <xf borderId="16" fillId="6" fontId="2" numFmtId="10" xfId="0" applyAlignment="1" applyBorder="1" applyFont="1" applyNumberFormat="1">
      <alignment vertical="top"/>
    </xf>
    <xf borderId="17" fillId="10" fontId="2" numFmtId="10" xfId="0" applyAlignment="1" applyBorder="1" applyFont="1" applyNumberFormat="1">
      <alignment vertical="top"/>
    </xf>
    <xf borderId="16" fillId="7" fontId="2" numFmtId="164" xfId="0" applyAlignment="1" applyBorder="1" applyFont="1" applyNumberFormat="1">
      <alignment vertical="top"/>
    </xf>
    <xf borderId="17" fillId="7" fontId="2" numFmtId="164" xfId="0" applyAlignment="1" applyBorder="1" applyFont="1" applyNumberFormat="1">
      <alignment vertical="top"/>
    </xf>
    <xf borderId="14" fillId="7" fontId="1" numFmtId="0" xfId="0" applyAlignment="1" applyBorder="1" applyFont="1">
      <alignment vertical="top"/>
    </xf>
    <xf borderId="11" fillId="0" fontId="2" numFmtId="0" xfId="0" applyAlignment="1" applyBorder="1" applyFont="1">
      <alignment shrinkToFit="0" vertical="top" wrapText="1"/>
    </xf>
    <xf borderId="12" fillId="0" fontId="2" numFmtId="0" xfId="0" applyAlignment="1" applyBorder="1" applyFont="1">
      <alignment vertical="top"/>
    </xf>
    <xf borderId="12" fillId="0" fontId="1" numFmtId="0" xfId="0" applyAlignment="1" applyBorder="1" applyFont="1">
      <alignment vertical="top"/>
    </xf>
    <xf borderId="18" fillId="2" fontId="2" numFmtId="4" xfId="0" applyAlignment="1" applyBorder="1" applyFont="1" applyNumberFormat="1">
      <alignment vertical="top"/>
    </xf>
    <xf borderId="12" fillId="0" fontId="2" numFmtId="0" xfId="0" applyAlignment="1" applyBorder="1" applyFont="1">
      <alignment shrinkToFit="0" vertical="top" wrapText="1"/>
    </xf>
    <xf borderId="13" fillId="0" fontId="2" numFmtId="0" xfId="0" applyAlignment="1" applyBorder="1" applyFont="1">
      <alignment shrinkToFit="0" vertical="top" wrapText="1"/>
    </xf>
    <xf borderId="19" fillId="0" fontId="9" numFmtId="0" xfId="0" applyAlignment="1" applyBorder="1" applyFont="1">
      <alignment horizontal="left" shrinkToFit="0" vertical="top" wrapText="1"/>
    </xf>
    <xf borderId="20" fillId="0" fontId="3" numFmtId="0" xfId="0" applyBorder="1" applyFont="1"/>
    <xf borderId="21" fillId="0" fontId="3" numFmtId="0" xfId="0" applyBorder="1" applyFont="1"/>
    <xf borderId="0" fillId="0" fontId="10" numFmtId="0" xfId="0" applyFont="1"/>
    <xf borderId="4" fillId="7" fontId="10" numFmtId="0" xfId="0" applyBorder="1" applyFont="1"/>
    <xf borderId="16" fillId="7" fontId="10" numFmtId="0" xfId="0" applyBorder="1" applyFont="1"/>
    <xf borderId="22" fillId="7" fontId="9" numFmtId="0" xfId="0" applyBorder="1" applyFont="1"/>
    <xf borderId="23" fillId="0" fontId="5" numFmtId="0" xfId="0" applyAlignment="1" applyBorder="1" applyFont="1">
      <alignment horizontal="left"/>
    </xf>
    <xf borderId="24" fillId="6" fontId="9" numFmtId="164" xfId="0" applyBorder="1" applyFont="1" applyNumberFormat="1"/>
    <xf borderId="25" fillId="6" fontId="9" numFmtId="164" xfId="0" applyBorder="1" applyFont="1" applyNumberFormat="1"/>
    <xf borderId="26" fillId="6" fontId="9" numFmtId="164" xfId="0" applyBorder="1" applyFont="1" applyNumberFormat="1"/>
    <xf borderId="27" fillId="0" fontId="9" numFmtId="0" xfId="0" applyBorder="1" applyFont="1"/>
    <xf borderId="28" fillId="0" fontId="9" numFmtId="0" xfId="0" applyBorder="1" applyFont="1"/>
    <xf borderId="29" fillId="0" fontId="5" numFmtId="0" xfId="0" applyAlignment="1" applyBorder="1" applyFont="1">
      <alignment horizontal="left"/>
    </xf>
    <xf borderId="30" fillId="0" fontId="9" numFmtId="0" xfId="0" applyBorder="1" applyFont="1"/>
    <xf borderId="31" fillId="0" fontId="9" numFmtId="0" xfId="0" applyBorder="1" applyFont="1"/>
    <xf borderId="32" fillId="0" fontId="9" numFmtId="0" xfId="0" applyBorder="1" applyFont="1"/>
    <xf borderId="33" fillId="0" fontId="9" numFmtId="0" xfId="0" applyBorder="1" applyFont="1"/>
    <xf borderId="34" fillId="0" fontId="4" numFmtId="0" xfId="0" applyAlignment="1" applyBorder="1" applyFont="1">
      <alignment horizontal="left"/>
    </xf>
    <xf borderId="35" fillId="6" fontId="9" numFmtId="0" xfId="0" applyBorder="1" applyFont="1"/>
    <xf borderId="36" fillId="0" fontId="9" numFmtId="0" xfId="0" applyBorder="1" applyFont="1"/>
    <xf borderId="37" fillId="0" fontId="9" numFmtId="0" xfId="0" applyBorder="1" applyFont="1"/>
    <xf borderId="4" fillId="0" fontId="5" numFmtId="0" xfId="0" applyAlignment="1" applyBorder="1" applyFont="1">
      <alignment horizontal="left" shrinkToFit="0" wrapText="1"/>
    </xf>
    <xf borderId="4" fillId="0" fontId="9" numFmtId="164" xfId="0" applyBorder="1" applyFont="1" applyNumberFormat="1"/>
    <xf borderId="38" fillId="0" fontId="9" numFmtId="0" xfId="0" applyBorder="1" applyFont="1"/>
    <xf borderId="34" fillId="0" fontId="4" numFmtId="165" xfId="0" applyAlignment="1" applyBorder="1" applyFont="1" applyNumberFormat="1">
      <alignment horizontal="left"/>
    </xf>
    <xf borderId="34" fillId="0" fontId="5" numFmtId="0" xfId="0" applyAlignment="1" applyBorder="1" applyFont="1">
      <alignment horizontal="left"/>
    </xf>
    <xf borderId="39" fillId="0" fontId="5" numFmtId="0" xfId="0" applyAlignment="1" applyBorder="1" applyFont="1">
      <alignment horizontal="left"/>
    </xf>
    <xf borderId="4" fillId="5" fontId="9" numFmtId="164" xfId="0" applyBorder="1" applyFont="1" applyNumberFormat="1"/>
    <xf borderId="23" fillId="0" fontId="4" numFmtId="165" xfId="0" applyAlignment="1" applyBorder="1" applyFont="1" applyNumberFormat="1">
      <alignment horizontal="left"/>
    </xf>
    <xf borderId="4" fillId="0" fontId="5" numFmtId="0" xfId="0" applyAlignment="1" applyBorder="1" applyFont="1">
      <alignment horizontal="left"/>
    </xf>
    <xf borderId="4" fillId="0" fontId="15" numFmtId="0" xfId="0" applyAlignment="1" applyBorder="1" applyFont="1">
      <alignment horizontal="left"/>
    </xf>
    <xf borderId="4" fillId="5" fontId="9" numFmtId="0" xfId="0" applyBorder="1" applyFont="1"/>
    <xf borderId="23" fillId="0" fontId="4" numFmtId="0" xfId="0" applyAlignment="1" applyBorder="1" applyFont="1">
      <alignment horizontal="left"/>
    </xf>
    <xf borderId="4" fillId="6" fontId="9" numFmtId="0" xfId="0" applyBorder="1" applyFont="1"/>
    <xf borderId="23" fillId="0" fontId="15" numFmtId="0" xfId="0" applyAlignment="1" applyBorder="1" applyFont="1">
      <alignment horizontal="left"/>
    </xf>
    <xf borderId="4" fillId="0" fontId="15" numFmtId="9" xfId="0" applyAlignment="1" applyBorder="1" applyFont="1" applyNumberFormat="1">
      <alignment horizontal="left"/>
    </xf>
    <xf borderId="24" fillId="6" fontId="9" numFmtId="0" xfId="0" applyBorder="1" applyFont="1"/>
    <xf borderId="25" fillId="6" fontId="9" numFmtId="0" xfId="0" applyBorder="1" applyFont="1"/>
    <xf borderId="26" fillId="6" fontId="9" numFmtId="0" xfId="0" applyBorder="1" applyFont="1"/>
    <xf borderId="40" fillId="0" fontId="5" numFmtId="0" xfId="0" applyAlignment="1" applyBorder="1" applyFont="1">
      <alignment horizontal="left"/>
    </xf>
    <xf borderId="41" fillId="0" fontId="5" numFmtId="0" xfId="0" applyAlignment="1" applyBorder="1" applyFont="1">
      <alignment horizontal="left" shrinkToFit="0" wrapText="1"/>
    </xf>
    <xf borderId="0" fillId="0" fontId="4" numFmtId="165" xfId="0" applyAlignment="1" applyFont="1" applyNumberFormat="1">
      <alignment horizontal="left"/>
    </xf>
    <xf borderId="4" fillId="0" fontId="4" numFmtId="0" xfId="0" applyAlignment="1" applyBorder="1" applyFont="1">
      <alignment horizontal="left"/>
    </xf>
    <xf borderId="4" fillId="0" fontId="9" numFmtId="0" xfId="0" applyBorder="1" applyFont="1"/>
    <xf borderId="4" fillId="0" fontId="16" numFmtId="0" xfId="0" applyAlignment="1" applyBorder="1" applyFont="1">
      <alignment horizontal="left"/>
    </xf>
    <xf borderId="42" fillId="6" fontId="9" numFmtId="0" xfId="0" applyBorder="1" applyFont="1"/>
    <xf borderId="43" fillId="0" fontId="9"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2.5"/>
    <col customWidth="1" min="2" max="6" width="13.25"/>
    <col customWidth="1" min="7" max="7" width="15.0"/>
    <col customWidth="1" min="8" max="8" width="11.0"/>
    <col customWidth="1" min="9" max="10" width="7.63"/>
    <col customWidth="1" min="11" max="11" width="10.38"/>
    <col customWidth="1" min="12" max="12" width="42.5"/>
    <col customWidth="1" min="13" max="13" width="15.75"/>
    <col customWidth="1" min="14" max="14" width="7.63"/>
    <col customWidth="1" min="15" max="15" width="17.75"/>
    <col customWidth="1" min="16" max="16" width="16.0"/>
    <col customWidth="1" min="17" max="21" width="7.63"/>
    <col customWidth="1" min="22" max="22" width="42.25"/>
    <col customWidth="1" min="23" max="27" width="7.63"/>
    <col customWidth="1" min="28" max="28" width="19.25"/>
    <col customWidth="1" min="29" max="33" width="7.63"/>
    <col customWidth="1" min="34" max="34" width="45.38"/>
    <col customWidth="1" min="35" max="39" width="7.63"/>
    <col customWidth="1" min="40" max="40" width="22.38"/>
    <col customWidth="1" min="41" max="44" width="7.63"/>
    <col customWidth="1" min="45" max="45" width="40.75"/>
    <col customWidth="1" min="46" max="46" width="10.0"/>
    <col customWidth="1" min="47" max="51" width="7.63"/>
  </cols>
  <sheetData>
    <row r="1" ht="21.75" customHeight="1">
      <c r="A1" s="1"/>
      <c r="B1" s="1"/>
      <c r="C1" s="1"/>
      <c r="D1" s="1"/>
      <c r="E1" s="1"/>
      <c r="F1" s="1"/>
      <c r="G1" s="1"/>
      <c r="H1" s="1"/>
      <c r="I1" s="1"/>
      <c r="J1" s="1"/>
      <c r="K1" s="1"/>
      <c r="L1" s="2"/>
      <c r="M1" s="3"/>
      <c r="N1" s="4"/>
      <c r="O1" s="5"/>
      <c r="P1" s="2"/>
      <c r="Q1" s="2"/>
      <c r="R1" s="2"/>
      <c r="S1" s="2"/>
      <c r="T1" s="2"/>
      <c r="U1" s="2"/>
      <c r="V1" s="6"/>
      <c r="W1" s="7" t="s">
        <v>0</v>
      </c>
      <c r="X1" s="7">
        <v>1.0</v>
      </c>
      <c r="Y1" s="7">
        <v>2.0</v>
      </c>
      <c r="Z1" s="7">
        <v>3.0</v>
      </c>
      <c r="AA1" s="2"/>
      <c r="AB1" s="2"/>
      <c r="AC1" s="2"/>
      <c r="AD1" s="8"/>
      <c r="AE1" s="8"/>
      <c r="AF1" s="8"/>
      <c r="AG1" s="8"/>
      <c r="AH1" s="8"/>
      <c r="AI1" s="8"/>
      <c r="AJ1" s="8"/>
      <c r="AK1" s="8"/>
      <c r="AL1" s="8"/>
      <c r="AM1" s="8"/>
      <c r="AN1" s="8"/>
      <c r="AO1" s="8"/>
      <c r="AP1" s="8"/>
      <c r="AQ1" s="8"/>
      <c r="AR1" s="8"/>
      <c r="AS1" s="8"/>
      <c r="AT1" s="8"/>
      <c r="AU1" s="8"/>
      <c r="AV1" s="8"/>
      <c r="AW1" s="8"/>
      <c r="AX1" s="8"/>
      <c r="AY1" s="8"/>
    </row>
    <row r="2" ht="21.75" customHeight="1">
      <c r="A2" s="9" t="s">
        <v>1</v>
      </c>
      <c r="B2" s="10"/>
      <c r="C2" s="10"/>
      <c r="D2" s="10"/>
      <c r="E2" s="10"/>
      <c r="F2" s="10"/>
      <c r="G2" s="10"/>
      <c r="H2" s="10"/>
      <c r="I2" s="10"/>
      <c r="J2" s="10"/>
      <c r="K2" s="11"/>
      <c r="L2" s="12"/>
      <c r="M2" s="13"/>
      <c r="N2" s="14"/>
      <c r="O2" s="14"/>
      <c r="P2" s="15"/>
      <c r="Q2" s="2"/>
      <c r="R2" s="2"/>
      <c r="S2" s="2"/>
      <c r="T2" s="2"/>
      <c r="U2" s="2"/>
      <c r="V2" s="6"/>
      <c r="W2" s="6"/>
      <c r="X2" s="6">
        <v>0.7</v>
      </c>
      <c r="Y2" s="6">
        <v>0.1</v>
      </c>
      <c r="Z2" s="6">
        <v>0.2</v>
      </c>
      <c r="AA2" s="2"/>
      <c r="AB2" s="2"/>
      <c r="AC2" s="2"/>
      <c r="AD2" s="8"/>
      <c r="AE2" s="8"/>
      <c r="AF2" s="8"/>
      <c r="AG2" s="8"/>
      <c r="AH2" s="8"/>
      <c r="AI2" s="8"/>
      <c r="AJ2" s="8"/>
      <c r="AK2" s="8"/>
      <c r="AL2" s="8"/>
      <c r="AM2" s="8"/>
      <c r="AN2" s="8"/>
      <c r="AO2" s="8"/>
      <c r="AP2" s="8"/>
      <c r="AQ2" s="8"/>
      <c r="AR2" s="8"/>
      <c r="AS2" s="8"/>
      <c r="AT2" s="8"/>
      <c r="AU2" s="8"/>
      <c r="AV2" s="8"/>
      <c r="AW2" s="8"/>
      <c r="AX2" s="8"/>
      <c r="AY2" s="8"/>
    </row>
    <row r="3" ht="34.5" customHeight="1">
      <c r="A3" s="16" t="s">
        <v>2</v>
      </c>
      <c r="K3" s="17"/>
      <c r="L3" s="13"/>
      <c r="M3" s="13"/>
      <c r="N3" s="13"/>
      <c r="O3" s="13"/>
      <c r="P3" s="13"/>
      <c r="Q3" s="2"/>
      <c r="R3" s="2"/>
      <c r="S3" s="2"/>
      <c r="T3" s="2"/>
      <c r="U3" s="2"/>
      <c r="V3" s="7" t="s">
        <v>3</v>
      </c>
      <c r="W3" s="6">
        <v>93.0</v>
      </c>
      <c r="X3" s="18">
        <f t="shared" ref="X3:Z3" si="1">$W$3*X2</f>
        <v>65.1</v>
      </c>
      <c r="Y3" s="18">
        <f t="shared" si="1"/>
        <v>9.3</v>
      </c>
      <c r="Z3" s="18">
        <f t="shared" si="1"/>
        <v>18.6</v>
      </c>
      <c r="AA3" s="2"/>
      <c r="AB3" s="2"/>
      <c r="AC3" s="2"/>
      <c r="AD3" s="8"/>
      <c r="AE3" s="8"/>
      <c r="AF3" s="8"/>
      <c r="AG3" s="8"/>
      <c r="AH3" s="8"/>
      <c r="AI3" s="8"/>
      <c r="AJ3" s="8"/>
      <c r="AK3" s="8"/>
      <c r="AL3" s="8"/>
      <c r="AM3" s="8"/>
      <c r="AN3" s="8"/>
      <c r="AO3" s="8"/>
      <c r="AP3" s="8"/>
      <c r="AQ3" s="8"/>
      <c r="AR3" s="8"/>
      <c r="AS3" s="8"/>
      <c r="AT3" s="8"/>
      <c r="AU3" s="8"/>
      <c r="AV3" s="8"/>
      <c r="AW3" s="8"/>
      <c r="AX3" s="8"/>
      <c r="AY3" s="8"/>
    </row>
    <row r="4" ht="21.75" customHeight="1">
      <c r="A4" s="19" t="s">
        <v>4</v>
      </c>
      <c r="B4" s="20"/>
      <c r="C4" s="20"/>
      <c r="D4" s="20"/>
      <c r="E4" s="20"/>
      <c r="F4" s="20"/>
      <c r="G4" s="20"/>
      <c r="H4" s="20"/>
      <c r="I4" s="20"/>
      <c r="J4" s="20"/>
      <c r="K4" s="21"/>
      <c r="L4" s="22"/>
      <c r="M4" s="13"/>
      <c r="N4" s="13"/>
      <c r="O4" s="23"/>
      <c r="P4" s="13"/>
      <c r="Q4" s="2"/>
      <c r="R4" s="2"/>
      <c r="S4" s="2"/>
      <c r="T4" s="2"/>
      <c r="U4" s="2"/>
      <c r="V4" s="7" t="s">
        <v>5</v>
      </c>
      <c r="W4" s="6">
        <v>4.0</v>
      </c>
      <c r="X4" s="18">
        <f t="shared" ref="X4:X7" si="2">W4*$X$2</f>
        <v>2.8</v>
      </c>
      <c r="Y4" s="18">
        <f t="shared" ref="Y4:Y7" si="3">W4*$Y$2</f>
        <v>0.4</v>
      </c>
      <c r="Z4" s="18">
        <f t="shared" ref="Z4:Z7" si="4">W4*$Z$2</f>
        <v>0.8</v>
      </c>
      <c r="AA4" s="2"/>
      <c r="AB4" s="2"/>
      <c r="AC4" s="2"/>
      <c r="AD4" s="8"/>
      <c r="AE4" s="8"/>
      <c r="AF4" s="8"/>
      <c r="AG4" s="8"/>
      <c r="AH4" s="8"/>
      <c r="AI4" s="8"/>
      <c r="AJ4" s="8"/>
      <c r="AK4" s="8"/>
      <c r="AL4" s="8"/>
      <c r="AM4" s="8"/>
      <c r="AN4" s="8"/>
      <c r="AO4" s="8"/>
      <c r="AP4" s="8"/>
      <c r="AQ4" s="8"/>
      <c r="AR4" s="8"/>
      <c r="AS4" s="8"/>
      <c r="AT4" s="8"/>
      <c r="AU4" s="8"/>
      <c r="AV4" s="8"/>
      <c r="AW4" s="8"/>
      <c r="AX4" s="8"/>
      <c r="AY4" s="8"/>
    </row>
    <row r="5" ht="21.75" customHeight="1">
      <c r="A5" s="24" t="s">
        <v>6</v>
      </c>
      <c r="J5" s="20"/>
      <c r="K5" s="21"/>
      <c r="L5" s="13"/>
      <c r="M5" s="13"/>
      <c r="N5" s="23"/>
      <c r="O5" s="23"/>
      <c r="P5" s="13"/>
      <c r="Q5" s="2"/>
      <c r="R5" s="2"/>
      <c r="S5" s="2"/>
      <c r="T5" s="2"/>
      <c r="U5" s="2"/>
      <c r="V5" s="7" t="s">
        <v>7</v>
      </c>
      <c r="W5" s="6">
        <v>1.5</v>
      </c>
      <c r="X5" s="18">
        <f t="shared" si="2"/>
        <v>1.05</v>
      </c>
      <c r="Y5" s="18">
        <f t="shared" si="3"/>
        <v>0.15</v>
      </c>
      <c r="Z5" s="18">
        <f t="shared" si="4"/>
        <v>0.3</v>
      </c>
      <c r="AA5" s="2"/>
      <c r="AB5" s="2"/>
      <c r="AC5" s="2"/>
      <c r="AD5" s="8"/>
      <c r="AE5" s="8"/>
      <c r="AF5" s="8"/>
      <c r="AG5" s="8"/>
      <c r="AH5" s="8"/>
      <c r="AI5" s="8"/>
      <c r="AJ5" s="8"/>
      <c r="AK5" s="8"/>
      <c r="AL5" s="8"/>
      <c r="AM5" s="8"/>
      <c r="AN5" s="8"/>
      <c r="AO5" s="8"/>
      <c r="AP5" s="8"/>
      <c r="AQ5" s="8"/>
      <c r="AR5" s="8"/>
      <c r="AS5" s="8"/>
      <c r="AT5" s="8"/>
      <c r="AU5" s="8"/>
      <c r="AV5" s="8"/>
      <c r="AW5" s="8"/>
      <c r="AX5" s="8"/>
      <c r="AY5" s="8"/>
    </row>
    <row r="6" ht="21.75" customHeight="1">
      <c r="A6" s="24" t="s">
        <v>8</v>
      </c>
      <c r="J6" s="20"/>
      <c r="K6" s="21"/>
      <c r="L6" s="13"/>
      <c r="M6" s="13"/>
      <c r="N6" s="23"/>
      <c r="O6" s="23"/>
      <c r="P6" s="13"/>
      <c r="Q6" s="2"/>
      <c r="R6" s="2"/>
      <c r="S6" s="2"/>
      <c r="T6" s="2"/>
      <c r="U6" s="2"/>
      <c r="V6" s="7" t="s">
        <v>9</v>
      </c>
      <c r="W6" s="6">
        <v>1.0</v>
      </c>
      <c r="X6" s="18">
        <f t="shared" si="2"/>
        <v>0.7</v>
      </c>
      <c r="Y6" s="18">
        <f t="shared" si="3"/>
        <v>0.1</v>
      </c>
      <c r="Z6" s="18">
        <f t="shared" si="4"/>
        <v>0.2</v>
      </c>
      <c r="AA6" s="2"/>
      <c r="AB6" s="2"/>
      <c r="AC6" s="2"/>
      <c r="AD6" s="8"/>
      <c r="AE6" s="8"/>
      <c r="AF6" s="8"/>
      <c r="AG6" s="8"/>
      <c r="AH6" s="8"/>
      <c r="AI6" s="8"/>
      <c r="AJ6" s="8"/>
      <c r="AK6" s="8"/>
      <c r="AL6" s="8"/>
      <c r="AM6" s="8"/>
      <c r="AN6" s="8"/>
      <c r="AO6" s="8"/>
      <c r="AP6" s="8"/>
      <c r="AQ6" s="8"/>
      <c r="AR6" s="8"/>
      <c r="AS6" s="8"/>
      <c r="AT6" s="8"/>
      <c r="AU6" s="8"/>
      <c r="AV6" s="8"/>
      <c r="AW6" s="8"/>
      <c r="AX6" s="8"/>
      <c r="AY6" s="8"/>
    </row>
    <row r="7" ht="21.75" customHeight="1">
      <c r="A7" s="19"/>
      <c r="B7" s="20"/>
      <c r="C7" s="20"/>
      <c r="D7" s="20"/>
      <c r="E7" s="20"/>
      <c r="F7" s="20"/>
      <c r="G7" s="20"/>
      <c r="H7" s="20"/>
      <c r="I7" s="20"/>
      <c r="J7" s="20"/>
      <c r="K7" s="21"/>
      <c r="L7" s="13"/>
      <c r="M7" s="13"/>
      <c r="N7" s="23"/>
      <c r="O7" s="23"/>
      <c r="P7" s="13"/>
      <c r="Q7" s="2"/>
      <c r="R7" s="2"/>
      <c r="S7" s="2"/>
      <c r="T7" s="2"/>
      <c r="U7" s="2"/>
      <c r="V7" s="7" t="s">
        <v>10</v>
      </c>
      <c r="W7" s="6">
        <v>0.5</v>
      </c>
      <c r="X7" s="18">
        <f t="shared" si="2"/>
        <v>0.35</v>
      </c>
      <c r="Y7" s="18">
        <f t="shared" si="3"/>
        <v>0.05</v>
      </c>
      <c r="Z7" s="18">
        <f t="shared" si="4"/>
        <v>0.1</v>
      </c>
      <c r="AA7" s="2"/>
      <c r="AB7" s="2"/>
      <c r="AC7" s="2"/>
      <c r="AD7" s="8"/>
      <c r="AE7" s="8"/>
      <c r="AF7" s="8"/>
      <c r="AG7" s="8"/>
      <c r="AH7" s="8"/>
      <c r="AI7" s="8"/>
      <c r="AJ7" s="8"/>
      <c r="AK7" s="8"/>
      <c r="AL7" s="8"/>
      <c r="AM7" s="8"/>
      <c r="AN7" s="8"/>
      <c r="AO7" s="8"/>
      <c r="AP7" s="8"/>
      <c r="AQ7" s="8"/>
      <c r="AR7" s="8"/>
      <c r="AS7" s="8"/>
      <c r="AT7" s="8"/>
      <c r="AU7" s="8"/>
      <c r="AV7" s="8"/>
      <c r="AW7" s="8"/>
      <c r="AX7" s="8"/>
      <c r="AY7" s="8"/>
    </row>
    <row r="8" ht="21.75" customHeight="1">
      <c r="A8" s="25" t="s">
        <v>11</v>
      </c>
      <c r="B8" s="20"/>
      <c r="C8" s="20"/>
      <c r="D8" s="20"/>
      <c r="E8" s="20"/>
      <c r="F8" s="20"/>
      <c r="G8" s="20"/>
      <c r="H8" s="20"/>
      <c r="I8" s="20"/>
      <c r="J8" s="20"/>
      <c r="K8" s="21"/>
      <c r="L8" s="22"/>
      <c r="M8" s="13"/>
      <c r="N8" s="13"/>
      <c r="O8" s="23"/>
      <c r="P8" s="13"/>
      <c r="Q8" s="2"/>
      <c r="R8" s="2"/>
      <c r="S8" s="2"/>
      <c r="T8" s="2"/>
      <c r="U8" s="2"/>
      <c r="V8" s="6" t="s">
        <v>12</v>
      </c>
      <c r="W8" s="18">
        <f t="shared" ref="W8:Z8" si="5">SUM(W3:W7)</f>
        <v>100</v>
      </c>
      <c r="X8" s="18">
        <f t="shared" si="5"/>
        <v>70</v>
      </c>
      <c r="Y8" s="18">
        <f t="shared" si="5"/>
        <v>10</v>
      </c>
      <c r="Z8" s="18">
        <f t="shared" si="5"/>
        <v>20</v>
      </c>
      <c r="AA8" s="2"/>
      <c r="AB8" s="2"/>
      <c r="AC8" s="2"/>
      <c r="AD8" s="8"/>
      <c r="AE8" s="8"/>
      <c r="AF8" s="8"/>
      <c r="AG8" s="8"/>
      <c r="AH8" s="8"/>
      <c r="AI8" s="8"/>
      <c r="AJ8" s="8"/>
      <c r="AK8" s="8"/>
      <c r="AL8" s="8"/>
      <c r="AM8" s="8"/>
      <c r="AN8" s="8"/>
      <c r="AO8" s="8"/>
      <c r="AP8" s="8"/>
      <c r="AQ8" s="8"/>
      <c r="AR8" s="8"/>
      <c r="AS8" s="8"/>
      <c r="AT8" s="8"/>
      <c r="AU8" s="8"/>
      <c r="AV8" s="8"/>
      <c r="AW8" s="8"/>
      <c r="AX8" s="8"/>
      <c r="AY8" s="8"/>
    </row>
    <row r="9" ht="21.75" customHeight="1">
      <c r="A9" s="25" t="s">
        <v>13</v>
      </c>
      <c r="B9" s="20"/>
      <c r="C9" s="20"/>
      <c r="D9" s="20"/>
      <c r="E9" s="20"/>
      <c r="F9" s="20"/>
      <c r="G9" s="20"/>
      <c r="H9" s="20"/>
      <c r="I9" s="20"/>
      <c r="J9" s="20"/>
      <c r="K9" s="21"/>
      <c r="L9" s="13"/>
      <c r="M9" s="13"/>
      <c r="N9" s="23"/>
      <c r="O9" s="23"/>
      <c r="P9" s="13"/>
      <c r="Q9" s="2"/>
      <c r="R9" s="2"/>
      <c r="S9" s="2"/>
      <c r="T9" s="2"/>
      <c r="U9" s="2"/>
      <c r="V9" s="2"/>
      <c r="W9" s="2"/>
      <c r="X9" s="2"/>
      <c r="Y9" s="2"/>
      <c r="Z9" s="2"/>
      <c r="AA9" s="2"/>
      <c r="AB9" s="2"/>
      <c r="AC9" s="2"/>
      <c r="AD9" s="8"/>
      <c r="AE9" s="8"/>
      <c r="AF9" s="8"/>
      <c r="AG9" s="8"/>
      <c r="AH9" s="8"/>
      <c r="AI9" s="8"/>
      <c r="AJ9" s="8"/>
      <c r="AK9" s="8"/>
      <c r="AL9" s="8"/>
      <c r="AM9" s="8"/>
      <c r="AN9" s="8"/>
      <c r="AO9" s="8"/>
      <c r="AP9" s="8"/>
      <c r="AQ9" s="8"/>
      <c r="AR9" s="8"/>
      <c r="AS9" s="8"/>
      <c r="AT9" s="8"/>
      <c r="AU9" s="8"/>
      <c r="AV9" s="8"/>
      <c r="AW9" s="8"/>
      <c r="AX9" s="8"/>
      <c r="AY9" s="8"/>
    </row>
    <row r="10" ht="21.75" customHeight="1">
      <c r="A10" s="26" t="s">
        <v>14</v>
      </c>
      <c r="B10" s="20"/>
      <c r="C10" s="20"/>
      <c r="D10" s="20"/>
      <c r="E10" s="20"/>
      <c r="F10" s="20"/>
      <c r="G10" s="20"/>
      <c r="H10" s="20"/>
      <c r="I10" s="20"/>
      <c r="J10" s="20"/>
      <c r="K10" s="21"/>
      <c r="L10" s="27"/>
      <c r="M10" s="13"/>
      <c r="N10" s="13"/>
      <c r="O10" s="23"/>
      <c r="P10" s="13"/>
      <c r="Q10" s="2"/>
      <c r="R10" s="2"/>
      <c r="S10" s="2"/>
      <c r="T10" s="2"/>
      <c r="U10" s="2"/>
      <c r="V10" s="28" t="s">
        <v>15</v>
      </c>
      <c r="W10" s="2"/>
      <c r="X10" s="2"/>
      <c r="Y10" s="2"/>
      <c r="Z10" s="2"/>
      <c r="AA10" s="2"/>
      <c r="AB10" s="2"/>
      <c r="AC10" s="2"/>
      <c r="AD10" s="8"/>
      <c r="AE10" s="8"/>
      <c r="AF10" s="8"/>
      <c r="AG10" s="8"/>
      <c r="AH10" s="8"/>
      <c r="AI10" s="8"/>
      <c r="AJ10" s="8"/>
      <c r="AK10" s="8"/>
      <c r="AL10" s="8"/>
      <c r="AM10" s="8"/>
      <c r="AN10" s="8"/>
      <c r="AO10" s="8"/>
      <c r="AP10" s="8"/>
      <c r="AQ10" s="8"/>
      <c r="AR10" s="8"/>
      <c r="AS10" s="8"/>
      <c r="AT10" s="8"/>
      <c r="AU10" s="8"/>
      <c r="AV10" s="8"/>
      <c r="AW10" s="8"/>
      <c r="AX10" s="8"/>
      <c r="AY10" s="8"/>
    </row>
    <row r="11" ht="21.75" customHeight="1">
      <c r="A11" s="25" t="s">
        <v>16</v>
      </c>
      <c r="B11" s="20"/>
      <c r="C11" s="20"/>
      <c r="D11" s="20"/>
      <c r="E11" s="20"/>
      <c r="F11" s="20"/>
      <c r="G11" s="20"/>
      <c r="H11" s="20"/>
      <c r="I11" s="20"/>
      <c r="J11" s="20"/>
      <c r="K11" s="21"/>
      <c r="L11" s="13"/>
      <c r="M11" s="13"/>
      <c r="N11" s="23"/>
      <c r="O11" s="23"/>
      <c r="P11" s="13"/>
      <c r="Q11" s="2"/>
      <c r="R11" s="2"/>
      <c r="S11" s="2"/>
      <c r="T11" s="2"/>
      <c r="U11" s="2"/>
      <c r="V11" s="6"/>
      <c r="W11" s="7" t="s">
        <v>0</v>
      </c>
      <c r="X11" s="7">
        <v>1.0</v>
      </c>
      <c r="Y11" s="7">
        <v>2.0</v>
      </c>
      <c r="Z11" s="7">
        <v>3.0</v>
      </c>
      <c r="AA11" s="2"/>
      <c r="AB11" s="2"/>
      <c r="AC11" s="2"/>
      <c r="AD11" s="8"/>
      <c r="AE11" s="8"/>
      <c r="AF11" s="8"/>
      <c r="AG11" s="8"/>
      <c r="AH11" s="8"/>
      <c r="AI11" s="8"/>
      <c r="AJ11" s="8"/>
      <c r="AK11" s="8"/>
      <c r="AL11" s="8"/>
      <c r="AM11" s="8"/>
      <c r="AN11" s="8"/>
      <c r="AO11" s="8"/>
      <c r="AP11" s="8"/>
      <c r="AQ11" s="8"/>
      <c r="AR11" s="8"/>
      <c r="AS11" s="8"/>
      <c r="AT11" s="8"/>
      <c r="AU11" s="8"/>
      <c r="AV11" s="8"/>
      <c r="AW11" s="8"/>
      <c r="AX11" s="8"/>
      <c r="AY11" s="8"/>
    </row>
    <row r="12" ht="21.75" customHeight="1">
      <c r="A12" s="25"/>
      <c r="B12" s="20"/>
      <c r="C12" s="20"/>
      <c r="D12" s="20"/>
      <c r="E12" s="20"/>
      <c r="F12" s="20"/>
      <c r="G12" s="20"/>
      <c r="H12" s="20"/>
      <c r="I12" s="20"/>
      <c r="J12" s="20"/>
      <c r="K12" s="21"/>
      <c r="L12" s="22"/>
      <c r="M12" s="13"/>
      <c r="N12" s="13"/>
      <c r="O12" s="23"/>
      <c r="P12" s="13"/>
      <c r="Q12" s="2"/>
      <c r="R12" s="2"/>
      <c r="S12" s="2"/>
      <c r="T12" s="2"/>
      <c r="U12" s="2"/>
      <c r="V12" s="18"/>
      <c r="W12" s="18"/>
      <c r="X12" s="18">
        <v>0.7</v>
      </c>
      <c r="Y12" s="18">
        <v>0.1</v>
      </c>
      <c r="Z12" s="18">
        <v>0.2</v>
      </c>
      <c r="AA12" s="2"/>
      <c r="AB12" s="2"/>
      <c r="AC12" s="2"/>
      <c r="AD12" s="8"/>
      <c r="AE12" s="8"/>
      <c r="AF12" s="8"/>
      <c r="AG12" s="8"/>
      <c r="AH12" s="8"/>
      <c r="AI12" s="8"/>
      <c r="AJ12" s="8"/>
      <c r="AK12" s="8"/>
      <c r="AL12" s="8"/>
      <c r="AM12" s="8"/>
      <c r="AN12" s="8"/>
      <c r="AO12" s="8"/>
      <c r="AP12" s="8"/>
      <c r="AQ12" s="8"/>
      <c r="AR12" s="8"/>
      <c r="AS12" s="8"/>
      <c r="AT12" s="8"/>
      <c r="AU12" s="8"/>
      <c r="AV12" s="8"/>
      <c r="AW12" s="8"/>
      <c r="AX12" s="8"/>
      <c r="AY12" s="8"/>
    </row>
    <row r="13" ht="27.75" customHeight="1">
      <c r="A13" s="29" t="s">
        <v>17</v>
      </c>
      <c r="K13" s="17"/>
      <c r="L13" s="13"/>
      <c r="M13" s="13"/>
      <c r="N13" s="23"/>
      <c r="O13" s="23"/>
      <c r="P13" s="13"/>
      <c r="Q13" s="2"/>
      <c r="R13" s="2"/>
      <c r="S13" s="2"/>
      <c r="T13" s="2"/>
      <c r="U13" s="2"/>
      <c r="V13" s="7" t="s">
        <v>3</v>
      </c>
      <c r="W13" s="18">
        <f t="shared" ref="W13:Z13" si="6">W3*0.55</f>
        <v>51.15</v>
      </c>
      <c r="X13" s="18">
        <f t="shared" si="6"/>
        <v>35.805</v>
      </c>
      <c r="Y13" s="18">
        <f t="shared" si="6"/>
        <v>5.115</v>
      </c>
      <c r="Z13" s="18">
        <f t="shared" si="6"/>
        <v>10.23</v>
      </c>
      <c r="AA13" s="2"/>
      <c r="AB13" s="2"/>
      <c r="AC13" s="2"/>
      <c r="AD13" s="8"/>
      <c r="AE13" s="8"/>
      <c r="AF13" s="8"/>
      <c r="AG13" s="8"/>
      <c r="AH13" s="8"/>
      <c r="AI13" s="8"/>
      <c r="AJ13" s="8"/>
      <c r="AK13" s="8"/>
      <c r="AL13" s="8"/>
      <c r="AM13" s="8"/>
      <c r="AN13" s="8"/>
      <c r="AO13" s="8"/>
      <c r="AP13" s="8"/>
      <c r="AQ13" s="8"/>
      <c r="AR13" s="8"/>
      <c r="AS13" s="8"/>
      <c r="AT13" s="8"/>
      <c r="AU13" s="8"/>
      <c r="AV13" s="8"/>
      <c r="AW13" s="8"/>
      <c r="AX13" s="8"/>
      <c r="AY13" s="8"/>
    </row>
    <row r="14" ht="21.75" customHeight="1">
      <c r="A14" s="30" t="s">
        <v>18</v>
      </c>
      <c r="B14" s="31"/>
      <c r="C14" s="31"/>
      <c r="D14" s="31"/>
      <c r="E14" s="20"/>
      <c r="F14" s="20"/>
      <c r="G14" s="20"/>
      <c r="H14" s="20"/>
      <c r="I14" s="20"/>
      <c r="J14" s="20"/>
      <c r="K14" s="21"/>
      <c r="L14" s="27"/>
      <c r="M14" s="13"/>
      <c r="N14" s="13"/>
      <c r="O14" s="23"/>
      <c r="P14" s="13"/>
      <c r="Q14" s="2"/>
      <c r="R14" s="2"/>
      <c r="S14" s="2"/>
      <c r="T14" s="2"/>
      <c r="U14" s="2"/>
      <c r="V14" s="7" t="s">
        <v>5</v>
      </c>
      <c r="W14" s="18">
        <f t="shared" ref="W14:Z14" si="7">W4*0.55</f>
        <v>2.2</v>
      </c>
      <c r="X14" s="18">
        <f t="shared" si="7"/>
        <v>1.54</v>
      </c>
      <c r="Y14" s="18">
        <f t="shared" si="7"/>
        <v>0.22</v>
      </c>
      <c r="Z14" s="18">
        <f t="shared" si="7"/>
        <v>0.44</v>
      </c>
      <c r="AA14" s="2"/>
      <c r="AB14" s="2"/>
      <c r="AC14" s="2"/>
      <c r="AD14" s="8"/>
      <c r="AE14" s="8"/>
      <c r="AF14" s="8"/>
      <c r="AG14" s="8"/>
      <c r="AH14" s="8"/>
      <c r="AI14" s="8"/>
      <c r="AJ14" s="8"/>
      <c r="AK14" s="8"/>
      <c r="AL14" s="8"/>
      <c r="AM14" s="8"/>
      <c r="AN14" s="8"/>
      <c r="AO14" s="8"/>
      <c r="AP14" s="8"/>
      <c r="AQ14" s="8"/>
      <c r="AR14" s="8"/>
      <c r="AS14" s="8"/>
      <c r="AT14" s="8"/>
      <c r="AU14" s="8"/>
      <c r="AV14" s="8"/>
      <c r="AW14" s="8"/>
      <c r="AX14" s="8"/>
      <c r="AY14" s="8"/>
    </row>
    <row r="15" ht="57.0" customHeight="1">
      <c r="A15" s="32" t="s">
        <v>19</v>
      </c>
      <c r="K15" s="17"/>
      <c r="L15" s="13"/>
      <c r="M15" s="13"/>
      <c r="N15" s="23"/>
      <c r="O15" s="13"/>
      <c r="P15" s="13"/>
      <c r="Q15" s="2"/>
      <c r="R15" s="2"/>
      <c r="S15" s="2"/>
      <c r="T15" s="2"/>
      <c r="U15" s="2"/>
      <c r="V15" s="7" t="s">
        <v>7</v>
      </c>
      <c r="W15" s="18">
        <f t="shared" ref="W15:Z15" si="8">W5*0.55</f>
        <v>0.825</v>
      </c>
      <c r="X15" s="18">
        <f t="shared" si="8"/>
        <v>0.5775</v>
      </c>
      <c r="Y15" s="18">
        <f t="shared" si="8"/>
        <v>0.0825</v>
      </c>
      <c r="Z15" s="18">
        <f t="shared" si="8"/>
        <v>0.165</v>
      </c>
      <c r="AA15" s="2"/>
      <c r="AB15" s="2"/>
      <c r="AC15" s="2"/>
      <c r="AD15" s="8"/>
      <c r="AE15" s="8"/>
      <c r="AF15" s="8"/>
      <c r="AG15" s="8"/>
      <c r="AH15" s="8"/>
      <c r="AI15" s="8"/>
      <c r="AJ15" s="8"/>
      <c r="AK15" s="8"/>
      <c r="AL15" s="8"/>
      <c r="AM15" s="8"/>
      <c r="AN15" s="8"/>
      <c r="AO15" s="8"/>
      <c r="AP15" s="8"/>
      <c r="AQ15" s="8"/>
      <c r="AR15" s="8"/>
      <c r="AS15" s="8"/>
      <c r="AT15" s="8"/>
      <c r="AU15" s="8"/>
      <c r="AV15" s="8"/>
      <c r="AW15" s="8"/>
      <c r="AX15" s="8"/>
      <c r="AY15" s="8"/>
    </row>
    <row r="16" ht="21.75" customHeight="1">
      <c r="A16" s="33" t="s">
        <v>20</v>
      </c>
      <c r="B16" s="34"/>
      <c r="C16" s="34"/>
      <c r="D16" s="34"/>
      <c r="E16" s="34"/>
      <c r="F16" s="34"/>
      <c r="G16" s="34"/>
      <c r="H16" s="34"/>
      <c r="I16" s="34"/>
      <c r="J16" s="34"/>
      <c r="K16" s="35"/>
      <c r="L16" s="13"/>
      <c r="M16" s="13"/>
      <c r="N16" s="13"/>
      <c r="O16" s="36"/>
      <c r="P16" s="13"/>
      <c r="Q16" s="2"/>
      <c r="R16" s="2"/>
      <c r="S16" s="2"/>
      <c r="T16" s="2"/>
      <c r="U16" s="2"/>
      <c r="V16" s="7" t="s">
        <v>9</v>
      </c>
      <c r="W16" s="18">
        <f t="shared" ref="W16:Z16" si="9">W6*0.55</f>
        <v>0.55</v>
      </c>
      <c r="X16" s="18">
        <f t="shared" si="9"/>
        <v>0.385</v>
      </c>
      <c r="Y16" s="18">
        <f t="shared" si="9"/>
        <v>0.055</v>
      </c>
      <c r="Z16" s="18">
        <f t="shared" si="9"/>
        <v>0.11</v>
      </c>
      <c r="AA16" s="2"/>
      <c r="AB16" s="2"/>
      <c r="AC16" s="2"/>
      <c r="AD16" s="8"/>
      <c r="AE16" s="8"/>
      <c r="AF16" s="8"/>
      <c r="AG16" s="8"/>
      <c r="AH16" s="8"/>
      <c r="AI16" s="8"/>
      <c r="AJ16" s="8"/>
      <c r="AK16" s="8"/>
      <c r="AL16" s="8"/>
      <c r="AM16" s="8"/>
      <c r="AN16" s="8"/>
      <c r="AO16" s="8"/>
      <c r="AP16" s="8"/>
      <c r="AQ16" s="8"/>
      <c r="AR16" s="8"/>
      <c r="AS16" s="8"/>
      <c r="AT16" s="8"/>
      <c r="AU16" s="8"/>
      <c r="AV16" s="8"/>
      <c r="AW16" s="8"/>
      <c r="AX16" s="8"/>
      <c r="AY16" s="8"/>
    </row>
    <row r="17" ht="21.75" customHeight="1">
      <c r="A17" s="37"/>
      <c r="B17" s="20"/>
      <c r="C17" s="20"/>
      <c r="D17" s="20"/>
      <c r="E17" s="20"/>
      <c r="F17" s="20"/>
      <c r="G17" s="20"/>
      <c r="H17" s="20"/>
      <c r="I17" s="20"/>
      <c r="J17" s="20"/>
      <c r="K17" s="20"/>
      <c r="L17" s="2"/>
      <c r="M17" s="2"/>
      <c r="N17" s="2"/>
      <c r="O17" s="2"/>
      <c r="P17" s="2"/>
      <c r="Q17" s="2"/>
      <c r="R17" s="2"/>
      <c r="S17" s="2"/>
      <c r="T17" s="2"/>
      <c r="U17" s="2"/>
      <c r="V17" s="7" t="s">
        <v>10</v>
      </c>
      <c r="W17" s="18">
        <f t="shared" ref="W17:Z17" si="10">W7*0.55</f>
        <v>0.275</v>
      </c>
      <c r="X17" s="18">
        <f t="shared" si="10"/>
        <v>0.1925</v>
      </c>
      <c r="Y17" s="18">
        <f t="shared" si="10"/>
        <v>0.0275</v>
      </c>
      <c r="Z17" s="18">
        <f t="shared" si="10"/>
        <v>0.055</v>
      </c>
      <c r="AA17" s="2"/>
      <c r="AB17" s="2"/>
      <c r="AC17" s="2"/>
      <c r="AD17" s="8"/>
      <c r="AE17" s="8"/>
      <c r="AF17" s="8"/>
      <c r="AG17" s="8"/>
      <c r="AH17" s="8"/>
      <c r="AI17" s="8"/>
      <c r="AJ17" s="8"/>
      <c r="AK17" s="8"/>
      <c r="AL17" s="8"/>
      <c r="AM17" s="8"/>
      <c r="AN17" s="8"/>
      <c r="AO17" s="8"/>
      <c r="AP17" s="8"/>
      <c r="AQ17" s="8"/>
      <c r="AR17" s="8"/>
      <c r="AS17" s="8"/>
      <c r="AT17" s="8"/>
      <c r="AU17" s="8"/>
      <c r="AV17" s="8"/>
      <c r="AW17" s="8"/>
      <c r="AX17" s="8"/>
      <c r="AY17" s="8"/>
    </row>
    <row r="18" ht="21.75" customHeight="1">
      <c r="A18" s="8"/>
      <c r="B18" s="2"/>
      <c r="C18" s="2"/>
      <c r="D18" s="2"/>
      <c r="E18" s="2"/>
      <c r="F18" s="2"/>
      <c r="G18" s="2"/>
      <c r="H18" s="2"/>
      <c r="I18" s="2"/>
      <c r="J18" s="2"/>
      <c r="K18" s="2"/>
      <c r="L18" s="2"/>
      <c r="M18" s="2"/>
      <c r="N18" s="2"/>
      <c r="O18" s="2"/>
      <c r="P18" s="2"/>
      <c r="Q18" s="2"/>
      <c r="R18" s="2"/>
      <c r="S18" s="2"/>
      <c r="T18" s="2"/>
      <c r="U18" s="2"/>
      <c r="V18" s="6" t="s">
        <v>12</v>
      </c>
      <c r="W18" s="18">
        <f>W8*0.55</f>
        <v>55</v>
      </c>
      <c r="X18" s="18">
        <f t="shared" ref="X18:Z18" si="11">SUM(X13:X17)</f>
        <v>38.5</v>
      </c>
      <c r="Y18" s="18">
        <f t="shared" si="11"/>
        <v>5.5</v>
      </c>
      <c r="Z18" s="18">
        <f t="shared" si="11"/>
        <v>11</v>
      </c>
      <c r="AA18" s="2"/>
      <c r="AB18" s="2"/>
      <c r="AC18" s="2"/>
      <c r="AD18" s="8"/>
      <c r="AE18" s="8"/>
      <c r="AF18" s="8"/>
      <c r="AG18" s="8"/>
      <c r="AH18" s="8"/>
      <c r="AI18" s="8"/>
      <c r="AJ18" s="8"/>
      <c r="AK18" s="8"/>
      <c r="AL18" s="8"/>
      <c r="AM18" s="8"/>
      <c r="AN18" s="8"/>
      <c r="AO18" s="8"/>
      <c r="AP18" s="8"/>
      <c r="AQ18" s="8"/>
      <c r="AR18" s="8"/>
      <c r="AS18" s="8"/>
      <c r="AT18" s="8"/>
      <c r="AU18" s="8"/>
      <c r="AV18" s="8"/>
      <c r="AW18" s="8"/>
      <c r="AX18" s="8"/>
      <c r="AY18" s="8"/>
    </row>
    <row r="19" ht="21.75" customHeight="1">
      <c r="A19" s="8"/>
      <c r="B19" s="2"/>
      <c r="C19" s="2"/>
      <c r="D19" s="2"/>
      <c r="E19" s="2"/>
      <c r="F19" s="2"/>
      <c r="G19" s="2"/>
      <c r="H19" s="2">
        <f>55*0.7</f>
        <v>38.5</v>
      </c>
      <c r="I19" s="2">
        <f>55*0.3</f>
        <v>16.5</v>
      </c>
      <c r="J19" s="2">
        <f>55*0.1</f>
        <v>5.5</v>
      </c>
      <c r="K19" s="2"/>
      <c r="L19" s="2"/>
      <c r="M19" s="2"/>
      <c r="N19" s="2"/>
      <c r="O19" s="2"/>
      <c r="P19" s="2"/>
      <c r="Q19" s="2"/>
      <c r="R19" s="2"/>
      <c r="S19" s="2"/>
      <c r="T19" s="2"/>
      <c r="U19" s="2"/>
      <c r="V19" s="2"/>
      <c r="W19" s="2"/>
      <c r="X19" s="2"/>
      <c r="Y19" s="2"/>
      <c r="Z19" s="2"/>
      <c r="AA19" s="2"/>
      <c r="AB19" s="2"/>
      <c r="AC19" s="2"/>
      <c r="AD19" s="8"/>
      <c r="AE19" s="8"/>
      <c r="AF19" s="8"/>
      <c r="AG19" s="8"/>
      <c r="AH19" s="8"/>
      <c r="AI19" s="8"/>
      <c r="AJ19" s="8"/>
      <c r="AK19" s="8"/>
      <c r="AL19" s="8"/>
      <c r="AM19" s="8"/>
      <c r="AN19" s="8"/>
      <c r="AO19" s="8"/>
      <c r="AP19" s="8"/>
      <c r="AQ19" s="8"/>
      <c r="AR19" s="8"/>
      <c r="AS19" s="8"/>
      <c r="AT19" s="8"/>
      <c r="AU19" s="8"/>
      <c r="AV19" s="8"/>
      <c r="AW19" s="8"/>
      <c r="AX19" s="8"/>
      <c r="AY19" s="8"/>
    </row>
    <row r="20" ht="21.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8"/>
      <c r="AE20" s="8"/>
      <c r="AF20" s="8"/>
      <c r="AG20" s="8"/>
      <c r="AH20" s="8"/>
      <c r="AI20" s="8"/>
      <c r="AJ20" s="8"/>
      <c r="AK20" s="8"/>
      <c r="AL20" s="8"/>
      <c r="AM20" s="8"/>
      <c r="AN20" s="8"/>
      <c r="AO20" s="8"/>
      <c r="AP20" s="8"/>
      <c r="AQ20" s="8"/>
      <c r="AR20" s="8"/>
      <c r="AS20" s="8"/>
      <c r="AT20" s="8"/>
      <c r="AU20" s="8"/>
      <c r="AV20" s="8"/>
      <c r="AW20" s="8"/>
      <c r="AX20" s="8"/>
      <c r="AY20" s="8"/>
    </row>
    <row r="21" ht="21.75" customHeight="1">
      <c r="A21" s="38" t="s">
        <v>21</v>
      </c>
      <c r="B21" s="39"/>
      <c r="C21" s="39"/>
      <c r="D21" s="39"/>
      <c r="E21" s="39"/>
      <c r="F21" s="39"/>
      <c r="G21" s="39"/>
      <c r="H21" s="39"/>
      <c r="I21" s="39"/>
      <c r="J21" s="40"/>
      <c r="K21" s="41"/>
      <c r="L21" s="38" t="s">
        <v>22</v>
      </c>
      <c r="M21" s="39"/>
      <c r="N21" s="39"/>
      <c r="O21" s="39"/>
      <c r="P21" s="39"/>
      <c r="Q21" s="39"/>
      <c r="R21" s="40"/>
      <c r="S21" s="41"/>
      <c r="T21" s="41"/>
      <c r="U21" s="41"/>
      <c r="V21" s="38" t="s">
        <v>23</v>
      </c>
      <c r="W21" s="39"/>
      <c r="X21" s="39"/>
      <c r="Y21" s="39"/>
      <c r="Z21" s="39"/>
      <c r="AA21" s="39"/>
      <c r="AB21" s="39"/>
      <c r="AC21" s="39"/>
      <c r="AD21" s="42"/>
      <c r="AE21" s="43"/>
      <c r="AF21" s="43"/>
      <c r="AG21" s="43"/>
      <c r="AH21" s="44" t="s">
        <v>24</v>
      </c>
      <c r="AI21" s="45"/>
      <c r="AJ21" s="45"/>
      <c r="AK21" s="45"/>
      <c r="AL21" s="45"/>
      <c r="AM21" s="45"/>
      <c r="AN21" s="45"/>
      <c r="AO21" s="42"/>
      <c r="AP21" s="43"/>
      <c r="AQ21" s="43"/>
      <c r="AR21" s="43"/>
      <c r="AS21" s="44" t="s">
        <v>25</v>
      </c>
      <c r="AT21" s="45"/>
      <c r="AU21" s="45"/>
      <c r="AV21" s="45"/>
      <c r="AW21" s="45"/>
      <c r="AX21" s="42"/>
      <c r="AY21" s="43"/>
    </row>
    <row r="22" ht="21.75" customHeight="1">
      <c r="A22" s="46" t="s">
        <v>26</v>
      </c>
      <c r="B22" s="41"/>
      <c r="C22" s="41"/>
      <c r="D22" s="41"/>
      <c r="E22" s="41"/>
      <c r="F22" s="41"/>
      <c r="G22" s="41"/>
      <c r="H22" s="41"/>
      <c r="I22" s="41"/>
      <c r="J22" s="47"/>
      <c r="K22" s="41"/>
      <c r="L22" s="46" t="s">
        <v>26</v>
      </c>
      <c r="M22" s="41"/>
      <c r="N22" s="41"/>
      <c r="O22" s="41"/>
      <c r="P22" s="41"/>
      <c r="Q22" s="41"/>
      <c r="R22" s="47"/>
      <c r="S22" s="41"/>
      <c r="T22" s="41"/>
      <c r="U22" s="41"/>
      <c r="V22" s="46" t="s">
        <v>26</v>
      </c>
      <c r="W22" s="41"/>
      <c r="X22" s="41"/>
      <c r="Y22" s="41"/>
      <c r="Z22" s="41"/>
      <c r="AA22" s="41"/>
      <c r="AB22" s="41"/>
      <c r="AC22" s="41"/>
      <c r="AD22" s="47"/>
      <c r="AE22" s="43"/>
      <c r="AF22" s="43"/>
      <c r="AG22" s="43"/>
      <c r="AH22" s="46" t="s">
        <v>26</v>
      </c>
      <c r="AI22" s="41"/>
      <c r="AJ22" s="41"/>
      <c r="AK22" s="41"/>
      <c r="AL22" s="41"/>
      <c r="AM22" s="41"/>
      <c r="AN22" s="41"/>
      <c r="AO22" s="47"/>
      <c r="AP22" s="43"/>
      <c r="AQ22" s="43"/>
      <c r="AR22" s="43"/>
      <c r="AS22" s="46" t="s">
        <v>26</v>
      </c>
      <c r="AT22" s="41"/>
      <c r="AU22" s="41"/>
      <c r="AV22" s="41"/>
      <c r="AW22" s="41"/>
      <c r="AX22" s="47"/>
      <c r="AY22" s="43"/>
    </row>
    <row r="23" ht="21.75" customHeight="1">
      <c r="A23" s="48" t="s">
        <v>27</v>
      </c>
      <c r="J23" s="17"/>
      <c r="K23" s="41"/>
      <c r="L23" s="48" t="s">
        <v>28</v>
      </c>
      <c r="R23" s="17"/>
      <c r="S23" s="41"/>
      <c r="T23" s="41"/>
      <c r="U23" s="41"/>
      <c r="V23" s="48" t="s">
        <v>28</v>
      </c>
      <c r="AD23" s="17"/>
      <c r="AE23" s="43"/>
      <c r="AF23" s="43"/>
      <c r="AG23" s="43"/>
      <c r="AH23" s="48" t="s">
        <v>28</v>
      </c>
      <c r="AO23" s="17"/>
      <c r="AP23" s="43"/>
      <c r="AQ23" s="43"/>
      <c r="AR23" s="43"/>
      <c r="AS23" s="48" t="s">
        <v>28</v>
      </c>
      <c r="AX23" s="17"/>
      <c r="AY23" s="43"/>
    </row>
    <row r="24" ht="21.75" customHeight="1">
      <c r="A24" s="48" t="s">
        <v>29</v>
      </c>
      <c r="J24" s="17"/>
      <c r="K24" s="41"/>
      <c r="L24" s="48" t="s">
        <v>29</v>
      </c>
      <c r="R24" s="17"/>
      <c r="S24" s="41"/>
      <c r="T24" s="41"/>
      <c r="U24" s="41"/>
      <c r="V24" s="48" t="s">
        <v>29</v>
      </c>
      <c r="AD24" s="17"/>
      <c r="AE24" s="43"/>
      <c r="AF24" s="43"/>
      <c r="AG24" s="43"/>
      <c r="AH24" s="48" t="s">
        <v>29</v>
      </c>
      <c r="AO24" s="17"/>
      <c r="AP24" s="43"/>
      <c r="AQ24" s="43"/>
      <c r="AR24" s="43"/>
      <c r="AS24" s="48" t="s">
        <v>29</v>
      </c>
      <c r="AX24" s="17"/>
      <c r="AY24" s="43"/>
    </row>
    <row r="25" ht="21.75" customHeight="1">
      <c r="A25" s="48" t="s">
        <v>30</v>
      </c>
      <c r="J25" s="17"/>
      <c r="K25" s="41"/>
      <c r="L25" s="48" t="s">
        <v>30</v>
      </c>
      <c r="R25" s="17"/>
      <c r="S25" s="41"/>
      <c r="T25" s="41"/>
      <c r="U25" s="41"/>
      <c r="V25" s="48" t="s">
        <v>30</v>
      </c>
      <c r="AD25" s="17"/>
      <c r="AE25" s="43"/>
      <c r="AF25" s="43"/>
      <c r="AG25" s="43"/>
      <c r="AH25" s="48" t="s">
        <v>30</v>
      </c>
      <c r="AO25" s="17"/>
      <c r="AP25" s="43"/>
      <c r="AQ25" s="43"/>
      <c r="AR25" s="43"/>
      <c r="AS25" s="48" t="s">
        <v>30</v>
      </c>
      <c r="AX25" s="17"/>
      <c r="AY25" s="43"/>
    </row>
    <row r="26" ht="21.75" customHeight="1">
      <c r="A26" s="49"/>
      <c r="B26" s="2"/>
      <c r="C26" s="2"/>
      <c r="D26" s="2"/>
      <c r="E26" s="2"/>
      <c r="F26" s="2"/>
      <c r="G26" s="2"/>
      <c r="H26" s="50" t="s">
        <v>31</v>
      </c>
      <c r="I26" s="2"/>
      <c r="J26" s="51"/>
      <c r="K26" s="2"/>
      <c r="L26" s="49"/>
      <c r="M26" s="2"/>
      <c r="N26" s="2"/>
      <c r="O26" s="2"/>
      <c r="P26" s="50" t="s">
        <v>31</v>
      </c>
      <c r="Q26" s="2"/>
      <c r="R26" s="51"/>
      <c r="S26" s="2"/>
      <c r="T26" s="2"/>
      <c r="U26" s="2"/>
      <c r="V26" s="49"/>
      <c r="W26" s="2"/>
      <c r="X26" s="2"/>
      <c r="Y26" s="2"/>
      <c r="Z26" s="2"/>
      <c r="AA26" s="2"/>
      <c r="AB26" s="50" t="s">
        <v>31</v>
      </c>
      <c r="AC26" s="2"/>
      <c r="AD26" s="51"/>
      <c r="AE26" s="8"/>
      <c r="AF26" s="8"/>
      <c r="AG26" s="8"/>
      <c r="AH26" s="49"/>
      <c r="AI26" s="2"/>
      <c r="AJ26" s="2"/>
      <c r="AK26" s="2"/>
      <c r="AL26" s="2"/>
      <c r="AM26" s="50" t="s">
        <v>31</v>
      </c>
      <c r="AN26" s="2"/>
      <c r="AO26" s="51"/>
      <c r="AP26" s="8"/>
      <c r="AQ26" s="8"/>
      <c r="AR26" s="8"/>
      <c r="AS26" s="49"/>
      <c r="AT26" s="2"/>
      <c r="AU26" s="2"/>
      <c r="AV26" s="50" t="s">
        <v>31</v>
      </c>
      <c r="AW26" s="2"/>
      <c r="AX26" s="51"/>
      <c r="AY26" s="8"/>
    </row>
    <row r="27" ht="21.75" customHeight="1">
      <c r="A27" s="49"/>
      <c r="B27" s="2"/>
      <c r="C27" s="2"/>
      <c r="D27" s="2"/>
      <c r="E27" s="2"/>
      <c r="F27" s="2"/>
      <c r="G27" s="2"/>
      <c r="H27" s="50"/>
      <c r="I27" s="2"/>
      <c r="J27" s="51"/>
      <c r="K27" s="2"/>
      <c r="L27" s="49"/>
      <c r="M27" s="2"/>
      <c r="N27" s="2"/>
      <c r="O27" s="2"/>
      <c r="P27" s="50"/>
      <c r="Q27" s="2"/>
      <c r="R27" s="51"/>
      <c r="S27" s="2"/>
      <c r="T27" s="2"/>
      <c r="U27" s="2"/>
      <c r="V27" s="49"/>
      <c r="W27" s="2"/>
      <c r="X27" s="2"/>
      <c r="Y27" s="2"/>
      <c r="Z27" s="2"/>
      <c r="AA27" s="2"/>
      <c r="AB27" s="50"/>
      <c r="AC27" s="2"/>
      <c r="AD27" s="51"/>
      <c r="AE27" s="8"/>
      <c r="AF27" s="8"/>
      <c r="AG27" s="8"/>
      <c r="AH27" s="49"/>
      <c r="AI27" s="2"/>
      <c r="AJ27" s="2"/>
      <c r="AK27" s="2"/>
      <c r="AL27" s="2"/>
      <c r="AM27" s="52">
        <v>0.385</v>
      </c>
      <c r="AN27" s="2"/>
      <c r="AO27" s="51"/>
      <c r="AP27" s="8"/>
      <c r="AQ27" s="8"/>
      <c r="AR27" s="8"/>
      <c r="AS27" s="49"/>
      <c r="AT27" s="2"/>
      <c r="AU27" s="2"/>
      <c r="AV27" s="50"/>
      <c r="AW27" s="2"/>
      <c r="AX27" s="51"/>
      <c r="AY27" s="8"/>
    </row>
    <row r="28" ht="21.75" customHeight="1">
      <c r="A28" s="53" t="s">
        <v>32</v>
      </c>
      <c r="B28" s="54"/>
      <c r="C28" s="55"/>
      <c r="D28" s="55"/>
      <c r="E28" s="55"/>
      <c r="F28" s="55"/>
      <c r="G28" s="56" t="s">
        <v>33</v>
      </c>
      <c r="H28" s="52">
        <v>35.805</v>
      </c>
      <c r="I28" s="2"/>
      <c r="J28" s="51"/>
      <c r="K28" s="2"/>
      <c r="L28" s="53" t="s">
        <v>32</v>
      </c>
      <c r="M28" s="54"/>
      <c r="N28" s="55"/>
      <c r="O28" s="56" t="s">
        <v>33</v>
      </c>
      <c r="P28" s="52">
        <v>1.54</v>
      </c>
      <c r="Q28" s="2"/>
      <c r="R28" s="51"/>
      <c r="S28" s="2"/>
      <c r="T28" s="2"/>
      <c r="U28" s="2"/>
      <c r="V28" s="53" t="s">
        <v>32</v>
      </c>
      <c r="W28" s="54"/>
      <c r="X28" s="55"/>
      <c r="Y28" s="55"/>
      <c r="Z28" s="55"/>
      <c r="AA28" s="56" t="s">
        <v>33</v>
      </c>
      <c r="AB28" s="50">
        <f>X15</f>
        <v>0.5775</v>
      </c>
      <c r="AC28" s="2"/>
      <c r="AD28" s="51"/>
      <c r="AE28" s="8"/>
      <c r="AF28" s="8"/>
      <c r="AG28" s="8"/>
      <c r="AH28" s="53" t="s">
        <v>32</v>
      </c>
      <c r="AI28" s="54"/>
      <c r="AJ28" s="55"/>
      <c r="AK28" s="55"/>
      <c r="AL28" s="56" t="s">
        <v>33</v>
      </c>
      <c r="AM28" s="50"/>
      <c r="AN28" s="2"/>
      <c r="AO28" s="51"/>
      <c r="AP28" s="8"/>
      <c r="AQ28" s="8"/>
      <c r="AR28" s="8"/>
      <c r="AS28" s="53" t="s">
        <v>32</v>
      </c>
      <c r="AT28" s="54"/>
      <c r="AU28" s="56" t="s">
        <v>33</v>
      </c>
      <c r="AV28" s="52">
        <v>0.1925</v>
      </c>
      <c r="AW28" s="2"/>
      <c r="AX28" s="51"/>
      <c r="AY28" s="8"/>
    </row>
    <row r="29" ht="21.75" customHeight="1">
      <c r="A29" s="53" t="s">
        <v>34</v>
      </c>
      <c r="B29" s="57">
        <f t="shared" ref="B29:F29" si="12">B31*$B$28</f>
        <v>0</v>
      </c>
      <c r="C29" s="57">
        <f t="shared" si="12"/>
        <v>0</v>
      </c>
      <c r="D29" s="57">
        <f t="shared" si="12"/>
        <v>0</v>
      </c>
      <c r="E29" s="57">
        <f t="shared" si="12"/>
        <v>0</v>
      </c>
      <c r="F29" s="57">
        <f t="shared" si="12"/>
        <v>0</v>
      </c>
      <c r="G29" s="57">
        <f>SUM(B29:F29)</f>
        <v>0</v>
      </c>
      <c r="H29" s="2"/>
      <c r="I29" s="2"/>
      <c r="J29" s="51"/>
      <c r="K29" s="2"/>
      <c r="L29" s="53" t="s">
        <v>34</v>
      </c>
      <c r="M29" s="57">
        <f t="shared" ref="M29:N29" si="13">M31*$B$28</f>
        <v>0</v>
      </c>
      <c r="N29" s="57">
        <f t="shared" si="13"/>
        <v>0</v>
      </c>
      <c r="O29" s="57">
        <f>SUM(M29:N29)</f>
        <v>0</v>
      </c>
      <c r="P29" s="2"/>
      <c r="Q29" s="2"/>
      <c r="R29" s="51"/>
      <c r="S29" s="2"/>
      <c r="T29" s="2"/>
      <c r="U29" s="2"/>
      <c r="V29" s="53" t="s">
        <v>34</v>
      </c>
      <c r="W29" s="57">
        <f t="shared" ref="W29:Z29" si="14">W31*$B$28</f>
        <v>0</v>
      </c>
      <c r="X29" s="57">
        <f t="shared" si="14"/>
        <v>0</v>
      </c>
      <c r="Y29" s="57">
        <f t="shared" si="14"/>
        <v>0</v>
      </c>
      <c r="Z29" s="57">
        <f t="shared" si="14"/>
        <v>0</v>
      </c>
      <c r="AA29" s="57">
        <f>SUM(W29:Z29)</f>
        <v>0</v>
      </c>
      <c r="AB29" s="2"/>
      <c r="AC29" s="2"/>
      <c r="AD29" s="51"/>
      <c r="AE29" s="8"/>
      <c r="AF29" s="8"/>
      <c r="AG29" s="8"/>
      <c r="AH29" s="53" t="s">
        <v>34</v>
      </c>
      <c r="AI29" s="57">
        <f t="shared" ref="AI29:AK29" si="15">AI31*$B$28</f>
        <v>0</v>
      </c>
      <c r="AJ29" s="57">
        <f t="shared" si="15"/>
        <v>0</v>
      </c>
      <c r="AK29" s="57">
        <f t="shared" si="15"/>
        <v>0</v>
      </c>
      <c r="AL29" s="57">
        <f>SUM(AI29:AK29)</f>
        <v>0</v>
      </c>
      <c r="AM29" s="2"/>
      <c r="AN29" s="2"/>
      <c r="AO29" s="51"/>
      <c r="AP29" s="8"/>
      <c r="AQ29" s="8"/>
      <c r="AR29" s="8"/>
      <c r="AS29" s="53" t="s">
        <v>34</v>
      </c>
      <c r="AT29" s="57">
        <f>AT31*$B$28</f>
        <v>0</v>
      </c>
      <c r="AU29" s="57">
        <f>SUM(AT29)</f>
        <v>0</v>
      </c>
      <c r="AV29" s="2"/>
      <c r="AW29" s="2"/>
      <c r="AX29" s="51"/>
      <c r="AY29" s="8"/>
    </row>
    <row r="30" ht="21.75" customHeight="1">
      <c r="A30" s="53" t="s">
        <v>35</v>
      </c>
      <c r="B30" s="58" t="s">
        <v>36</v>
      </c>
      <c r="C30" s="58" t="s">
        <v>37</v>
      </c>
      <c r="D30" s="58" t="s">
        <v>38</v>
      </c>
      <c r="E30" s="58" t="s">
        <v>39</v>
      </c>
      <c r="F30" s="58" t="s">
        <v>40</v>
      </c>
      <c r="G30" s="59"/>
      <c r="H30" s="2"/>
      <c r="I30" s="2"/>
      <c r="J30" s="51"/>
      <c r="K30" s="2"/>
      <c r="L30" s="53" t="s">
        <v>35</v>
      </c>
      <c r="M30" s="60" t="s">
        <v>41</v>
      </c>
      <c r="N30" s="60" t="s">
        <v>42</v>
      </c>
      <c r="O30" s="59"/>
      <c r="P30" s="2"/>
      <c r="Q30" s="2"/>
      <c r="R30" s="51"/>
      <c r="S30" s="2"/>
      <c r="T30" s="2"/>
      <c r="U30" s="2"/>
      <c r="V30" s="53" t="s">
        <v>35</v>
      </c>
      <c r="W30" s="60" t="s">
        <v>43</v>
      </c>
      <c r="X30" s="60" t="s">
        <v>44</v>
      </c>
      <c r="Y30" s="60" t="s">
        <v>45</v>
      </c>
      <c r="Z30" s="60" t="s">
        <v>46</v>
      </c>
      <c r="AA30" s="59"/>
      <c r="AB30" s="2"/>
      <c r="AC30" s="2"/>
      <c r="AD30" s="51"/>
      <c r="AE30" s="8"/>
      <c r="AF30" s="8"/>
      <c r="AG30" s="8"/>
      <c r="AH30" s="53" t="s">
        <v>35</v>
      </c>
      <c r="AI30" s="61" t="s">
        <v>47</v>
      </c>
      <c r="AJ30" s="61" t="s">
        <v>48</v>
      </c>
      <c r="AK30" s="61" t="s">
        <v>49</v>
      </c>
      <c r="AL30" s="59"/>
      <c r="AM30" s="2"/>
      <c r="AN30" s="2"/>
      <c r="AO30" s="51"/>
      <c r="AP30" s="8"/>
      <c r="AQ30" s="8"/>
      <c r="AR30" s="8"/>
      <c r="AS30" s="53" t="s">
        <v>35</v>
      </c>
      <c r="AT30" s="58" t="s">
        <v>50</v>
      </c>
      <c r="AU30" s="59"/>
      <c r="AV30" s="2"/>
      <c r="AW30" s="2"/>
      <c r="AX30" s="51"/>
      <c r="AY30" s="8"/>
    </row>
    <row r="31" ht="21.75" customHeight="1">
      <c r="A31" s="53" t="s">
        <v>51</v>
      </c>
      <c r="B31" s="62"/>
      <c r="C31" s="62"/>
      <c r="D31" s="62"/>
      <c r="E31" s="62"/>
      <c r="F31" s="62"/>
      <c r="G31" s="63">
        <f>SUM(B31:F31)</f>
        <v>0</v>
      </c>
      <c r="H31" s="2"/>
      <c r="I31" s="2"/>
      <c r="J31" s="51"/>
      <c r="K31" s="2"/>
      <c r="L31" s="53" t="s">
        <v>51</v>
      </c>
      <c r="M31" s="62"/>
      <c r="N31" s="62"/>
      <c r="O31" s="64">
        <f>SUM(M31:N31)</f>
        <v>0</v>
      </c>
      <c r="P31" s="2"/>
      <c r="Q31" s="2"/>
      <c r="R31" s="51"/>
      <c r="S31" s="2"/>
      <c r="T31" s="2"/>
      <c r="U31" s="2"/>
      <c r="V31" s="53" t="s">
        <v>51</v>
      </c>
      <c r="W31" s="62"/>
      <c r="X31" s="62"/>
      <c r="Y31" s="62"/>
      <c r="Z31" s="62"/>
      <c r="AA31" s="65">
        <f>SUM(W31:Z31)</f>
        <v>0</v>
      </c>
      <c r="AB31" s="2"/>
      <c r="AC31" s="2"/>
      <c r="AD31" s="51"/>
      <c r="AE31" s="8"/>
      <c r="AF31" s="8"/>
      <c r="AG31" s="8"/>
      <c r="AH31" s="53" t="s">
        <v>51</v>
      </c>
      <c r="AI31" s="62"/>
      <c r="AJ31" s="62"/>
      <c r="AK31" s="62"/>
      <c r="AL31" s="64">
        <f>SUM(AI31:AK31)</f>
        <v>0</v>
      </c>
      <c r="AM31" s="2"/>
      <c r="AN31" s="2"/>
      <c r="AO31" s="51"/>
      <c r="AP31" s="8"/>
      <c r="AQ31" s="8"/>
      <c r="AR31" s="8"/>
      <c r="AS31" s="53" t="s">
        <v>51</v>
      </c>
      <c r="AT31" s="62"/>
      <c r="AU31" s="64">
        <f>SUM(AT31)</f>
        <v>0</v>
      </c>
      <c r="AV31" s="2"/>
      <c r="AW31" s="2"/>
      <c r="AX31" s="51"/>
      <c r="AY31" s="8"/>
    </row>
    <row r="32" ht="21.75" customHeight="1">
      <c r="A32" s="53" t="s">
        <v>52</v>
      </c>
      <c r="B32" s="66"/>
      <c r="C32" s="66"/>
      <c r="D32" s="66"/>
      <c r="E32" s="66"/>
      <c r="F32" s="66"/>
      <c r="G32" s="67" t="str">
        <f>AVERAGE(B32:F32)</f>
        <v>#DIV/0!</v>
      </c>
      <c r="H32" s="2"/>
      <c r="I32" s="2"/>
      <c r="J32" s="51"/>
      <c r="K32" s="2"/>
      <c r="L32" s="53" t="s">
        <v>52</v>
      </c>
      <c r="M32" s="66"/>
      <c r="N32" s="66"/>
      <c r="O32" s="68" t="str">
        <f>AVERAGE(M32:N32)</f>
        <v>#DIV/0!</v>
      </c>
      <c r="P32" s="2"/>
      <c r="Q32" s="2"/>
      <c r="R32" s="51"/>
      <c r="S32" s="2"/>
      <c r="T32" s="2"/>
      <c r="U32" s="2"/>
      <c r="V32" s="53" t="s">
        <v>52</v>
      </c>
      <c r="W32" s="66"/>
      <c r="X32" s="66"/>
      <c r="Y32" s="66"/>
      <c r="Z32" s="66"/>
      <c r="AA32" s="69" t="str">
        <f>AVERAGE(W32:Z32)</f>
        <v>#DIV/0!</v>
      </c>
      <c r="AB32" s="2"/>
      <c r="AC32" s="2"/>
      <c r="AD32" s="51"/>
      <c r="AE32" s="8"/>
      <c r="AF32" s="8"/>
      <c r="AG32" s="8"/>
      <c r="AH32" s="53" t="s">
        <v>52</v>
      </c>
      <c r="AI32" s="66"/>
      <c r="AJ32" s="66"/>
      <c r="AK32" s="66"/>
      <c r="AL32" s="68" t="str">
        <f>AVERAGE(AI32:AK32)</f>
        <v>#DIV/0!</v>
      </c>
      <c r="AM32" s="2"/>
      <c r="AN32" s="2"/>
      <c r="AO32" s="51"/>
      <c r="AP32" s="8"/>
      <c r="AQ32" s="8"/>
      <c r="AR32" s="8"/>
      <c r="AS32" s="53" t="s">
        <v>52</v>
      </c>
      <c r="AT32" s="66"/>
      <c r="AU32" s="68" t="str">
        <f>AVERAGE(AT32)</f>
        <v>#DIV/0!</v>
      </c>
      <c r="AV32" s="2"/>
      <c r="AW32" s="2"/>
      <c r="AX32" s="51"/>
      <c r="AY32" s="8"/>
    </row>
    <row r="33" ht="21.75" customHeight="1">
      <c r="A33" s="53" t="s">
        <v>53</v>
      </c>
      <c r="B33" s="70">
        <f t="shared" ref="B33:F33" si="16">B32*B31</f>
        <v>0</v>
      </c>
      <c r="C33" s="70">
        <f t="shared" si="16"/>
        <v>0</v>
      </c>
      <c r="D33" s="70">
        <f t="shared" si="16"/>
        <v>0</v>
      </c>
      <c r="E33" s="70">
        <f t="shared" si="16"/>
        <v>0</v>
      </c>
      <c r="F33" s="70">
        <f t="shared" si="16"/>
        <v>0</v>
      </c>
      <c r="G33" s="70">
        <f t="shared" ref="G33:G34" si="21">SUM(B33:F33)</f>
        <v>0</v>
      </c>
      <c r="H33" s="2"/>
      <c r="I33" s="2"/>
      <c r="J33" s="51"/>
      <c r="K33" s="2"/>
      <c r="L33" s="53" t="s">
        <v>53</v>
      </c>
      <c r="M33" s="70">
        <f t="shared" ref="M33:N33" si="17">M32*M31</f>
        <v>0</v>
      </c>
      <c r="N33" s="70">
        <f t="shared" si="17"/>
        <v>0</v>
      </c>
      <c r="O33" s="70">
        <f t="shared" ref="O33:O34" si="23">SUM(M33:N33)</f>
        <v>0</v>
      </c>
      <c r="P33" s="2"/>
      <c r="Q33" s="2"/>
      <c r="R33" s="51"/>
      <c r="S33" s="2"/>
      <c r="T33" s="2"/>
      <c r="U33" s="2"/>
      <c r="V33" s="53" t="s">
        <v>53</v>
      </c>
      <c r="W33" s="70">
        <f t="shared" ref="W33:Z33" si="18">W32*W31</f>
        <v>0</v>
      </c>
      <c r="X33" s="70">
        <f t="shared" si="18"/>
        <v>0</v>
      </c>
      <c r="Y33" s="70">
        <f t="shared" si="18"/>
        <v>0</v>
      </c>
      <c r="Z33" s="70">
        <f t="shared" si="18"/>
        <v>0</v>
      </c>
      <c r="AA33" s="70">
        <f t="shared" ref="AA33:AA34" si="25">SUM(W33:Z33)</f>
        <v>0</v>
      </c>
      <c r="AB33" s="2"/>
      <c r="AC33" s="2"/>
      <c r="AD33" s="51"/>
      <c r="AE33" s="8"/>
      <c r="AF33" s="8"/>
      <c r="AG33" s="8"/>
      <c r="AH33" s="53" t="s">
        <v>53</v>
      </c>
      <c r="AI33" s="70">
        <f t="shared" ref="AI33:AK33" si="19">AI32*AI31</f>
        <v>0</v>
      </c>
      <c r="AJ33" s="70">
        <f t="shared" si="19"/>
        <v>0</v>
      </c>
      <c r="AK33" s="70">
        <f t="shared" si="19"/>
        <v>0</v>
      </c>
      <c r="AL33" s="70">
        <f t="shared" ref="AL33:AL34" si="27">SUM(AI33:AK33)</f>
        <v>0</v>
      </c>
      <c r="AM33" s="2"/>
      <c r="AN33" s="2"/>
      <c r="AO33" s="51"/>
      <c r="AP33" s="8"/>
      <c r="AQ33" s="8"/>
      <c r="AR33" s="8"/>
      <c r="AS33" s="53" t="s">
        <v>53</v>
      </c>
      <c r="AT33" s="70">
        <f>AT32*AT31</f>
        <v>0</v>
      </c>
      <c r="AU33" s="70">
        <f t="shared" ref="AU33:AU34" si="28">SUM(AT33)</f>
        <v>0</v>
      </c>
      <c r="AV33" s="2"/>
      <c r="AW33" s="2"/>
      <c r="AX33" s="51"/>
      <c r="AY33" s="8"/>
    </row>
    <row r="34" ht="21.75" customHeight="1">
      <c r="A34" s="53" t="s">
        <v>54</v>
      </c>
      <c r="B34" s="70">
        <f t="shared" ref="B34:F34" si="20">SUM(B33+B29)</f>
        <v>0</v>
      </c>
      <c r="C34" s="70">
        <f t="shared" si="20"/>
        <v>0</v>
      </c>
      <c r="D34" s="70">
        <f t="shared" si="20"/>
        <v>0</v>
      </c>
      <c r="E34" s="70">
        <f t="shared" si="20"/>
        <v>0</v>
      </c>
      <c r="F34" s="70">
        <f t="shared" si="20"/>
        <v>0</v>
      </c>
      <c r="G34" s="70">
        <f t="shared" si="21"/>
        <v>0</v>
      </c>
      <c r="H34" s="2"/>
      <c r="I34" s="2"/>
      <c r="J34" s="51"/>
      <c r="K34" s="2"/>
      <c r="L34" s="53" t="s">
        <v>54</v>
      </c>
      <c r="M34" s="70">
        <f t="shared" ref="M34:N34" si="22">SUM(M33+M29)</f>
        <v>0</v>
      </c>
      <c r="N34" s="70">
        <f t="shared" si="22"/>
        <v>0</v>
      </c>
      <c r="O34" s="70">
        <f t="shared" si="23"/>
        <v>0</v>
      </c>
      <c r="P34" s="2"/>
      <c r="Q34" s="2"/>
      <c r="R34" s="51"/>
      <c r="S34" s="2"/>
      <c r="T34" s="2"/>
      <c r="U34" s="2"/>
      <c r="V34" s="53" t="s">
        <v>54</v>
      </c>
      <c r="W34" s="70">
        <f t="shared" ref="W34:Z34" si="24">SUM(W33+W29)</f>
        <v>0</v>
      </c>
      <c r="X34" s="70">
        <f t="shared" si="24"/>
        <v>0</v>
      </c>
      <c r="Y34" s="70">
        <f t="shared" si="24"/>
        <v>0</v>
      </c>
      <c r="Z34" s="70">
        <f t="shared" si="24"/>
        <v>0</v>
      </c>
      <c r="AA34" s="70">
        <f t="shared" si="25"/>
        <v>0</v>
      </c>
      <c r="AB34" s="2"/>
      <c r="AC34" s="2"/>
      <c r="AD34" s="51"/>
      <c r="AE34" s="8"/>
      <c r="AF34" s="8"/>
      <c r="AG34" s="8"/>
      <c r="AH34" s="53" t="s">
        <v>54</v>
      </c>
      <c r="AI34" s="70">
        <f t="shared" ref="AI34:AK34" si="26">SUM(AI33+AI29)</f>
        <v>0</v>
      </c>
      <c r="AJ34" s="70">
        <f t="shared" si="26"/>
        <v>0</v>
      </c>
      <c r="AK34" s="70">
        <f t="shared" si="26"/>
        <v>0</v>
      </c>
      <c r="AL34" s="70">
        <f t="shared" si="27"/>
        <v>0</v>
      </c>
      <c r="AM34" s="2"/>
      <c r="AN34" s="2"/>
      <c r="AO34" s="51"/>
      <c r="AP34" s="8"/>
      <c r="AQ34" s="8"/>
      <c r="AR34" s="8"/>
      <c r="AS34" s="53" t="s">
        <v>54</v>
      </c>
      <c r="AT34" s="70">
        <f>SUM(AT33+AT29)</f>
        <v>0</v>
      </c>
      <c r="AU34" s="70">
        <f t="shared" si="28"/>
        <v>0</v>
      </c>
      <c r="AV34" s="2"/>
      <c r="AW34" s="2"/>
      <c r="AX34" s="51"/>
      <c r="AY34" s="8"/>
    </row>
    <row r="35" ht="21.75" customHeight="1">
      <c r="A35" s="48"/>
      <c r="B35" s="2"/>
      <c r="C35" s="2"/>
      <c r="D35" s="2"/>
      <c r="E35" s="1"/>
      <c r="F35" s="1"/>
      <c r="G35" s="71"/>
      <c r="H35" s="2"/>
      <c r="I35" s="2"/>
      <c r="J35" s="51"/>
      <c r="K35" s="2"/>
      <c r="L35" s="48"/>
      <c r="M35" s="2"/>
      <c r="N35" s="2"/>
      <c r="O35" s="72"/>
      <c r="P35" s="2"/>
      <c r="Q35" s="2"/>
      <c r="R35" s="51"/>
      <c r="S35" s="2"/>
      <c r="T35" s="2"/>
      <c r="U35" s="2"/>
      <c r="V35" s="48"/>
      <c r="W35" s="2"/>
      <c r="X35" s="2"/>
      <c r="Y35" s="2"/>
      <c r="Z35" s="1"/>
      <c r="AA35" s="72"/>
      <c r="AB35" s="2"/>
      <c r="AC35" s="2"/>
      <c r="AD35" s="51"/>
      <c r="AE35" s="8"/>
      <c r="AF35" s="8"/>
      <c r="AG35" s="8"/>
      <c r="AH35" s="48"/>
      <c r="AI35" s="2"/>
      <c r="AJ35" s="2"/>
      <c r="AK35" s="2"/>
      <c r="AL35" s="72" t="str">
        <f>AL31/AL34</f>
        <v>#DIV/0!</v>
      </c>
      <c r="AM35" s="2"/>
      <c r="AN35" s="2"/>
      <c r="AO35" s="51"/>
      <c r="AP35" s="8"/>
      <c r="AQ35" s="8"/>
      <c r="AR35" s="8"/>
      <c r="AS35" s="48"/>
      <c r="AT35" s="2"/>
      <c r="AU35" s="72" t="str">
        <f>AU31/AU34</f>
        <v>#DIV/0!</v>
      </c>
      <c r="AV35" s="2"/>
      <c r="AW35" s="2"/>
      <c r="AX35" s="51"/>
      <c r="AY35" s="8"/>
    </row>
    <row r="36" ht="21.75" customHeight="1">
      <c r="A36" s="49"/>
      <c r="B36" s="2"/>
      <c r="C36" s="2"/>
      <c r="D36" s="2"/>
      <c r="E36" s="2"/>
      <c r="F36" s="2"/>
      <c r="G36" s="2"/>
      <c r="H36" s="2"/>
      <c r="I36" s="2"/>
      <c r="J36" s="51"/>
      <c r="K36" s="2"/>
      <c r="L36" s="49"/>
      <c r="M36" s="2"/>
      <c r="N36" s="2"/>
      <c r="O36" s="2"/>
      <c r="P36" s="2"/>
      <c r="Q36" s="2"/>
      <c r="R36" s="51"/>
      <c r="S36" s="2"/>
      <c r="T36" s="2"/>
      <c r="U36" s="2"/>
      <c r="V36" s="49"/>
      <c r="W36" s="2"/>
      <c r="X36" s="2"/>
      <c r="Y36" s="2"/>
      <c r="Z36" s="2"/>
      <c r="AA36" s="2"/>
      <c r="AB36" s="2"/>
      <c r="AC36" s="2"/>
      <c r="AD36" s="51"/>
      <c r="AE36" s="8"/>
      <c r="AF36" s="8"/>
      <c r="AG36" s="8"/>
      <c r="AH36" s="49"/>
      <c r="AI36" s="2"/>
      <c r="AJ36" s="2"/>
      <c r="AK36" s="2"/>
      <c r="AL36" s="2"/>
      <c r="AM36" s="2"/>
      <c r="AN36" s="2"/>
      <c r="AO36" s="51"/>
      <c r="AP36" s="8"/>
      <c r="AQ36" s="8"/>
      <c r="AR36" s="8"/>
      <c r="AS36" s="49"/>
      <c r="AT36" s="2"/>
      <c r="AU36" s="2"/>
      <c r="AV36" s="2"/>
      <c r="AW36" s="2"/>
      <c r="AX36" s="51"/>
      <c r="AY36" s="8"/>
    </row>
    <row r="37" ht="21.75" customHeight="1">
      <c r="A37" s="46" t="s">
        <v>55</v>
      </c>
      <c r="B37" s="41"/>
      <c r="C37" s="41"/>
      <c r="D37" s="41"/>
      <c r="E37" s="41"/>
      <c r="F37" s="41"/>
      <c r="G37" s="41"/>
      <c r="H37" s="41"/>
      <c r="I37" s="41"/>
      <c r="J37" s="47"/>
      <c r="K37" s="41"/>
      <c r="L37" s="46" t="s">
        <v>55</v>
      </c>
      <c r="M37" s="41"/>
      <c r="N37" s="41"/>
      <c r="O37" s="41"/>
      <c r="P37" s="41"/>
      <c r="Q37" s="41"/>
      <c r="R37" s="47"/>
      <c r="S37" s="41"/>
      <c r="T37" s="41"/>
      <c r="U37" s="41"/>
      <c r="V37" s="46" t="s">
        <v>55</v>
      </c>
      <c r="W37" s="41"/>
      <c r="X37" s="41"/>
      <c r="Y37" s="41"/>
      <c r="Z37" s="41"/>
      <c r="AA37" s="41"/>
      <c r="AB37" s="41"/>
      <c r="AC37" s="41"/>
      <c r="AD37" s="47"/>
      <c r="AE37" s="43"/>
      <c r="AF37" s="43"/>
      <c r="AG37" s="43"/>
      <c r="AH37" s="46" t="s">
        <v>55</v>
      </c>
      <c r="AI37" s="41"/>
      <c r="AJ37" s="41"/>
      <c r="AK37" s="41"/>
      <c r="AL37" s="41"/>
      <c r="AM37" s="41"/>
      <c r="AN37" s="41"/>
      <c r="AO37" s="47"/>
      <c r="AP37" s="43"/>
      <c r="AQ37" s="43"/>
      <c r="AR37" s="43"/>
      <c r="AS37" s="46" t="s">
        <v>55</v>
      </c>
      <c r="AT37" s="41"/>
      <c r="AU37" s="41"/>
      <c r="AV37" s="41"/>
      <c r="AW37" s="41"/>
      <c r="AX37" s="47"/>
      <c r="AY37" s="43"/>
    </row>
    <row r="38" ht="21.75" customHeight="1">
      <c r="A38" s="46" t="s">
        <v>56</v>
      </c>
      <c r="J38" s="17"/>
      <c r="K38" s="41"/>
      <c r="L38" s="46" t="s">
        <v>57</v>
      </c>
      <c r="R38" s="17"/>
      <c r="S38" s="41"/>
      <c r="T38" s="41"/>
      <c r="U38" s="41"/>
      <c r="V38" s="46" t="s">
        <v>57</v>
      </c>
      <c r="AD38" s="17"/>
      <c r="AE38" s="43"/>
      <c r="AF38" s="43"/>
      <c r="AG38" s="43"/>
      <c r="AH38" s="46" t="s">
        <v>57</v>
      </c>
      <c r="AO38" s="17"/>
      <c r="AP38" s="43"/>
      <c r="AQ38" s="43"/>
      <c r="AR38" s="43"/>
      <c r="AS38" s="46" t="s">
        <v>57</v>
      </c>
      <c r="AX38" s="17"/>
      <c r="AY38" s="43"/>
    </row>
    <row r="39" ht="21.75" customHeight="1">
      <c r="A39" s="48"/>
      <c r="B39" s="41"/>
      <c r="C39" s="41"/>
      <c r="D39" s="41"/>
      <c r="E39" s="41"/>
      <c r="F39" s="41"/>
      <c r="G39" s="41"/>
      <c r="H39" s="73" t="s">
        <v>31</v>
      </c>
      <c r="I39" s="41"/>
      <c r="J39" s="47"/>
      <c r="K39" s="41"/>
      <c r="L39" s="48"/>
      <c r="M39" s="41"/>
      <c r="N39" s="41"/>
      <c r="O39" s="41"/>
      <c r="P39" s="73" t="s">
        <v>31</v>
      </c>
      <c r="Q39" s="41"/>
      <c r="R39" s="47"/>
      <c r="S39" s="41"/>
      <c r="T39" s="41"/>
      <c r="U39" s="41"/>
      <c r="V39" s="48"/>
      <c r="W39" s="41"/>
      <c r="X39" s="41"/>
      <c r="Y39" s="41"/>
      <c r="Z39" s="41"/>
      <c r="AA39" s="41"/>
      <c r="AB39" s="73" t="s">
        <v>31</v>
      </c>
      <c r="AC39" s="41"/>
      <c r="AD39" s="47"/>
      <c r="AE39" s="43"/>
      <c r="AF39" s="43"/>
      <c r="AG39" s="43"/>
      <c r="AH39" s="48"/>
      <c r="AI39" s="41"/>
      <c r="AJ39" s="41"/>
      <c r="AK39" s="41"/>
      <c r="AL39" s="41"/>
      <c r="AM39" s="73" t="s">
        <v>31</v>
      </c>
      <c r="AN39" s="41"/>
      <c r="AO39" s="47"/>
      <c r="AP39" s="43"/>
      <c r="AQ39" s="43"/>
      <c r="AR39" s="43"/>
      <c r="AS39" s="48"/>
      <c r="AT39" s="41"/>
      <c r="AU39" s="41"/>
      <c r="AV39" s="73" t="s">
        <v>31</v>
      </c>
      <c r="AW39" s="41"/>
      <c r="AX39" s="47"/>
      <c r="AY39" s="43"/>
    </row>
    <row r="40" ht="21.75" customHeight="1">
      <c r="A40" s="53" t="s">
        <v>32</v>
      </c>
      <c r="B40" s="54"/>
      <c r="C40" s="55"/>
      <c r="D40" s="55"/>
      <c r="E40" s="55"/>
      <c r="F40" s="55"/>
      <c r="G40" s="56" t="s">
        <v>33</v>
      </c>
      <c r="H40" s="74">
        <v>5.115</v>
      </c>
      <c r="I40" s="41"/>
      <c r="J40" s="47"/>
      <c r="K40" s="41"/>
      <c r="L40" s="53" t="s">
        <v>32</v>
      </c>
      <c r="M40" s="54"/>
      <c r="N40" s="55"/>
      <c r="O40" s="56" t="s">
        <v>33</v>
      </c>
      <c r="P40" s="74">
        <v>0.22</v>
      </c>
      <c r="Q40" s="41"/>
      <c r="R40" s="47"/>
      <c r="S40" s="41"/>
      <c r="T40" s="41"/>
      <c r="U40" s="41"/>
      <c r="V40" s="53" t="s">
        <v>32</v>
      </c>
      <c r="W40" s="54"/>
      <c r="X40" s="55"/>
      <c r="Y40" s="55"/>
      <c r="Z40" s="55"/>
      <c r="AA40" s="56" t="s">
        <v>33</v>
      </c>
      <c r="AB40" s="74">
        <v>0.0825</v>
      </c>
      <c r="AC40" s="41"/>
      <c r="AD40" s="47"/>
      <c r="AE40" s="43"/>
      <c r="AF40" s="43"/>
      <c r="AG40" s="43"/>
      <c r="AH40" s="53" t="s">
        <v>32</v>
      </c>
      <c r="AI40" s="54"/>
      <c r="AJ40" s="55"/>
      <c r="AK40" s="55"/>
      <c r="AL40" s="56" t="s">
        <v>33</v>
      </c>
      <c r="AM40" s="74">
        <v>0.055</v>
      </c>
      <c r="AN40" s="41"/>
      <c r="AO40" s="47"/>
      <c r="AP40" s="43"/>
      <c r="AQ40" s="43"/>
      <c r="AR40" s="43"/>
      <c r="AS40" s="53" t="s">
        <v>32</v>
      </c>
      <c r="AT40" s="54"/>
      <c r="AU40" s="56" t="s">
        <v>33</v>
      </c>
      <c r="AV40" s="73">
        <f>Y17</f>
        <v>0.0275</v>
      </c>
      <c r="AW40" s="41"/>
      <c r="AX40" s="47"/>
      <c r="AY40" s="43"/>
    </row>
    <row r="41" ht="21.75" customHeight="1">
      <c r="A41" s="53" t="s">
        <v>34</v>
      </c>
      <c r="B41" s="57">
        <f t="shared" ref="B41:F41" si="29">B43*$B$28</f>
        <v>0</v>
      </c>
      <c r="C41" s="57">
        <f t="shared" si="29"/>
        <v>0</v>
      </c>
      <c r="D41" s="57">
        <f t="shared" si="29"/>
        <v>0</v>
      </c>
      <c r="E41" s="57">
        <f t="shared" si="29"/>
        <v>0</v>
      </c>
      <c r="F41" s="57">
        <f t="shared" si="29"/>
        <v>0</v>
      </c>
      <c r="G41" s="57">
        <f>SUM(B41:F41)</f>
        <v>0</v>
      </c>
      <c r="H41" s="41"/>
      <c r="I41" s="41"/>
      <c r="J41" s="47"/>
      <c r="K41" s="41"/>
      <c r="L41" s="53" t="s">
        <v>34</v>
      </c>
      <c r="M41" s="57">
        <f t="shared" ref="M41:N41" si="30">M43*$B$28</f>
        <v>0</v>
      </c>
      <c r="N41" s="57">
        <f t="shared" si="30"/>
        <v>0</v>
      </c>
      <c r="O41" s="57">
        <f>SUM(M41:N41)</f>
        <v>0</v>
      </c>
      <c r="P41" s="41"/>
      <c r="Q41" s="41"/>
      <c r="R41" s="47"/>
      <c r="S41" s="41"/>
      <c r="T41" s="41"/>
      <c r="U41" s="41"/>
      <c r="V41" s="53" t="s">
        <v>34</v>
      </c>
      <c r="W41" s="57">
        <f t="shared" ref="W41:Z41" si="31">W43*$B$28</f>
        <v>0</v>
      </c>
      <c r="X41" s="57">
        <f t="shared" si="31"/>
        <v>0</v>
      </c>
      <c r="Y41" s="57">
        <f t="shared" si="31"/>
        <v>0</v>
      </c>
      <c r="Z41" s="57">
        <f t="shared" si="31"/>
        <v>0</v>
      </c>
      <c r="AA41" s="57">
        <f>SUM(W41:Z41)</f>
        <v>0</v>
      </c>
      <c r="AB41" s="41"/>
      <c r="AC41" s="41"/>
      <c r="AD41" s="47"/>
      <c r="AE41" s="43"/>
      <c r="AF41" s="43"/>
      <c r="AG41" s="43"/>
      <c r="AH41" s="53" t="s">
        <v>34</v>
      </c>
      <c r="AI41" s="57">
        <f t="shared" ref="AI41:AK41" si="32">AI43*$B$28</f>
        <v>0</v>
      </c>
      <c r="AJ41" s="57">
        <f t="shared" si="32"/>
        <v>0</v>
      </c>
      <c r="AK41" s="57">
        <f t="shared" si="32"/>
        <v>0</v>
      </c>
      <c r="AL41" s="57">
        <f>SUM(AI41:AK41)</f>
        <v>0</v>
      </c>
      <c r="AM41" s="41"/>
      <c r="AN41" s="41"/>
      <c r="AO41" s="47"/>
      <c r="AP41" s="43"/>
      <c r="AQ41" s="43"/>
      <c r="AR41" s="43"/>
      <c r="AS41" s="53" t="s">
        <v>34</v>
      </c>
      <c r="AT41" s="57">
        <f>AT43*$B$28</f>
        <v>0</v>
      </c>
      <c r="AU41" s="57">
        <f>SUM(AT41)</f>
        <v>0</v>
      </c>
      <c r="AV41" s="41"/>
      <c r="AW41" s="41"/>
      <c r="AX41" s="47"/>
      <c r="AY41" s="43"/>
    </row>
    <row r="42" ht="21.75" customHeight="1">
      <c r="A42" s="53" t="s">
        <v>35</v>
      </c>
      <c r="B42" s="58" t="s">
        <v>36</v>
      </c>
      <c r="C42" s="58" t="s">
        <v>37</v>
      </c>
      <c r="D42" s="58" t="s">
        <v>38</v>
      </c>
      <c r="E42" s="58" t="s">
        <v>39</v>
      </c>
      <c r="F42" s="58" t="s">
        <v>40</v>
      </c>
      <c r="G42" s="59"/>
      <c r="H42" s="41"/>
      <c r="I42" s="41"/>
      <c r="J42" s="47"/>
      <c r="K42" s="41"/>
      <c r="L42" s="53" t="s">
        <v>35</v>
      </c>
      <c r="M42" s="60" t="s">
        <v>41</v>
      </c>
      <c r="N42" s="75" t="s">
        <v>42</v>
      </c>
      <c r="O42" s="76"/>
      <c r="P42" s="41"/>
      <c r="Q42" s="41"/>
      <c r="R42" s="47"/>
      <c r="S42" s="41"/>
      <c r="T42" s="41"/>
      <c r="U42" s="41"/>
      <c r="V42" s="53" t="s">
        <v>35</v>
      </c>
      <c r="W42" s="60" t="s">
        <v>43</v>
      </c>
      <c r="X42" s="60" t="s">
        <v>44</v>
      </c>
      <c r="Y42" s="60" t="s">
        <v>45</v>
      </c>
      <c r="Z42" s="60" t="s">
        <v>46</v>
      </c>
      <c r="AA42" s="59"/>
      <c r="AB42" s="41"/>
      <c r="AC42" s="41"/>
      <c r="AD42" s="47"/>
      <c r="AE42" s="43"/>
      <c r="AF42" s="43"/>
      <c r="AG42" s="43"/>
      <c r="AH42" s="53" t="s">
        <v>35</v>
      </c>
      <c r="AI42" s="58" t="s">
        <v>58</v>
      </c>
      <c r="AJ42" s="58" t="s">
        <v>48</v>
      </c>
      <c r="AK42" s="58" t="s">
        <v>49</v>
      </c>
      <c r="AL42" s="59"/>
      <c r="AM42" s="41"/>
      <c r="AN42" s="41"/>
      <c r="AO42" s="47"/>
      <c r="AP42" s="43"/>
      <c r="AQ42" s="43"/>
      <c r="AR42" s="43"/>
      <c r="AS42" s="53" t="s">
        <v>35</v>
      </c>
      <c r="AT42" s="77" t="s">
        <v>50</v>
      </c>
      <c r="AU42" s="59"/>
      <c r="AV42" s="41"/>
      <c r="AW42" s="41"/>
      <c r="AX42" s="47"/>
      <c r="AY42" s="43"/>
    </row>
    <row r="43" ht="21.75" customHeight="1">
      <c r="A43" s="53" t="s">
        <v>51</v>
      </c>
      <c r="B43" s="62"/>
      <c r="C43" s="62"/>
      <c r="D43" s="62"/>
      <c r="E43" s="62"/>
      <c r="F43" s="62"/>
      <c r="G43" s="64">
        <f>SUM(B43:F43)</f>
        <v>0</v>
      </c>
      <c r="H43" s="41"/>
      <c r="I43" s="41"/>
      <c r="J43" s="47"/>
      <c r="K43" s="41"/>
      <c r="L43" s="53" t="s">
        <v>51</v>
      </c>
      <c r="M43" s="62"/>
      <c r="N43" s="78"/>
      <c r="O43" s="79">
        <f>SUM(M43:N43)</f>
        <v>0</v>
      </c>
      <c r="P43" s="41"/>
      <c r="Q43" s="41"/>
      <c r="R43" s="47"/>
      <c r="S43" s="41"/>
      <c r="T43" s="41"/>
      <c r="U43" s="41"/>
      <c r="V43" s="53" t="s">
        <v>51</v>
      </c>
      <c r="W43" s="62"/>
      <c r="X43" s="62"/>
      <c r="Y43" s="62"/>
      <c r="Z43" s="62"/>
      <c r="AA43" s="64">
        <f>SUM(W43:Z43)</f>
        <v>0</v>
      </c>
      <c r="AB43" s="41"/>
      <c r="AC43" s="41"/>
      <c r="AD43" s="47"/>
      <c r="AE43" s="43"/>
      <c r="AF43" s="43"/>
      <c r="AG43" s="43"/>
      <c r="AH43" s="53" t="s">
        <v>51</v>
      </c>
      <c r="AI43" s="62"/>
      <c r="AJ43" s="62"/>
      <c r="AK43" s="62"/>
      <c r="AL43" s="64">
        <f>SUM(AI43:AK43)</f>
        <v>0</v>
      </c>
      <c r="AM43" s="41"/>
      <c r="AN43" s="41"/>
      <c r="AO43" s="47"/>
      <c r="AP43" s="43"/>
      <c r="AQ43" s="43"/>
      <c r="AR43" s="43"/>
      <c r="AS43" s="53" t="s">
        <v>51</v>
      </c>
      <c r="AT43" s="62"/>
      <c r="AU43" s="63">
        <f>SUM(AT43)</f>
        <v>0</v>
      </c>
      <c r="AV43" s="41"/>
      <c r="AW43" s="41"/>
      <c r="AX43" s="47"/>
      <c r="AY43" s="43"/>
    </row>
    <row r="44" ht="21.75" customHeight="1">
      <c r="A44" s="53" t="s">
        <v>52</v>
      </c>
      <c r="B44" s="80"/>
      <c r="C44" s="80"/>
      <c r="D44" s="80"/>
      <c r="E44" s="80"/>
      <c r="F44" s="80"/>
      <c r="G44" s="68" t="str">
        <f>AVERAGE(B44:F44)</f>
        <v>#DIV/0!</v>
      </c>
      <c r="H44" s="41"/>
      <c r="I44" s="41"/>
      <c r="J44" s="47"/>
      <c r="K44" s="41"/>
      <c r="L44" s="53" t="s">
        <v>52</v>
      </c>
      <c r="M44" s="66"/>
      <c r="N44" s="81"/>
      <c r="O44" s="82" t="str">
        <f>AVERAGE(M44:N44)</f>
        <v>#DIV/0!</v>
      </c>
      <c r="P44" s="41"/>
      <c r="Q44" s="41"/>
      <c r="R44" s="47"/>
      <c r="S44" s="41"/>
      <c r="T44" s="41"/>
      <c r="U44" s="41"/>
      <c r="V44" s="53" t="s">
        <v>52</v>
      </c>
      <c r="W44" s="66"/>
      <c r="X44" s="66"/>
      <c r="Y44" s="66"/>
      <c r="Z44" s="66"/>
      <c r="AA44" s="68" t="str">
        <f>AVERAGE(W44:Z44)</f>
        <v>#DIV/0!</v>
      </c>
      <c r="AB44" s="41"/>
      <c r="AC44" s="41"/>
      <c r="AD44" s="47"/>
      <c r="AE44" s="43"/>
      <c r="AF44" s="43"/>
      <c r="AG44" s="43"/>
      <c r="AH44" s="53" t="s">
        <v>52</v>
      </c>
      <c r="AI44" s="66"/>
      <c r="AJ44" s="66"/>
      <c r="AK44" s="66"/>
      <c r="AL44" s="68" t="str">
        <f>AVERAGE(AI44:AK44)</f>
        <v>#DIV/0!</v>
      </c>
      <c r="AM44" s="41"/>
      <c r="AN44" s="41"/>
      <c r="AO44" s="47"/>
      <c r="AP44" s="43"/>
      <c r="AQ44" s="43"/>
      <c r="AR44" s="43"/>
      <c r="AS44" s="53" t="s">
        <v>52</v>
      </c>
      <c r="AT44" s="66"/>
      <c r="AU44" s="68" t="str">
        <f>AVERAGE(AT44)</f>
        <v>#DIV/0!</v>
      </c>
      <c r="AV44" s="41"/>
      <c r="AW44" s="41"/>
      <c r="AX44" s="47"/>
      <c r="AY44" s="43"/>
    </row>
    <row r="45" ht="21.75" customHeight="1">
      <c r="A45" s="53" t="s">
        <v>53</v>
      </c>
      <c r="B45" s="70">
        <f t="shared" ref="B45:F45" si="33">B44*B43</f>
        <v>0</v>
      </c>
      <c r="C45" s="70">
        <f t="shared" si="33"/>
        <v>0</v>
      </c>
      <c r="D45" s="70">
        <f t="shared" si="33"/>
        <v>0</v>
      </c>
      <c r="E45" s="70">
        <f t="shared" si="33"/>
        <v>0</v>
      </c>
      <c r="F45" s="70">
        <f t="shared" si="33"/>
        <v>0</v>
      </c>
      <c r="G45" s="70">
        <f t="shared" ref="G45:G46" si="38">SUM(B45:F45)</f>
        <v>0</v>
      </c>
      <c r="H45" s="41"/>
      <c r="I45" s="41"/>
      <c r="J45" s="47"/>
      <c r="K45" s="41"/>
      <c r="L45" s="53" t="s">
        <v>53</v>
      </c>
      <c r="M45" s="70">
        <f t="shared" ref="M45:N45" si="34">M44*M43</f>
        <v>0</v>
      </c>
      <c r="N45" s="83">
        <f t="shared" si="34"/>
        <v>0</v>
      </c>
      <c r="O45" s="84">
        <f t="shared" ref="O45:O46" si="40">SUM(M45:N45)</f>
        <v>0</v>
      </c>
      <c r="P45" s="41"/>
      <c r="Q45" s="41"/>
      <c r="R45" s="47"/>
      <c r="S45" s="41"/>
      <c r="T45" s="41"/>
      <c r="U45" s="41"/>
      <c r="V45" s="53" t="s">
        <v>53</v>
      </c>
      <c r="W45" s="70">
        <f t="shared" ref="W45:Z45" si="35">W44*W43</f>
        <v>0</v>
      </c>
      <c r="X45" s="70">
        <f t="shared" si="35"/>
        <v>0</v>
      </c>
      <c r="Y45" s="70">
        <f t="shared" si="35"/>
        <v>0</v>
      </c>
      <c r="Z45" s="70">
        <f t="shared" si="35"/>
        <v>0</v>
      </c>
      <c r="AA45" s="70">
        <f t="shared" ref="AA45:AA46" si="42">SUM(W45:Z45)</f>
        <v>0</v>
      </c>
      <c r="AB45" s="41"/>
      <c r="AC45" s="41"/>
      <c r="AD45" s="47"/>
      <c r="AE45" s="43"/>
      <c r="AF45" s="43"/>
      <c r="AG45" s="43"/>
      <c r="AH45" s="53" t="s">
        <v>53</v>
      </c>
      <c r="AI45" s="70">
        <f t="shared" ref="AI45:AK45" si="36">AI44*AI43</f>
        <v>0</v>
      </c>
      <c r="AJ45" s="70">
        <f t="shared" si="36"/>
        <v>0</v>
      </c>
      <c r="AK45" s="70">
        <f t="shared" si="36"/>
        <v>0</v>
      </c>
      <c r="AL45" s="70">
        <f t="shared" ref="AL45:AL46" si="44">SUM(AI45:AK45)</f>
        <v>0</v>
      </c>
      <c r="AM45" s="41"/>
      <c r="AN45" s="41"/>
      <c r="AO45" s="47"/>
      <c r="AP45" s="43"/>
      <c r="AQ45" s="43"/>
      <c r="AR45" s="43"/>
      <c r="AS45" s="53" t="s">
        <v>53</v>
      </c>
      <c r="AT45" s="70">
        <f>AT44*AT43</f>
        <v>0</v>
      </c>
      <c r="AU45" s="70">
        <f t="shared" ref="AU45:AU46" si="45">SUM(AT45)</f>
        <v>0</v>
      </c>
      <c r="AV45" s="41"/>
      <c r="AW45" s="41"/>
      <c r="AX45" s="47"/>
      <c r="AY45" s="43"/>
    </row>
    <row r="46" ht="21.75" customHeight="1">
      <c r="A46" s="53" t="s">
        <v>54</v>
      </c>
      <c r="B46" s="70">
        <f t="shared" ref="B46:F46" si="37">SUM(B45+B41)</f>
        <v>0</v>
      </c>
      <c r="C46" s="70">
        <f t="shared" si="37"/>
        <v>0</v>
      </c>
      <c r="D46" s="70">
        <f t="shared" si="37"/>
        <v>0</v>
      </c>
      <c r="E46" s="70">
        <f t="shared" si="37"/>
        <v>0</v>
      </c>
      <c r="F46" s="70">
        <f t="shared" si="37"/>
        <v>0</v>
      </c>
      <c r="G46" s="70">
        <f t="shared" si="38"/>
        <v>0</v>
      </c>
      <c r="H46" s="41"/>
      <c r="I46" s="41"/>
      <c r="J46" s="47"/>
      <c r="K46" s="41"/>
      <c r="L46" s="53" t="s">
        <v>54</v>
      </c>
      <c r="M46" s="70">
        <f t="shared" ref="M46:N46" si="39">SUM(M45+M41)</f>
        <v>0</v>
      </c>
      <c r="N46" s="83">
        <f t="shared" si="39"/>
        <v>0</v>
      </c>
      <c r="O46" s="84">
        <f t="shared" si="40"/>
        <v>0</v>
      </c>
      <c r="P46" s="41"/>
      <c r="Q46" s="41"/>
      <c r="R46" s="47"/>
      <c r="S46" s="41"/>
      <c r="T46" s="41"/>
      <c r="U46" s="41"/>
      <c r="V46" s="53" t="s">
        <v>54</v>
      </c>
      <c r="W46" s="70">
        <f t="shared" ref="W46:Z46" si="41">SUM(W45+W41)</f>
        <v>0</v>
      </c>
      <c r="X46" s="70">
        <f t="shared" si="41"/>
        <v>0</v>
      </c>
      <c r="Y46" s="70">
        <f t="shared" si="41"/>
        <v>0</v>
      </c>
      <c r="Z46" s="70">
        <f t="shared" si="41"/>
        <v>0</v>
      </c>
      <c r="AA46" s="70">
        <f t="shared" si="42"/>
        <v>0</v>
      </c>
      <c r="AB46" s="41"/>
      <c r="AC46" s="41"/>
      <c r="AD46" s="47"/>
      <c r="AE46" s="43"/>
      <c r="AF46" s="43"/>
      <c r="AG46" s="43"/>
      <c r="AH46" s="53" t="s">
        <v>54</v>
      </c>
      <c r="AI46" s="70">
        <f t="shared" ref="AI46:AK46" si="43">SUM(AI45+AI41)</f>
        <v>0</v>
      </c>
      <c r="AJ46" s="70">
        <f t="shared" si="43"/>
        <v>0</v>
      </c>
      <c r="AK46" s="70">
        <f t="shared" si="43"/>
        <v>0</v>
      </c>
      <c r="AL46" s="70">
        <f t="shared" si="44"/>
        <v>0</v>
      </c>
      <c r="AM46" s="41"/>
      <c r="AN46" s="41"/>
      <c r="AO46" s="47"/>
      <c r="AP46" s="43"/>
      <c r="AQ46" s="43"/>
      <c r="AR46" s="43"/>
      <c r="AS46" s="53" t="s">
        <v>54</v>
      </c>
      <c r="AT46" s="70">
        <f>SUM(AT45+AT41)</f>
        <v>0</v>
      </c>
      <c r="AU46" s="70">
        <f t="shared" si="45"/>
        <v>0</v>
      </c>
      <c r="AV46" s="41"/>
      <c r="AW46" s="41"/>
      <c r="AX46" s="47"/>
      <c r="AY46" s="43"/>
    </row>
    <row r="47" ht="21.75" customHeight="1">
      <c r="A47" s="48"/>
      <c r="B47" s="2"/>
      <c r="C47" s="2"/>
      <c r="D47" s="2"/>
      <c r="E47" s="1"/>
      <c r="F47" s="1"/>
      <c r="G47" s="72"/>
      <c r="H47" s="41"/>
      <c r="I47" s="41"/>
      <c r="J47" s="47"/>
      <c r="K47" s="41"/>
      <c r="L47" s="48"/>
      <c r="M47" s="2"/>
      <c r="N47" s="2"/>
      <c r="O47" s="72"/>
      <c r="P47" s="41"/>
      <c r="Q47" s="41"/>
      <c r="R47" s="47"/>
      <c r="S47" s="41"/>
      <c r="T47" s="41"/>
      <c r="U47" s="41"/>
      <c r="V47" s="48"/>
      <c r="W47" s="2"/>
      <c r="X47" s="2"/>
      <c r="Y47" s="2"/>
      <c r="Z47" s="1"/>
      <c r="AA47" s="72"/>
      <c r="AB47" s="41"/>
      <c r="AC47" s="41"/>
      <c r="AD47" s="47"/>
      <c r="AE47" s="43"/>
      <c r="AF47" s="43"/>
      <c r="AG47" s="43"/>
      <c r="AH47" s="48"/>
      <c r="AI47" s="2"/>
      <c r="AJ47" s="2"/>
      <c r="AK47" s="2"/>
      <c r="AL47" s="72"/>
      <c r="AM47" s="41"/>
      <c r="AN47" s="41"/>
      <c r="AO47" s="47"/>
      <c r="AP47" s="43"/>
      <c r="AQ47" s="43"/>
      <c r="AR47" s="43"/>
      <c r="AS47" s="48"/>
      <c r="AT47" s="2"/>
      <c r="AU47" s="72"/>
      <c r="AV47" s="41"/>
      <c r="AW47" s="41"/>
      <c r="AX47" s="47"/>
      <c r="AY47" s="43"/>
    </row>
    <row r="48" ht="21.75" customHeight="1">
      <c r="A48" s="48"/>
      <c r="B48" s="41"/>
      <c r="C48" s="41"/>
      <c r="D48" s="41"/>
      <c r="E48" s="41"/>
      <c r="F48" s="41"/>
      <c r="G48" s="41"/>
      <c r="H48" s="41"/>
      <c r="I48" s="41"/>
      <c r="J48" s="47"/>
      <c r="K48" s="41"/>
      <c r="L48" s="48"/>
      <c r="M48" s="41"/>
      <c r="N48" s="41"/>
      <c r="O48" s="41"/>
      <c r="P48" s="41"/>
      <c r="Q48" s="41"/>
      <c r="R48" s="47"/>
      <c r="S48" s="41"/>
      <c r="T48" s="41"/>
      <c r="U48" s="41"/>
      <c r="V48" s="48"/>
      <c r="W48" s="41"/>
      <c r="X48" s="41"/>
      <c r="Y48" s="41"/>
      <c r="Z48" s="41"/>
      <c r="AA48" s="41"/>
      <c r="AB48" s="41"/>
      <c r="AC48" s="41"/>
      <c r="AD48" s="47"/>
      <c r="AE48" s="43"/>
      <c r="AF48" s="43"/>
      <c r="AG48" s="43"/>
      <c r="AH48" s="48"/>
      <c r="AI48" s="41"/>
      <c r="AJ48" s="41"/>
      <c r="AK48" s="41"/>
      <c r="AL48" s="41"/>
      <c r="AM48" s="41"/>
      <c r="AN48" s="41"/>
      <c r="AO48" s="47"/>
      <c r="AP48" s="43"/>
      <c r="AQ48" s="43"/>
      <c r="AR48" s="43"/>
      <c r="AS48" s="48"/>
      <c r="AT48" s="41"/>
      <c r="AU48" s="41"/>
      <c r="AV48" s="41"/>
      <c r="AW48" s="41"/>
      <c r="AX48" s="47"/>
      <c r="AY48" s="43"/>
    </row>
    <row r="49" ht="21.75" customHeight="1">
      <c r="A49" s="46" t="s">
        <v>59</v>
      </c>
      <c r="B49" s="41"/>
      <c r="C49" s="41"/>
      <c r="D49" s="41"/>
      <c r="E49" s="41"/>
      <c r="F49" s="41"/>
      <c r="G49" s="41"/>
      <c r="H49" s="41"/>
      <c r="I49" s="41"/>
      <c r="J49" s="47"/>
      <c r="K49" s="41"/>
      <c r="L49" s="46" t="s">
        <v>59</v>
      </c>
      <c r="M49" s="41"/>
      <c r="N49" s="41"/>
      <c r="O49" s="41"/>
      <c r="P49" s="41"/>
      <c r="Q49" s="41"/>
      <c r="R49" s="47"/>
      <c r="S49" s="41"/>
      <c r="T49" s="41"/>
      <c r="U49" s="41"/>
      <c r="V49" s="46" t="s">
        <v>59</v>
      </c>
      <c r="W49" s="41"/>
      <c r="X49" s="41"/>
      <c r="Y49" s="41"/>
      <c r="Z49" s="41"/>
      <c r="AA49" s="41"/>
      <c r="AB49" s="41"/>
      <c r="AC49" s="41"/>
      <c r="AD49" s="47"/>
      <c r="AE49" s="43"/>
      <c r="AF49" s="43"/>
      <c r="AG49" s="43"/>
      <c r="AH49" s="46" t="s">
        <v>59</v>
      </c>
      <c r="AI49" s="41"/>
      <c r="AJ49" s="41"/>
      <c r="AK49" s="41"/>
      <c r="AL49" s="41"/>
      <c r="AM49" s="41"/>
      <c r="AN49" s="41"/>
      <c r="AO49" s="47"/>
      <c r="AP49" s="43"/>
      <c r="AQ49" s="43"/>
      <c r="AR49" s="43"/>
      <c r="AS49" s="46" t="s">
        <v>59</v>
      </c>
      <c r="AT49" s="41"/>
      <c r="AU49" s="41"/>
      <c r="AV49" s="41"/>
      <c r="AW49" s="41"/>
      <c r="AX49" s="47"/>
      <c r="AY49" s="43"/>
    </row>
    <row r="50" ht="21.75" customHeight="1">
      <c r="A50" s="46" t="s">
        <v>60</v>
      </c>
      <c r="J50" s="17"/>
      <c r="K50" s="41"/>
      <c r="L50" s="46" t="s">
        <v>61</v>
      </c>
      <c r="R50" s="17"/>
      <c r="S50" s="41"/>
      <c r="T50" s="41"/>
      <c r="U50" s="41"/>
      <c r="V50" s="46" t="s">
        <v>61</v>
      </c>
      <c r="AD50" s="17"/>
      <c r="AE50" s="43"/>
      <c r="AF50" s="43"/>
      <c r="AG50" s="43"/>
      <c r="AH50" s="46" t="s">
        <v>61</v>
      </c>
      <c r="AO50" s="17"/>
      <c r="AP50" s="43"/>
      <c r="AQ50" s="43"/>
      <c r="AR50" s="43"/>
      <c r="AS50" s="46" t="s">
        <v>61</v>
      </c>
      <c r="AX50" s="17"/>
      <c r="AY50" s="43"/>
    </row>
    <row r="51" ht="21.75" customHeight="1">
      <c r="A51" s="48"/>
      <c r="B51" s="41"/>
      <c r="C51" s="41"/>
      <c r="D51" s="41"/>
      <c r="E51" s="41"/>
      <c r="F51" s="41"/>
      <c r="G51" s="41"/>
      <c r="H51" s="73" t="s">
        <v>31</v>
      </c>
      <c r="I51" s="41"/>
      <c r="J51" s="47"/>
      <c r="K51" s="41"/>
      <c r="L51" s="48"/>
      <c r="M51" s="41"/>
      <c r="N51" s="41"/>
      <c r="O51" s="41"/>
      <c r="P51" s="73" t="s">
        <v>31</v>
      </c>
      <c r="Q51" s="41"/>
      <c r="R51" s="47"/>
      <c r="S51" s="41"/>
      <c r="T51" s="41"/>
      <c r="U51" s="41"/>
      <c r="V51" s="48"/>
      <c r="W51" s="41"/>
      <c r="X51" s="41"/>
      <c r="Y51" s="41"/>
      <c r="Z51" s="41"/>
      <c r="AA51" s="41"/>
      <c r="AB51" s="73" t="s">
        <v>31</v>
      </c>
      <c r="AC51" s="41"/>
      <c r="AD51" s="47"/>
      <c r="AE51" s="43"/>
      <c r="AF51" s="43"/>
      <c r="AG51" s="43"/>
      <c r="AH51" s="48"/>
      <c r="AI51" s="41"/>
      <c r="AJ51" s="41"/>
      <c r="AK51" s="41"/>
      <c r="AL51" s="41"/>
      <c r="AM51" s="73" t="s">
        <v>31</v>
      </c>
      <c r="AN51" s="41"/>
      <c r="AO51" s="47"/>
      <c r="AP51" s="43"/>
      <c r="AQ51" s="43"/>
      <c r="AR51" s="43"/>
      <c r="AS51" s="48"/>
      <c r="AT51" s="41"/>
      <c r="AU51" s="41"/>
      <c r="AV51" s="73" t="s">
        <v>31</v>
      </c>
      <c r="AW51" s="41"/>
      <c r="AX51" s="47"/>
      <c r="AY51" s="43"/>
    </row>
    <row r="52" ht="21.75" customHeight="1">
      <c r="A52" s="85" t="s">
        <v>32</v>
      </c>
      <c r="B52" s="54"/>
      <c r="C52" s="55"/>
      <c r="D52" s="55"/>
      <c r="E52" s="55"/>
      <c r="F52" s="55"/>
      <c r="G52" s="56" t="s">
        <v>33</v>
      </c>
      <c r="H52" s="74">
        <v>10.23</v>
      </c>
      <c r="I52" s="41"/>
      <c r="J52" s="47"/>
      <c r="K52" s="41"/>
      <c r="L52" s="53" t="s">
        <v>32</v>
      </c>
      <c r="M52" s="54"/>
      <c r="N52" s="55"/>
      <c r="O52" s="56" t="s">
        <v>33</v>
      </c>
      <c r="P52" s="74">
        <v>0.44</v>
      </c>
      <c r="Q52" s="41"/>
      <c r="R52" s="47"/>
      <c r="S52" s="41"/>
      <c r="T52" s="41"/>
      <c r="U52" s="41"/>
      <c r="V52" s="53" t="s">
        <v>32</v>
      </c>
      <c r="W52" s="54"/>
      <c r="X52" s="55"/>
      <c r="Y52" s="55"/>
      <c r="Z52" s="55"/>
      <c r="AA52" s="56" t="s">
        <v>33</v>
      </c>
      <c r="AB52" s="74">
        <v>0.165</v>
      </c>
      <c r="AC52" s="41"/>
      <c r="AD52" s="47"/>
      <c r="AE52" s="43"/>
      <c r="AF52" s="43"/>
      <c r="AG52" s="43"/>
      <c r="AH52" s="53" t="s">
        <v>32</v>
      </c>
      <c r="AI52" s="54"/>
      <c r="AJ52" s="55"/>
      <c r="AK52" s="55"/>
      <c r="AL52" s="56" t="s">
        <v>33</v>
      </c>
      <c r="AM52" s="74">
        <v>0.11</v>
      </c>
      <c r="AN52" s="41"/>
      <c r="AO52" s="47"/>
      <c r="AP52" s="43"/>
      <c r="AQ52" s="43"/>
      <c r="AR52" s="43"/>
      <c r="AS52" s="53" t="s">
        <v>32</v>
      </c>
      <c r="AT52" s="54"/>
      <c r="AU52" s="56" t="s">
        <v>33</v>
      </c>
      <c r="AV52" s="73">
        <f>Z17</f>
        <v>0.055</v>
      </c>
      <c r="AW52" s="41"/>
      <c r="AX52" s="47"/>
      <c r="AY52" s="43"/>
    </row>
    <row r="53" ht="21.75" customHeight="1">
      <c r="A53" s="85" t="s">
        <v>34</v>
      </c>
      <c r="B53" s="57">
        <f t="shared" ref="B53:F53" si="46">B55*$B$28</f>
        <v>0</v>
      </c>
      <c r="C53" s="57">
        <f t="shared" si="46"/>
        <v>0</v>
      </c>
      <c r="D53" s="57">
        <f t="shared" si="46"/>
        <v>0</v>
      </c>
      <c r="E53" s="57">
        <f t="shared" si="46"/>
        <v>0</v>
      </c>
      <c r="F53" s="57">
        <f t="shared" si="46"/>
        <v>0</v>
      </c>
      <c r="G53" s="57">
        <f>SUM(B53:F53)</f>
        <v>0</v>
      </c>
      <c r="H53" s="41"/>
      <c r="I53" s="41"/>
      <c r="J53" s="47"/>
      <c r="K53" s="41"/>
      <c r="L53" s="53" t="s">
        <v>34</v>
      </c>
      <c r="M53" s="57">
        <f t="shared" ref="M53:N53" si="47">M55*$B$28</f>
        <v>0</v>
      </c>
      <c r="N53" s="57">
        <f t="shared" si="47"/>
        <v>0</v>
      </c>
      <c r="O53" s="57">
        <f>SUM(M53:N53)</f>
        <v>0</v>
      </c>
      <c r="P53" s="41"/>
      <c r="Q53" s="41"/>
      <c r="R53" s="47"/>
      <c r="S53" s="41"/>
      <c r="T53" s="41"/>
      <c r="U53" s="41"/>
      <c r="V53" s="53" t="s">
        <v>34</v>
      </c>
      <c r="W53" s="57">
        <f t="shared" ref="W53:Z53" si="48">W55*$B$28</f>
        <v>0</v>
      </c>
      <c r="X53" s="57">
        <f t="shared" si="48"/>
        <v>0</v>
      </c>
      <c r="Y53" s="57">
        <f t="shared" si="48"/>
        <v>0</v>
      </c>
      <c r="Z53" s="57">
        <f t="shared" si="48"/>
        <v>0</v>
      </c>
      <c r="AA53" s="57">
        <f>SUM(W53:Z53)</f>
        <v>0</v>
      </c>
      <c r="AB53" s="41"/>
      <c r="AC53" s="41"/>
      <c r="AD53" s="47"/>
      <c r="AE53" s="43"/>
      <c r="AF53" s="43"/>
      <c r="AG53" s="43"/>
      <c r="AH53" s="53" t="s">
        <v>34</v>
      </c>
      <c r="AI53" s="57">
        <f t="shared" ref="AI53:AK53" si="49">AI55*$B$28</f>
        <v>0</v>
      </c>
      <c r="AJ53" s="57">
        <f t="shared" si="49"/>
        <v>0</v>
      </c>
      <c r="AK53" s="57">
        <f t="shared" si="49"/>
        <v>0</v>
      </c>
      <c r="AL53" s="57">
        <f>SUM(AI53:AK53)</f>
        <v>0</v>
      </c>
      <c r="AM53" s="41"/>
      <c r="AN53" s="41"/>
      <c r="AO53" s="47"/>
      <c r="AP53" s="43"/>
      <c r="AQ53" s="43"/>
      <c r="AR53" s="43"/>
      <c r="AS53" s="53" t="s">
        <v>34</v>
      </c>
      <c r="AT53" s="57">
        <f>AT55*$B$28</f>
        <v>0</v>
      </c>
      <c r="AU53" s="57">
        <f>SUM(AT53)</f>
        <v>0</v>
      </c>
      <c r="AV53" s="41"/>
      <c r="AW53" s="41"/>
      <c r="AX53" s="47"/>
      <c r="AY53" s="43"/>
    </row>
    <row r="54" ht="21.75" customHeight="1">
      <c r="A54" s="85" t="s">
        <v>35</v>
      </c>
      <c r="B54" s="58" t="s">
        <v>36</v>
      </c>
      <c r="C54" s="58" t="s">
        <v>37</v>
      </c>
      <c r="D54" s="58" t="s">
        <v>38</v>
      </c>
      <c r="E54" s="58" t="s">
        <v>39</v>
      </c>
      <c r="F54" s="58" t="s">
        <v>40</v>
      </c>
      <c r="G54" s="59"/>
      <c r="H54" s="41"/>
      <c r="I54" s="41"/>
      <c r="J54" s="47"/>
      <c r="K54" s="41"/>
      <c r="L54" s="53" t="s">
        <v>35</v>
      </c>
      <c r="M54" s="60" t="s">
        <v>41</v>
      </c>
      <c r="N54" s="60" t="s">
        <v>42</v>
      </c>
      <c r="O54" s="59"/>
      <c r="P54" s="41"/>
      <c r="Q54" s="41"/>
      <c r="R54" s="47"/>
      <c r="S54" s="41"/>
      <c r="T54" s="41"/>
      <c r="U54" s="41"/>
      <c r="V54" s="53" t="s">
        <v>35</v>
      </c>
      <c r="W54" s="60" t="s">
        <v>43</v>
      </c>
      <c r="X54" s="60" t="s">
        <v>44</v>
      </c>
      <c r="Y54" s="60" t="s">
        <v>45</v>
      </c>
      <c r="Z54" s="60" t="s">
        <v>46</v>
      </c>
      <c r="AA54" s="59"/>
      <c r="AB54" s="41"/>
      <c r="AC54" s="41"/>
      <c r="AD54" s="47"/>
      <c r="AE54" s="43"/>
      <c r="AF54" s="43"/>
      <c r="AG54" s="43"/>
      <c r="AH54" s="53" t="s">
        <v>35</v>
      </c>
      <c r="AI54" s="61" t="s">
        <v>47</v>
      </c>
      <c r="AJ54" s="61" t="s">
        <v>48</v>
      </c>
      <c r="AK54" s="61" t="s">
        <v>49</v>
      </c>
      <c r="AL54" s="59"/>
      <c r="AM54" s="41"/>
      <c r="AN54" s="41"/>
      <c r="AO54" s="47"/>
      <c r="AP54" s="43"/>
      <c r="AQ54" s="43"/>
      <c r="AR54" s="43"/>
      <c r="AS54" s="53" t="s">
        <v>35</v>
      </c>
      <c r="AT54" s="58" t="s">
        <v>50</v>
      </c>
      <c r="AU54" s="59"/>
      <c r="AV54" s="41"/>
      <c r="AW54" s="41"/>
      <c r="AX54" s="47"/>
      <c r="AY54" s="43"/>
    </row>
    <row r="55" ht="21.75" customHeight="1">
      <c r="A55" s="85" t="s">
        <v>51</v>
      </c>
      <c r="B55" s="62"/>
      <c r="C55" s="62"/>
      <c r="D55" s="62"/>
      <c r="E55" s="62"/>
      <c r="F55" s="62"/>
      <c r="G55" s="64">
        <f>SUM(B55:F55)</f>
        <v>0</v>
      </c>
      <c r="H55" s="41"/>
      <c r="I55" s="41"/>
      <c r="J55" s="47"/>
      <c r="K55" s="41"/>
      <c r="L55" s="53" t="s">
        <v>51</v>
      </c>
      <c r="M55" s="62"/>
      <c r="N55" s="62"/>
      <c r="O55" s="64">
        <f>SUM(M55:N55)</f>
        <v>0</v>
      </c>
      <c r="P55" s="41"/>
      <c r="Q55" s="41"/>
      <c r="R55" s="47"/>
      <c r="S55" s="41"/>
      <c r="T55" s="41"/>
      <c r="U55" s="41"/>
      <c r="V55" s="53" t="s">
        <v>51</v>
      </c>
      <c r="W55" s="62"/>
      <c r="X55" s="62"/>
      <c r="Y55" s="62"/>
      <c r="Z55" s="62"/>
      <c r="AA55" s="64">
        <f>SUM(W55:Z55)</f>
        <v>0</v>
      </c>
      <c r="AB55" s="41"/>
      <c r="AC55" s="41"/>
      <c r="AD55" s="47"/>
      <c r="AE55" s="43"/>
      <c r="AF55" s="43"/>
      <c r="AG55" s="43"/>
      <c r="AH55" s="53" t="s">
        <v>51</v>
      </c>
      <c r="AI55" s="62"/>
      <c r="AJ55" s="62"/>
      <c r="AK55" s="62"/>
      <c r="AL55" s="64">
        <f>SUM(AI55:AK55)</f>
        <v>0</v>
      </c>
      <c r="AM55" s="41"/>
      <c r="AN55" s="41"/>
      <c r="AO55" s="47"/>
      <c r="AP55" s="43"/>
      <c r="AQ55" s="43"/>
      <c r="AR55" s="43"/>
      <c r="AS55" s="53" t="s">
        <v>51</v>
      </c>
      <c r="AT55" s="62"/>
      <c r="AU55" s="64">
        <f>SUM(AT55)</f>
        <v>0</v>
      </c>
      <c r="AV55" s="41"/>
      <c r="AW55" s="41"/>
      <c r="AX55" s="47"/>
      <c r="AY55" s="43"/>
    </row>
    <row r="56" ht="21.75" customHeight="1">
      <c r="A56" s="85" t="s">
        <v>52</v>
      </c>
      <c r="B56" s="66"/>
      <c r="C56" s="66"/>
      <c r="D56" s="66"/>
      <c r="E56" s="66"/>
      <c r="F56" s="66"/>
      <c r="G56" s="68" t="str">
        <f>AVERAGE(B56:F56)</f>
        <v>#DIV/0!</v>
      </c>
      <c r="H56" s="41"/>
      <c r="I56" s="41"/>
      <c r="J56" s="47"/>
      <c r="K56" s="41"/>
      <c r="L56" s="53" t="s">
        <v>52</v>
      </c>
      <c r="M56" s="66"/>
      <c r="N56" s="66"/>
      <c r="O56" s="68" t="str">
        <f>AVERAGE(M56:N56)</f>
        <v>#DIV/0!</v>
      </c>
      <c r="P56" s="41"/>
      <c r="Q56" s="41"/>
      <c r="R56" s="47"/>
      <c r="S56" s="41"/>
      <c r="T56" s="41"/>
      <c r="U56" s="41"/>
      <c r="V56" s="53" t="s">
        <v>52</v>
      </c>
      <c r="W56" s="66"/>
      <c r="X56" s="66"/>
      <c r="Y56" s="66"/>
      <c r="Z56" s="66"/>
      <c r="AA56" s="68" t="str">
        <f>AVERAGE(W56:Z56)</f>
        <v>#DIV/0!</v>
      </c>
      <c r="AB56" s="41"/>
      <c r="AC56" s="41"/>
      <c r="AD56" s="47"/>
      <c r="AE56" s="43"/>
      <c r="AF56" s="43"/>
      <c r="AG56" s="43"/>
      <c r="AH56" s="53" t="s">
        <v>52</v>
      </c>
      <c r="AI56" s="66"/>
      <c r="AJ56" s="66"/>
      <c r="AK56" s="66"/>
      <c r="AL56" s="68" t="str">
        <f>AVERAGE(AI56:AK56)</f>
        <v>#DIV/0!</v>
      </c>
      <c r="AM56" s="41"/>
      <c r="AN56" s="41"/>
      <c r="AO56" s="47"/>
      <c r="AP56" s="43"/>
      <c r="AQ56" s="43"/>
      <c r="AR56" s="43"/>
      <c r="AS56" s="53" t="s">
        <v>52</v>
      </c>
      <c r="AT56" s="66"/>
      <c r="AU56" s="68" t="str">
        <f>AVERAGE(AT56)</f>
        <v>#DIV/0!</v>
      </c>
      <c r="AV56" s="41"/>
      <c r="AW56" s="41"/>
      <c r="AX56" s="47"/>
      <c r="AY56" s="43"/>
    </row>
    <row r="57" ht="21.75" customHeight="1">
      <c r="A57" s="85" t="s">
        <v>53</v>
      </c>
      <c r="B57" s="70">
        <f t="shared" ref="B57:F57" si="50">B56*B55</f>
        <v>0</v>
      </c>
      <c r="C57" s="70">
        <f t="shared" si="50"/>
        <v>0</v>
      </c>
      <c r="D57" s="70">
        <f t="shared" si="50"/>
        <v>0</v>
      </c>
      <c r="E57" s="70">
        <f t="shared" si="50"/>
        <v>0</v>
      </c>
      <c r="F57" s="70">
        <f t="shared" si="50"/>
        <v>0</v>
      </c>
      <c r="G57" s="64">
        <f t="shared" ref="G57:G58" si="55">SUM(B57:F57)</f>
        <v>0</v>
      </c>
      <c r="H57" s="41"/>
      <c r="I57" s="41"/>
      <c r="J57" s="47"/>
      <c r="K57" s="41"/>
      <c r="L57" s="53" t="s">
        <v>53</v>
      </c>
      <c r="M57" s="70">
        <f t="shared" ref="M57:N57" si="51">M56*M55</f>
        <v>0</v>
      </c>
      <c r="N57" s="70">
        <f t="shared" si="51"/>
        <v>0</v>
      </c>
      <c r="O57" s="70">
        <f t="shared" ref="O57:O58" si="57">SUM(M57:N57)</f>
        <v>0</v>
      </c>
      <c r="P57" s="41"/>
      <c r="Q57" s="41"/>
      <c r="R57" s="47"/>
      <c r="S57" s="41"/>
      <c r="T57" s="41"/>
      <c r="U57" s="41"/>
      <c r="V57" s="53" t="s">
        <v>53</v>
      </c>
      <c r="W57" s="70">
        <f t="shared" ref="W57:Z57" si="52">W56*W55</f>
        <v>0</v>
      </c>
      <c r="X57" s="70">
        <f t="shared" si="52"/>
        <v>0</v>
      </c>
      <c r="Y57" s="70">
        <f t="shared" si="52"/>
        <v>0</v>
      </c>
      <c r="Z57" s="70">
        <f t="shared" si="52"/>
        <v>0</v>
      </c>
      <c r="AA57" s="70">
        <f t="shared" ref="AA57:AA58" si="59">SUM(W57:Z57)</f>
        <v>0</v>
      </c>
      <c r="AB57" s="41"/>
      <c r="AC57" s="41"/>
      <c r="AD57" s="47"/>
      <c r="AE57" s="43"/>
      <c r="AF57" s="43"/>
      <c r="AG57" s="43"/>
      <c r="AH57" s="53" t="s">
        <v>53</v>
      </c>
      <c r="AI57" s="70">
        <f t="shared" ref="AI57:AK57" si="53">AI56*AI55</f>
        <v>0</v>
      </c>
      <c r="AJ57" s="70">
        <f t="shared" si="53"/>
        <v>0</v>
      </c>
      <c r="AK57" s="70">
        <f t="shared" si="53"/>
        <v>0</v>
      </c>
      <c r="AL57" s="70">
        <f t="shared" ref="AL57:AL58" si="61">SUM(AI57:AK57)</f>
        <v>0</v>
      </c>
      <c r="AM57" s="41"/>
      <c r="AN57" s="41"/>
      <c r="AO57" s="47"/>
      <c r="AP57" s="43"/>
      <c r="AQ57" s="43"/>
      <c r="AR57" s="43"/>
      <c r="AS57" s="53" t="s">
        <v>53</v>
      </c>
      <c r="AT57" s="70">
        <f>AT56*AT55</f>
        <v>0</v>
      </c>
      <c r="AU57" s="70">
        <f t="shared" ref="AU57:AU58" si="62">SUM(AT57)</f>
        <v>0</v>
      </c>
      <c r="AV57" s="41"/>
      <c r="AW57" s="41"/>
      <c r="AX57" s="47"/>
      <c r="AY57" s="43"/>
    </row>
    <row r="58" ht="21.75" customHeight="1">
      <c r="A58" s="85" t="s">
        <v>54</v>
      </c>
      <c r="B58" s="70">
        <f t="shared" ref="B58:F58" si="54">SUM(B57+B53)</f>
        <v>0</v>
      </c>
      <c r="C58" s="70">
        <f t="shared" si="54"/>
        <v>0</v>
      </c>
      <c r="D58" s="70">
        <f t="shared" si="54"/>
        <v>0</v>
      </c>
      <c r="E58" s="70">
        <f t="shared" si="54"/>
        <v>0</v>
      </c>
      <c r="F58" s="70">
        <f t="shared" si="54"/>
        <v>0</v>
      </c>
      <c r="G58" s="70">
        <f t="shared" si="55"/>
        <v>0</v>
      </c>
      <c r="H58" s="41"/>
      <c r="I58" s="41"/>
      <c r="J58" s="47"/>
      <c r="K58" s="41"/>
      <c r="L58" s="53" t="s">
        <v>54</v>
      </c>
      <c r="M58" s="70">
        <f t="shared" ref="M58:N58" si="56">SUM(M57+M53)</f>
        <v>0</v>
      </c>
      <c r="N58" s="70">
        <f t="shared" si="56"/>
        <v>0</v>
      </c>
      <c r="O58" s="70">
        <f t="shared" si="57"/>
        <v>0</v>
      </c>
      <c r="P58" s="41"/>
      <c r="Q58" s="41"/>
      <c r="R58" s="47"/>
      <c r="S58" s="41"/>
      <c r="T58" s="41"/>
      <c r="U58" s="41"/>
      <c r="V58" s="53" t="s">
        <v>54</v>
      </c>
      <c r="W58" s="70">
        <f t="shared" ref="W58:Z58" si="58">SUM(W57+W53)</f>
        <v>0</v>
      </c>
      <c r="X58" s="70">
        <f t="shared" si="58"/>
        <v>0</v>
      </c>
      <c r="Y58" s="70">
        <f t="shared" si="58"/>
        <v>0</v>
      </c>
      <c r="Z58" s="70">
        <f t="shared" si="58"/>
        <v>0</v>
      </c>
      <c r="AA58" s="70">
        <f t="shared" si="59"/>
        <v>0</v>
      </c>
      <c r="AB58" s="41"/>
      <c r="AC58" s="41"/>
      <c r="AD58" s="47"/>
      <c r="AE58" s="43"/>
      <c r="AF58" s="43"/>
      <c r="AG58" s="43"/>
      <c r="AH58" s="53" t="s">
        <v>54</v>
      </c>
      <c r="AI58" s="70">
        <f t="shared" ref="AI58:AK58" si="60">SUM(AI57+AI53)</f>
        <v>0</v>
      </c>
      <c r="AJ58" s="70">
        <f t="shared" si="60"/>
        <v>0</v>
      </c>
      <c r="AK58" s="70">
        <f t="shared" si="60"/>
        <v>0</v>
      </c>
      <c r="AL58" s="70">
        <f t="shared" si="61"/>
        <v>0</v>
      </c>
      <c r="AM58" s="41"/>
      <c r="AN58" s="41"/>
      <c r="AO58" s="47"/>
      <c r="AP58" s="43"/>
      <c r="AQ58" s="43"/>
      <c r="AR58" s="43"/>
      <c r="AS58" s="53" t="s">
        <v>54</v>
      </c>
      <c r="AT58" s="70">
        <f>SUM(AT57+AT53)</f>
        <v>0</v>
      </c>
      <c r="AU58" s="70">
        <f t="shared" si="62"/>
        <v>0</v>
      </c>
      <c r="AV58" s="41"/>
      <c r="AW58" s="41"/>
      <c r="AX58" s="47"/>
      <c r="AY58" s="43"/>
    </row>
    <row r="59" ht="21.75" customHeight="1">
      <c r="A59" s="86"/>
      <c r="B59" s="87"/>
      <c r="C59" s="87"/>
      <c r="D59" s="87"/>
      <c r="E59" s="88"/>
      <c r="F59" s="88"/>
      <c r="G59" s="89"/>
      <c r="H59" s="90"/>
      <c r="I59" s="90"/>
      <c r="J59" s="91"/>
      <c r="K59" s="41"/>
      <c r="L59" s="86"/>
      <c r="M59" s="87"/>
      <c r="N59" s="87"/>
      <c r="O59" s="89"/>
      <c r="P59" s="90"/>
      <c r="Q59" s="90"/>
      <c r="R59" s="91"/>
      <c r="S59" s="41"/>
      <c r="T59" s="41"/>
      <c r="U59" s="41"/>
      <c r="V59" s="86"/>
      <c r="W59" s="87"/>
      <c r="X59" s="87"/>
      <c r="Y59" s="87"/>
      <c r="Z59" s="88"/>
      <c r="AA59" s="89"/>
      <c r="AB59" s="90"/>
      <c r="AC59" s="90"/>
      <c r="AD59" s="91"/>
      <c r="AE59" s="43"/>
      <c r="AF59" s="43"/>
      <c r="AG59" s="43"/>
      <c r="AH59" s="86"/>
      <c r="AI59" s="87"/>
      <c r="AJ59" s="87"/>
      <c r="AK59" s="87"/>
      <c r="AL59" s="89"/>
      <c r="AM59" s="90"/>
      <c r="AN59" s="90"/>
      <c r="AO59" s="91"/>
      <c r="AP59" s="43"/>
      <c r="AQ59" s="43"/>
      <c r="AR59" s="43"/>
      <c r="AS59" s="86"/>
      <c r="AT59" s="87"/>
      <c r="AU59" s="89"/>
      <c r="AV59" s="90"/>
      <c r="AW59" s="90"/>
      <c r="AX59" s="91"/>
      <c r="AY59" s="43"/>
    </row>
    <row r="60" ht="21.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3"/>
      <c r="AE60" s="43"/>
      <c r="AF60" s="43"/>
      <c r="AG60" s="43"/>
      <c r="AH60" s="43"/>
      <c r="AI60" s="43"/>
      <c r="AJ60" s="43"/>
      <c r="AK60" s="43"/>
      <c r="AL60" s="43"/>
      <c r="AM60" s="43"/>
      <c r="AN60" s="43"/>
      <c r="AO60" s="43"/>
      <c r="AP60" s="43"/>
      <c r="AQ60" s="43"/>
      <c r="AR60" s="43"/>
      <c r="AS60" s="43"/>
      <c r="AT60" s="43"/>
      <c r="AU60" s="43"/>
      <c r="AV60" s="43"/>
      <c r="AW60" s="43"/>
      <c r="AX60" s="43"/>
      <c r="AY60" s="43"/>
    </row>
    <row r="61" ht="21.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3"/>
      <c r="AE61" s="43"/>
      <c r="AF61" s="43"/>
      <c r="AG61" s="43"/>
      <c r="AH61" s="43"/>
      <c r="AI61" s="43"/>
      <c r="AJ61" s="43"/>
      <c r="AK61" s="43"/>
      <c r="AL61" s="43"/>
      <c r="AM61" s="43"/>
      <c r="AN61" s="43"/>
      <c r="AO61" s="43"/>
      <c r="AP61" s="43"/>
      <c r="AQ61" s="43"/>
      <c r="AR61" s="43"/>
      <c r="AS61" s="43"/>
      <c r="AT61" s="43"/>
      <c r="AU61" s="43"/>
      <c r="AV61" s="43"/>
      <c r="AW61" s="43"/>
      <c r="AX61" s="43"/>
      <c r="AY61" s="43"/>
    </row>
    <row r="62" ht="21.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3"/>
      <c r="AE62" s="43"/>
      <c r="AF62" s="43"/>
      <c r="AG62" s="43"/>
      <c r="AH62" s="43"/>
      <c r="AI62" s="43"/>
      <c r="AJ62" s="43"/>
      <c r="AK62" s="43"/>
      <c r="AL62" s="43"/>
      <c r="AM62" s="43"/>
      <c r="AN62" s="43"/>
      <c r="AO62" s="43"/>
      <c r="AP62" s="43"/>
      <c r="AQ62" s="43"/>
      <c r="AR62" s="43"/>
      <c r="AS62" s="43"/>
      <c r="AT62" s="43"/>
      <c r="AU62" s="43"/>
      <c r="AV62" s="43"/>
      <c r="AW62" s="43"/>
      <c r="AX62" s="43"/>
      <c r="AY62" s="43"/>
    </row>
    <row r="63" ht="21.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3"/>
      <c r="AE63" s="43"/>
      <c r="AF63" s="43"/>
      <c r="AG63" s="43"/>
      <c r="AH63" s="43"/>
      <c r="AI63" s="43"/>
      <c r="AJ63" s="43"/>
      <c r="AK63" s="43"/>
      <c r="AL63" s="43"/>
      <c r="AM63" s="43"/>
      <c r="AN63" s="43"/>
      <c r="AO63" s="43"/>
      <c r="AP63" s="43"/>
      <c r="AQ63" s="43"/>
      <c r="AR63" s="43"/>
      <c r="AS63" s="43"/>
      <c r="AT63" s="43"/>
      <c r="AU63" s="43"/>
      <c r="AV63" s="43"/>
      <c r="AW63" s="43"/>
      <c r="AX63" s="43"/>
      <c r="AY63" s="43"/>
    </row>
    <row r="64" ht="21.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3"/>
      <c r="AE64" s="43"/>
      <c r="AF64" s="43"/>
      <c r="AG64" s="43"/>
      <c r="AH64" s="43"/>
      <c r="AI64" s="43"/>
      <c r="AJ64" s="43"/>
      <c r="AK64" s="43"/>
      <c r="AL64" s="43"/>
      <c r="AM64" s="43"/>
      <c r="AN64" s="43"/>
      <c r="AO64" s="43"/>
      <c r="AP64" s="43"/>
      <c r="AQ64" s="43"/>
      <c r="AR64" s="43"/>
      <c r="AS64" s="43"/>
      <c r="AT64" s="43"/>
      <c r="AU64" s="43"/>
      <c r="AV64" s="43"/>
      <c r="AW64" s="43"/>
      <c r="AX64" s="43"/>
      <c r="AY64" s="43"/>
    </row>
    <row r="65" ht="21.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3"/>
      <c r="AE65" s="43"/>
      <c r="AF65" s="43"/>
      <c r="AG65" s="43"/>
      <c r="AH65" s="43"/>
      <c r="AI65" s="43"/>
      <c r="AJ65" s="43"/>
      <c r="AK65" s="43"/>
      <c r="AL65" s="43"/>
      <c r="AM65" s="43"/>
      <c r="AN65" s="43"/>
      <c r="AO65" s="43"/>
      <c r="AP65" s="43"/>
      <c r="AQ65" s="43"/>
      <c r="AR65" s="43"/>
      <c r="AS65" s="43"/>
      <c r="AT65" s="43"/>
      <c r="AU65" s="43"/>
      <c r="AV65" s="43"/>
      <c r="AW65" s="43"/>
      <c r="AX65" s="43"/>
      <c r="AY65" s="43"/>
    </row>
    <row r="66" ht="21.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3"/>
      <c r="AE66" s="43"/>
      <c r="AF66" s="43"/>
      <c r="AG66" s="43"/>
      <c r="AH66" s="43"/>
      <c r="AI66" s="43"/>
      <c r="AJ66" s="43"/>
      <c r="AK66" s="43"/>
      <c r="AL66" s="43"/>
      <c r="AM66" s="43"/>
      <c r="AN66" s="43"/>
      <c r="AO66" s="43"/>
      <c r="AP66" s="43"/>
      <c r="AQ66" s="43"/>
      <c r="AR66" s="43"/>
      <c r="AS66" s="43"/>
      <c r="AT66" s="43"/>
      <c r="AU66" s="43"/>
      <c r="AV66" s="43"/>
      <c r="AW66" s="43"/>
      <c r="AX66" s="43"/>
      <c r="AY66" s="43"/>
    </row>
    <row r="67" ht="21.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3"/>
      <c r="AE67" s="43"/>
      <c r="AF67" s="43"/>
      <c r="AG67" s="43"/>
      <c r="AH67" s="43"/>
      <c r="AI67" s="43"/>
      <c r="AJ67" s="43"/>
      <c r="AK67" s="43"/>
      <c r="AL67" s="43"/>
      <c r="AM67" s="43"/>
      <c r="AN67" s="43"/>
      <c r="AO67" s="43"/>
      <c r="AP67" s="43"/>
      <c r="AQ67" s="43"/>
      <c r="AR67" s="43"/>
      <c r="AS67" s="43"/>
      <c r="AT67" s="43"/>
      <c r="AU67" s="43"/>
      <c r="AV67" s="43"/>
      <c r="AW67" s="43"/>
      <c r="AX67" s="43"/>
      <c r="AY67" s="43"/>
    </row>
    <row r="68" ht="21.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3"/>
      <c r="AE68" s="43"/>
      <c r="AF68" s="43"/>
      <c r="AG68" s="43"/>
      <c r="AH68" s="43"/>
      <c r="AI68" s="43"/>
      <c r="AJ68" s="43"/>
      <c r="AK68" s="43"/>
      <c r="AL68" s="43"/>
      <c r="AM68" s="43"/>
      <c r="AN68" s="43"/>
      <c r="AO68" s="43"/>
      <c r="AP68" s="43"/>
      <c r="AQ68" s="43"/>
      <c r="AR68" s="43"/>
      <c r="AS68" s="43"/>
      <c r="AT68" s="43"/>
      <c r="AU68" s="43"/>
      <c r="AV68" s="43"/>
      <c r="AW68" s="43"/>
      <c r="AX68" s="43"/>
      <c r="AY68" s="43"/>
    </row>
    <row r="69" ht="21.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3"/>
      <c r="AE69" s="43"/>
      <c r="AF69" s="43"/>
      <c r="AG69" s="43"/>
      <c r="AH69" s="43"/>
      <c r="AI69" s="43"/>
      <c r="AJ69" s="43"/>
      <c r="AK69" s="43"/>
      <c r="AL69" s="43"/>
      <c r="AM69" s="43"/>
      <c r="AN69" s="43"/>
      <c r="AO69" s="43"/>
      <c r="AP69" s="43"/>
      <c r="AQ69" s="43"/>
      <c r="AR69" s="43"/>
      <c r="AS69" s="43"/>
      <c r="AT69" s="43"/>
      <c r="AU69" s="43"/>
      <c r="AV69" s="43"/>
      <c r="AW69" s="43"/>
      <c r="AX69" s="43"/>
      <c r="AY69" s="43"/>
    </row>
    <row r="70" ht="21.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3"/>
      <c r="AE70" s="43"/>
      <c r="AF70" s="43"/>
      <c r="AG70" s="43"/>
      <c r="AH70" s="43"/>
      <c r="AI70" s="43"/>
      <c r="AJ70" s="43"/>
      <c r="AK70" s="43"/>
      <c r="AL70" s="43"/>
      <c r="AM70" s="43"/>
      <c r="AN70" s="43"/>
      <c r="AO70" s="43"/>
      <c r="AP70" s="43"/>
      <c r="AQ70" s="43"/>
      <c r="AR70" s="43"/>
      <c r="AS70" s="43"/>
      <c r="AT70" s="43"/>
      <c r="AU70" s="43"/>
      <c r="AV70" s="43"/>
      <c r="AW70" s="43"/>
      <c r="AX70" s="43"/>
      <c r="AY70" s="43"/>
    </row>
    <row r="71" ht="21.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3"/>
      <c r="AE71" s="43"/>
      <c r="AF71" s="43"/>
      <c r="AG71" s="43"/>
      <c r="AH71" s="43"/>
      <c r="AI71" s="43"/>
      <c r="AJ71" s="43"/>
      <c r="AK71" s="43"/>
      <c r="AL71" s="43"/>
      <c r="AM71" s="43"/>
      <c r="AN71" s="43"/>
      <c r="AO71" s="43"/>
      <c r="AP71" s="43"/>
      <c r="AQ71" s="43"/>
      <c r="AR71" s="43"/>
      <c r="AS71" s="43"/>
      <c r="AT71" s="43"/>
      <c r="AU71" s="43"/>
      <c r="AV71" s="43"/>
      <c r="AW71" s="43"/>
      <c r="AX71" s="43"/>
      <c r="AY71" s="43"/>
    </row>
    <row r="72" ht="21.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3"/>
      <c r="AE72" s="43"/>
      <c r="AF72" s="43"/>
      <c r="AG72" s="43"/>
      <c r="AH72" s="43"/>
      <c r="AI72" s="43"/>
      <c r="AJ72" s="43"/>
      <c r="AK72" s="43"/>
      <c r="AL72" s="43"/>
      <c r="AM72" s="43"/>
      <c r="AN72" s="43"/>
      <c r="AO72" s="43"/>
      <c r="AP72" s="43"/>
      <c r="AQ72" s="43"/>
      <c r="AR72" s="43"/>
      <c r="AS72" s="43"/>
      <c r="AT72" s="43"/>
      <c r="AU72" s="43"/>
      <c r="AV72" s="43"/>
      <c r="AW72" s="43"/>
      <c r="AX72" s="43"/>
      <c r="AY72" s="43"/>
    </row>
    <row r="73" ht="21.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3"/>
      <c r="AE73" s="43"/>
      <c r="AF73" s="43"/>
      <c r="AG73" s="43"/>
      <c r="AH73" s="43"/>
      <c r="AI73" s="43"/>
      <c r="AJ73" s="43"/>
      <c r="AK73" s="43"/>
      <c r="AL73" s="43"/>
      <c r="AM73" s="43"/>
      <c r="AN73" s="43"/>
      <c r="AO73" s="43"/>
      <c r="AP73" s="43"/>
      <c r="AQ73" s="43"/>
      <c r="AR73" s="43"/>
      <c r="AS73" s="43"/>
      <c r="AT73" s="43"/>
      <c r="AU73" s="43"/>
      <c r="AV73" s="43"/>
      <c r="AW73" s="43"/>
      <c r="AX73" s="43"/>
      <c r="AY73" s="43"/>
    </row>
    <row r="74" ht="21.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3"/>
      <c r="AE74" s="43"/>
      <c r="AF74" s="43"/>
      <c r="AG74" s="43"/>
      <c r="AH74" s="43"/>
      <c r="AI74" s="43"/>
      <c r="AJ74" s="43"/>
      <c r="AK74" s="43"/>
      <c r="AL74" s="43"/>
      <c r="AM74" s="43"/>
      <c r="AN74" s="43"/>
      <c r="AO74" s="43"/>
      <c r="AP74" s="43"/>
      <c r="AQ74" s="43"/>
      <c r="AR74" s="43"/>
      <c r="AS74" s="43"/>
      <c r="AT74" s="43"/>
      <c r="AU74" s="43"/>
      <c r="AV74" s="43"/>
      <c r="AW74" s="43"/>
      <c r="AX74" s="43"/>
      <c r="AY74" s="43"/>
    </row>
    <row r="75" ht="21.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3"/>
      <c r="AE75" s="43"/>
      <c r="AF75" s="43"/>
      <c r="AG75" s="43"/>
      <c r="AH75" s="43"/>
      <c r="AI75" s="43"/>
      <c r="AJ75" s="43"/>
      <c r="AK75" s="43"/>
      <c r="AL75" s="43"/>
      <c r="AM75" s="43"/>
      <c r="AN75" s="43"/>
      <c r="AO75" s="43"/>
      <c r="AP75" s="43"/>
      <c r="AQ75" s="43"/>
      <c r="AR75" s="43"/>
      <c r="AS75" s="43"/>
      <c r="AT75" s="43"/>
      <c r="AU75" s="43"/>
      <c r="AV75" s="43"/>
      <c r="AW75" s="43"/>
      <c r="AX75" s="43"/>
      <c r="AY75" s="43"/>
    </row>
    <row r="76" ht="21.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3"/>
      <c r="AE76" s="43"/>
      <c r="AF76" s="43"/>
      <c r="AG76" s="43"/>
      <c r="AH76" s="43"/>
      <c r="AI76" s="43"/>
      <c r="AJ76" s="43"/>
      <c r="AK76" s="43"/>
      <c r="AL76" s="43"/>
      <c r="AM76" s="43"/>
      <c r="AN76" s="43"/>
      <c r="AO76" s="43"/>
      <c r="AP76" s="43"/>
      <c r="AQ76" s="43"/>
      <c r="AR76" s="43"/>
      <c r="AS76" s="43"/>
      <c r="AT76" s="43"/>
      <c r="AU76" s="43"/>
      <c r="AV76" s="43"/>
      <c r="AW76" s="43"/>
      <c r="AX76" s="43"/>
      <c r="AY76" s="43"/>
    </row>
    <row r="77" ht="21.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3"/>
      <c r="AE77" s="43"/>
      <c r="AF77" s="43"/>
      <c r="AG77" s="43"/>
      <c r="AH77" s="43"/>
      <c r="AI77" s="43"/>
      <c r="AJ77" s="43"/>
      <c r="AK77" s="43"/>
      <c r="AL77" s="43"/>
      <c r="AM77" s="43"/>
      <c r="AN77" s="43"/>
      <c r="AO77" s="43"/>
      <c r="AP77" s="43"/>
      <c r="AQ77" s="43"/>
      <c r="AR77" s="43"/>
      <c r="AS77" s="43"/>
      <c r="AT77" s="43"/>
      <c r="AU77" s="43"/>
      <c r="AV77" s="43"/>
      <c r="AW77" s="43"/>
      <c r="AX77" s="43"/>
      <c r="AY77" s="43"/>
    </row>
    <row r="78" ht="21.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3"/>
      <c r="AE78" s="43"/>
      <c r="AF78" s="43"/>
      <c r="AG78" s="43"/>
      <c r="AH78" s="43"/>
      <c r="AI78" s="43"/>
      <c r="AJ78" s="43"/>
      <c r="AK78" s="43"/>
      <c r="AL78" s="43"/>
      <c r="AM78" s="43"/>
      <c r="AN78" s="43"/>
      <c r="AO78" s="43"/>
      <c r="AP78" s="43"/>
      <c r="AQ78" s="43"/>
      <c r="AR78" s="43"/>
      <c r="AS78" s="43"/>
      <c r="AT78" s="43"/>
      <c r="AU78" s="43"/>
      <c r="AV78" s="43"/>
      <c r="AW78" s="43"/>
      <c r="AX78" s="43"/>
      <c r="AY78" s="43"/>
    </row>
    <row r="79" ht="21.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3"/>
      <c r="AE79" s="43"/>
      <c r="AF79" s="43"/>
      <c r="AG79" s="43"/>
      <c r="AH79" s="43"/>
      <c r="AI79" s="43"/>
      <c r="AJ79" s="43"/>
      <c r="AK79" s="43"/>
      <c r="AL79" s="43"/>
      <c r="AM79" s="43"/>
      <c r="AN79" s="43"/>
      <c r="AO79" s="43"/>
      <c r="AP79" s="43"/>
      <c r="AQ79" s="43"/>
      <c r="AR79" s="43"/>
      <c r="AS79" s="43"/>
      <c r="AT79" s="43"/>
      <c r="AU79" s="43"/>
      <c r="AV79" s="43"/>
      <c r="AW79" s="43"/>
      <c r="AX79" s="43"/>
      <c r="AY79" s="43"/>
    </row>
    <row r="80" ht="21.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3"/>
      <c r="AE80" s="43"/>
      <c r="AF80" s="43"/>
      <c r="AG80" s="43"/>
      <c r="AH80" s="43"/>
      <c r="AI80" s="43"/>
      <c r="AJ80" s="43"/>
      <c r="AK80" s="43"/>
      <c r="AL80" s="43"/>
      <c r="AM80" s="43"/>
      <c r="AN80" s="43"/>
      <c r="AO80" s="43"/>
      <c r="AP80" s="43"/>
      <c r="AQ80" s="43"/>
      <c r="AR80" s="43"/>
      <c r="AS80" s="43"/>
      <c r="AT80" s="43"/>
      <c r="AU80" s="43"/>
      <c r="AV80" s="43"/>
      <c r="AW80" s="43"/>
      <c r="AX80" s="43"/>
      <c r="AY80" s="43"/>
    </row>
    <row r="81" ht="21.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3"/>
      <c r="AE81" s="43"/>
      <c r="AF81" s="43"/>
      <c r="AG81" s="43"/>
      <c r="AH81" s="43"/>
      <c r="AI81" s="43"/>
      <c r="AJ81" s="43"/>
      <c r="AK81" s="43"/>
      <c r="AL81" s="43"/>
      <c r="AM81" s="43"/>
      <c r="AN81" s="43"/>
      <c r="AO81" s="43"/>
      <c r="AP81" s="43"/>
      <c r="AQ81" s="43"/>
      <c r="AR81" s="43"/>
      <c r="AS81" s="43"/>
      <c r="AT81" s="43"/>
      <c r="AU81" s="43"/>
      <c r="AV81" s="43"/>
      <c r="AW81" s="43"/>
      <c r="AX81" s="43"/>
      <c r="AY81" s="43"/>
    </row>
    <row r="82" ht="21.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3"/>
      <c r="AE82" s="43"/>
      <c r="AF82" s="43"/>
      <c r="AG82" s="43"/>
      <c r="AH82" s="43"/>
      <c r="AI82" s="43"/>
      <c r="AJ82" s="43"/>
      <c r="AK82" s="43"/>
      <c r="AL82" s="43"/>
      <c r="AM82" s="43"/>
      <c r="AN82" s="43"/>
      <c r="AO82" s="43"/>
      <c r="AP82" s="43"/>
      <c r="AQ82" s="43"/>
      <c r="AR82" s="43"/>
      <c r="AS82" s="43"/>
      <c r="AT82" s="43"/>
      <c r="AU82" s="43"/>
      <c r="AV82" s="43"/>
      <c r="AW82" s="43"/>
      <c r="AX82" s="43"/>
      <c r="AY82" s="43"/>
    </row>
    <row r="83" ht="21.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3"/>
      <c r="AE83" s="43"/>
      <c r="AF83" s="43"/>
      <c r="AG83" s="43"/>
      <c r="AH83" s="43"/>
      <c r="AI83" s="43"/>
      <c r="AJ83" s="43"/>
      <c r="AK83" s="43"/>
      <c r="AL83" s="43"/>
      <c r="AM83" s="43"/>
      <c r="AN83" s="43"/>
      <c r="AO83" s="43"/>
      <c r="AP83" s="43"/>
      <c r="AQ83" s="43"/>
      <c r="AR83" s="43"/>
      <c r="AS83" s="43"/>
      <c r="AT83" s="43"/>
      <c r="AU83" s="43"/>
      <c r="AV83" s="43"/>
      <c r="AW83" s="43"/>
      <c r="AX83" s="43"/>
      <c r="AY83" s="43"/>
    </row>
    <row r="84" ht="21.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3"/>
      <c r="AE84" s="43"/>
      <c r="AF84" s="43"/>
      <c r="AG84" s="43"/>
      <c r="AH84" s="43"/>
      <c r="AI84" s="43"/>
      <c r="AJ84" s="43"/>
      <c r="AK84" s="43"/>
      <c r="AL84" s="43"/>
      <c r="AM84" s="43"/>
      <c r="AN84" s="43"/>
      <c r="AO84" s="43"/>
      <c r="AP84" s="43"/>
      <c r="AQ84" s="43"/>
      <c r="AR84" s="43"/>
      <c r="AS84" s="43"/>
      <c r="AT84" s="43"/>
      <c r="AU84" s="43"/>
      <c r="AV84" s="43"/>
      <c r="AW84" s="43"/>
      <c r="AX84" s="43"/>
      <c r="AY84" s="43"/>
    </row>
    <row r="85" ht="21.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3"/>
      <c r="AE85" s="43"/>
      <c r="AF85" s="43"/>
      <c r="AG85" s="43"/>
      <c r="AH85" s="43"/>
      <c r="AI85" s="43"/>
      <c r="AJ85" s="43"/>
      <c r="AK85" s="43"/>
      <c r="AL85" s="43"/>
      <c r="AM85" s="43"/>
      <c r="AN85" s="43"/>
      <c r="AO85" s="43"/>
      <c r="AP85" s="43"/>
      <c r="AQ85" s="43"/>
      <c r="AR85" s="43"/>
      <c r="AS85" s="43"/>
      <c r="AT85" s="43"/>
      <c r="AU85" s="43"/>
      <c r="AV85" s="43"/>
      <c r="AW85" s="43"/>
      <c r="AX85" s="43"/>
      <c r="AY85" s="43"/>
    </row>
    <row r="86" ht="21.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3"/>
      <c r="AE86" s="43"/>
      <c r="AF86" s="43"/>
      <c r="AG86" s="43"/>
      <c r="AH86" s="43"/>
      <c r="AI86" s="43"/>
      <c r="AJ86" s="43"/>
      <c r="AK86" s="43"/>
      <c r="AL86" s="43"/>
      <c r="AM86" s="43"/>
      <c r="AN86" s="43"/>
      <c r="AO86" s="43"/>
      <c r="AP86" s="43"/>
      <c r="AQ86" s="43"/>
      <c r="AR86" s="43"/>
      <c r="AS86" s="43"/>
      <c r="AT86" s="43"/>
      <c r="AU86" s="43"/>
      <c r="AV86" s="43"/>
      <c r="AW86" s="43"/>
      <c r="AX86" s="43"/>
      <c r="AY86" s="43"/>
    </row>
    <row r="87" ht="21.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3"/>
      <c r="AE87" s="43"/>
      <c r="AF87" s="43"/>
      <c r="AG87" s="43"/>
      <c r="AH87" s="43"/>
      <c r="AI87" s="43"/>
      <c r="AJ87" s="43"/>
      <c r="AK87" s="43"/>
      <c r="AL87" s="43"/>
      <c r="AM87" s="43"/>
      <c r="AN87" s="43"/>
      <c r="AO87" s="43"/>
      <c r="AP87" s="43"/>
      <c r="AQ87" s="43"/>
      <c r="AR87" s="43"/>
      <c r="AS87" s="43"/>
      <c r="AT87" s="43"/>
      <c r="AU87" s="43"/>
      <c r="AV87" s="43"/>
      <c r="AW87" s="43"/>
      <c r="AX87" s="43"/>
      <c r="AY87" s="43"/>
    </row>
    <row r="88" ht="21.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3"/>
      <c r="AE88" s="43"/>
      <c r="AF88" s="43"/>
      <c r="AG88" s="43"/>
      <c r="AH88" s="43"/>
      <c r="AI88" s="43"/>
      <c r="AJ88" s="43"/>
      <c r="AK88" s="43"/>
      <c r="AL88" s="43"/>
      <c r="AM88" s="43"/>
      <c r="AN88" s="43"/>
      <c r="AO88" s="43"/>
      <c r="AP88" s="43"/>
      <c r="AQ88" s="43"/>
      <c r="AR88" s="43"/>
      <c r="AS88" s="43"/>
      <c r="AT88" s="43"/>
      <c r="AU88" s="43"/>
      <c r="AV88" s="43"/>
      <c r="AW88" s="43"/>
      <c r="AX88" s="43"/>
      <c r="AY88" s="43"/>
    </row>
    <row r="89" ht="21.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3"/>
      <c r="AE89" s="43"/>
      <c r="AF89" s="43"/>
      <c r="AG89" s="43"/>
      <c r="AH89" s="43"/>
      <c r="AI89" s="43"/>
      <c r="AJ89" s="43"/>
      <c r="AK89" s="43"/>
      <c r="AL89" s="43"/>
      <c r="AM89" s="43"/>
      <c r="AN89" s="43"/>
      <c r="AO89" s="43"/>
      <c r="AP89" s="43"/>
      <c r="AQ89" s="43"/>
      <c r="AR89" s="43"/>
      <c r="AS89" s="43"/>
      <c r="AT89" s="43"/>
      <c r="AU89" s="43"/>
      <c r="AV89" s="43"/>
      <c r="AW89" s="43"/>
      <c r="AX89" s="43"/>
      <c r="AY89" s="43"/>
    </row>
    <row r="90" ht="21.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3"/>
      <c r="AE90" s="43"/>
      <c r="AF90" s="43"/>
      <c r="AG90" s="43"/>
      <c r="AH90" s="43"/>
      <c r="AI90" s="43"/>
      <c r="AJ90" s="43"/>
      <c r="AK90" s="43"/>
      <c r="AL90" s="43"/>
      <c r="AM90" s="43"/>
      <c r="AN90" s="43"/>
      <c r="AO90" s="43"/>
      <c r="AP90" s="43"/>
      <c r="AQ90" s="43"/>
      <c r="AR90" s="43"/>
      <c r="AS90" s="43"/>
      <c r="AT90" s="43"/>
      <c r="AU90" s="43"/>
      <c r="AV90" s="43"/>
      <c r="AW90" s="43"/>
      <c r="AX90" s="43"/>
      <c r="AY90" s="43"/>
    </row>
    <row r="91" ht="21.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3"/>
      <c r="AE91" s="43"/>
      <c r="AF91" s="43"/>
      <c r="AG91" s="43"/>
      <c r="AH91" s="43"/>
      <c r="AI91" s="43"/>
      <c r="AJ91" s="43"/>
      <c r="AK91" s="43"/>
      <c r="AL91" s="43"/>
      <c r="AM91" s="43"/>
      <c r="AN91" s="43"/>
      <c r="AO91" s="43"/>
      <c r="AP91" s="43"/>
      <c r="AQ91" s="43"/>
      <c r="AR91" s="43"/>
      <c r="AS91" s="43"/>
      <c r="AT91" s="43"/>
      <c r="AU91" s="43"/>
      <c r="AV91" s="43"/>
      <c r="AW91" s="43"/>
      <c r="AX91" s="43"/>
      <c r="AY91" s="43"/>
    </row>
    <row r="92" ht="21.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3"/>
      <c r="AE92" s="43"/>
      <c r="AF92" s="43"/>
      <c r="AG92" s="43"/>
      <c r="AH92" s="43"/>
      <c r="AI92" s="43"/>
      <c r="AJ92" s="43"/>
      <c r="AK92" s="43"/>
      <c r="AL92" s="43"/>
      <c r="AM92" s="43"/>
      <c r="AN92" s="43"/>
      <c r="AO92" s="43"/>
      <c r="AP92" s="43"/>
      <c r="AQ92" s="43"/>
      <c r="AR92" s="43"/>
      <c r="AS92" s="43"/>
      <c r="AT92" s="43"/>
      <c r="AU92" s="43"/>
      <c r="AV92" s="43"/>
      <c r="AW92" s="43"/>
      <c r="AX92" s="43"/>
      <c r="AY92" s="43"/>
    </row>
    <row r="93" ht="21.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3"/>
      <c r="AE93" s="43"/>
      <c r="AF93" s="43"/>
      <c r="AG93" s="43"/>
      <c r="AH93" s="43"/>
      <c r="AI93" s="43"/>
      <c r="AJ93" s="43"/>
      <c r="AK93" s="43"/>
      <c r="AL93" s="43"/>
      <c r="AM93" s="43"/>
      <c r="AN93" s="43"/>
      <c r="AO93" s="43"/>
      <c r="AP93" s="43"/>
      <c r="AQ93" s="43"/>
      <c r="AR93" s="43"/>
      <c r="AS93" s="43"/>
      <c r="AT93" s="43"/>
      <c r="AU93" s="43"/>
      <c r="AV93" s="43"/>
      <c r="AW93" s="43"/>
      <c r="AX93" s="43"/>
      <c r="AY93" s="43"/>
    </row>
    <row r="94" ht="21.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3"/>
      <c r="AE94" s="43"/>
      <c r="AF94" s="43"/>
      <c r="AG94" s="43"/>
      <c r="AH94" s="43"/>
      <c r="AI94" s="43"/>
      <c r="AJ94" s="43"/>
      <c r="AK94" s="43"/>
      <c r="AL94" s="43"/>
      <c r="AM94" s="43"/>
      <c r="AN94" s="43"/>
      <c r="AO94" s="43"/>
      <c r="AP94" s="43"/>
      <c r="AQ94" s="43"/>
      <c r="AR94" s="43"/>
      <c r="AS94" s="43"/>
      <c r="AT94" s="43"/>
      <c r="AU94" s="43"/>
      <c r="AV94" s="43"/>
      <c r="AW94" s="43"/>
      <c r="AX94" s="43"/>
      <c r="AY94" s="43"/>
    </row>
    <row r="95" ht="21.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3"/>
      <c r="AE95" s="43"/>
      <c r="AF95" s="43"/>
      <c r="AG95" s="43"/>
      <c r="AH95" s="43"/>
      <c r="AI95" s="43"/>
      <c r="AJ95" s="43"/>
      <c r="AK95" s="43"/>
      <c r="AL95" s="43"/>
      <c r="AM95" s="43"/>
      <c r="AN95" s="43"/>
      <c r="AO95" s="43"/>
      <c r="AP95" s="43"/>
      <c r="AQ95" s="43"/>
      <c r="AR95" s="43"/>
      <c r="AS95" s="43"/>
      <c r="AT95" s="43"/>
      <c r="AU95" s="43"/>
      <c r="AV95" s="43"/>
      <c r="AW95" s="43"/>
      <c r="AX95" s="43"/>
      <c r="AY95" s="43"/>
    </row>
    <row r="96" ht="21.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3"/>
      <c r="AE96" s="43"/>
      <c r="AF96" s="43"/>
      <c r="AG96" s="43"/>
      <c r="AH96" s="43"/>
      <c r="AI96" s="43"/>
      <c r="AJ96" s="43"/>
      <c r="AK96" s="43"/>
      <c r="AL96" s="43"/>
      <c r="AM96" s="43"/>
      <c r="AN96" s="43"/>
      <c r="AO96" s="43"/>
      <c r="AP96" s="43"/>
      <c r="AQ96" s="43"/>
      <c r="AR96" s="43"/>
      <c r="AS96" s="43"/>
      <c r="AT96" s="43"/>
      <c r="AU96" s="43"/>
      <c r="AV96" s="43"/>
      <c r="AW96" s="43"/>
      <c r="AX96" s="43"/>
      <c r="AY96" s="43"/>
    </row>
    <row r="97" ht="21.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3"/>
      <c r="AE97" s="43"/>
      <c r="AF97" s="43"/>
      <c r="AG97" s="43"/>
      <c r="AH97" s="43"/>
      <c r="AI97" s="43"/>
      <c r="AJ97" s="43"/>
      <c r="AK97" s="43"/>
      <c r="AL97" s="43"/>
      <c r="AM97" s="43"/>
      <c r="AN97" s="43"/>
      <c r="AO97" s="43"/>
      <c r="AP97" s="43"/>
      <c r="AQ97" s="43"/>
      <c r="AR97" s="43"/>
      <c r="AS97" s="43"/>
      <c r="AT97" s="43"/>
      <c r="AU97" s="43"/>
      <c r="AV97" s="43"/>
      <c r="AW97" s="43"/>
      <c r="AX97" s="43"/>
      <c r="AY97" s="43"/>
    </row>
    <row r="98" ht="21.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3"/>
      <c r="AE98" s="43"/>
      <c r="AF98" s="43"/>
      <c r="AG98" s="43"/>
      <c r="AH98" s="43"/>
      <c r="AI98" s="43"/>
      <c r="AJ98" s="43"/>
      <c r="AK98" s="43"/>
      <c r="AL98" s="43"/>
      <c r="AM98" s="43"/>
      <c r="AN98" s="43"/>
      <c r="AO98" s="43"/>
      <c r="AP98" s="43"/>
      <c r="AQ98" s="43"/>
      <c r="AR98" s="43"/>
      <c r="AS98" s="43"/>
      <c r="AT98" s="43"/>
      <c r="AU98" s="43"/>
      <c r="AV98" s="43"/>
      <c r="AW98" s="43"/>
      <c r="AX98" s="43"/>
      <c r="AY98" s="43"/>
    </row>
    <row r="99" ht="21.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3"/>
      <c r="AE99" s="43"/>
      <c r="AF99" s="43"/>
      <c r="AG99" s="43"/>
      <c r="AH99" s="43"/>
      <c r="AI99" s="43"/>
      <c r="AJ99" s="43"/>
      <c r="AK99" s="43"/>
      <c r="AL99" s="43"/>
      <c r="AM99" s="43"/>
      <c r="AN99" s="43"/>
      <c r="AO99" s="43"/>
      <c r="AP99" s="43"/>
      <c r="AQ99" s="43"/>
      <c r="AR99" s="43"/>
      <c r="AS99" s="43"/>
      <c r="AT99" s="43"/>
      <c r="AU99" s="43"/>
      <c r="AV99" s="43"/>
      <c r="AW99" s="43"/>
      <c r="AX99" s="43"/>
      <c r="AY99" s="43"/>
    </row>
    <row r="100" ht="21.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row>
    <row r="101" ht="21.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row>
    <row r="102" ht="21.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row>
    <row r="103" ht="21.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row>
    <row r="104" ht="21.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row>
    <row r="105" ht="21.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row>
    <row r="106" ht="21.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row>
    <row r="107" ht="21.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row>
    <row r="108" ht="21.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row>
    <row r="109" ht="21.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row>
    <row r="110" ht="21.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row>
    <row r="111" ht="21.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row>
    <row r="112" ht="21.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8"/>
      <c r="AE112" s="8"/>
      <c r="AF112" s="8"/>
      <c r="AG112" s="8"/>
      <c r="AH112" s="8"/>
      <c r="AI112" s="8"/>
      <c r="AJ112" s="8"/>
      <c r="AK112" s="8"/>
      <c r="AL112" s="8"/>
      <c r="AM112" s="8"/>
      <c r="AN112" s="8"/>
      <c r="AO112" s="8"/>
      <c r="AP112" s="8"/>
      <c r="AQ112" s="8"/>
      <c r="AR112" s="8"/>
      <c r="AS112" s="8"/>
      <c r="AT112" s="8"/>
      <c r="AU112" s="8"/>
      <c r="AV112" s="8"/>
      <c r="AW112" s="8"/>
      <c r="AX112" s="8"/>
      <c r="AY112" s="8"/>
    </row>
    <row r="113" ht="21.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row>
    <row r="114" ht="21.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row>
    <row r="115" ht="21.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row>
    <row r="116" ht="21.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row>
    <row r="117" ht="21.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row>
    <row r="118" ht="21.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ht="21.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ht="21.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row>
    <row r="121" ht="21.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row>
    <row r="122" ht="21.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ht="21.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ht="21.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row>
    <row r="125" ht="21.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row>
    <row r="126" ht="21.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row>
    <row r="127" ht="21.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row>
    <row r="128" ht="21.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row>
    <row r="129" ht="21.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row>
    <row r="130" ht="21.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row>
    <row r="131" ht="21.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row>
    <row r="132" ht="21.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row>
    <row r="133" ht="21.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row>
    <row r="134" ht="21.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row>
    <row r="135" ht="21.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ht="21.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row>
    <row r="137" ht="21.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row>
    <row r="138" ht="21.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row>
    <row r="139" ht="21.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row>
    <row r="140" ht="21.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row>
    <row r="141" ht="21.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row>
    <row r="142" ht="21.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row>
    <row r="143" ht="21.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row>
    <row r="144" ht="21.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row>
    <row r="145" ht="21.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row>
    <row r="146" ht="21.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row>
    <row r="147" ht="21.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ht="21.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row>
    <row r="149" ht="21.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row>
    <row r="150" ht="21.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row>
    <row r="151" ht="21.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row>
    <row r="152" ht="21.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row>
    <row r="153" ht="21.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row>
    <row r="154" ht="21.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row>
    <row r="155" ht="21.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row>
    <row r="156" ht="21.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row>
    <row r="157" ht="21.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row>
    <row r="158" ht="21.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row>
    <row r="159" ht="21.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row>
    <row r="160" ht="21.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row>
    <row r="161" ht="21.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row>
    <row r="162" ht="21.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row>
    <row r="163" ht="21.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row>
    <row r="164" ht="21.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row>
    <row r="165" ht="21.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row>
    <row r="166" ht="21.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ht="21.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row>
    <row r="168" ht="21.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row>
    <row r="169" ht="21.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row>
    <row r="170" ht="21.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row>
    <row r="171" ht="21.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row>
    <row r="172" ht="21.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row>
    <row r="173" ht="21.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row>
    <row r="174" ht="21.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row>
    <row r="175" ht="21.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row>
    <row r="176" ht="21.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row>
    <row r="177" ht="21.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row>
    <row r="178" ht="21.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row>
    <row r="179" ht="21.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row>
    <row r="180" ht="21.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row>
    <row r="181" ht="21.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row>
    <row r="182" ht="21.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row>
    <row r="183" ht="21.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row>
    <row r="184" ht="21.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row>
    <row r="185" ht="21.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row>
    <row r="186" ht="21.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row>
    <row r="187" ht="21.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row>
    <row r="188" ht="21.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row>
    <row r="189" ht="21.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row>
    <row r="190" ht="21.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row>
    <row r="191" ht="21.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row>
    <row r="192" ht="21.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row>
    <row r="193" ht="21.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row>
    <row r="194" ht="21.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row>
    <row r="195" ht="21.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row>
    <row r="196" ht="21.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row>
    <row r="197" ht="21.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row>
    <row r="198" ht="21.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row>
    <row r="199" ht="21.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row>
    <row r="200" ht="21.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row>
    <row r="201" ht="21.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row>
    <row r="202" ht="21.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row>
    <row r="203" ht="21.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row>
    <row r="204" ht="21.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row>
    <row r="205" ht="21.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row>
    <row r="206" ht="21.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row>
    <row r="207" ht="21.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row>
    <row r="208" ht="21.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row>
    <row r="209" ht="21.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row>
    <row r="210" ht="21.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row>
    <row r="211" ht="21.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row>
    <row r="212" ht="21.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row>
    <row r="213" ht="21.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row>
    <row r="214" ht="21.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row>
    <row r="215" ht="21.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row>
    <row r="216" ht="21.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row>
    <row r="217" ht="21.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row>
    <row r="218" ht="21.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row>
    <row r="219" ht="21.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row>
    <row r="220" ht="21.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row>
    <row r="221" ht="21.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row>
    <row r="222" ht="21.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row>
    <row r="223" ht="21.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row>
    <row r="224" ht="21.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row>
    <row r="225" ht="21.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row>
    <row r="226" ht="21.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row>
    <row r="227" ht="21.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row>
    <row r="228" ht="21.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row>
    <row r="229" ht="21.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row>
    <row r="230" ht="21.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row>
    <row r="231" ht="21.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row>
    <row r="232" ht="21.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row>
    <row r="233" ht="21.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row>
    <row r="234" ht="21.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row>
    <row r="235" ht="21.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row>
    <row r="236" ht="21.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row>
    <row r="237" ht="21.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row>
    <row r="238" ht="21.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row>
    <row r="239" ht="21.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row>
    <row r="240" ht="21.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row>
    <row r="241" ht="21.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row>
    <row r="242" ht="21.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row>
    <row r="243" ht="21.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row>
    <row r="244" ht="21.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row>
    <row r="245" ht="21.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row>
    <row r="246" ht="21.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row>
    <row r="247" ht="21.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row>
    <row r="248" ht="21.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row>
    <row r="249" ht="21.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row>
    <row r="250" ht="21.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row>
    <row r="251" ht="21.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row>
    <row r="252" ht="21.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row>
    <row r="253" ht="21.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row>
    <row r="254" ht="21.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row>
    <row r="255" ht="21.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row>
    <row r="256" ht="21.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row>
    <row r="257" ht="21.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row>
    <row r="258" ht="21.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row>
    <row r="259" ht="21.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row>
    <row r="260" ht="21.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row>
    <row r="261" ht="21.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row>
    <row r="262" ht="21.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row>
    <row r="263" ht="21.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row>
    <row r="264" ht="21.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row>
    <row r="265" ht="21.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row>
    <row r="266" ht="21.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row>
    <row r="267" ht="21.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row>
    <row r="268" ht="21.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row>
    <row r="269" ht="21.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row>
    <row r="270" ht="21.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row>
    <row r="271" ht="21.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row>
    <row r="272" ht="21.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row>
    <row r="273" ht="21.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row>
    <row r="274" ht="21.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row>
    <row r="275" ht="21.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row>
    <row r="276" ht="21.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row>
    <row r="277" ht="21.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row>
    <row r="278" ht="21.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row>
    <row r="279" ht="21.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row>
    <row r="280" ht="21.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row>
    <row r="281" ht="21.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row>
    <row r="282" ht="21.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row>
    <row r="283" ht="21.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row>
    <row r="284" ht="21.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row>
    <row r="285" ht="21.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row>
    <row r="286" ht="21.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row>
    <row r="287" ht="21.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row>
    <row r="288" ht="21.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row>
    <row r="289" ht="21.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row>
    <row r="290" ht="21.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row>
    <row r="291" ht="21.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row>
    <row r="292" ht="21.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row>
    <row r="293" ht="21.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row>
    <row r="294" ht="21.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row>
    <row r="295" ht="21.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row>
    <row r="296" ht="21.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row>
    <row r="297" ht="21.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row>
    <row r="298" ht="21.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row>
    <row r="299" ht="21.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row>
    <row r="300" ht="21.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row>
    <row r="301" ht="21.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row>
    <row r="302" ht="21.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row>
    <row r="303" ht="21.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row>
    <row r="304" ht="21.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row>
    <row r="305" ht="21.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row>
    <row r="306" ht="21.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row>
    <row r="307" ht="21.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row>
    <row r="308" ht="21.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row>
    <row r="309" ht="21.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row>
    <row r="310" ht="21.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row>
    <row r="311" ht="21.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row>
    <row r="312" ht="21.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row>
    <row r="313" ht="21.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row>
    <row r="314" ht="21.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row>
    <row r="315" ht="21.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row>
    <row r="316" ht="21.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row>
    <row r="317" ht="21.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row>
    <row r="318" ht="21.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row>
    <row r="319" ht="21.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row>
    <row r="320" ht="21.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row>
    <row r="321" ht="21.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row>
    <row r="322" ht="21.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row>
    <row r="323" ht="21.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row>
    <row r="324" ht="21.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row>
    <row r="325" ht="21.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row>
    <row r="326" ht="21.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row>
    <row r="327" ht="21.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row>
    <row r="328" ht="21.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row>
    <row r="329" ht="21.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row>
    <row r="330" ht="21.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row>
    <row r="331" ht="21.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row>
    <row r="332" ht="21.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row>
    <row r="333" ht="21.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row>
    <row r="334" ht="21.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row>
    <row r="335" ht="21.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row>
    <row r="336" ht="21.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ht="21.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row>
    <row r="338" ht="21.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row>
    <row r="339" ht="21.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row>
    <row r="340" ht="21.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row>
    <row r="341" ht="21.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row>
    <row r="342" ht="21.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row>
    <row r="343" ht="21.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row>
    <row r="344" ht="21.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row>
    <row r="345" ht="21.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row>
    <row r="346" ht="21.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row>
    <row r="347" ht="21.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row>
    <row r="348" ht="21.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row>
    <row r="349" ht="21.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row>
    <row r="350" ht="21.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row>
    <row r="351" ht="21.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row>
    <row r="352" ht="21.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row>
    <row r="353" ht="21.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row>
    <row r="354" ht="21.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row>
    <row r="355" ht="21.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row>
    <row r="356" ht="21.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row>
    <row r="357" ht="21.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row>
    <row r="358" ht="21.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row>
    <row r="359" ht="21.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row>
    <row r="360" ht="21.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row>
    <row r="361" ht="21.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row>
    <row r="362" ht="21.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row>
    <row r="363" ht="21.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row>
    <row r="364" ht="21.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row>
    <row r="365" ht="21.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row>
    <row r="366" ht="21.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row>
    <row r="367" ht="21.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row>
    <row r="368" ht="21.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row>
    <row r="369" ht="21.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row>
    <row r="370" ht="21.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row>
    <row r="371" ht="21.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row>
    <row r="372" ht="21.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row>
    <row r="373" ht="21.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row>
    <row r="374" ht="21.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row>
    <row r="375" ht="21.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row>
    <row r="376" ht="21.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row>
    <row r="377" ht="21.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row>
    <row r="378" ht="21.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row>
    <row r="379" ht="21.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row>
    <row r="380" ht="21.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row>
    <row r="381" ht="21.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row>
    <row r="382" ht="21.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row>
    <row r="383" ht="21.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row>
    <row r="384" ht="21.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row>
    <row r="385" ht="21.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row>
    <row r="386" ht="21.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row>
    <row r="387" ht="21.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row>
    <row r="388" ht="21.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row>
    <row r="389" ht="21.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row>
    <row r="390" ht="21.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row>
    <row r="391" ht="21.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row>
    <row r="392" ht="21.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row>
    <row r="393" ht="21.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row>
    <row r="394" ht="21.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row>
    <row r="395" ht="21.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row>
    <row r="396" ht="21.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row>
    <row r="397" ht="21.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row>
    <row r="398" ht="21.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row>
    <row r="399" ht="21.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row>
    <row r="400" ht="21.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row>
    <row r="401" ht="21.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row>
    <row r="402" ht="21.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row>
    <row r="403" ht="21.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row>
    <row r="404" ht="21.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row>
    <row r="405" ht="21.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row>
    <row r="406" ht="21.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row>
    <row r="407" ht="21.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row>
    <row r="408" ht="21.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row>
    <row r="409" ht="21.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row>
    <row r="410" ht="21.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row>
    <row r="411" ht="21.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row>
    <row r="412" ht="21.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row>
    <row r="413" ht="21.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row>
    <row r="414" ht="21.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row>
    <row r="415" ht="21.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row>
    <row r="416" ht="21.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row>
    <row r="417" ht="21.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row>
    <row r="418" ht="21.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row>
    <row r="419" ht="21.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row>
    <row r="420" ht="21.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row>
    <row r="421" ht="21.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row>
    <row r="422" ht="21.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row>
    <row r="423" ht="21.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row>
    <row r="424" ht="21.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row>
    <row r="425" ht="21.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row>
    <row r="426" ht="21.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row>
    <row r="427" ht="21.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row>
    <row r="428" ht="21.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row>
    <row r="429" ht="21.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row>
    <row r="430" ht="21.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row>
    <row r="431" ht="21.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row>
    <row r="432" ht="21.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row>
    <row r="433" ht="21.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row>
    <row r="434" ht="21.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row>
    <row r="435" ht="21.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row>
    <row r="436" ht="21.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row>
    <row r="437" ht="21.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row>
    <row r="438" ht="21.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row>
    <row r="439" ht="21.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row>
    <row r="440" ht="21.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row>
    <row r="441" ht="21.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row>
    <row r="442" ht="21.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row>
    <row r="443" ht="21.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row>
    <row r="444" ht="21.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row>
    <row r="445" ht="21.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row>
    <row r="446" ht="21.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row>
    <row r="447" ht="21.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row>
    <row r="448" ht="21.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row>
    <row r="449" ht="21.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row>
    <row r="450" ht="21.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row>
    <row r="451" ht="21.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row>
    <row r="452" ht="21.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row>
    <row r="453" ht="21.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row>
    <row r="454" ht="21.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row>
    <row r="455" ht="21.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row>
    <row r="456" ht="21.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row>
    <row r="457" ht="21.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row>
    <row r="458" ht="21.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row>
    <row r="459" ht="21.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row>
    <row r="460" ht="21.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row>
    <row r="461" ht="21.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row>
    <row r="462" ht="21.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row>
    <row r="463" ht="21.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row>
    <row r="464" ht="21.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row>
    <row r="465" ht="21.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row>
    <row r="466" ht="21.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row>
    <row r="467" ht="21.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row>
    <row r="468" ht="21.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row>
    <row r="469" ht="21.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row>
    <row r="470" ht="21.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row>
    <row r="471" ht="21.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row>
    <row r="472" ht="21.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row>
    <row r="473" ht="21.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row>
    <row r="474" ht="21.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row>
    <row r="475" ht="21.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row>
    <row r="476" ht="21.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row>
    <row r="477" ht="21.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row>
    <row r="478" ht="21.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row>
    <row r="479" ht="21.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row>
    <row r="480" ht="21.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row>
    <row r="481" ht="21.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row>
    <row r="482" ht="21.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row>
    <row r="483" ht="21.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row>
    <row r="484" ht="21.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row>
    <row r="485" ht="21.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row>
    <row r="486" ht="21.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row>
    <row r="487" ht="21.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row>
    <row r="488" ht="21.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row>
    <row r="489" ht="21.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row>
    <row r="490" ht="21.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row>
    <row r="491" ht="21.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row>
    <row r="492" ht="21.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row>
    <row r="493" ht="21.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row>
    <row r="494" ht="21.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row>
    <row r="495" ht="21.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row>
    <row r="496" ht="21.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row>
    <row r="497" ht="21.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row>
    <row r="498" ht="21.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row>
    <row r="499" ht="21.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row>
    <row r="500" ht="21.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row>
    <row r="501" ht="21.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row>
    <row r="502" ht="21.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row>
    <row r="503" ht="21.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row>
    <row r="504" ht="21.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row>
    <row r="505" ht="21.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row>
    <row r="506" ht="21.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row>
    <row r="507" ht="21.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row>
    <row r="508" ht="21.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row>
    <row r="509" ht="21.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row>
    <row r="510" ht="21.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row>
    <row r="511" ht="21.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row>
    <row r="512" ht="21.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row>
    <row r="513" ht="21.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row>
    <row r="514" ht="21.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row>
    <row r="515" ht="21.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row>
    <row r="516" ht="21.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row>
    <row r="517" ht="21.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row>
    <row r="518" ht="21.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row>
    <row r="519" ht="21.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row>
    <row r="520" ht="21.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row>
    <row r="521" ht="21.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row>
    <row r="522" ht="21.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row>
    <row r="523" ht="21.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row>
    <row r="524" ht="21.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row>
    <row r="525" ht="21.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row>
    <row r="526" ht="21.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row>
    <row r="527" ht="21.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row>
    <row r="528" ht="21.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row>
    <row r="529" ht="21.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row>
    <row r="530" ht="21.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row>
    <row r="531" ht="21.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row>
    <row r="532" ht="21.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row>
    <row r="533" ht="21.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row>
    <row r="534" ht="21.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row>
    <row r="535" ht="21.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row>
    <row r="536" ht="21.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row>
    <row r="537" ht="21.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row>
    <row r="538" ht="21.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row>
    <row r="539" ht="21.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row>
    <row r="540" ht="21.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row>
    <row r="541" ht="21.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row>
    <row r="542" ht="21.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row>
    <row r="543" ht="21.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row>
    <row r="544" ht="21.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row>
    <row r="545" ht="21.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row>
    <row r="546" ht="21.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row>
    <row r="547" ht="21.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row>
    <row r="548" ht="21.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row>
    <row r="549" ht="21.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row>
    <row r="550" ht="21.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row>
    <row r="551" ht="21.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row>
    <row r="552" ht="21.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row>
    <row r="553" ht="21.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row>
    <row r="554" ht="21.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row>
    <row r="555" ht="21.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row>
    <row r="556" ht="21.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row>
    <row r="557" ht="21.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row>
    <row r="558" ht="21.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row>
    <row r="559" ht="21.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row>
    <row r="560" ht="21.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row>
    <row r="561" ht="21.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row>
    <row r="562" ht="21.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row>
    <row r="563" ht="21.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row>
    <row r="564" ht="21.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row>
    <row r="565" ht="21.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row>
    <row r="566" ht="21.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row>
    <row r="567" ht="21.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row>
    <row r="568" ht="21.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row>
    <row r="569" ht="21.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row>
    <row r="570" ht="21.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row>
    <row r="571" ht="21.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row>
    <row r="572" ht="21.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row>
    <row r="573" ht="21.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row>
    <row r="574" ht="21.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row>
    <row r="575" ht="21.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row>
    <row r="576" ht="21.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row>
    <row r="577" ht="21.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row>
    <row r="578" ht="21.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row>
    <row r="579" ht="21.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row>
    <row r="580" ht="21.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row>
    <row r="581" ht="21.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row>
    <row r="582" ht="21.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row>
    <row r="583" ht="21.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row>
    <row r="584" ht="21.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row>
    <row r="585" ht="21.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row>
    <row r="586" ht="21.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row>
    <row r="587" ht="21.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row>
    <row r="588" ht="21.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row>
    <row r="589" ht="21.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row>
    <row r="590" ht="21.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row>
    <row r="591" ht="21.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row>
    <row r="592" ht="21.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row>
    <row r="593" ht="21.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row>
    <row r="594" ht="21.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row>
    <row r="595" ht="21.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row>
    <row r="596" ht="21.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row>
    <row r="597" ht="21.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row>
    <row r="598" ht="21.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row>
    <row r="599" ht="21.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row>
    <row r="600" ht="21.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row>
    <row r="601" ht="21.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row>
    <row r="602" ht="21.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row>
    <row r="603" ht="21.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row>
    <row r="604" ht="21.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row>
    <row r="605" ht="21.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row>
    <row r="606" ht="21.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row>
    <row r="607" ht="21.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row>
    <row r="608" ht="21.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row>
    <row r="609" ht="21.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row>
    <row r="610" ht="21.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row>
    <row r="611" ht="21.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row>
    <row r="612" ht="21.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row>
    <row r="613" ht="21.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row>
    <row r="614" ht="21.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row>
    <row r="615" ht="21.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row>
    <row r="616" ht="21.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row>
    <row r="617" ht="21.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row>
    <row r="618" ht="21.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row>
    <row r="619" ht="21.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row>
    <row r="620" ht="21.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row>
    <row r="621" ht="21.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row>
    <row r="622" ht="21.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row>
    <row r="623" ht="21.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row>
    <row r="624" ht="21.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row>
    <row r="625" ht="21.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row>
    <row r="626" ht="21.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row>
    <row r="627" ht="21.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row>
    <row r="628" ht="21.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row>
    <row r="629" ht="21.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row>
    <row r="630" ht="21.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row>
    <row r="631" ht="21.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row>
    <row r="632" ht="21.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row>
    <row r="633" ht="21.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row>
    <row r="634" ht="21.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row>
    <row r="635" ht="21.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row>
    <row r="636" ht="21.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row>
    <row r="637" ht="21.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row>
    <row r="638" ht="21.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row>
    <row r="639" ht="21.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row>
    <row r="640" ht="21.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row>
    <row r="641" ht="21.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row>
    <row r="642" ht="21.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row>
    <row r="643" ht="21.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row>
    <row r="644" ht="21.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row>
    <row r="645" ht="21.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row>
    <row r="646" ht="21.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row>
    <row r="647" ht="21.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row>
    <row r="648" ht="21.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row>
    <row r="649" ht="21.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row>
    <row r="650" ht="21.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row>
    <row r="651" ht="21.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row>
    <row r="652" ht="21.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row>
    <row r="653" ht="21.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row>
    <row r="654" ht="21.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row>
    <row r="655" ht="21.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row>
    <row r="656" ht="21.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row>
    <row r="657" ht="21.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row>
    <row r="658" ht="21.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row>
    <row r="659" ht="21.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row>
    <row r="660" ht="21.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row>
    <row r="661" ht="21.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row>
    <row r="662" ht="21.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row>
    <row r="663" ht="21.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row>
    <row r="664" ht="21.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row>
    <row r="665" ht="21.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row>
    <row r="666" ht="21.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row>
    <row r="667" ht="21.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row>
    <row r="668" ht="21.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row>
    <row r="669" ht="21.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row>
    <row r="670" ht="21.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row>
    <row r="671" ht="21.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row>
    <row r="672" ht="21.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row>
    <row r="673" ht="21.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row>
    <row r="674" ht="21.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row>
    <row r="675" ht="21.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row>
    <row r="676" ht="21.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row>
    <row r="677" ht="21.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row>
    <row r="678" ht="21.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row>
    <row r="679" ht="21.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row>
    <row r="680" ht="21.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row>
    <row r="681" ht="21.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row>
    <row r="682" ht="21.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row>
    <row r="683" ht="21.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row>
    <row r="684" ht="21.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row>
    <row r="685" ht="21.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row>
    <row r="686" ht="21.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row>
    <row r="687" ht="21.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row>
    <row r="688" ht="21.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row>
    <row r="689" ht="21.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row>
    <row r="690" ht="21.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row>
    <row r="691" ht="21.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row>
    <row r="692" ht="21.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row>
    <row r="693" ht="21.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row>
    <row r="694" ht="21.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row>
    <row r="695" ht="21.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row>
    <row r="696" ht="21.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row>
    <row r="697" ht="21.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row>
    <row r="698" ht="21.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row>
    <row r="699" ht="21.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row>
    <row r="700" ht="21.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row>
    <row r="701" ht="21.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row>
    <row r="702" ht="21.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row>
    <row r="703" ht="21.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row>
    <row r="704" ht="21.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row>
    <row r="705" ht="21.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row>
    <row r="706" ht="21.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row>
    <row r="707" ht="21.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row>
    <row r="708" ht="21.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row>
    <row r="709" ht="21.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row>
    <row r="710" ht="21.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row>
    <row r="711" ht="21.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row>
    <row r="712" ht="21.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row>
    <row r="713" ht="21.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row>
    <row r="714" ht="21.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row>
    <row r="715" ht="21.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row>
    <row r="716" ht="21.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row>
    <row r="717" ht="21.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row>
    <row r="718" ht="21.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row>
    <row r="719" ht="21.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row>
    <row r="720" ht="21.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row>
    <row r="721" ht="21.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row>
    <row r="722" ht="21.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row>
    <row r="723" ht="21.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row>
    <row r="724" ht="21.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row>
    <row r="725" ht="21.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row>
    <row r="726" ht="21.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row>
    <row r="727" ht="21.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row>
    <row r="728" ht="21.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row>
    <row r="729" ht="21.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row>
    <row r="730" ht="21.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row>
    <row r="731" ht="21.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row>
    <row r="732" ht="21.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row>
    <row r="733" ht="21.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row>
    <row r="734" ht="21.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row>
    <row r="735" ht="21.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row>
    <row r="736" ht="21.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row>
    <row r="737" ht="21.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row>
    <row r="738" ht="21.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row>
    <row r="739" ht="21.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row>
    <row r="740" ht="21.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row>
    <row r="741" ht="21.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row>
    <row r="742" ht="21.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row>
    <row r="743" ht="21.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row>
    <row r="744" ht="21.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row>
    <row r="745" ht="21.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row>
    <row r="746" ht="21.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row>
    <row r="747" ht="21.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row>
    <row r="748" ht="21.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row>
    <row r="749" ht="21.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row>
    <row r="750" ht="21.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row>
    <row r="751" ht="21.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row>
    <row r="752" ht="21.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row>
    <row r="753" ht="21.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row>
    <row r="754" ht="21.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row>
    <row r="755" ht="21.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row>
    <row r="756" ht="21.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row>
    <row r="757" ht="21.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row>
    <row r="758" ht="21.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row>
    <row r="759" ht="21.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row>
    <row r="760" ht="21.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row>
    <row r="761" ht="21.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row>
    <row r="762" ht="21.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row>
    <row r="763" ht="21.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row>
    <row r="764" ht="21.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row>
    <row r="765" ht="21.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row>
    <row r="766" ht="21.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row>
    <row r="767" ht="21.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row>
    <row r="768" ht="21.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row>
    <row r="769" ht="21.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row>
    <row r="770" ht="21.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row>
    <row r="771" ht="21.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row>
    <row r="772" ht="21.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row>
    <row r="773" ht="21.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row>
    <row r="774" ht="21.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row>
    <row r="775" ht="21.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row>
    <row r="776" ht="21.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row>
    <row r="777" ht="21.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row>
    <row r="778" ht="21.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row>
    <row r="779" ht="21.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row>
    <row r="780" ht="21.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row>
    <row r="781" ht="21.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row>
    <row r="782" ht="21.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row>
    <row r="783" ht="21.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row>
    <row r="784" ht="21.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row>
    <row r="785" ht="21.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row>
    <row r="786" ht="21.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row>
    <row r="787" ht="21.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row>
    <row r="788" ht="21.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row>
    <row r="789" ht="21.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row>
    <row r="790" ht="21.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row>
    <row r="791" ht="21.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row>
    <row r="792" ht="21.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row>
    <row r="793" ht="21.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row>
    <row r="794" ht="21.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row>
    <row r="795" ht="21.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row>
    <row r="796" ht="21.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row>
    <row r="797" ht="21.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row>
    <row r="798" ht="21.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row>
    <row r="799" ht="21.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row>
    <row r="800" ht="21.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row>
    <row r="801" ht="21.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row>
    <row r="802" ht="21.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row>
    <row r="803" ht="21.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row>
    <row r="804" ht="21.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row>
    <row r="805" ht="21.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row>
    <row r="806" ht="21.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row>
    <row r="807" ht="21.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row>
    <row r="808" ht="21.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row>
    <row r="809" ht="21.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row>
    <row r="810" ht="21.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row>
    <row r="811" ht="21.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row>
    <row r="812" ht="21.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row>
    <row r="813" ht="21.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row>
    <row r="814" ht="21.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row>
    <row r="815" ht="21.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row>
    <row r="816" ht="21.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row>
    <row r="817" ht="21.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row>
    <row r="818" ht="21.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row>
    <row r="819" ht="21.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row>
    <row r="820" ht="21.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row>
    <row r="821" ht="21.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row>
    <row r="822" ht="21.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row>
    <row r="823" ht="21.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row>
    <row r="824" ht="21.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row>
    <row r="825" ht="21.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row>
    <row r="826" ht="21.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row>
    <row r="827" ht="21.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row>
    <row r="828" ht="21.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row>
    <row r="829" ht="21.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row>
    <row r="830" ht="21.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row>
    <row r="831" ht="21.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row>
    <row r="832" ht="21.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row>
    <row r="833" ht="21.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row>
    <row r="834" ht="21.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row>
    <row r="835" ht="21.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row>
    <row r="836" ht="21.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row>
    <row r="837" ht="21.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row>
    <row r="838" ht="21.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row>
    <row r="839" ht="21.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row>
    <row r="840" ht="21.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row>
    <row r="841" ht="21.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row>
    <row r="842" ht="21.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row>
    <row r="843" ht="21.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row>
    <row r="844" ht="21.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row>
    <row r="845" ht="21.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row>
    <row r="846" ht="21.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row>
    <row r="847" ht="21.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row>
    <row r="848" ht="21.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row>
    <row r="849" ht="21.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row>
    <row r="850" ht="21.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row>
    <row r="851" ht="21.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row>
    <row r="852" ht="21.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row>
    <row r="853" ht="21.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row>
    <row r="854" ht="21.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row>
    <row r="855" ht="21.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row>
    <row r="856" ht="21.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row>
    <row r="857" ht="21.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row>
    <row r="858" ht="21.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row>
    <row r="859" ht="21.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row>
    <row r="860" ht="21.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row>
    <row r="861" ht="21.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row>
    <row r="862" ht="21.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row>
    <row r="863" ht="21.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row>
    <row r="864" ht="21.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row>
    <row r="865" ht="21.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row>
    <row r="866" ht="21.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row>
    <row r="867" ht="21.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row>
    <row r="868" ht="21.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row>
    <row r="869" ht="21.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row>
    <row r="870" ht="21.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row>
    <row r="871" ht="21.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row>
    <row r="872" ht="21.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row>
    <row r="873" ht="21.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row>
    <row r="874" ht="21.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row>
    <row r="875" ht="21.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row>
    <row r="876" ht="21.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row>
    <row r="877" ht="21.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row>
    <row r="878" ht="21.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row>
    <row r="879" ht="21.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row>
    <row r="880" ht="21.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row>
    <row r="881" ht="21.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row>
    <row r="882" ht="21.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row>
    <row r="883" ht="21.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row>
    <row r="884" ht="21.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row>
    <row r="885" ht="21.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row>
    <row r="886" ht="21.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row>
    <row r="887" ht="21.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row>
    <row r="888" ht="21.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row>
    <row r="889" ht="21.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row>
    <row r="890" ht="21.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row>
    <row r="891" ht="21.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row>
    <row r="892" ht="21.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row>
    <row r="893" ht="21.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row>
    <row r="894" ht="21.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row>
    <row r="895" ht="21.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row>
    <row r="896" ht="21.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row>
    <row r="897" ht="21.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row>
    <row r="898" ht="21.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row>
    <row r="899" ht="21.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row>
    <row r="900" ht="21.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row>
    <row r="901" ht="21.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row>
    <row r="902" ht="21.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row>
    <row r="903" ht="21.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row>
    <row r="904" ht="21.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row>
    <row r="905" ht="21.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row>
    <row r="906" ht="21.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row>
    <row r="907" ht="21.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row>
    <row r="908" ht="21.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row>
    <row r="909" ht="21.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row>
    <row r="910" ht="21.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row>
    <row r="911" ht="21.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row>
    <row r="912" ht="21.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row>
    <row r="913" ht="21.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row>
    <row r="914" ht="21.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row>
    <row r="915" ht="21.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row>
    <row r="916" ht="21.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row>
    <row r="917" ht="21.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row>
    <row r="918" ht="21.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row>
    <row r="919" ht="21.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row>
    <row r="920" ht="21.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row>
    <row r="921" ht="21.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row>
    <row r="922" ht="21.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row>
    <row r="923" ht="21.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row>
    <row r="924" ht="21.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row>
    <row r="925" ht="21.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row>
    <row r="926" ht="21.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row>
    <row r="927" ht="21.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row>
    <row r="928" ht="21.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row>
    <row r="929" ht="21.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row>
    <row r="930" ht="21.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row>
    <row r="931" ht="21.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row>
    <row r="932" ht="21.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row>
    <row r="933" ht="21.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row>
    <row r="934" ht="21.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row>
    <row r="935" ht="21.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row>
    <row r="936" ht="21.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row>
    <row r="937" ht="21.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row>
    <row r="938" ht="21.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row>
    <row r="939" ht="21.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row>
    <row r="940" ht="21.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row>
    <row r="941" ht="21.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row>
    <row r="942" ht="21.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row>
    <row r="943" ht="21.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row>
    <row r="944" ht="21.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row>
    <row r="945" ht="21.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row>
    <row r="946" ht="21.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row>
    <row r="947" ht="21.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row>
    <row r="948" ht="21.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row>
    <row r="949" ht="21.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row>
    <row r="950" ht="21.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row>
    <row r="951" ht="21.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row>
    <row r="952" ht="21.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row>
    <row r="953" ht="21.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row>
    <row r="954" ht="21.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row>
    <row r="955" ht="21.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row>
    <row r="956" ht="21.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row>
    <row r="957" ht="21.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row>
    <row r="958" ht="21.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row>
    <row r="959" ht="21.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row>
    <row r="960" ht="21.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row>
    <row r="961" ht="21.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row>
    <row r="962" ht="21.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row>
    <row r="963" ht="21.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row>
    <row r="964" ht="21.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row>
    <row r="965" ht="21.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row>
    <row r="966" ht="21.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row>
    <row r="967" ht="21.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row>
    <row r="968" ht="21.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row>
    <row r="969" ht="21.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row>
    <row r="970" ht="21.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row>
    <row r="971" ht="21.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row>
    <row r="972" ht="21.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row>
    <row r="973" ht="21.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row>
    <row r="974" ht="21.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row>
    <row r="975" ht="21.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row>
    <row r="976" ht="21.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row>
    <row r="977" ht="21.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row>
    <row r="978" ht="21.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row>
    <row r="979" ht="21.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row>
    <row r="980" ht="21.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row>
    <row r="981" ht="21.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row>
    <row r="982" ht="21.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row>
    <row r="983" ht="21.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row>
    <row r="984" ht="21.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row>
    <row r="985" ht="21.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row>
    <row r="986" ht="21.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row>
    <row r="987" ht="21.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row>
    <row r="988" ht="21.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row>
    <row r="989" ht="21.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row>
    <row r="990" ht="21.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row>
    <row r="991" ht="21.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row>
    <row r="992" ht="21.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row>
    <row r="993" ht="21.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row>
    <row r="994" ht="21.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row>
    <row r="995" ht="21.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row>
    <row r="996" ht="21.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row>
    <row r="997" ht="21.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row>
    <row r="998" ht="21.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row>
    <row r="999" ht="21.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row>
    <row r="1000" ht="21.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row>
    <row r="1001" ht="21.7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row>
    <row r="1002" ht="21.7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row>
    <row r="1003" ht="21.7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row>
    <row r="1004" ht="21.7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row>
    <row r="1005" ht="21.7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8"/>
      <c r="AW1005" s="8"/>
      <c r="AX1005" s="8"/>
      <c r="AY1005" s="8"/>
    </row>
    <row r="1006" ht="21.7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row>
    <row r="1007" ht="21.7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8"/>
      <c r="AW1007" s="8"/>
      <c r="AX1007" s="8"/>
      <c r="AY1007" s="8"/>
    </row>
    <row r="1008" ht="21.7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8"/>
      <c r="AW1008" s="8"/>
      <c r="AX1008" s="8"/>
      <c r="AY1008" s="8"/>
    </row>
    <row r="1009" ht="21.7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c r="AS1009" s="8"/>
      <c r="AT1009" s="8"/>
      <c r="AU1009" s="8"/>
      <c r="AV1009" s="8"/>
      <c r="AW1009" s="8"/>
      <c r="AX1009" s="8"/>
      <c r="AY1009" s="8"/>
    </row>
    <row r="1010" ht="21.7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c r="AS1010" s="8"/>
      <c r="AT1010" s="8"/>
      <c r="AU1010" s="8"/>
      <c r="AV1010" s="8"/>
      <c r="AW1010" s="8"/>
      <c r="AX1010" s="8"/>
      <c r="AY1010" s="8"/>
    </row>
    <row r="1011" ht="21.7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c r="AS1011" s="8"/>
      <c r="AT1011" s="8"/>
      <c r="AU1011" s="8"/>
      <c r="AV1011" s="8"/>
      <c r="AW1011" s="8"/>
      <c r="AX1011" s="8"/>
      <c r="AY1011" s="8"/>
    </row>
    <row r="1012" ht="21.7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c r="AS1012" s="8"/>
      <c r="AT1012" s="8"/>
      <c r="AU1012" s="8"/>
      <c r="AV1012" s="8"/>
      <c r="AW1012" s="8"/>
      <c r="AX1012" s="8"/>
      <c r="AY1012" s="8"/>
    </row>
  </sheetData>
  <mergeCells count="32">
    <mergeCell ref="AH23:AO23"/>
    <mergeCell ref="AH24:AO24"/>
    <mergeCell ref="AH25:AO25"/>
    <mergeCell ref="AS25:AX25"/>
    <mergeCell ref="A24:J24"/>
    <mergeCell ref="A25:J25"/>
    <mergeCell ref="L25:R25"/>
    <mergeCell ref="V25:AD25"/>
    <mergeCell ref="A23:J23"/>
    <mergeCell ref="L23:R23"/>
    <mergeCell ref="V23:AD23"/>
    <mergeCell ref="AS23:AX23"/>
    <mergeCell ref="L24:R24"/>
    <mergeCell ref="V24:AD24"/>
    <mergeCell ref="AS24:AX24"/>
    <mergeCell ref="A38:J38"/>
    <mergeCell ref="L38:R38"/>
    <mergeCell ref="V38:AD38"/>
    <mergeCell ref="AH38:AO38"/>
    <mergeCell ref="AS38:AX38"/>
    <mergeCell ref="A50:J50"/>
    <mergeCell ref="L50:R50"/>
    <mergeCell ref="V50:AD50"/>
    <mergeCell ref="AH50:AO50"/>
    <mergeCell ref="AS50:AX50"/>
    <mergeCell ref="M1:O1"/>
    <mergeCell ref="A2:K2"/>
    <mergeCell ref="A3:K3"/>
    <mergeCell ref="A5:I5"/>
    <mergeCell ref="A6:I6"/>
    <mergeCell ref="A13:K13"/>
    <mergeCell ref="A15:K1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1.5"/>
    <col customWidth="1" min="2" max="5" width="12.13"/>
    <col customWidth="1" min="6" max="6" width="69.0"/>
    <col customWidth="1" min="7" max="7" width="28.13"/>
    <col customWidth="1" min="8" max="26" width="7.63"/>
  </cols>
  <sheetData>
    <row r="1" ht="118.5" customHeight="1">
      <c r="A1" s="92" t="s">
        <v>62</v>
      </c>
      <c r="B1" s="93"/>
      <c r="C1" s="93"/>
      <c r="D1" s="93"/>
      <c r="E1" s="93"/>
      <c r="F1" s="93"/>
      <c r="G1" s="94"/>
    </row>
    <row r="2" ht="14.25" customHeight="1">
      <c r="B2" s="95" t="s">
        <v>63</v>
      </c>
    </row>
    <row r="3" ht="14.25" customHeight="1">
      <c r="A3" s="95" t="s">
        <v>26</v>
      </c>
      <c r="B3" s="95" t="s">
        <v>64</v>
      </c>
      <c r="C3" s="95" t="s">
        <v>65</v>
      </c>
      <c r="D3" s="95" t="s">
        <v>66</v>
      </c>
      <c r="E3" s="95" t="s">
        <v>67</v>
      </c>
    </row>
    <row r="4" ht="14.25" customHeight="1">
      <c r="A4" s="96" t="s">
        <v>68</v>
      </c>
      <c r="B4" s="96" t="s">
        <v>69</v>
      </c>
      <c r="C4" s="96"/>
      <c r="D4" s="96"/>
      <c r="E4" s="96"/>
      <c r="F4" s="97" t="s">
        <v>70</v>
      </c>
      <c r="G4" s="98" t="s">
        <v>71</v>
      </c>
    </row>
    <row r="5" ht="14.25" customHeight="1">
      <c r="A5" s="99" t="s">
        <v>72</v>
      </c>
      <c r="B5" s="100"/>
      <c r="C5" s="101"/>
      <c r="D5" s="101"/>
      <c r="E5" s="102"/>
      <c r="F5" s="103"/>
      <c r="G5" s="104" t="s">
        <v>73</v>
      </c>
    </row>
    <row r="6" ht="14.25" customHeight="1">
      <c r="A6" s="105"/>
      <c r="B6" s="106"/>
      <c r="C6" s="107"/>
      <c r="D6" s="107"/>
      <c r="E6" s="108"/>
      <c r="F6" s="109"/>
      <c r="G6" s="104"/>
    </row>
    <row r="7" ht="14.25" customHeight="1">
      <c r="A7" s="110" t="s">
        <v>74</v>
      </c>
      <c r="B7" s="100"/>
      <c r="C7" s="100"/>
      <c r="D7" s="100"/>
      <c r="E7" s="100"/>
      <c r="F7" s="111"/>
      <c r="G7" s="104"/>
    </row>
    <row r="8" ht="14.25" customHeight="1">
      <c r="A8" s="110" t="s">
        <v>75</v>
      </c>
      <c r="B8" s="100"/>
      <c r="C8" s="100"/>
      <c r="D8" s="100"/>
      <c r="E8" s="100"/>
      <c r="F8" s="111"/>
      <c r="G8" s="104"/>
    </row>
    <row r="9" ht="14.25" customHeight="1">
      <c r="A9" s="110" t="s">
        <v>76</v>
      </c>
      <c r="B9" s="100"/>
      <c r="C9" s="100"/>
      <c r="D9" s="100"/>
      <c r="E9" s="100"/>
      <c r="F9" s="111"/>
      <c r="G9" s="104"/>
    </row>
    <row r="10" ht="14.25" customHeight="1">
      <c r="A10" s="110" t="s">
        <v>77</v>
      </c>
      <c r="B10" s="100"/>
      <c r="C10" s="100"/>
      <c r="D10" s="100"/>
      <c r="E10" s="100"/>
      <c r="F10" s="111"/>
      <c r="G10" s="104"/>
    </row>
    <row r="11" ht="14.25" customHeight="1">
      <c r="A11" s="110" t="s">
        <v>78</v>
      </c>
      <c r="B11" s="100"/>
      <c r="C11" s="100"/>
      <c r="D11" s="100"/>
      <c r="E11" s="100"/>
      <c r="F11" s="111"/>
      <c r="G11" s="104"/>
    </row>
    <row r="12" ht="14.25" customHeight="1">
      <c r="A12" s="110" t="s">
        <v>79</v>
      </c>
      <c r="B12" s="100"/>
      <c r="C12" s="100"/>
      <c r="D12" s="100"/>
      <c r="E12" s="100"/>
      <c r="F12" s="111"/>
      <c r="G12" s="104"/>
    </row>
    <row r="13" ht="14.25" customHeight="1">
      <c r="A13" s="110" t="s">
        <v>80</v>
      </c>
      <c r="B13" s="100"/>
      <c r="C13" s="100"/>
      <c r="D13" s="100"/>
      <c r="E13" s="100"/>
      <c r="F13" s="111"/>
      <c r="G13" s="104"/>
    </row>
    <row r="14" ht="14.25" customHeight="1">
      <c r="A14" s="110"/>
      <c r="B14" s="112"/>
      <c r="C14" s="104"/>
      <c r="D14" s="104"/>
      <c r="E14" s="113"/>
      <c r="F14" s="103"/>
      <c r="G14" s="104"/>
    </row>
    <row r="15" ht="14.25" customHeight="1">
      <c r="A15" s="114" t="s">
        <v>81</v>
      </c>
      <c r="B15" s="115">
        <f t="shared" ref="B15:E15" si="1">SUM(B7:B13)</f>
        <v>0</v>
      </c>
      <c r="C15" s="115">
        <f t="shared" si="1"/>
        <v>0</v>
      </c>
      <c r="D15" s="115">
        <f t="shared" si="1"/>
        <v>0</v>
      </c>
      <c r="E15" s="115">
        <f t="shared" si="1"/>
        <v>0</v>
      </c>
      <c r="F15" s="116"/>
      <c r="G15" s="104" t="s">
        <v>82</v>
      </c>
    </row>
    <row r="16" ht="14.25" customHeight="1">
      <c r="A16" s="117"/>
      <c r="B16" s="112"/>
      <c r="C16" s="104"/>
      <c r="D16" s="104"/>
      <c r="E16" s="113"/>
      <c r="F16" s="109"/>
      <c r="G16" s="104"/>
    </row>
    <row r="17" ht="14.25" customHeight="1">
      <c r="A17" s="110" t="s">
        <v>83</v>
      </c>
      <c r="B17" s="100"/>
      <c r="C17" s="101"/>
      <c r="D17" s="101"/>
      <c r="E17" s="102"/>
      <c r="F17" s="111"/>
      <c r="G17" s="104"/>
    </row>
    <row r="18" ht="14.25" customHeight="1">
      <c r="A18" s="110" t="s">
        <v>84</v>
      </c>
      <c r="B18" s="100"/>
      <c r="C18" s="101"/>
      <c r="D18" s="101"/>
      <c r="E18" s="102"/>
      <c r="F18" s="111"/>
      <c r="G18" s="104"/>
    </row>
    <row r="19" ht="14.25" customHeight="1">
      <c r="A19" s="110" t="s">
        <v>85</v>
      </c>
      <c r="B19" s="100"/>
      <c r="C19" s="101"/>
      <c r="D19" s="101"/>
      <c r="E19" s="102"/>
      <c r="F19" s="111"/>
      <c r="G19" s="104"/>
    </row>
    <row r="20" ht="14.25" customHeight="1">
      <c r="A20" s="110" t="s">
        <v>86</v>
      </c>
      <c r="B20" s="100"/>
      <c r="C20" s="101"/>
      <c r="D20" s="101"/>
      <c r="E20" s="102"/>
      <c r="F20" s="111"/>
      <c r="G20" s="104"/>
    </row>
    <row r="21" ht="14.25" customHeight="1">
      <c r="A21" s="110" t="s">
        <v>87</v>
      </c>
      <c r="B21" s="100"/>
      <c r="C21" s="101"/>
      <c r="D21" s="101"/>
      <c r="E21" s="102"/>
      <c r="F21" s="111"/>
      <c r="G21" s="104"/>
    </row>
    <row r="22" ht="14.25" customHeight="1">
      <c r="A22" s="110" t="s">
        <v>88</v>
      </c>
      <c r="B22" s="100"/>
      <c r="C22" s="101"/>
      <c r="D22" s="101"/>
      <c r="E22" s="102"/>
      <c r="F22" s="111"/>
      <c r="G22" s="104"/>
    </row>
    <row r="23" ht="14.25" customHeight="1">
      <c r="A23" s="110" t="s">
        <v>89</v>
      </c>
      <c r="B23" s="100"/>
      <c r="C23" s="101"/>
      <c r="D23" s="101"/>
      <c r="E23" s="102"/>
      <c r="F23" s="111"/>
      <c r="G23" s="104"/>
    </row>
    <row r="24" ht="14.25" customHeight="1">
      <c r="A24" s="110" t="s">
        <v>90</v>
      </c>
      <c r="B24" s="100"/>
      <c r="C24" s="101"/>
      <c r="D24" s="101"/>
      <c r="E24" s="102"/>
      <c r="F24" s="111"/>
      <c r="G24" s="104"/>
    </row>
    <row r="25" ht="14.25" customHeight="1">
      <c r="A25" s="118" t="s">
        <v>91</v>
      </c>
      <c r="B25" s="100"/>
      <c r="C25" s="101"/>
      <c r="D25" s="101"/>
      <c r="E25" s="102"/>
      <c r="F25" s="111"/>
      <c r="G25" s="104"/>
    </row>
    <row r="26" ht="14.25" customHeight="1">
      <c r="A26" s="110"/>
      <c r="B26" s="112"/>
      <c r="C26" s="104"/>
      <c r="D26" s="104"/>
      <c r="E26" s="113"/>
      <c r="F26" s="103"/>
      <c r="G26" s="104"/>
    </row>
    <row r="27" ht="14.25" customHeight="1">
      <c r="A27" s="110"/>
      <c r="B27" s="112"/>
      <c r="C27" s="104"/>
      <c r="D27" s="104"/>
      <c r="E27" s="113"/>
      <c r="F27" s="103"/>
      <c r="G27" s="104"/>
    </row>
    <row r="28" ht="14.25" customHeight="1">
      <c r="A28" s="110"/>
      <c r="B28" s="112"/>
      <c r="C28" s="104"/>
      <c r="D28" s="104"/>
      <c r="E28" s="113"/>
      <c r="F28" s="103"/>
      <c r="G28" s="104"/>
    </row>
    <row r="29" ht="14.25" customHeight="1">
      <c r="A29" s="119" t="s">
        <v>92</v>
      </c>
      <c r="B29" s="120">
        <f t="shared" ref="B29:E29" si="2">SUM(B17:B28)</f>
        <v>0</v>
      </c>
      <c r="C29" s="120">
        <f t="shared" si="2"/>
        <v>0</v>
      </c>
      <c r="D29" s="120">
        <f t="shared" si="2"/>
        <v>0</v>
      </c>
      <c r="E29" s="120">
        <f t="shared" si="2"/>
        <v>0</v>
      </c>
      <c r="F29" s="116"/>
      <c r="G29" s="104"/>
    </row>
    <row r="30" ht="14.25" customHeight="1">
      <c r="A30" s="121"/>
      <c r="B30" s="112"/>
      <c r="C30" s="104"/>
      <c r="D30" s="104"/>
      <c r="E30" s="113"/>
      <c r="F30" s="103"/>
      <c r="G30" s="104"/>
    </row>
    <row r="31" ht="14.25" customHeight="1">
      <c r="A31" s="99"/>
      <c r="B31" s="112"/>
      <c r="C31" s="104"/>
      <c r="D31" s="104"/>
      <c r="E31" s="113"/>
      <c r="F31" s="103"/>
      <c r="G31" s="104"/>
    </row>
    <row r="32" ht="14.25" customHeight="1">
      <c r="A32" s="122" t="s">
        <v>93</v>
      </c>
      <c r="B32" s="120">
        <f t="shared" ref="B32:E32" si="3">B15+B29</f>
        <v>0</v>
      </c>
      <c r="C32" s="120">
        <f t="shared" si="3"/>
        <v>0</v>
      </c>
      <c r="D32" s="120">
        <f t="shared" si="3"/>
        <v>0</v>
      </c>
      <c r="E32" s="120">
        <f t="shared" si="3"/>
        <v>0</v>
      </c>
      <c r="F32" s="103"/>
      <c r="G32" s="104"/>
    </row>
    <row r="33" ht="14.25" customHeight="1">
      <c r="A33" s="99"/>
      <c r="B33" s="112"/>
      <c r="C33" s="104"/>
      <c r="D33" s="104"/>
      <c r="E33" s="113"/>
      <c r="F33" s="103"/>
      <c r="G33" s="104"/>
    </row>
    <row r="34" ht="14.25" customHeight="1">
      <c r="A34" s="122" t="s">
        <v>94</v>
      </c>
      <c r="B34" s="120">
        <f t="shared" ref="B34:E34" si="4">B5-B32</f>
        <v>0</v>
      </c>
      <c r="C34" s="120">
        <f t="shared" si="4"/>
        <v>0</v>
      </c>
      <c r="D34" s="120">
        <f t="shared" si="4"/>
        <v>0</v>
      </c>
      <c r="E34" s="120">
        <f t="shared" si="4"/>
        <v>0</v>
      </c>
      <c r="F34" s="103"/>
      <c r="G34" s="104"/>
    </row>
    <row r="35" ht="14.25" customHeight="1">
      <c r="A35" s="123" t="s">
        <v>95</v>
      </c>
      <c r="B35" s="124"/>
      <c r="C35" s="124"/>
      <c r="D35" s="124"/>
      <c r="E35" s="124"/>
      <c r="F35" s="103"/>
      <c r="G35" s="104"/>
    </row>
    <row r="36" ht="14.25" customHeight="1">
      <c r="A36" s="99"/>
      <c r="B36" s="112"/>
      <c r="C36" s="104"/>
      <c r="D36" s="104"/>
      <c r="E36" s="113"/>
      <c r="F36" s="103"/>
      <c r="G36" s="104"/>
    </row>
    <row r="37" ht="14.25" customHeight="1">
      <c r="A37" s="125"/>
      <c r="B37" s="112"/>
      <c r="C37" s="104"/>
      <c r="D37" s="104"/>
      <c r="E37" s="113"/>
      <c r="F37" s="103"/>
      <c r="G37" s="104"/>
    </row>
    <row r="38" ht="14.25" customHeight="1">
      <c r="A38" s="125"/>
      <c r="B38" s="112"/>
      <c r="C38" s="104"/>
      <c r="D38" s="104"/>
      <c r="E38" s="113"/>
      <c r="F38" s="103"/>
      <c r="G38" s="104"/>
    </row>
    <row r="39" ht="14.25" customHeight="1">
      <c r="A39" s="99"/>
      <c r="B39" s="112"/>
      <c r="C39" s="104"/>
      <c r="D39" s="104"/>
      <c r="E39" s="113"/>
      <c r="F39" s="103"/>
      <c r="G39" s="104"/>
    </row>
    <row r="40" ht="14.25" customHeight="1">
      <c r="A40" s="122" t="s">
        <v>96</v>
      </c>
      <c r="B40" s="126"/>
      <c r="C40" s="126"/>
      <c r="D40" s="126"/>
      <c r="E40" s="126"/>
      <c r="F40" s="111"/>
      <c r="G40" s="104"/>
    </row>
    <row r="41" ht="14.25" customHeight="1">
      <c r="A41" s="127"/>
      <c r="B41" s="112"/>
      <c r="C41" s="104"/>
      <c r="D41" s="104"/>
      <c r="E41" s="113"/>
      <c r="F41" s="103"/>
      <c r="G41" s="104"/>
    </row>
    <row r="42" ht="14.25" customHeight="1">
      <c r="A42" s="122" t="s">
        <v>97</v>
      </c>
      <c r="B42" s="126"/>
      <c r="C42" s="126"/>
      <c r="D42" s="126"/>
      <c r="E42" s="126"/>
      <c r="F42" s="111"/>
      <c r="G42" s="104"/>
    </row>
    <row r="43" ht="14.25" customHeight="1">
      <c r="A43" s="99"/>
      <c r="B43" s="112"/>
      <c r="C43" s="104"/>
      <c r="D43" s="104"/>
      <c r="E43" s="113"/>
      <c r="F43" s="103"/>
      <c r="G43" s="104"/>
    </row>
    <row r="44" ht="14.25" customHeight="1">
      <c r="A44" s="128" t="s">
        <v>98</v>
      </c>
      <c r="B44" s="126"/>
      <c r="C44" s="126"/>
      <c r="D44" s="126"/>
      <c r="E44" s="126"/>
      <c r="F44" s="111"/>
      <c r="G44" s="104"/>
    </row>
    <row r="45" ht="14.25" customHeight="1">
      <c r="A45" s="99"/>
      <c r="B45" s="112"/>
      <c r="C45" s="104"/>
      <c r="D45" s="104"/>
      <c r="E45" s="113"/>
      <c r="F45" s="103"/>
      <c r="G45" s="104"/>
    </row>
    <row r="46" ht="14.25" customHeight="1">
      <c r="A46" s="125"/>
      <c r="B46" s="112"/>
      <c r="C46" s="104"/>
      <c r="D46" s="104"/>
      <c r="E46" s="113"/>
      <c r="F46" s="103"/>
      <c r="G46" s="104"/>
    </row>
    <row r="47" ht="14.25" customHeight="1">
      <c r="A47" s="125"/>
      <c r="B47" s="112"/>
      <c r="C47" s="104"/>
      <c r="D47" s="104"/>
      <c r="E47" s="113"/>
      <c r="F47" s="103"/>
      <c r="G47" s="104"/>
    </row>
    <row r="48" ht="14.25" customHeight="1">
      <c r="A48" s="99" t="s">
        <v>99</v>
      </c>
      <c r="B48" s="129"/>
      <c r="C48" s="130"/>
      <c r="D48" s="130"/>
      <c r="E48" s="131"/>
      <c r="F48" s="111"/>
      <c r="G48" s="104"/>
    </row>
    <row r="49" ht="14.25" customHeight="1">
      <c r="A49" s="125"/>
      <c r="B49" s="112"/>
      <c r="C49" s="104"/>
      <c r="D49" s="104"/>
      <c r="E49" s="113"/>
      <c r="F49" s="103"/>
      <c r="G49" s="104"/>
    </row>
    <row r="50" ht="14.25" customHeight="1">
      <c r="A50" s="125" t="s">
        <v>100</v>
      </c>
      <c r="B50" s="129"/>
      <c r="C50" s="130"/>
      <c r="D50" s="130"/>
      <c r="E50" s="131"/>
      <c r="F50" s="111"/>
      <c r="G50" s="104"/>
    </row>
    <row r="51" ht="14.25" customHeight="1">
      <c r="A51" s="125"/>
      <c r="B51" s="112"/>
      <c r="C51" s="104"/>
      <c r="D51" s="104"/>
      <c r="E51" s="113"/>
      <c r="F51" s="103"/>
      <c r="G51" s="104"/>
    </row>
    <row r="52" ht="14.25" customHeight="1">
      <c r="A52" s="99" t="s">
        <v>101</v>
      </c>
      <c r="B52" s="129"/>
      <c r="C52" s="130"/>
      <c r="D52" s="130"/>
      <c r="E52" s="131"/>
      <c r="F52" s="111"/>
      <c r="G52" s="104"/>
    </row>
    <row r="53" ht="14.25" customHeight="1">
      <c r="A53" s="125"/>
      <c r="B53" s="112"/>
      <c r="C53" s="104"/>
      <c r="D53" s="104"/>
      <c r="E53" s="113"/>
      <c r="F53" s="103"/>
      <c r="G53" s="104"/>
    </row>
    <row r="54" ht="14.25" customHeight="1">
      <c r="A54" s="122" t="s">
        <v>102</v>
      </c>
      <c r="B54" s="126"/>
      <c r="C54" s="126"/>
      <c r="D54" s="126"/>
      <c r="E54" s="126"/>
      <c r="F54" s="111"/>
      <c r="G54" s="104"/>
    </row>
    <row r="55" ht="14.25" customHeight="1">
      <c r="A55" s="132" t="s">
        <v>103</v>
      </c>
      <c r="B55" s="129"/>
      <c r="C55" s="130"/>
      <c r="D55" s="130"/>
      <c r="E55" s="131"/>
      <c r="F55" s="111"/>
      <c r="G55" s="104"/>
    </row>
    <row r="56" ht="14.25" customHeight="1">
      <c r="A56" s="125"/>
      <c r="B56" s="129"/>
      <c r="C56" s="130"/>
      <c r="D56" s="130"/>
      <c r="E56" s="131"/>
      <c r="F56" s="111"/>
      <c r="G56" s="104"/>
    </row>
    <row r="57" ht="14.25" customHeight="1">
      <c r="A57" s="125"/>
      <c r="B57" s="129"/>
      <c r="C57" s="130"/>
      <c r="D57" s="130"/>
      <c r="E57" s="131"/>
      <c r="F57" s="111"/>
      <c r="G57" s="104"/>
    </row>
    <row r="58" ht="14.25" customHeight="1">
      <c r="A58" s="125"/>
      <c r="B58" s="129"/>
      <c r="C58" s="130"/>
      <c r="D58" s="130"/>
      <c r="E58" s="131"/>
      <c r="F58" s="111"/>
      <c r="G58" s="104"/>
    </row>
    <row r="59" ht="14.25" customHeight="1">
      <c r="A59" s="125"/>
      <c r="B59" s="129"/>
      <c r="C59" s="130"/>
      <c r="D59" s="130"/>
      <c r="E59" s="131"/>
      <c r="F59" s="111"/>
      <c r="G59" s="104"/>
    </row>
    <row r="60" ht="14.25" customHeight="1">
      <c r="A60" s="125"/>
      <c r="B60" s="129"/>
      <c r="C60" s="130"/>
      <c r="D60" s="130"/>
      <c r="E60" s="131"/>
      <c r="F60" s="111"/>
      <c r="G60" s="104"/>
    </row>
    <row r="61" ht="14.25" customHeight="1">
      <c r="A61" s="133" t="s">
        <v>104</v>
      </c>
      <c r="B61" s="126"/>
      <c r="C61" s="126"/>
      <c r="D61" s="126"/>
      <c r="E61" s="126"/>
      <c r="F61" s="111"/>
      <c r="G61" s="104"/>
    </row>
    <row r="62" ht="14.25" customHeight="1">
      <c r="A62" s="134"/>
      <c r="B62" s="112"/>
      <c r="C62" s="104"/>
      <c r="D62" s="104"/>
      <c r="E62" s="113"/>
      <c r="F62" s="103"/>
      <c r="G62" s="104"/>
    </row>
    <row r="63" ht="14.25" customHeight="1">
      <c r="A63" s="134"/>
      <c r="B63" s="112"/>
      <c r="C63" s="104"/>
      <c r="D63" s="104"/>
      <c r="E63" s="113"/>
      <c r="F63" s="103"/>
      <c r="G63" s="104"/>
    </row>
    <row r="64" ht="14.25" customHeight="1">
      <c r="A64" s="122" t="s">
        <v>105</v>
      </c>
      <c r="B64" s="126"/>
      <c r="C64" s="126"/>
      <c r="D64" s="126"/>
      <c r="E64" s="126"/>
      <c r="F64" s="111"/>
      <c r="G64" s="104"/>
    </row>
    <row r="65" ht="14.25" customHeight="1">
      <c r="A65" s="135" t="s">
        <v>106</v>
      </c>
      <c r="B65" s="126"/>
      <c r="C65" s="126"/>
      <c r="D65" s="126"/>
      <c r="E65" s="126"/>
      <c r="F65" s="111"/>
      <c r="G65" s="104"/>
    </row>
    <row r="66" ht="14.25" customHeight="1">
      <c r="A66" s="135"/>
      <c r="B66" s="136"/>
      <c r="C66" s="136"/>
      <c r="D66" s="136"/>
      <c r="E66" s="136"/>
      <c r="F66" s="103"/>
      <c r="G66" s="104"/>
    </row>
    <row r="67" ht="14.25" customHeight="1">
      <c r="A67" s="137" t="s">
        <v>107</v>
      </c>
      <c r="B67" s="126"/>
      <c r="C67" s="126"/>
      <c r="D67" s="126"/>
      <c r="E67" s="126"/>
      <c r="F67" s="103"/>
      <c r="G67" s="104"/>
    </row>
    <row r="68" ht="14.25" customHeight="1">
      <c r="A68" s="137" t="s">
        <v>108</v>
      </c>
      <c r="B68" s="126"/>
      <c r="C68" s="126"/>
      <c r="D68" s="126"/>
      <c r="E68" s="126"/>
      <c r="F68" s="111"/>
      <c r="G68" s="104"/>
    </row>
    <row r="69" ht="14.25" customHeight="1">
      <c r="A69" s="137" t="s">
        <v>109</v>
      </c>
      <c r="B69" s="126"/>
      <c r="C69" s="126"/>
      <c r="D69" s="126"/>
      <c r="E69" s="126"/>
      <c r="F69" s="111"/>
      <c r="G69" s="104"/>
    </row>
    <row r="70" ht="14.25" customHeight="1">
      <c r="A70" s="122" t="s">
        <v>110</v>
      </c>
      <c r="B70" s="126"/>
      <c r="C70" s="126"/>
      <c r="D70" s="126"/>
      <c r="E70" s="126"/>
      <c r="F70" s="111"/>
      <c r="G70" s="104"/>
    </row>
    <row r="71" ht="14.25" customHeight="1">
      <c r="A71" s="122"/>
      <c r="B71" s="126"/>
      <c r="C71" s="126"/>
      <c r="D71" s="126"/>
      <c r="E71" s="126"/>
      <c r="F71" s="111"/>
      <c r="G71" s="104"/>
    </row>
    <row r="72" ht="14.25" customHeight="1">
      <c r="A72" s="114" t="s">
        <v>111</v>
      </c>
      <c r="B72" s="126"/>
      <c r="C72" s="126"/>
      <c r="D72" s="126"/>
      <c r="E72" s="126"/>
      <c r="F72" s="138"/>
      <c r="G72" s="139"/>
    </row>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mergeCells count="1">
    <mergeCell ref="A1:G1"/>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