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M:\Procurement &amp; Contracts\Procurement\CONTRACT\Directorate - MARITIME SAFETY &amp; STANDARDS\S&amp;I\TCA 3-7-1118 Replacement Roof &amp;Render at MCA Liverpool, Hall Rd West, Crosby, L23 8SY\Tender Docs\"/>
    </mc:Choice>
  </mc:AlternateContent>
  <xr:revisionPtr revIDLastSave="0" documentId="8_{4A20657F-6DE6-4F28-B744-79FAF368B20F}" xr6:coauthVersionLast="43" xr6:coauthVersionMax="43" xr10:uidLastSave="{00000000-0000-0000-0000-000000000000}"/>
  <bookViews>
    <workbookView xWindow="13815" yWindow="735" windowWidth="14775" windowHeight="14175" xr2:uid="{00000000-000D-0000-FFFF-FFFF00000000}"/>
  </bookViews>
  <sheets>
    <sheet name="BWIC" sheetId="1" r:id="rId1"/>
    <sheet name="ROOF" sheetId="3" r:id="rId2"/>
  </sheets>
  <definedNames>
    <definedName name="_xlnm.Print_Area" localSheetId="0">BWIC!$A$1:$D$163</definedName>
    <definedName name="_xlnm.Print_Area" localSheetId="1">ROOF!$A$1:$G$308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02" i="3" l="1"/>
  <c r="G304" i="3"/>
  <c r="D159" i="1"/>
  <c r="D148" i="1"/>
  <c r="D160" i="1" s="1"/>
  <c r="D142" i="1"/>
  <c r="D132" i="1"/>
  <c r="D158" i="1" s="1"/>
  <c r="D115" i="1"/>
  <c r="D156" i="1" s="1"/>
  <c r="D93" i="1"/>
  <c r="D154" i="1" s="1"/>
  <c r="D108" i="1"/>
  <c r="D155" i="1" s="1"/>
  <c r="D117" i="1"/>
  <c r="D126" i="1" s="1"/>
  <c r="D157" i="1" s="1"/>
  <c r="G306" i="3"/>
  <c r="G54" i="3"/>
  <c r="G118" i="3"/>
  <c r="G182" i="3"/>
  <c r="G246" i="3"/>
  <c r="G286" i="3"/>
  <c r="D163" i="1" l="1"/>
  <c r="G282" i="3"/>
  <c r="G280" i="3"/>
  <c r="G276" i="3"/>
  <c r="G274" i="3"/>
  <c r="G271" i="3"/>
  <c r="G269" i="3"/>
  <c r="G265" i="3"/>
  <c r="G263" i="3"/>
  <c r="G261" i="3"/>
  <c r="G259" i="3"/>
  <c r="G257" i="3"/>
  <c r="G254" i="3"/>
  <c r="G242" i="3"/>
  <c r="G240" i="3"/>
  <c r="G225" i="3"/>
  <c r="G223" i="3"/>
  <c r="G221" i="3"/>
  <c r="G219" i="3"/>
  <c r="G214" i="3"/>
  <c r="G212" i="3"/>
  <c r="G198" i="3"/>
  <c r="G195" i="3"/>
  <c r="G193" i="3"/>
  <c r="G190" i="3"/>
  <c r="G157" i="3"/>
  <c r="G155" i="3"/>
  <c r="G153" i="3"/>
  <c r="G151" i="3"/>
  <c r="G149" i="3"/>
  <c r="G147" i="3"/>
  <c r="G144" i="3"/>
  <c r="G142" i="3"/>
  <c r="G138" i="3"/>
  <c r="G135" i="3"/>
  <c r="G132" i="3"/>
  <c r="G130" i="3"/>
  <c r="G128" i="3"/>
  <c r="G126" i="3"/>
  <c r="G98" i="3"/>
  <c r="G96" i="3"/>
  <c r="G94" i="3"/>
  <c r="G89" i="3"/>
  <c r="G87" i="3"/>
  <c r="G85" i="3"/>
  <c r="G83" i="3"/>
  <c r="G81" i="3"/>
  <c r="G76" i="3"/>
  <c r="G74" i="3"/>
  <c r="G72" i="3"/>
  <c r="G70" i="3"/>
  <c r="G68" i="3"/>
  <c r="G65" i="3"/>
  <c r="G62" i="3"/>
  <c r="G38" i="3"/>
  <c r="G35" i="3"/>
  <c r="G32" i="3"/>
  <c r="G29" i="3"/>
  <c r="G26" i="3"/>
  <c r="G23" i="3"/>
  <c r="G20" i="3"/>
  <c r="G17" i="3"/>
  <c r="G14" i="3"/>
  <c r="G11" i="3"/>
  <c r="G296" i="3" l="1"/>
  <c r="G300" i="3"/>
  <c r="G298" i="3"/>
  <c r="C132" i="1"/>
  <c r="C93" i="1" l="1"/>
  <c r="C154" i="1" s="1"/>
  <c r="C108" i="1"/>
  <c r="C155" i="1" s="1"/>
  <c r="C115" i="1"/>
  <c r="C156" i="1" s="1"/>
  <c r="C158" i="1" l="1"/>
  <c r="C142" i="1"/>
  <c r="C159" i="1" s="1"/>
  <c r="C148" i="1" l="1"/>
  <c r="C160" i="1" s="1"/>
  <c r="C117" i="1" l="1"/>
  <c r="C126" i="1" l="1"/>
  <c r="C157" i="1" s="1"/>
  <c r="C163" i="1" s="1"/>
</calcChain>
</file>

<file path=xl/sharedStrings.xml><?xml version="1.0" encoding="utf-8"?>
<sst xmlns="http://schemas.openxmlformats.org/spreadsheetml/2006/main" count="592" uniqueCount="387">
  <si>
    <t>A</t>
  </si>
  <si>
    <t xml:space="preserve">GENERAL CONDITIONS </t>
  </si>
  <si>
    <t>A.1</t>
  </si>
  <si>
    <t>This Schedule of Works is to be read strictly in conjunction with the suppliers specifications and drawings.  Any discrepancies should be reported to the PM.</t>
  </si>
  <si>
    <t>A.2</t>
  </si>
  <si>
    <t>In pricing these works, it is deemed that tenderers have visited site.  Tenderers must price each item listed in this document, where the price quoted is the total cost of completing that element of work and inclusive of all enabling, installation and making good works, unless otherwise defined. The materials provided and installed must be those specified by the supplier.</t>
  </si>
  <si>
    <t>Contractor to allow to pre-order all necessary equipment and materials and arrange for its availability when needed in accordance with the specification in connection with all works.</t>
  </si>
  <si>
    <t>The Contractor must confirm, to the PM, the lead in times regarding the following materials:</t>
  </si>
  <si>
    <r>
      <t xml:space="preserve">This information is required </t>
    </r>
    <r>
      <rPr>
        <u/>
        <sz val="10"/>
        <color theme="1"/>
        <rFont val="Arial"/>
        <family val="2"/>
      </rPr>
      <t>within this tender document</t>
    </r>
    <r>
      <rPr>
        <sz val="10"/>
        <color theme="1"/>
        <rFont val="Arial"/>
        <family val="2"/>
      </rPr>
      <t>, for consideration by the PM and employer and dates must be confirmed during the pre-start meeting.</t>
    </r>
  </si>
  <si>
    <t>A.3</t>
  </si>
  <si>
    <t>The Contractor is to price each item separately.</t>
  </si>
  <si>
    <t>A.4</t>
  </si>
  <si>
    <t>The Contractor is to include in his price for all associated works inferred or implied, to comply with good working practice.</t>
  </si>
  <si>
    <t>A.5</t>
  </si>
  <si>
    <t xml:space="preserve">Nothing contained within the specification is intended to invalidate any British Standard or Performance Certificate. </t>
  </si>
  <si>
    <t>Unless otherwise agreed with the PM, British Standards and Agreement Certificates shall prevail - the Contractor shall draw to the attention of the PM any discrepancies.</t>
  </si>
  <si>
    <t>A.6</t>
  </si>
  <si>
    <t>The drawings are intended as a guide only.  All measurements / dimensions to be obtained from site including with due regard to fixing tolerances.</t>
  </si>
  <si>
    <t>All queries to be directed to and a response given by the PM prior to works commencing on site.</t>
  </si>
  <si>
    <t> A.7</t>
  </si>
  <si>
    <t>All works are to be in accordance with the relevant parts of this schedule.  The Contractor is deemed to have read and become familiar with areas of the works prior to starting on site.</t>
  </si>
  <si>
    <t>A.8</t>
  </si>
  <si>
    <t>Prices are to include for removing all rubbish debris and waste arising from the works and site and for disposing of to a suitable Local Authority registered tip.  This should include for all skip and waste disposal charges and all associated parking permits. A copy of all waste disposal certificates should be given to the PM following completion of the works.</t>
  </si>
  <si>
    <t>A.9</t>
  </si>
  <si>
    <t>A.10</t>
  </si>
  <si>
    <t>A.11</t>
  </si>
  <si>
    <t>Where noisy work is to be carried out, prior planning and agreement should be coordinated with the PM to ensure disruption on site is kept to an absolute minimum. No noisy work shall be carried out outside the times permitted.  The Contractor is to obtain details of such permitted times before works commence.</t>
  </si>
  <si>
    <t>A.12</t>
  </si>
  <si>
    <t>A.13</t>
  </si>
  <si>
    <r>
      <t xml:space="preserve">Where defined provisional sums </t>
    </r>
    <r>
      <rPr>
        <sz val="8"/>
        <color theme="1"/>
        <rFont val="Arial"/>
        <family val="2"/>
      </rPr>
      <t> </t>
    </r>
    <r>
      <rPr>
        <sz val="10"/>
        <color theme="1"/>
        <rFont val="Arial"/>
        <family val="2"/>
      </rPr>
      <t>for works are identified, adequate allowance shall be deemed included in prices for all such works in terms of programme, time, plant costs and on/off site management and supervision costs.</t>
    </r>
  </si>
  <si>
    <t>A.14</t>
  </si>
  <si>
    <t>Where there is conflict or duplication between the requirements of the supplier information and the schedule of works then the Contractor should seek guidance from the PM.</t>
  </si>
  <si>
    <t>A.15</t>
  </si>
  <si>
    <t>Pre-ordering of materials and equipment</t>
  </si>
  <si>
    <t>A.16</t>
  </si>
  <si>
    <t>Services</t>
  </si>
  <si>
    <t>A.17</t>
  </si>
  <si>
    <t>The Contractor shall be responsible if required, for ensuring that the electricity, gas and water supplies are inspected, tested and made safe by suitably qualified professionals, i.e. NICEIC Approved Electrical Contractor and Gas Safe Registered gas engineer before associated works commence.  The Contractor is to provide test certificates and describe the works that were undertaken to achieve the above.</t>
  </si>
  <si>
    <t>The Contractor shall be responsible for all necessary artificial lighting and power for the correct execution of the works and may be required to pay for all electricity consumed.  The Contractor shall also ensure that all supplies of artificial lighting and power are terminated following completion of the works informing the PM in writing with copies of all relevant termination notices to the appropriate Electricity Board.</t>
  </si>
  <si>
    <t>The Contractor shall be responsible for ensuring that all aerials, cables and / or fittings connected to the outside of the building, (e.g. B.T. cables, satellite television dishes or signage) are removed / repositioned as necessary</t>
  </si>
  <si>
    <t>Where works affect any such fixtures to or supplying adjacent properties, which could be affected by the works or the erection of scaffolding, should also be repositioned and / or protected as required by the adjacent occupier.  Any aerials, cables and / or fittings so re-positioned shall be refitted to their original position on completion of the relevant works.</t>
  </si>
  <si>
    <t>The Contractor shall coordinate with all relevant suppliers of services regarding all necessary disconnection and re-connection of services, data supplies relating to works. Also allow for all costs associated.</t>
  </si>
  <si>
    <t>A.18</t>
  </si>
  <si>
    <t>A.19</t>
  </si>
  <si>
    <t>The Contractor should allow for providing all necessary guarding barriers, notices, warning signs, hazard tape and PPE as necessary for the safe execution of the works to be detailed more fully within the Contractor's Construction Phase Plan.</t>
  </si>
  <si>
    <t>Any internal areas that are to be used by the Contractor must be maintained and cleaned to a proper and reasonable standard.  The Contractor shall also undertake a thorough deep clean of all areas accessed and used during the programme of works.</t>
  </si>
  <si>
    <t>Schedule of condition</t>
  </si>
  <si>
    <t>A.20</t>
  </si>
  <si>
    <t xml:space="preserve">The Contractor will provide a schedule of condition with photos of the site, to be agreed prior to starting any works on the site. Schedule to include all areas of the site and building that may be accessed by the Contractor during works. This is to be agreed at the pre start meeting. </t>
  </si>
  <si>
    <t>Co-ordination of works</t>
  </si>
  <si>
    <t>A.21</t>
  </si>
  <si>
    <t>The Contractor is to allow for reviewing the Health and Safety Information and Operation and Maintenance manuals held by the client.</t>
  </si>
  <si>
    <t>A.22</t>
  </si>
  <si>
    <t>The Contractor is to ensure the specification for all items has been thoroughly read and understood.</t>
  </si>
  <si>
    <t>A.23</t>
  </si>
  <si>
    <t>The Contractor must programme all works to achieve completion within the designated Contract Period.  The Contractor is to provide a detailed bar chart programme in MS Project and pdf version, clearly showing the activities to be undertaken and identifying the tasks on the critical path, within 5 working days of request.</t>
  </si>
  <si>
    <t>A.24</t>
  </si>
  <si>
    <t>Execute works in a logical sequence to avoid damage to the sound existing items of plant.</t>
  </si>
  <si>
    <t>A.25</t>
  </si>
  <si>
    <t>The Contractor must ensure that if any work site herras fencing and site access is used that it is made secure at the end of each day.</t>
  </si>
  <si>
    <t>A.26</t>
  </si>
  <si>
    <t>Skips must be the enclosed lockable type and should be kept a safe distance from the building. Ideally within the site compound area, if one is provided.</t>
  </si>
  <si>
    <t>A.27</t>
  </si>
  <si>
    <t xml:space="preserve">Where materials are specified by Manufacturer’s name, a full set of the Manufacturer’s instructions are to be retained on site and it is the Principal Contractor’s responsibility to ensure that these are strictly observed at all times. Bring to the attention of the PM any discrepancy between the specification and any instructions that are contrary to the Manufacturer’s recommendations.  </t>
  </si>
  <si>
    <t>A.28</t>
  </si>
  <si>
    <t>Interim payments will be certified in accordance with the contract, on a percentage basis of works completed in relation to the Contract Data.</t>
  </si>
  <si>
    <t>A.29</t>
  </si>
  <si>
    <t>PC to allow for management and co-ordination of all other contractors.</t>
  </si>
  <si>
    <t>A.30</t>
  </si>
  <si>
    <t>A.31</t>
  </si>
  <si>
    <t>A.32</t>
  </si>
  <si>
    <t>B</t>
  </si>
  <si>
    <t>B.1</t>
  </si>
  <si>
    <t>B.2</t>
  </si>
  <si>
    <t>The Contractor is to allow for all necessary edge protection etc. to be supplied and fitted to ensure the protection of the work force, public and users of the building.</t>
  </si>
  <si>
    <t>B.3</t>
  </si>
  <si>
    <t>All scaffolding is to be fully boarded at all times, with kick boards fitted to all elevations of all landings. (Access ladders to be removed and stored in a secure location at the end of each working day, to prevent access by the public). Access ladders are to be fully secured to the scaffold whilst in use.</t>
  </si>
  <si>
    <t>B.4</t>
  </si>
  <si>
    <t>Protect scaffolding and access equipment from unauthorised access throughout the duration of the works. Contractor to provide a scaffold alarm to the tower used.</t>
  </si>
  <si>
    <t>B.5</t>
  </si>
  <si>
    <t>The Contractor is required to provide a tender stage method statement in respect of safe access provision for the roofing works.</t>
  </si>
  <si>
    <t>B.6</t>
  </si>
  <si>
    <t>The scaffolding will comply with the following requirements:-</t>
  </si>
  <si>
    <t>B.7</t>
  </si>
  <si>
    <t>All works specified externally are to be carried out from scaffolding access. All other temporary access equipment required to enable the specified works to be progressed must be provided by the Contractor at their own cost and as required. Where alternative access equipment is to be used the Contractor shall submit relevant risk assessments and method statements for review by the PM and PD at least 5 working days before the equipment is to be used on site.</t>
  </si>
  <si>
    <t>Scaffolding shall not be dismantled until the PM has carried out snagging and de-snagging.</t>
  </si>
  <si>
    <t>B.8</t>
  </si>
  <si>
    <t>C</t>
  </si>
  <si>
    <t>SECURITY AND PROTECTION</t>
  </si>
  <si>
    <t>C.1</t>
  </si>
  <si>
    <t>Provide and maintain all necessary protection, barriers, warning signs etc. around the works.</t>
  </si>
  <si>
    <t>C.2</t>
  </si>
  <si>
    <t>Provide and maintain adequate protection to surfaces and surrounding areas of the works that are to be retained, and reinstated to original condition upon completion. The Contractor is to ensure that areas are clean and tidy at the start and end of each working day.</t>
  </si>
  <si>
    <t>C.3</t>
  </si>
  <si>
    <t>Ensure that all building materials and waste arising from the site are stored appropriately within the boundaries of the site compound. The Contractor is to ensure that all materials or waste is stored securely. Ensure that all waste is removed from site on a weekly basis.</t>
  </si>
  <si>
    <t> C.4</t>
  </si>
  <si>
    <t>Existing road and other surfaces including soft landscaping, must be carefully worked around. All damage is to be reinstated to original condition.</t>
  </si>
  <si>
    <t>C.5</t>
  </si>
  <si>
    <t>Maintain suitable security internally to prevent unauthorised access to the building and works area on completion of the works each day. Access to be agreed and approved with the PM at the pre-start meeting.</t>
  </si>
  <si>
    <r>
      <t>Where an item of work is identified as being a ‘Provisional</t>
    </r>
    <r>
      <rPr>
        <sz val="8"/>
        <color theme="1"/>
        <rFont val="Arial"/>
        <family val="2"/>
      </rPr>
      <t> </t>
    </r>
    <r>
      <rPr>
        <u/>
        <sz val="10"/>
        <color theme="1"/>
        <rFont val="Arial"/>
        <family val="2"/>
      </rPr>
      <t xml:space="preserve"> Sum’ these may be expended in full or in part as directed by the PM and will be deducted from the final account.</t>
    </r>
  </si>
  <si>
    <t>D</t>
  </si>
  <si>
    <t>D.1</t>
  </si>
  <si>
    <t>D.2</t>
  </si>
  <si>
    <t>D.3</t>
  </si>
  <si>
    <t>Extend the roof at the gable ends to increase the verge soffit by 200mm to allow EWI to be covered beneath.</t>
  </si>
  <si>
    <t>E</t>
  </si>
  <si>
    <t xml:space="preserve">EXTERNAL WALL INSULATION </t>
  </si>
  <si>
    <t>E.1</t>
  </si>
  <si>
    <t>F</t>
  </si>
  <si>
    <t xml:space="preserve">ADDITIONAL WORKS </t>
  </si>
  <si>
    <t>F.1</t>
  </si>
  <si>
    <t>F.2</t>
  </si>
  <si>
    <t>F.3</t>
  </si>
  <si>
    <t>F.4</t>
  </si>
  <si>
    <t>F.5</t>
  </si>
  <si>
    <t>Allow for removal of all external 'MCA' signage and all other building fabric fittings and refitting following render works.</t>
  </si>
  <si>
    <t>F.6</t>
  </si>
  <si>
    <t>E.2</t>
  </si>
  <si>
    <t>Description</t>
  </si>
  <si>
    <t>£</t>
  </si>
  <si>
    <t>SECTION F TOTAL</t>
  </si>
  <si>
    <t>SECTION E TOTAL</t>
  </si>
  <si>
    <t>SECTION D TOTAL</t>
  </si>
  <si>
    <t>SECTION C TOTAL</t>
  </si>
  <si>
    <t>SECTION B TOTAL</t>
  </si>
  <si>
    <t>SECTION A TOTAL</t>
  </si>
  <si>
    <t>Item</t>
  </si>
  <si>
    <t>Qtty</t>
  </si>
  <si>
    <t>Unit</t>
  </si>
  <si>
    <t>Rate</t>
  </si>
  <si>
    <t>Total</t>
  </si>
  <si>
    <t xml:space="preserve">Carefully remove all debris from roof and gutters etc and </t>
  </si>
  <si>
    <t>dispose of debris; off site.</t>
  </si>
  <si>
    <t xml:space="preserve">Carefully remove existing uPVC rainwater gutters and </t>
  </si>
  <si>
    <t>m</t>
  </si>
  <si>
    <t>associated fittings and dispose of all debris; off site.</t>
  </si>
  <si>
    <t xml:space="preserve">Ditto; uPVC downpipes and associated fittings and dispose </t>
  </si>
  <si>
    <t>of all debris; off site.</t>
  </si>
  <si>
    <t xml:space="preserve">Carefully remove existing Bird deterrent and set aside </t>
  </si>
  <si>
    <t>for re-use.</t>
  </si>
  <si>
    <t xml:space="preserve">Carefully remove existing ridge tiles and dispose of debris; </t>
  </si>
  <si>
    <t>off site.</t>
  </si>
  <si>
    <t xml:space="preserve">Carefully remove existing hip tiles and dispose of debris; </t>
  </si>
  <si>
    <t>H</t>
  </si>
  <si>
    <t xml:space="preserve">Carefully remove existing lead soakers and dispose of </t>
  </si>
  <si>
    <t>debris; off site.</t>
  </si>
  <si>
    <t>I</t>
  </si>
  <si>
    <t xml:space="preserve">Carefully remove existing lead/single ply covering to </t>
  </si>
  <si>
    <t>secret gutters and dispose of debris; off site.</t>
  </si>
  <si>
    <t>J</t>
  </si>
  <si>
    <t>Allow for turning up all flashings and re-dressing upon</t>
  </si>
  <si>
    <t xml:space="preserve">completion of the works; re-sealing as necessary with </t>
  </si>
  <si>
    <t>lead mate or similar and approved.</t>
  </si>
  <si>
    <t>To Collection:-</t>
  </si>
  <si>
    <t>Page Nr 1</t>
  </si>
  <si>
    <t xml:space="preserve">Supply and install uPVC fascia; white; cover board; </t>
  </si>
  <si>
    <t>225 x 18 mm; fixing with 65 mm long white topped polypins.</t>
  </si>
  <si>
    <t xml:space="preserve">Supply and install uPVC soffit; white; 200 x 10 mm; fixing </t>
  </si>
  <si>
    <t>with 65 mm long white topped polypins.</t>
  </si>
  <si>
    <t>Replacement fascia end caps; white.</t>
  </si>
  <si>
    <t>Nr</t>
  </si>
  <si>
    <t>Replacement fascia cover board external corner; white.</t>
  </si>
  <si>
    <t>Replacement fascia double end joint connectors; white.</t>
  </si>
  <si>
    <t>Soffit jointer trim; white.</t>
  </si>
  <si>
    <t>G</t>
  </si>
  <si>
    <t>Supply and install, Marley Deepflow, semi-elliptical PVCu</t>
  </si>
  <si>
    <t xml:space="preserve">gutter; 110 x 75 mm; black; with brackets and fittings in the </t>
  </si>
  <si>
    <t xml:space="preserve">running length in strict accordance with the manufacturers </t>
  </si>
  <si>
    <t>latest written instructions and recommendations.</t>
  </si>
  <si>
    <t>Unions.</t>
  </si>
  <si>
    <t>External stop ends.</t>
  </si>
  <si>
    <t>90 degree external angles.</t>
  </si>
  <si>
    <t>K</t>
  </si>
  <si>
    <t>Running outlets; 68 mm diameter spigot.</t>
  </si>
  <si>
    <t>L</t>
  </si>
  <si>
    <t xml:space="preserve">Supply and install, Marley; PVCu downpipe; 68 mm diameter; </t>
  </si>
  <si>
    <t>black; with brackets and fittings in the running length; in strict</t>
  </si>
  <si>
    <t xml:space="preserve">accordance with the manufacturers latest written instructions </t>
  </si>
  <si>
    <t>and recommendations.</t>
  </si>
  <si>
    <t>M</t>
  </si>
  <si>
    <t>Shoe.</t>
  </si>
  <si>
    <t>N</t>
  </si>
  <si>
    <t>Swan neck; 200 mm projection.</t>
  </si>
  <si>
    <t>O</t>
  </si>
  <si>
    <t xml:space="preserve">Allow for testing upon completion in the presence of the </t>
  </si>
  <si>
    <t>clients design team representative.</t>
  </si>
  <si>
    <t>Page Nr 2</t>
  </si>
  <si>
    <t>38 x 125 mm softwood; treated eaves tilting fillets.</t>
  </si>
  <si>
    <t>Ditto;  50 x 25 mm; side abutment of secret gutter.</t>
  </si>
  <si>
    <t>Marine grade plywood; 18 mm thick lay board; 300 mm wide.</t>
  </si>
  <si>
    <t xml:space="preserve">Replacement flashing kits to rooflights; Contractor to verify </t>
  </si>
  <si>
    <t>size; type and suitability.</t>
  </si>
  <si>
    <t xml:space="preserve">Redland GRP secret gutter to side abutments with existing </t>
  </si>
  <si>
    <t>lead flashings dressed down over; raking.</t>
  </si>
  <si>
    <t xml:space="preserve">Code 4 lead apron flashings to top edge abutments with </t>
  </si>
  <si>
    <t xml:space="preserve">existing lead flashings dressed down over; 300 mm wide; </t>
  </si>
  <si>
    <t>horizontal.</t>
  </si>
  <si>
    <t>Ditto; raking.</t>
  </si>
  <si>
    <t xml:space="preserve">Code 4 lead flashings to patent glazing; 300 mm wide; </t>
  </si>
  <si>
    <t>Code 4 lead flashings to Extract fan; 300 mm wide; horizontal.</t>
  </si>
  <si>
    <t>Code 3 lead soakers; 300 mm wide; horizontal.</t>
  </si>
  <si>
    <t>Patination oil.</t>
  </si>
  <si>
    <t>Page Nr 3</t>
  </si>
  <si>
    <t>Line secret gutter with marine grade plywood; 22 mm thick;</t>
  </si>
  <si>
    <t>500 mm wide.</t>
  </si>
  <si>
    <t>Extra over for each 100 mm width; increase or decrease.</t>
  </si>
  <si>
    <t>Wrought softwood; treated; 50 x 50 mm angled splay at</t>
  </si>
  <si>
    <t>corners.</t>
  </si>
  <si>
    <t>Supply and lay Fatra FF818 polythene VCL loose over substrate</t>
  </si>
  <si>
    <t xml:space="preserve">and tape all joints with Fatra FA1 butyl sealant tape; minimum </t>
  </si>
  <si>
    <t xml:space="preserve">100 mm side and end laps; set out and fix FF852 PVC fixing </t>
  </si>
  <si>
    <t xml:space="preserve">disks to fixing design to be sought from Fatra Technical </t>
  </si>
  <si>
    <t xml:space="preserve">Department using specified Fatra fixings at maximum 650 mm  </t>
  </si>
  <si>
    <t>centres; Fatra FF810 Single Ply Membrane to gutters;</t>
  </si>
  <si>
    <t xml:space="preserve">mechanically fixed; minimum overlap of 120 mm with all joint  </t>
  </si>
  <si>
    <t xml:space="preserve">welded with a heat gun to form a homogeneous; watertight </t>
  </si>
  <si>
    <t xml:space="preserve">seal; extending up slope to a vertical height, minimum </t>
  </si>
  <si>
    <t xml:space="preserve">150 mm above deck level; including all trims/drips/ pre-formed </t>
  </si>
  <si>
    <t>corners etc at all perimeters and changes in direction/angle/</t>
  </si>
  <si>
    <t xml:space="preserve">outlets etc; n.e. 1200 mm girth; ensuring a 25 year labour and </t>
  </si>
  <si>
    <t>materials insurance backed guarantee.</t>
  </si>
  <si>
    <t xml:space="preserve">Allow for undertaking electronic leak detection in the </t>
  </si>
  <si>
    <t>presence of the clients design team.</t>
  </si>
  <si>
    <t>Roof coverings</t>
  </si>
  <si>
    <t>uPVC, black, proprietary tilting fillet.</t>
  </si>
  <si>
    <t>Redvent over fascia vents.</t>
  </si>
  <si>
    <t>Proprietary eaves ventilation trays.</t>
  </si>
  <si>
    <t xml:space="preserve">Supply and lay 25 x 50 mm sawn softwood; treated </t>
  </si>
  <si>
    <t>m2</t>
  </si>
  <si>
    <t xml:space="preserve">roofing battens on vapour permeable underlay, Proctor </t>
  </si>
  <si>
    <t xml:space="preserve">roof shield breather membrane laid to a nominal 10 mm </t>
  </si>
  <si>
    <t xml:space="preserve">drape with minimum 150 mm horizontal laps and BS 747 </t>
  </si>
  <si>
    <t xml:space="preserve">type 5U heavy duty felt at eaves with Redland </t>
  </si>
  <si>
    <t xml:space="preserve">Cambrian Slate; colour Slate Grey 30; twice nailed and </t>
  </si>
  <si>
    <t>clipped with stainless steel ring shank nails for severe exposure</t>
  </si>
  <si>
    <t>and coastal location; laid in broken bond, half lapped pattern;</t>
  </si>
  <si>
    <t>minimum 210 mm, maximum 225 mm going with 75 mm</t>
  </si>
  <si>
    <t>minimum head lap; ensure slates are selected from at</t>
  </si>
  <si>
    <t xml:space="preserve">least three different pallets and mixed prior to laying to </t>
  </si>
  <si>
    <t>ensure an even spread of colour; all in accordance with</t>
  </si>
  <si>
    <t xml:space="preserve">the manufacturers latest written instructions and </t>
  </si>
  <si>
    <t>recommendations.</t>
  </si>
  <si>
    <t>Extra over for additional course at eaves.</t>
  </si>
  <si>
    <t>Extra over for slate and a half or double at verges.</t>
  </si>
  <si>
    <t>Page Nr 4</t>
  </si>
  <si>
    <t>Roof coverings Cont'd</t>
  </si>
  <si>
    <t xml:space="preserve">Extra over for slate and a half or double at roof light </t>
  </si>
  <si>
    <t>abutments and Extractor vents etc.</t>
  </si>
  <si>
    <t>Extra over for slate and a half or double at abutments.</t>
  </si>
  <si>
    <t>Extra over for slate and a half or double at hips.</t>
  </si>
  <si>
    <t>Cutting to hips.</t>
  </si>
  <si>
    <t>Cutting to roof lights.</t>
  </si>
  <si>
    <t xml:space="preserve">Redland Ambi interlocking Dry verge system including </t>
  </si>
  <si>
    <t xml:space="preserve">eaves/ridge closures with verge course cut from </t>
  </si>
  <si>
    <t>slate/slate-and-a-halves in alternate courses.</t>
  </si>
  <si>
    <t>S &amp; V Tile</t>
  </si>
  <si>
    <t xml:space="preserve">Redland concrete Uni-Angled ridge tiles with Redland </t>
  </si>
  <si>
    <t>Uni-Vent Rapid ridge system.</t>
  </si>
  <si>
    <t>Extra over for blocked ends.</t>
  </si>
  <si>
    <t xml:space="preserve">Uni-Angled hip tiles with Redland Uni-Vent Rapid hip system; </t>
  </si>
  <si>
    <t xml:space="preserve">raking cuts formed with slate-and-a-half and double-width </t>
  </si>
  <si>
    <t>slates.</t>
  </si>
  <si>
    <t>Galvanised mild steel scrolled hip irons.</t>
  </si>
  <si>
    <t>Take bird deterrent from store and re-fit.</t>
  </si>
  <si>
    <t>Carpenter</t>
  </si>
  <si>
    <t>Painter and Decorator</t>
  </si>
  <si>
    <t>Lead worker</t>
  </si>
  <si>
    <t>Plumber</t>
  </si>
  <si>
    <t>Electrician</t>
  </si>
  <si>
    <t>Labourer</t>
  </si>
  <si>
    <t>Plant</t>
  </si>
  <si>
    <t>Materials</t>
  </si>
  <si>
    <t>ROOF Cont'd</t>
  </si>
  <si>
    <t>Collection</t>
  </si>
  <si>
    <t>From page Nr 1</t>
  </si>
  <si>
    <t>From page Nr 2</t>
  </si>
  <si>
    <t>From page Nr 3</t>
  </si>
  <si>
    <t>From page Nr 4</t>
  </si>
  <si>
    <t>From page Nr 5</t>
  </si>
  <si>
    <t>To Summary:-</t>
  </si>
  <si>
    <t>Section A - GENERAL CONDITIONS</t>
  </si>
  <si>
    <t xml:space="preserve">ACCESS </t>
  </si>
  <si>
    <t>Section B - ACCESS</t>
  </si>
  <si>
    <t>Section C - SECURITY AND PROTECTION</t>
  </si>
  <si>
    <t>Section D - ROOF COVERING</t>
  </si>
  <si>
    <t>Section E - EXTERNAL WALL INSULATION</t>
  </si>
  <si>
    <t>Section F - ADDITIONAL WORKS</t>
  </si>
  <si>
    <t>HANDOVER AND COMPLETION</t>
  </si>
  <si>
    <t>G.1</t>
  </si>
  <si>
    <t>Remove silt and debris to roof gutter, jet through and leave clean and free flowing upon completion.</t>
  </si>
  <si>
    <t>G.2</t>
  </si>
  <si>
    <t>Upon completion, the Contractor is to clear away all debris from the site, clean all floors where internal works were undertaken and generally leave the premises internally and externally in a clean and tidy condition ready for use by the tenant and to the satisfaction of the PM.</t>
  </si>
  <si>
    <t>G.3</t>
  </si>
  <si>
    <t>Prior to the presentation of the roof as ‘Complete’, the Principal Contractor must provide all Test Certificates (plus any applied documents), the Health and Safety file (to include residual risks, consultants used, Contractors used etc. as per the PD) and any as built drawings to the PM.</t>
  </si>
  <si>
    <t>G.4</t>
  </si>
  <si>
    <t>Section G - HANDOVER AND COMPLETION</t>
  </si>
  <si>
    <t>SECTION G TOTAL</t>
  </si>
  <si>
    <t>E.3</t>
  </si>
  <si>
    <t xml:space="preserve">Replace glazing to windows where seal has blown. All glazing should conform to the recommendations given in the relevant part of BS 6262 and in BS 8000-7. In addition, any glass or insulating glass unit manufacturer’s instructions should be followed. </t>
  </si>
  <si>
    <t>Initial Draft Programme, in Gantt chart form, including all lead-in times to be provided with Tender Return Documents.</t>
  </si>
  <si>
    <t>Unless stated within the description for a particular item of work, all works are required to be carried out within normal working hours.  Normal working hours are 8:30am and 5:00pm. Works outside normal hours and at the weekends are to be carried out by prior arrangement with the PM.</t>
  </si>
  <si>
    <t>D.4</t>
  </si>
  <si>
    <t>D.5</t>
  </si>
  <si>
    <t>D.6</t>
  </si>
  <si>
    <t>Allow the Provisional Sum of £750.00 to undertake a full survey of Patent glazing and rooflights.</t>
  </si>
  <si>
    <t>Allow the provisional Sum of £1,000.00 for replacing or inserting/strengthening any additional roof timbers.</t>
  </si>
  <si>
    <t>D.7</t>
  </si>
  <si>
    <t>F.7</t>
  </si>
  <si>
    <t xml:space="preserve">Allow for the coordination with M&amp;E contractors to remove and refit all M&amp;E services/items prior to and following the render and roof works. </t>
  </si>
  <si>
    <t xml:space="preserve">Cut back overgrown vegetation around condenser unit and remove from site. </t>
  </si>
  <si>
    <t>Insulation at ceiling level to be 100mm Rockwool insulation laid between ceiling joists with a further 170mm laid over joists (cross direction) in all roof voids circa 300sqm.  </t>
  </si>
  <si>
    <t>D.8</t>
  </si>
  <si>
    <t>Day Rates - Labour</t>
  </si>
  <si>
    <t>A.33</t>
  </si>
  <si>
    <t xml:space="preserve">Note  </t>
  </si>
  <si>
    <t>Note</t>
  </si>
  <si>
    <t>The Contractor is to confirm hourly labour rates. These rates are applicable for 90 days following receipt of this tender by WSP for analysis. These items are not to be included within the tender submission sum and are only for reference where extra works are required;</t>
  </si>
  <si>
    <t xml:space="preserve">The Contractor must provide welfare facilities. Space will be provided for the Contractor's site office, arrangements to be confirmed during the contractors open day. Contractor is to allow for a generator for power to site cabins. </t>
  </si>
  <si>
    <t xml:space="preserve">Allow for maintaining a full time working foreman on-site for the full duration of the works to effectively programme labour and resources and receive instructions from the CA/PM, in full accordance with the Contract Data/Works Information. </t>
  </si>
  <si>
    <t>A.34</t>
  </si>
  <si>
    <t>A.35</t>
  </si>
  <si>
    <t>A.36</t>
  </si>
  <si>
    <t>OH&amp;P</t>
  </si>
  <si>
    <t xml:space="preserve">Roofer </t>
  </si>
  <si>
    <t xml:space="preserve">Provisional sum for replacement/repairs of Patent glazing and rooflights, requirement not confirmed. </t>
  </si>
  <si>
    <t>Please provide cost per sqm for system specified.</t>
  </si>
  <si>
    <t>E.4</t>
  </si>
  <si>
    <t>D.9</t>
  </si>
  <si>
    <t>Firm Cost £ 
(Exc VAT)</t>
  </si>
  <si>
    <t>All products associated with the:</t>
  </si>
  <si>
    <t>F.8</t>
  </si>
  <si>
    <t>Allow to cut a channel around the existing concrete slab, circa 400mm wide and 6 Lm in length (150mm deep). All rubble to be removed and disposed of and the surface made good ready to receive gravel as a soak away. Gravel to be supplied and laid circa 75mm deep.</t>
  </si>
  <si>
    <t xml:space="preserve">MCA REFERENCE TCA 3/7/1118:  REPLACEMENT ROOF AND RENDER AT MCA LIVERPOOL, HALL ROAD WEST, CROSBY, L23 8SY. </t>
  </si>
  <si>
    <t>Please note that dimensions/quantities as shown in this document are only approximate and should be checked on site by the Contractor. Any discrepancies should be reported to the PM.</t>
  </si>
  <si>
    <r>
      <t>The Contractor is to limit his area of operation, at any given time, to those areas associated with the works in hand, at that stage in the works programme. NOTE - The Contractor will be required is to supply more labour to the project in order to meet the completion date</t>
    </r>
    <r>
      <rPr>
        <sz val="8"/>
        <color theme="1"/>
        <rFont val="Arial"/>
        <family val="2"/>
      </rPr>
      <t> </t>
    </r>
    <r>
      <rPr>
        <sz val="10"/>
        <color theme="1"/>
        <rFont val="Arial"/>
        <family val="2"/>
      </rPr>
      <t xml:space="preserve"> at no additional charge, if works fall behind programme or poor weather conditions are experienced.</t>
    </r>
  </si>
  <si>
    <t>The Contractor is to allow for detailed phasing and co-ordination on site, the works shall be undertaken to all areas and consultation must be taken between the building occupier and the contractor so the works programme does not impact on any programmed MCA activities.  The Contractor should have due regard to safe and good working practice.</t>
  </si>
  <si>
    <t>The Contractor is to take on the role of the Principal Contractor in accordance with the CDM Regulations 2015. The Contractor must submit a copy of the Construction Phase Plan at least one week prior to the commencement of the works, containing all necessary risk assessments and method statements for the safe execution of the works.</t>
  </si>
  <si>
    <t xml:space="preserve">The contractor is to allow his all-in rate for labour inclusive of all associated costs and overheads; profit and attendances. These rates will be used for information only and for calculation of ant future compensation events. Provide hourly rate. </t>
  </si>
  <si>
    <t>Glazer</t>
  </si>
  <si>
    <t>Allow provisional sum for tapered insulation to secret gutter.</t>
  </si>
  <si>
    <t>Contingency sum for unforeseen works, only to be expended at discretion of CA.</t>
  </si>
  <si>
    <t>The Contractor is to familiarise themselves with the Stormsheild PPG specification in appendix A. Contractor to submit a price for the system specified.  Total area of external wall circa 450sqm. Note - exact meterage to be confirmed by contractor at tender stage and any discrepancies highlighted immediately to the CA.</t>
  </si>
  <si>
    <t xml:space="preserve">The EWI contractor is to be selected from the list of approved Johnstones Stormsheild PPG contractors found in Appendix B. </t>
  </si>
  <si>
    <t xml:space="preserve">Insulate between rafters where no roof space is present. Contractor to allow for 50mm insulation board between rafters with a 62.5mm insulated plasterboard fixed to rafters and finished with a plaster skim. </t>
  </si>
  <si>
    <t xml:space="preserve">Allow for the coordination with the internal refurbishment contractor including but not limited to the positioning of the new window, air transfer grills and Louvre in WC external wall and 4no. roof cowls in the roof including ductwork. </t>
  </si>
  <si>
    <t>Allow a cost for the installation of new 'HM COASTGUARD' lettering signage, to match existing.</t>
  </si>
  <si>
    <t>Contractor to include for compilation of O&amp;M Manuals in the form of hard copy and electronic.</t>
  </si>
  <si>
    <t>ROOF COVERING</t>
  </si>
  <si>
    <t>External Services- Allow to carefully remove all M&amp;E services prior to the EWI and then for refitting in the same location after EWI installation. 
M&amp;E items include but are not limited to: 
CCTV units;
Lighting;
Lightning Strip;
External pipework from M&amp;E units.</t>
  </si>
  <si>
    <t xml:space="preserve">The works will be undertaken in accordance with the NEC3 Engineering and Construction Contract, Option A. </t>
  </si>
  <si>
    <t>ACTIVITY SCHEDULE</t>
  </si>
  <si>
    <t>COLLECTION PAGE – Schedule of Work/Activity Schedule</t>
  </si>
  <si>
    <t>Bill of Quantities</t>
  </si>
  <si>
    <t xml:space="preserve">Carefully remove all existing tiles, battens and memebrane </t>
  </si>
  <si>
    <t>and dispose of debris; off site.</t>
  </si>
  <si>
    <t>P</t>
  </si>
  <si>
    <t>Q</t>
  </si>
  <si>
    <t>R</t>
  </si>
  <si>
    <t>S</t>
  </si>
  <si>
    <t>T</t>
  </si>
  <si>
    <t>U</t>
  </si>
  <si>
    <t>V</t>
  </si>
  <si>
    <t>W</t>
  </si>
  <si>
    <t>X</t>
  </si>
  <si>
    <t>A -Demolitions and Alterations</t>
  </si>
  <si>
    <t>B- Fascia's; Soffits and Rainwater goods.</t>
  </si>
  <si>
    <t>C - Roof Coverings</t>
  </si>
  <si>
    <t>D - Secret Gutter</t>
  </si>
  <si>
    <t>Page Nr 5</t>
  </si>
  <si>
    <t>To external walls of the main building, carefully hack off all areas of blown render so as to cause as little damage to the external leaf of masonry. Rake out loose pointing and brush down substrate and make good affected masonry. Apply a sand: cement render in accordance with BS:5262, to hacked off areas, to create even surface to allow the EWI to be installed. Allow for 10 sqm. This rate will be used to determine total cost once area has been agreed. Contractor to liaise with Stormshield PPG representative to agree on adequate surface before EWI is installed. Contact: Matt Gilliand  - 07580 809 200 - gilliand@ppg.com</t>
  </si>
  <si>
    <r>
      <t xml:space="preserve">The Contractor is to familiarise themselves with the roof schedule of works and the Cambrian product data sheet. Contractor to submit a price for the system specified in Appendix C and D (Price pulls from </t>
    </r>
    <r>
      <rPr>
        <b/>
        <sz val="10"/>
        <color theme="1"/>
        <rFont val="Arial"/>
        <family val="2"/>
      </rPr>
      <t>ROOF</t>
    </r>
    <r>
      <rPr>
        <sz val="10"/>
        <color theme="1"/>
        <rFont val="Arial"/>
        <family val="2"/>
      </rPr>
      <t xml:space="preserve"> tab of this spreadsheet) Total area of roof circa 800sqm. Note - exact meterage to be confirmed by contractor at tender stage and any discrepancies highlighted immediately to the CA.</t>
    </r>
  </si>
  <si>
    <t>TOTAL FIRM PRICE</t>
  </si>
  <si>
    <r>
      <t>·</t>
    </r>
    <r>
      <rPr>
        <sz val="7"/>
        <color theme="1"/>
        <rFont val="Arial"/>
        <family val="2"/>
      </rPr>
      <t xml:space="preserve">         </t>
    </r>
    <r>
      <rPr>
        <sz val="10"/>
        <color theme="1"/>
        <rFont val="Arial"/>
        <family val="2"/>
      </rPr>
      <t>EWI;</t>
    </r>
  </si>
  <si>
    <r>
      <t>·</t>
    </r>
    <r>
      <rPr>
        <sz val="7"/>
        <color theme="1"/>
        <rFont val="Arial"/>
        <family val="2"/>
      </rPr>
      <t xml:space="preserve">         </t>
    </r>
    <r>
      <rPr>
        <sz val="10"/>
        <color theme="1"/>
        <rFont val="Arial"/>
        <family val="2"/>
      </rPr>
      <t>Render;</t>
    </r>
  </si>
  <si>
    <r>
      <t>·</t>
    </r>
    <r>
      <rPr>
        <sz val="7"/>
        <color theme="1"/>
        <rFont val="Arial"/>
        <family val="2"/>
      </rPr>
      <t xml:space="preserve">         </t>
    </r>
    <r>
      <rPr>
        <sz val="10"/>
        <color theme="1"/>
        <rFont val="Arial"/>
        <family val="2"/>
      </rPr>
      <t>Roof;</t>
    </r>
  </si>
  <si>
    <r>
      <t>·</t>
    </r>
    <r>
      <rPr>
        <sz val="7"/>
        <color theme="1"/>
        <rFont val="Arial"/>
        <family val="2"/>
      </rPr>
      <t xml:space="preserve">         </t>
    </r>
    <r>
      <rPr>
        <sz val="10"/>
        <color theme="1"/>
        <rFont val="Arial"/>
        <family val="2"/>
      </rPr>
      <t>External joinery;</t>
    </r>
  </si>
  <si>
    <r>
      <t>·</t>
    </r>
    <r>
      <rPr>
        <sz val="7"/>
        <color theme="1"/>
        <rFont val="Arial"/>
        <family val="2"/>
      </rPr>
      <t xml:space="preserve">         </t>
    </r>
    <r>
      <rPr>
        <sz val="10"/>
        <color theme="1"/>
        <rFont val="Arial"/>
        <family val="2"/>
      </rPr>
      <t>Rain water goods.</t>
    </r>
  </si>
  <si>
    <r>
      <t>The Contractor is responsible for ensuring that scaffold is suitable for the works and meets with the Construction (Health Safety and Welfare) Regulations 1996 (as now incorporated into the CDM Regulations 2015) and to the satisfaction of the PM</t>
    </r>
    <r>
      <rPr>
        <sz val="12"/>
        <color theme="1"/>
        <rFont val="Arial"/>
        <family val="2"/>
      </rPr>
      <t>.</t>
    </r>
  </si>
  <si>
    <r>
      <t>·</t>
    </r>
    <r>
      <rPr>
        <sz val="7"/>
        <color theme="1"/>
        <rFont val="Arial"/>
        <family val="2"/>
      </rPr>
      <t xml:space="preserve">         </t>
    </r>
    <r>
      <rPr>
        <sz val="10"/>
        <color theme="1"/>
        <rFont val="Arial"/>
        <family val="2"/>
      </rPr>
      <t>The British Standard Code of Temporary works equipment. Scaffolds. Performance requirements and general design to BS EN 12811-1:2003.</t>
    </r>
  </si>
  <si>
    <r>
      <t>·</t>
    </r>
    <r>
      <rPr>
        <sz val="7"/>
        <color theme="1"/>
        <rFont val="Arial"/>
        <family val="2"/>
      </rPr>
      <t xml:space="preserve">         </t>
    </r>
    <r>
      <rPr>
        <sz val="10"/>
        <color theme="1"/>
        <rFont val="Arial"/>
        <family val="2"/>
      </rPr>
      <t>BS 5974:2017.</t>
    </r>
    <r>
      <rPr>
        <sz val="10"/>
        <color rgb="FF333333"/>
        <rFont val="Arial"/>
        <family val="2"/>
      </rPr>
      <t xml:space="preserve"> </t>
    </r>
    <r>
      <rPr>
        <sz val="10"/>
        <color theme="1"/>
        <rFont val="Arial"/>
        <family val="2"/>
      </rPr>
      <t>Code of practice for the planning, design, setting up and use of temporary suspended access equipment</t>
    </r>
  </si>
  <si>
    <r>
      <t>·</t>
    </r>
    <r>
      <rPr>
        <sz val="7"/>
        <color theme="1"/>
        <rFont val="Arial"/>
        <family val="2"/>
      </rPr>
      <t xml:space="preserve">         </t>
    </r>
    <r>
      <rPr>
        <sz val="10"/>
        <color theme="1"/>
        <rFont val="Arial"/>
        <family val="2"/>
      </rPr>
      <t>All enactments, regulations and working rules relating to Safety, Health and Welfare.</t>
    </r>
  </si>
  <si>
    <t>A.37</t>
  </si>
  <si>
    <t>%</t>
  </si>
  <si>
    <t>Prices submitted within this schedule should be inclusive of all overheads, profit and preliminaries associated with undertaking the works.</t>
  </si>
  <si>
    <t>For the purposes of calculating Compensation Events in the event of unforeseen additional works. Please provide the profit margin to be applied against Plant for dayworks. It should be noted that profit margins should be inclusive of prices submitted within this schedule for all other requirements. To be adjusted against the RICS Schedule of Plant Charges.</t>
  </si>
  <si>
    <t xml:space="preserve">For the purposes of calculating Compensation Events in the event of unforeseen additional works. Please provide the profit margin to be applied against Materials for dayworks. It should be noted that profit margins should be inclusive of prices submitted within this schedule for all other requirements. </t>
  </si>
  <si>
    <t>The contractor is to indicate their percentage allowance for OH&amp;P for information and to assist with calculating Compensation Events in the event of unforeseen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</si>
</sst>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F800]dddd\,\ mmmm\ dd\,\ yyyy"/>
  </numFmts>
  <fonts count="22" x14ac:knownFonts="1">
    <font>
      <sz val="11"/>
      <color theme="1"/>
      <name val="Calibri"/>
      <family val="2"/>
      <scheme val="minor"/>
    </font>
    <font>
      <sz val="11"/>
      <color theme="1"/>
      <name val="Arial"/>
      <family val="2"/>
    </font>
    <font>
      <sz val="11"/>
      <color theme="1"/>
      <name val="Arial"/>
      <family val="2"/>
    </font>
    <font>
      <sz val="11"/>
      <color rgb="FFFF0000"/>
      <name val="Calibri"/>
      <family val="2"/>
      <scheme val="minor"/>
    </font>
    <font>
      <b/>
      <sz val="11"/>
      <color theme="1"/>
      <name val="Calibri"/>
      <family val="2"/>
      <scheme val="minor"/>
    </font>
    <font>
      <sz val="10"/>
      <color theme="1"/>
      <name val="Arial"/>
      <family val="2"/>
    </font>
    <font>
      <b/>
      <sz val="10"/>
      <color theme="1"/>
      <name val="Arial"/>
      <family val="2"/>
    </font>
    <font>
      <u/>
      <sz val="10"/>
      <color theme="1"/>
      <name val="Arial"/>
      <family val="2"/>
    </font>
    <font>
      <sz val="8"/>
      <color theme="1"/>
      <name val="Arial"/>
      <family val="2"/>
    </font>
    <font>
      <sz val="10"/>
      <color rgb="FF333333"/>
      <name val="Arial"/>
      <family val="2"/>
    </font>
    <font>
      <b/>
      <sz val="16"/>
      <color rgb="FFFFFFFF"/>
      <name val="Arial"/>
      <family val="2"/>
    </font>
    <font>
      <b/>
      <sz val="11"/>
      <color theme="1"/>
      <name val="Arial"/>
      <family val="2"/>
    </font>
    <font>
      <b/>
      <u/>
      <sz val="11"/>
      <color theme="1"/>
      <name val="Calibri"/>
      <family val="2"/>
      <scheme val="minor"/>
    </font>
    <font>
      <sz val="11"/>
      <name val="Calibri"/>
      <family val="2"/>
      <scheme val="minor"/>
    </font>
    <font>
      <u/>
      <sz val="11"/>
      <color theme="1"/>
      <name val="Calibri"/>
      <family val="2"/>
      <scheme val="minor"/>
    </font>
    <font>
      <sz val="11"/>
      <color theme="1"/>
      <name val="Calibri"/>
      <family val="2"/>
      <scheme val="minor"/>
    </font>
    <font>
      <b/>
      <u/>
      <sz val="10"/>
      <color theme="1"/>
      <name val="Arial"/>
      <family val="2"/>
    </font>
    <font>
      <sz val="10"/>
      <name val="Arial"/>
      <family val="2"/>
    </font>
    <font>
      <b/>
      <u/>
      <sz val="11"/>
      <name val="Calibri"/>
      <family val="2"/>
      <scheme val="minor"/>
    </font>
    <font>
      <sz val="12"/>
      <color theme="1"/>
      <name val="Arial"/>
      <family val="2"/>
    </font>
    <font>
      <sz val="7"/>
      <color theme="1"/>
      <name val="Arial"/>
      <family val="2"/>
    </font>
    <font>
      <b/>
      <u/>
      <sz val="11"/>
      <color theme="1"/>
      <name val="Arial"/>
      <family val="2"/>
    </font>
  </fonts>
  <fills count="4">
    <fill>
      <patternFill patternType="none"/>
    </fill>
    <fill>
      <patternFill patternType="gray125"/>
    </fill>
    <fill>
      <patternFill patternType="solid">
        <fgColor rgb="FF000000"/>
        <bgColor indexed="64"/>
      </patternFill>
    </fill>
    <fill>
      <patternFill patternType="solid">
        <fgColor rgb="FFBFBFBF"/>
        <bgColor indexed="64"/>
      </patternFill>
    </fill>
  </fills>
  <borders count="24">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5" fillId="0" borderId="0" applyFont="0" applyFill="0" applyBorder="0" applyAlignment="0" applyProtection="0"/>
    <xf numFmtId="9" fontId="15" fillId="0" borderId="0" applyFont="0" applyFill="0" applyBorder="0" applyAlignment="0" applyProtection="0"/>
  </cellStyleXfs>
  <cellXfs count="130">
    <xf numFmtId="0" fontId="0" fillId="0" borderId="0" xfId="0"/>
    <xf numFmtId="0" fontId="0" fillId="0" borderId="0" xfId="0" applyBorder="1"/>
    <xf numFmtId="0" fontId="0" fillId="0" borderId="0" xfId="0" applyFont="1" applyBorder="1"/>
    <xf numFmtId="0" fontId="4" fillId="0" borderId="0" xfId="0" applyFont="1" applyBorder="1"/>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165" fontId="4" fillId="0" borderId="0" xfId="0" applyNumberFormat="1" applyFont="1" applyAlignment="1">
      <alignment horizontal="center"/>
    </xf>
    <xf numFmtId="164" fontId="4" fillId="0" borderId="0" xfId="0" applyNumberFormat="1" applyFont="1" applyAlignment="1">
      <alignment horizontal="center"/>
    </xf>
    <xf numFmtId="0" fontId="12" fillId="0" borderId="0" xfId="0" applyFont="1" applyAlignment="1">
      <alignment horizontal="center"/>
    </xf>
    <xf numFmtId="0" fontId="12" fillId="0" borderId="0" xfId="0" applyFont="1"/>
    <xf numFmtId="0" fontId="0" fillId="0" borderId="0" xfId="0" applyFont="1"/>
    <xf numFmtId="0" fontId="0" fillId="0" borderId="0" xfId="0" applyFont="1" applyAlignment="1">
      <alignment horizontal="left"/>
    </xf>
    <xf numFmtId="164" fontId="0" fillId="0" borderId="0" xfId="0" applyNumberFormat="1" applyAlignment="1">
      <alignment horizontal="right"/>
    </xf>
    <xf numFmtId="164" fontId="0" fillId="0" borderId="1" xfId="0" applyNumberFormat="1" applyBorder="1" applyAlignment="1">
      <alignment horizontal="right"/>
    </xf>
    <xf numFmtId="164" fontId="0" fillId="0" borderId="2" xfId="0" applyNumberFormat="1" applyBorder="1" applyAlignment="1">
      <alignment horizontal="right"/>
    </xf>
    <xf numFmtId="164" fontId="4" fillId="0" borderId="0" xfId="0" applyNumberFormat="1" applyFont="1" applyAlignment="1">
      <alignment horizontal="right"/>
    </xf>
    <xf numFmtId="0" fontId="13" fillId="0" borderId="0" xfId="0" applyFont="1" applyAlignment="1">
      <alignment horizontal="left"/>
    </xf>
    <xf numFmtId="0" fontId="13" fillId="0" borderId="0" xfId="0" applyFont="1" applyAlignment="1">
      <alignment horizontal="center"/>
    </xf>
    <xf numFmtId="0" fontId="13" fillId="0" borderId="0" xfId="0" applyFont="1"/>
    <xf numFmtId="0" fontId="3" fillId="0" borderId="0" xfId="0" applyFont="1" applyAlignment="1">
      <alignment horizontal="center"/>
    </xf>
    <xf numFmtId="164" fontId="13"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xf numFmtId="164" fontId="13" fillId="0" borderId="0" xfId="0" applyNumberFormat="1" applyFont="1" applyAlignment="1">
      <alignment horizontal="right"/>
    </xf>
    <xf numFmtId="164" fontId="3" fillId="0" borderId="0" xfId="0" applyNumberFormat="1" applyFont="1" applyAlignment="1">
      <alignment horizontal="right"/>
    </xf>
    <xf numFmtId="0" fontId="14" fillId="0" borderId="0" xfId="0" applyFont="1" applyAlignment="1">
      <alignment horizontal="center"/>
    </xf>
    <xf numFmtId="0" fontId="0" fillId="0" borderId="0" xfId="0" applyFont="1" applyAlignment="1">
      <alignment horizontal="center"/>
    </xf>
    <xf numFmtId="0" fontId="6" fillId="0" borderId="3" xfId="0" applyFont="1" applyBorder="1" applyAlignment="1">
      <alignment vertical="center" wrapText="1"/>
    </xf>
    <xf numFmtId="0" fontId="7" fillId="0" borderId="3" xfId="0" applyFont="1" applyBorder="1" applyAlignment="1">
      <alignment horizontal="justify" vertical="center" wrapText="1"/>
    </xf>
    <xf numFmtId="0" fontId="6" fillId="0" borderId="3" xfId="0" applyFont="1" applyBorder="1" applyAlignment="1">
      <alignment horizontal="right" vertical="center" wrapText="1"/>
    </xf>
    <xf numFmtId="0" fontId="6" fillId="0" borderId="3" xfId="0" applyFont="1" applyBorder="1" applyAlignment="1">
      <alignment vertical="center"/>
    </xf>
    <xf numFmtId="0" fontId="5" fillId="0" borderId="3" xfId="0" applyFont="1" applyBorder="1" applyAlignment="1">
      <alignment horizontal="justify" vertical="center"/>
    </xf>
    <xf numFmtId="0" fontId="5" fillId="0" borderId="3" xfId="0" applyFont="1" applyBorder="1" applyAlignment="1">
      <alignment vertical="top" wrapText="1"/>
    </xf>
    <xf numFmtId="0" fontId="11" fillId="0" borderId="3" xfId="0" applyFont="1" applyBorder="1" applyAlignment="1">
      <alignment vertical="center" wrapText="1"/>
    </xf>
    <xf numFmtId="0" fontId="16" fillId="0" borderId="3" xfId="0" applyFont="1" applyBorder="1" applyAlignment="1">
      <alignment vertical="center" wrapText="1"/>
    </xf>
    <xf numFmtId="0" fontId="16" fillId="0" borderId="3" xfId="0" applyFont="1" applyBorder="1" applyAlignment="1">
      <alignment horizontal="justify" vertical="center" wrapText="1"/>
    </xf>
    <xf numFmtId="0" fontId="0" fillId="0" borderId="0" xfId="0" applyBorder="1"/>
    <xf numFmtId="0" fontId="4" fillId="0" borderId="0" xfId="0" applyFont="1" applyAlignment="1">
      <alignment horizontal="center"/>
    </xf>
    <xf numFmtId="164" fontId="0" fillId="0" borderId="0" xfId="0" applyNumberFormat="1" applyBorder="1" applyAlignment="1">
      <alignment horizontal="right"/>
    </xf>
    <xf numFmtId="164" fontId="6" fillId="0" borderId="3" xfId="0" applyNumberFormat="1" applyFont="1" applyBorder="1" applyAlignment="1">
      <alignment horizontal="center" vertical="center" wrapText="1"/>
    </xf>
    <xf numFmtId="0" fontId="5" fillId="0" borderId="3" xfId="0" applyFont="1" applyBorder="1" applyAlignment="1">
      <alignment vertical="center"/>
    </xf>
    <xf numFmtId="164" fontId="0" fillId="0" borderId="0" xfId="0" applyNumberFormat="1" applyFont="1" applyBorder="1" applyAlignment="1">
      <alignment horizontal="right"/>
    </xf>
    <xf numFmtId="0" fontId="5" fillId="0" borderId="3" xfId="0" applyFont="1" applyBorder="1" applyAlignment="1">
      <alignment vertical="center" wrapText="1"/>
    </xf>
    <xf numFmtId="164" fontId="16" fillId="0" borderId="3" xfId="0" applyNumberFormat="1" applyFont="1" applyBorder="1" applyAlignment="1">
      <alignment horizontal="right" vertical="center" wrapText="1"/>
    </xf>
    <xf numFmtId="0" fontId="12" fillId="0" borderId="0" xfId="0" applyFont="1" applyBorder="1"/>
    <xf numFmtId="0" fontId="6" fillId="0" borderId="5" xfId="0" applyFont="1" applyBorder="1" applyAlignment="1">
      <alignment horizontal="right" vertical="center" wrapText="1"/>
    </xf>
    <xf numFmtId="0" fontId="17" fillId="0" borderId="3" xfId="0" applyFont="1" applyBorder="1" applyAlignment="1">
      <alignment horizontal="justify" vertical="center" wrapText="1"/>
    </xf>
    <xf numFmtId="0" fontId="0" fillId="0" borderId="0" xfId="0" applyBorder="1" applyAlignment="1">
      <alignment horizontal="left"/>
    </xf>
    <xf numFmtId="0" fontId="5" fillId="0" borderId="3" xfId="0" applyFont="1" applyBorder="1" applyAlignment="1">
      <alignment horizontal="left" vertical="center" wrapText="1"/>
    </xf>
    <xf numFmtId="49" fontId="5" fillId="0" borderId="3" xfId="0" applyNumberFormat="1" applyFont="1" applyFill="1" applyBorder="1" applyAlignment="1">
      <alignment horizontal="left" vertical="center" wrapText="1"/>
    </xf>
    <xf numFmtId="49" fontId="16" fillId="0" borderId="3" xfId="0" applyNumberFormat="1"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164" fontId="6" fillId="0" borderId="14" xfId="0" applyNumberFormat="1" applyFont="1" applyBorder="1" applyAlignment="1">
      <alignment horizontal="center" vertical="center" wrapText="1"/>
    </xf>
    <xf numFmtId="164" fontId="5" fillId="0" borderId="16" xfId="0" applyNumberFormat="1" applyFont="1" applyBorder="1" applyAlignment="1">
      <alignment horizontal="right" vertical="center" wrapText="1"/>
    </xf>
    <xf numFmtId="0" fontId="16" fillId="0" borderId="13" xfId="0" applyFont="1" applyBorder="1" applyAlignment="1">
      <alignment horizontal="left" vertical="center" wrapText="1"/>
    </xf>
    <xf numFmtId="164" fontId="16" fillId="0" borderId="14" xfId="0" applyNumberFormat="1" applyFont="1" applyBorder="1" applyAlignment="1">
      <alignment horizontal="righ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7" fillId="0" borderId="13" xfId="0" applyFont="1" applyBorder="1" applyAlignment="1">
      <alignment horizontal="left" vertical="center" wrapText="1"/>
    </xf>
    <xf numFmtId="164" fontId="6" fillId="0" borderId="14" xfId="0" applyNumberFormat="1" applyFont="1" applyBorder="1" applyAlignment="1">
      <alignment horizontal="right" vertical="center" wrapText="1"/>
    </xf>
    <xf numFmtId="0" fontId="11" fillId="0" borderId="13" xfId="0" applyFont="1" applyBorder="1" applyAlignment="1">
      <alignment horizontal="left" vertical="center" wrapText="1"/>
    </xf>
    <xf numFmtId="164" fontId="11" fillId="0" borderId="14" xfId="0" applyNumberFormat="1" applyFont="1" applyBorder="1" applyAlignment="1">
      <alignment horizontal="right" vertical="center" wrapText="1"/>
    </xf>
    <xf numFmtId="0" fontId="5" fillId="0" borderId="21" xfId="0" applyFont="1" applyBorder="1" applyAlignment="1">
      <alignment horizontal="left" vertical="center" wrapText="1"/>
    </xf>
    <xf numFmtId="0" fontId="6" fillId="3" borderId="22" xfId="0" applyFont="1" applyFill="1" applyBorder="1" applyAlignment="1">
      <alignment horizontal="right" vertical="center" wrapText="1"/>
    </xf>
    <xf numFmtId="164" fontId="5" fillId="3" borderId="22" xfId="0" applyNumberFormat="1" applyFont="1" applyFill="1" applyBorder="1" applyAlignment="1">
      <alignment horizontal="right" vertical="center" wrapText="1"/>
    </xf>
    <xf numFmtId="164" fontId="6" fillId="3" borderId="23" xfId="0" applyNumberFormat="1" applyFont="1" applyFill="1" applyBorder="1" applyAlignment="1">
      <alignment horizontal="right" vertical="center" wrapText="1"/>
    </xf>
    <xf numFmtId="0" fontId="0" fillId="0" borderId="0" xfId="0" applyFont="1" applyAlignment="1">
      <alignment horizontal="left" wrapText="1"/>
    </xf>
    <xf numFmtId="0" fontId="18" fillId="0" borderId="0" xfId="0" applyFont="1"/>
    <xf numFmtId="164" fontId="5" fillId="0" borderId="3" xfId="0" applyNumberFormat="1" applyFont="1" applyBorder="1" applyAlignment="1">
      <alignment horizontal="right" vertical="center" wrapText="1"/>
    </xf>
    <xf numFmtId="0" fontId="5" fillId="0" borderId="13" xfId="0" applyFont="1" applyBorder="1" applyAlignment="1">
      <alignment horizontal="left" vertical="center" wrapText="1"/>
    </xf>
    <xf numFmtId="164" fontId="5" fillId="0" borderId="14" xfId="0" applyNumberFormat="1" applyFont="1" applyBorder="1" applyAlignment="1">
      <alignment horizontal="righ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3" xfId="0" applyFont="1" applyBorder="1" applyAlignment="1">
      <alignment horizontal="left" vertical="center"/>
    </xf>
    <xf numFmtId="164" fontId="5" fillId="0" borderId="4" xfId="0" applyNumberFormat="1" applyFont="1" applyBorder="1" applyAlignment="1">
      <alignment horizontal="right"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xf numFmtId="164" fontId="2" fillId="0" borderId="14" xfId="0" applyNumberFormat="1" applyFont="1" applyBorder="1" applyAlignment="1">
      <alignment horizontal="right" vertical="center" wrapText="1"/>
    </xf>
    <xf numFmtId="0" fontId="2" fillId="0" borderId="10" xfId="0" applyFont="1" applyBorder="1" applyAlignment="1">
      <alignment horizontal="left"/>
    </xf>
    <xf numFmtId="164" fontId="2" fillId="0" borderId="11" xfId="0" applyNumberFormat="1" applyFont="1" applyBorder="1" applyAlignment="1">
      <alignment horizontal="right"/>
    </xf>
    <xf numFmtId="164" fontId="2" fillId="0" borderId="12" xfId="0" applyNumberFormat="1" applyFont="1" applyBorder="1" applyAlignment="1">
      <alignment horizontal="right"/>
    </xf>
    <xf numFmtId="164" fontId="2" fillId="0" borderId="3" xfId="0" applyNumberFormat="1" applyFont="1" applyBorder="1" applyAlignment="1">
      <alignment horizontal="right" vertical="top" wrapText="1"/>
    </xf>
    <xf numFmtId="164" fontId="2" fillId="0" borderId="14" xfId="0" applyNumberFormat="1" applyFont="1" applyBorder="1" applyAlignment="1">
      <alignment horizontal="right" vertical="top" wrapText="1"/>
    </xf>
    <xf numFmtId="0" fontId="2" fillId="0" borderId="13" xfId="0" applyFont="1" applyBorder="1" applyAlignment="1">
      <alignment horizontal="left" vertical="top" wrapText="1"/>
    </xf>
    <xf numFmtId="0" fontId="2" fillId="0" borderId="3" xfId="0" applyFont="1" applyBorder="1" applyAlignment="1">
      <alignment horizontal="justify" vertical="center" wrapText="1"/>
    </xf>
    <xf numFmtId="164" fontId="2" fillId="0" borderId="3" xfId="0" applyNumberFormat="1" applyFont="1" applyBorder="1" applyAlignment="1">
      <alignment horizontal="right" vertical="center" wrapText="1"/>
    </xf>
    <xf numFmtId="164" fontId="21" fillId="0" borderId="3" xfId="0" applyNumberFormat="1" applyFont="1" applyBorder="1" applyAlignment="1">
      <alignment horizontal="right" vertical="top" wrapText="1"/>
    </xf>
    <xf numFmtId="164" fontId="21" fillId="0" borderId="14" xfId="0" applyNumberFormat="1" applyFont="1" applyBorder="1" applyAlignment="1">
      <alignment horizontal="right" vertical="top" wrapText="1"/>
    </xf>
    <xf numFmtId="164" fontId="11" fillId="0" borderId="14" xfId="0" applyNumberFormat="1" applyFont="1" applyBorder="1" applyAlignment="1">
      <alignment horizontal="right" vertical="top" wrapText="1"/>
    </xf>
    <xf numFmtId="0" fontId="5" fillId="0" borderId="3" xfId="0" applyFont="1" applyBorder="1" applyAlignment="1">
      <alignment horizontal="left" vertical="center" wrapText="1" indent="5"/>
    </xf>
    <xf numFmtId="0" fontId="2" fillId="0" borderId="14" xfId="0" applyFont="1" applyBorder="1"/>
    <xf numFmtId="0" fontId="2" fillId="0" borderId="3" xfId="0" applyFont="1" applyBorder="1" applyAlignment="1">
      <alignment vertical="center" wrapText="1"/>
    </xf>
    <xf numFmtId="0" fontId="2" fillId="0" borderId="0" xfId="0" applyFont="1" applyBorder="1" applyAlignment="1">
      <alignment horizontal="left"/>
    </xf>
    <xf numFmtId="0" fontId="2" fillId="0" borderId="0" xfId="0" applyFont="1" applyBorder="1"/>
    <xf numFmtId="164" fontId="2" fillId="0" borderId="0" xfId="0" applyNumberFormat="1" applyFont="1" applyBorder="1" applyAlignment="1">
      <alignment horizontal="right"/>
    </xf>
    <xf numFmtId="0" fontId="1" fillId="0" borderId="3" xfId="0" applyFont="1" applyBorder="1" applyAlignment="1">
      <alignment vertical="center" wrapText="1"/>
    </xf>
    <xf numFmtId="0" fontId="17" fillId="0" borderId="17" xfId="0" applyFont="1" applyFill="1" applyBorder="1" applyAlignment="1">
      <alignment horizontal="left" vertical="center" wrapText="1"/>
    </xf>
    <xf numFmtId="164" fontId="5" fillId="0" borderId="14" xfId="0" applyNumberFormat="1" applyFont="1" applyBorder="1" applyAlignment="1">
      <alignment horizontal="right" vertical="top" wrapText="1"/>
    </xf>
    <xf numFmtId="0" fontId="5" fillId="0" borderId="0" xfId="0" applyFont="1" applyBorder="1" applyAlignment="1">
      <alignment wrapText="1"/>
    </xf>
    <xf numFmtId="9" fontId="1" fillId="0" borderId="14" xfId="2" applyFont="1" applyBorder="1" applyAlignment="1">
      <alignment horizontal="center" vertical="top" wrapText="1"/>
    </xf>
    <xf numFmtId="164" fontId="5" fillId="0" borderId="14" xfId="0" applyNumberFormat="1" applyFont="1" applyBorder="1" applyAlignment="1">
      <alignment horizontal="center" vertical="top"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164" fontId="5" fillId="0" borderId="14" xfId="0" applyNumberFormat="1" applyFont="1" applyBorder="1" applyAlignment="1">
      <alignment horizontal="right"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3" xfId="0" applyFont="1" applyBorder="1" applyAlignment="1">
      <alignment horizontal="left" vertical="center" wrapText="1"/>
    </xf>
    <xf numFmtId="164" fontId="5" fillId="0" borderId="3" xfId="0" applyNumberFormat="1" applyFont="1" applyBorder="1" applyAlignment="1">
      <alignment horizontal="right" vertical="center" wrapText="1"/>
    </xf>
    <xf numFmtId="0" fontId="5" fillId="0" borderId="13" xfId="0" applyFont="1" applyBorder="1" applyAlignment="1">
      <alignment horizontal="left" vertical="center"/>
    </xf>
    <xf numFmtId="164" fontId="2" fillId="0" borderId="3" xfId="0" applyNumberFormat="1" applyFont="1" applyBorder="1" applyAlignment="1">
      <alignment horizontal="right" vertical="center" wrapText="1"/>
    </xf>
    <xf numFmtId="164" fontId="5" fillId="0" borderId="4" xfId="0" applyNumberFormat="1" applyFont="1" applyBorder="1" applyAlignment="1">
      <alignment horizontal="right" vertical="center" wrapText="1"/>
    </xf>
    <xf numFmtId="164" fontId="5" fillId="0" borderId="5" xfId="0" applyNumberFormat="1" applyFont="1" applyBorder="1" applyAlignment="1">
      <alignment horizontal="right" vertical="center" wrapText="1"/>
    </xf>
    <xf numFmtId="0" fontId="5" fillId="0" borderId="3" xfId="0" applyFont="1" applyBorder="1" applyAlignment="1">
      <alignment horizontal="justify" vertical="center" wrapText="1"/>
    </xf>
    <xf numFmtId="164" fontId="5" fillId="0" borderId="6" xfId="0" applyNumberFormat="1" applyFont="1" applyBorder="1" applyAlignment="1">
      <alignment horizontal="right" vertical="center" wrapText="1"/>
    </xf>
    <xf numFmtId="164" fontId="2" fillId="0" borderId="14" xfId="0" applyNumberFormat="1" applyFont="1" applyBorder="1" applyAlignment="1">
      <alignment horizontal="right" vertical="center" wrapText="1"/>
    </xf>
    <xf numFmtId="164" fontId="2" fillId="0" borderId="14" xfId="0" applyNumberFormat="1" applyFont="1" applyBorder="1" applyAlignment="1">
      <alignment horizontal="right" vertical="top" wrapText="1"/>
    </xf>
    <xf numFmtId="0" fontId="10" fillId="2" borderId="19" xfId="0" applyFont="1" applyFill="1" applyBorder="1" applyAlignment="1">
      <alignment vertical="center" wrapText="1"/>
    </xf>
    <xf numFmtId="0" fontId="10" fillId="2" borderId="7" xfId="0" applyFont="1" applyFill="1" applyBorder="1" applyAlignment="1">
      <alignment vertical="center" wrapText="1"/>
    </xf>
    <xf numFmtId="0" fontId="10" fillId="2" borderId="8" xfId="0" applyFont="1" applyFill="1" applyBorder="1" applyAlignment="1">
      <alignment vertical="center" wrapText="1"/>
    </xf>
    <xf numFmtId="0" fontId="10" fillId="2" borderId="20" xfId="0" applyFont="1" applyFill="1" applyBorder="1" applyAlignment="1">
      <alignment vertical="center" wrapText="1"/>
    </xf>
    <xf numFmtId="0" fontId="10" fillId="2" borderId="1" xfId="0" applyFont="1" applyFill="1" applyBorder="1" applyAlignment="1">
      <alignment vertical="center" wrapText="1"/>
    </xf>
    <xf numFmtId="0" fontId="10" fillId="2" borderId="9" xfId="0" applyFont="1" applyFill="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cellXfs>
  <cellStyles count="3">
    <cellStyle name="Currency 2" xfId="1" xr:uid="{00000000-0005-0000-0000-000000000000}"/>
    <cellStyle name="Normal" xfId="0" builtinId="0"/>
    <cellStyle name="Percent" xfId="2" builtinId="5"/>
  </cellStyles>
  <dxfs count="3">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4"/>
  <sheetViews>
    <sheetView tabSelected="1" view="pageLayout" topLeftCell="A79" zoomScaleNormal="100" zoomScaleSheetLayoutView="100" workbookViewId="0">
      <selection activeCell="B87" sqref="B87"/>
    </sheetView>
  </sheetViews>
  <sheetFormatPr defaultColWidth="9.140625" defaultRowHeight="15" x14ac:dyDescent="0.25"/>
  <cols>
    <col min="1" max="1" width="9.140625" style="48"/>
    <col min="2" max="2" width="75.28515625" style="2" customWidth="1"/>
    <col min="3" max="3" width="19.140625" style="42" hidden="1" customWidth="1"/>
    <col min="4" max="4" width="14.42578125" style="39" customWidth="1"/>
    <col min="5" max="16384" width="9.140625" style="1"/>
  </cols>
  <sheetData>
    <row r="1" spans="1:4" s="37" customFormat="1" ht="39" customHeight="1" x14ac:dyDescent="0.25">
      <c r="A1" s="83"/>
      <c r="B1" s="52" t="s">
        <v>332</v>
      </c>
      <c r="C1" s="84"/>
      <c r="D1" s="85"/>
    </row>
    <row r="2" spans="1:4" ht="25.5" x14ac:dyDescent="0.25">
      <c r="A2" s="53"/>
      <c r="B2" s="28" t="s">
        <v>350</v>
      </c>
      <c r="C2" s="40" t="s">
        <v>328</v>
      </c>
      <c r="D2" s="54" t="s">
        <v>328</v>
      </c>
    </row>
    <row r="3" spans="1:4" s="3" customFormat="1" x14ac:dyDescent="0.25">
      <c r="A3" s="53" t="s">
        <v>0</v>
      </c>
      <c r="B3" s="28" t="s">
        <v>1</v>
      </c>
      <c r="C3" s="70"/>
      <c r="D3" s="54" t="s">
        <v>119</v>
      </c>
    </row>
    <row r="4" spans="1:4" ht="25.5" x14ac:dyDescent="0.25">
      <c r="A4" s="112" t="s">
        <v>2</v>
      </c>
      <c r="B4" s="73" t="s">
        <v>3</v>
      </c>
      <c r="C4" s="113" t="s">
        <v>314</v>
      </c>
      <c r="D4" s="109" t="s">
        <v>314</v>
      </c>
    </row>
    <row r="5" spans="1:4" x14ac:dyDescent="0.25">
      <c r="A5" s="112"/>
      <c r="B5" s="73"/>
      <c r="C5" s="113"/>
      <c r="D5" s="109"/>
    </row>
    <row r="6" spans="1:4" ht="38.25" x14ac:dyDescent="0.25">
      <c r="A6" s="112"/>
      <c r="B6" s="73" t="s">
        <v>333</v>
      </c>
      <c r="C6" s="113"/>
      <c r="D6" s="109"/>
    </row>
    <row r="7" spans="1:4" ht="63.75" x14ac:dyDescent="0.25">
      <c r="A7" s="114" t="s">
        <v>4</v>
      </c>
      <c r="B7" s="73" t="s">
        <v>5</v>
      </c>
      <c r="C7" s="115" t="s">
        <v>314</v>
      </c>
      <c r="D7" s="120" t="s">
        <v>314</v>
      </c>
    </row>
    <row r="8" spans="1:4" x14ac:dyDescent="0.25">
      <c r="A8" s="114"/>
      <c r="B8" s="73"/>
      <c r="C8" s="115"/>
      <c r="D8" s="120"/>
    </row>
    <row r="9" spans="1:4" ht="38.25" x14ac:dyDescent="0.25">
      <c r="A9" s="114"/>
      <c r="B9" s="73" t="s">
        <v>6</v>
      </c>
      <c r="C9" s="115"/>
      <c r="D9" s="120"/>
    </row>
    <row r="10" spans="1:4" x14ac:dyDescent="0.25">
      <c r="A10" s="114"/>
      <c r="B10" s="73"/>
      <c r="C10" s="115"/>
      <c r="D10" s="120"/>
    </row>
    <row r="11" spans="1:4" ht="25.5" x14ac:dyDescent="0.25">
      <c r="A11" s="114"/>
      <c r="B11" s="73" t="s">
        <v>7</v>
      </c>
      <c r="C11" s="115"/>
      <c r="D11" s="120"/>
    </row>
    <row r="12" spans="1:4" x14ac:dyDescent="0.25">
      <c r="A12" s="114"/>
      <c r="B12" s="73" t="s">
        <v>329</v>
      </c>
      <c r="C12" s="115"/>
      <c r="D12" s="120"/>
    </row>
    <row r="13" spans="1:4" x14ac:dyDescent="0.25">
      <c r="A13" s="114"/>
      <c r="B13" s="73" t="s">
        <v>372</v>
      </c>
      <c r="C13" s="115"/>
      <c r="D13" s="120"/>
    </row>
    <row r="14" spans="1:4" x14ac:dyDescent="0.25">
      <c r="A14" s="114"/>
      <c r="B14" s="73" t="s">
        <v>373</v>
      </c>
      <c r="C14" s="115"/>
      <c r="D14" s="120"/>
    </row>
    <row r="15" spans="1:4" x14ac:dyDescent="0.25">
      <c r="A15" s="114"/>
      <c r="B15" s="73" t="s">
        <v>374</v>
      </c>
      <c r="C15" s="115"/>
      <c r="D15" s="120"/>
    </row>
    <row r="16" spans="1:4" x14ac:dyDescent="0.25">
      <c r="A16" s="114"/>
      <c r="B16" s="73" t="s">
        <v>375</v>
      </c>
      <c r="C16" s="115"/>
      <c r="D16" s="120"/>
    </row>
    <row r="17" spans="1:4" x14ac:dyDescent="0.25">
      <c r="A17" s="114"/>
      <c r="B17" s="73" t="s">
        <v>376</v>
      </c>
      <c r="C17" s="115"/>
      <c r="D17" s="120"/>
    </row>
    <row r="18" spans="1:4" x14ac:dyDescent="0.25">
      <c r="A18" s="114"/>
      <c r="B18" s="73"/>
      <c r="C18" s="115"/>
      <c r="D18" s="120"/>
    </row>
    <row r="19" spans="1:4" ht="25.5" x14ac:dyDescent="0.25">
      <c r="A19" s="114"/>
      <c r="B19" s="49" t="s">
        <v>8</v>
      </c>
      <c r="C19" s="115"/>
      <c r="D19" s="120"/>
    </row>
    <row r="20" spans="1:4" x14ac:dyDescent="0.25">
      <c r="A20" s="75" t="s">
        <v>9</v>
      </c>
      <c r="B20" s="73" t="s">
        <v>10</v>
      </c>
      <c r="C20" s="86" t="s">
        <v>314</v>
      </c>
      <c r="D20" s="87" t="s">
        <v>314</v>
      </c>
    </row>
    <row r="21" spans="1:4" ht="25.5" x14ac:dyDescent="0.25">
      <c r="A21" s="75" t="s">
        <v>11</v>
      </c>
      <c r="B21" s="73" t="s">
        <v>12</v>
      </c>
      <c r="C21" s="70" t="s">
        <v>314</v>
      </c>
      <c r="D21" s="72" t="s">
        <v>314</v>
      </c>
    </row>
    <row r="22" spans="1:4" ht="25.5" x14ac:dyDescent="0.25">
      <c r="A22" s="112" t="s">
        <v>13</v>
      </c>
      <c r="B22" s="73" t="s">
        <v>14</v>
      </c>
      <c r="C22" s="116" t="s">
        <v>314</v>
      </c>
      <c r="D22" s="109" t="s">
        <v>314</v>
      </c>
    </row>
    <row r="23" spans="1:4" ht="25.5" x14ac:dyDescent="0.25">
      <c r="A23" s="112"/>
      <c r="B23" s="73" t="s">
        <v>15</v>
      </c>
      <c r="C23" s="117"/>
      <c r="D23" s="109"/>
    </row>
    <row r="24" spans="1:4" ht="25.5" x14ac:dyDescent="0.25">
      <c r="A24" s="112" t="s">
        <v>16</v>
      </c>
      <c r="B24" s="73" t="s">
        <v>17</v>
      </c>
      <c r="C24" s="116" t="s">
        <v>314</v>
      </c>
      <c r="D24" s="109" t="s">
        <v>314</v>
      </c>
    </row>
    <row r="25" spans="1:4" ht="25.5" x14ac:dyDescent="0.25">
      <c r="A25" s="112"/>
      <c r="B25" s="73" t="s">
        <v>18</v>
      </c>
      <c r="C25" s="119"/>
      <c r="D25" s="109"/>
    </row>
    <row r="26" spans="1:4" ht="38.25" x14ac:dyDescent="0.25">
      <c r="A26" s="75" t="s">
        <v>19</v>
      </c>
      <c r="B26" s="73" t="s">
        <v>20</v>
      </c>
      <c r="C26" s="70" t="s">
        <v>314</v>
      </c>
      <c r="D26" s="72" t="s">
        <v>314</v>
      </c>
    </row>
    <row r="27" spans="1:4" ht="63.75" x14ac:dyDescent="0.25">
      <c r="A27" s="71" t="s">
        <v>21</v>
      </c>
      <c r="B27" s="73" t="s">
        <v>22</v>
      </c>
      <c r="C27" s="70">
        <v>0</v>
      </c>
      <c r="D27" s="72"/>
    </row>
    <row r="28" spans="1:4" ht="63.75" x14ac:dyDescent="0.25">
      <c r="A28" s="71" t="s">
        <v>23</v>
      </c>
      <c r="B28" s="73" t="s">
        <v>334</v>
      </c>
      <c r="C28" s="70" t="s">
        <v>314</v>
      </c>
      <c r="D28" s="72" t="s">
        <v>314</v>
      </c>
    </row>
    <row r="29" spans="1:4" ht="51" x14ac:dyDescent="0.25">
      <c r="A29" s="71" t="s">
        <v>24</v>
      </c>
      <c r="B29" s="73" t="s">
        <v>300</v>
      </c>
      <c r="C29" s="70" t="s">
        <v>314</v>
      </c>
      <c r="D29" s="72" t="s">
        <v>314</v>
      </c>
    </row>
    <row r="30" spans="1:4" ht="51" x14ac:dyDescent="0.25">
      <c r="A30" s="71" t="s">
        <v>25</v>
      </c>
      <c r="B30" s="73" t="s">
        <v>26</v>
      </c>
      <c r="C30" s="70" t="s">
        <v>314</v>
      </c>
      <c r="D30" s="72" t="s">
        <v>314</v>
      </c>
    </row>
    <row r="31" spans="1:4" ht="38.25" x14ac:dyDescent="0.25">
      <c r="A31" s="71" t="s">
        <v>27</v>
      </c>
      <c r="B31" s="29" t="s">
        <v>99</v>
      </c>
      <c r="C31" s="70" t="s">
        <v>314</v>
      </c>
      <c r="D31" s="72" t="s">
        <v>314</v>
      </c>
    </row>
    <row r="32" spans="1:4" ht="38.25" x14ac:dyDescent="0.25">
      <c r="A32" s="71" t="s">
        <v>28</v>
      </c>
      <c r="B32" s="73" t="s">
        <v>29</v>
      </c>
      <c r="C32" s="70" t="s">
        <v>314</v>
      </c>
      <c r="D32" s="72" t="s">
        <v>314</v>
      </c>
    </row>
    <row r="33" spans="1:4" ht="38.25" x14ac:dyDescent="0.25">
      <c r="A33" s="71" t="s">
        <v>30</v>
      </c>
      <c r="B33" s="73" t="s">
        <v>31</v>
      </c>
      <c r="C33" s="70" t="s">
        <v>314</v>
      </c>
      <c r="D33" s="72" t="s">
        <v>314</v>
      </c>
    </row>
    <row r="34" spans="1:4" ht="63.75" x14ac:dyDescent="0.25">
      <c r="A34" s="71" t="s">
        <v>32</v>
      </c>
      <c r="B34" s="73" t="s">
        <v>335</v>
      </c>
      <c r="C34" s="70">
        <v>0</v>
      </c>
      <c r="D34" s="72"/>
    </row>
    <row r="35" spans="1:4" x14ac:dyDescent="0.25">
      <c r="A35" s="88"/>
      <c r="B35" s="36" t="s">
        <v>33</v>
      </c>
      <c r="C35" s="70">
        <v>0</v>
      </c>
      <c r="D35" s="72"/>
    </row>
    <row r="36" spans="1:4" ht="38.25" x14ac:dyDescent="0.25">
      <c r="A36" s="71" t="s">
        <v>34</v>
      </c>
      <c r="B36" s="73" t="s">
        <v>6</v>
      </c>
      <c r="C36" s="70">
        <v>0</v>
      </c>
      <c r="D36" s="72"/>
    </row>
    <row r="37" spans="1:4" x14ac:dyDescent="0.25">
      <c r="A37" s="71"/>
      <c r="B37" s="35" t="s">
        <v>35</v>
      </c>
      <c r="C37" s="70"/>
      <c r="D37" s="72"/>
    </row>
    <row r="38" spans="1:4" ht="63.75" x14ac:dyDescent="0.25">
      <c r="A38" s="112" t="s">
        <v>36</v>
      </c>
      <c r="B38" s="73" t="s">
        <v>37</v>
      </c>
      <c r="C38" s="115">
        <v>0</v>
      </c>
      <c r="D38" s="121"/>
    </row>
    <row r="39" spans="1:4" x14ac:dyDescent="0.25">
      <c r="A39" s="112"/>
      <c r="B39" s="73"/>
      <c r="C39" s="115"/>
      <c r="D39" s="121"/>
    </row>
    <row r="40" spans="1:4" ht="63.75" x14ac:dyDescent="0.25">
      <c r="A40" s="112"/>
      <c r="B40" s="73" t="s">
        <v>38</v>
      </c>
      <c r="C40" s="115"/>
      <c r="D40" s="121"/>
    </row>
    <row r="41" spans="1:4" x14ac:dyDescent="0.25">
      <c r="A41" s="112"/>
      <c r="B41" s="89"/>
      <c r="C41" s="115"/>
      <c r="D41" s="121"/>
    </row>
    <row r="42" spans="1:4" ht="38.25" x14ac:dyDescent="0.25">
      <c r="A42" s="112"/>
      <c r="B42" s="73" t="s">
        <v>39</v>
      </c>
      <c r="C42" s="115"/>
      <c r="D42" s="121"/>
    </row>
    <row r="43" spans="1:4" x14ac:dyDescent="0.25">
      <c r="A43" s="112"/>
      <c r="B43" s="73"/>
      <c r="C43" s="115"/>
      <c r="D43" s="121"/>
    </row>
    <row r="44" spans="1:4" ht="63.75" x14ac:dyDescent="0.25">
      <c r="A44" s="112"/>
      <c r="B44" s="73" t="s">
        <v>40</v>
      </c>
      <c r="C44" s="115"/>
      <c r="D44" s="121"/>
    </row>
    <row r="45" spans="1:4" x14ac:dyDescent="0.25">
      <c r="A45" s="112"/>
      <c r="B45" s="73"/>
      <c r="C45" s="115"/>
      <c r="D45" s="121"/>
    </row>
    <row r="46" spans="1:4" ht="38.25" x14ac:dyDescent="0.25">
      <c r="A46" s="112"/>
      <c r="B46" s="73" t="s">
        <v>41</v>
      </c>
      <c r="C46" s="115"/>
      <c r="D46" s="121"/>
    </row>
    <row r="47" spans="1:4" ht="63.75" x14ac:dyDescent="0.25">
      <c r="A47" s="71" t="s">
        <v>42</v>
      </c>
      <c r="B47" s="32" t="s">
        <v>336</v>
      </c>
      <c r="C47" s="90">
        <v>0</v>
      </c>
      <c r="D47" s="87"/>
    </row>
    <row r="48" spans="1:4" ht="38.25" x14ac:dyDescent="0.25">
      <c r="A48" s="112" t="s">
        <v>43</v>
      </c>
      <c r="B48" s="73" t="s">
        <v>317</v>
      </c>
      <c r="C48" s="115">
        <v>0</v>
      </c>
      <c r="D48" s="121"/>
    </row>
    <row r="49" spans="1:4" x14ac:dyDescent="0.25">
      <c r="A49" s="112"/>
      <c r="B49" s="73"/>
      <c r="C49" s="115"/>
      <c r="D49" s="121"/>
    </row>
    <row r="50" spans="1:4" ht="38.25" x14ac:dyDescent="0.25">
      <c r="A50" s="112"/>
      <c r="B50" s="73" t="s">
        <v>44</v>
      </c>
      <c r="C50" s="115"/>
      <c r="D50" s="121"/>
    </row>
    <row r="51" spans="1:4" x14ac:dyDescent="0.25">
      <c r="A51" s="112"/>
      <c r="B51" s="73"/>
      <c r="C51" s="115"/>
      <c r="D51" s="121"/>
    </row>
    <row r="52" spans="1:4" ht="38.25" x14ac:dyDescent="0.25">
      <c r="A52" s="112"/>
      <c r="B52" s="73" t="s">
        <v>45</v>
      </c>
      <c r="C52" s="115"/>
      <c r="D52" s="121"/>
    </row>
    <row r="53" spans="1:4" x14ac:dyDescent="0.25">
      <c r="A53" s="71"/>
      <c r="B53" s="73"/>
      <c r="C53" s="70"/>
      <c r="D53" s="72"/>
    </row>
    <row r="54" spans="1:4" x14ac:dyDescent="0.25">
      <c r="A54" s="88"/>
      <c r="B54" s="36" t="s">
        <v>46</v>
      </c>
      <c r="C54" s="86"/>
      <c r="D54" s="87"/>
    </row>
    <row r="55" spans="1:4" ht="51" x14ac:dyDescent="0.25">
      <c r="A55" s="71" t="s">
        <v>47</v>
      </c>
      <c r="B55" s="73" t="s">
        <v>48</v>
      </c>
      <c r="C55" s="86">
        <v>0</v>
      </c>
      <c r="D55" s="87"/>
    </row>
    <row r="56" spans="1:4" x14ac:dyDescent="0.25">
      <c r="A56" s="88"/>
      <c r="B56" s="36" t="s">
        <v>49</v>
      </c>
      <c r="C56" s="86"/>
      <c r="D56" s="87"/>
    </row>
    <row r="57" spans="1:4" ht="25.5" x14ac:dyDescent="0.25">
      <c r="A57" s="71" t="s">
        <v>50</v>
      </c>
      <c r="B57" s="73" t="s">
        <v>51</v>
      </c>
      <c r="C57" s="86">
        <v>0</v>
      </c>
      <c r="D57" s="87"/>
    </row>
    <row r="58" spans="1:4" ht="25.5" x14ac:dyDescent="0.25">
      <c r="A58" s="71" t="s">
        <v>52</v>
      </c>
      <c r="B58" s="73" t="s">
        <v>53</v>
      </c>
      <c r="C58" s="86">
        <v>0</v>
      </c>
      <c r="D58" s="87"/>
    </row>
    <row r="59" spans="1:4" ht="51" x14ac:dyDescent="0.25">
      <c r="A59" s="112" t="s">
        <v>54</v>
      </c>
      <c r="B59" s="73" t="s">
        <v>55</v>
      </c>
      <c r="C59" s="115">
        <v>0</v>
      </c>
      <c r="D59" s="121"/>
    </row>
    <row r="60" spans="1:4" x14ac:dyDescent="0.25">
      <c r="A60" s="112"/>
      <c r="B60" s="73"/>
      <c r="C60" s="115"/>
      <c r="D60" s="121"/>
    </row>
    <row r="61" spans="1:4" ht="25.5" x14ac:dyDescent="0.25">
      <c r="A61" s="112"/>
      <c r="B61" s="73" t="s">
        <v>299</v>
      </c>
      <c r="C61" s="115"/>
      <c r="D61" s="121"/>
    </row>
    <row r="62" spans="1:4" ht="15" customHeight="1" x14ac:dyDescent="0.25">
      <c r="A62" s="77" t="s">
        <v>56</v>
      </c>
      <c r="B62" s="74" t="s">
        <v>57</v>
      </c>
      <c r="C62" s="76" t="s">
        <v>315</v>
      </c>
      <c r="D62" s="55" t="s">
        <v>315</v>
      </c>
    </row>
    <row r="63" spans="1:4" ht="25.5" x14ac:dyDescent="0.25">
      <c r="A63" s="71" t="s">
        <v>58</v>
      </c>
      <c r="B63" s="73" t="s">
        <v>59</v>
      </c>
      <c r="C63" s="86">
        <v>0</v>
      </c>
      <c r="D63" s="87"/>
    </row>
    <row r="64" spans="1:4" x14ac:dyDescent="0.25">
      <c r="A64" s="112" t="s">
        <v>60</v>
      </c>
      <c r="B64" s="118" t="s">
        <v>61</v>
      </c>
      <c r="C64" s="113" t="s">
        <v>315</v>
      </c>
      <c r="D64" s="109" t="s">
        <v>315</v>
      </c>
    </row>
    <row r="65" spans="1:4" x14ac:dyDescent="0.25">
      <c r="A65" s="112"/>
      <c r="B65" s="118"/>
      <c r="C65" s="113"/>
      <c r="D65" s="109"/>
    </row>
    <row r="66" spans="1:4" x14ac:dyDescent="0.25">
      <c r="A66" s="112" t="s">
        <v>62</v>
      </c>
      <c r="B66" s="118" t="s">
        <v>63</v>
      </c>
      <c r="C66" s="113">
        <v>0</v>
      </c>
      <c r="D66" s="109"/>
    </row>
    <row r="67" spans="1:4" ht="56.25" customHeight="1" x14ac:dyDescent="0.25">
      <c r="A67" s="112"/>
      <c r="B67" s="118"/>
      <c r="C67" s="113"/>
      <c r="D67" s="109"/>
    </row>
    <row r="68" spans="1:4" x14ac:dyDescent="0.25">
      <c r="A68" s="112" t="s">
        <v>64</v>
      </c>
      <c r="B68" s="118" t="s">
        <v>65</v>
      </c>
      <c r="C68" s="113" t="s">
        <v>315</v>
      </c>
      <c r="D68" s="109" t="s">
        <v>315</v>
      </c>
    </row>
    <row r="69" spans="1:4" x14ac:dyDescent="0.25">
      <c r="A69" s="112"/>
      <c r="B69" s="118"/>
      <c r="C69" s="113"/>
      <c r="D69" s="109"/>
    </row>
    <row r="70" spans="1:4" x14ac:dyDescent="0.25">
      <c r="A70" s="71" t="s">
        <v>66</v>
      </c>
      <c r="B70" s="73" t="s">
        <v>67</v>
      </c>
      <c r="C70" s="70">
        <v>0</v>
      </c>
      <c r="D70" s="72"/>
    </row>
    <row r="71" spans="1:4" ht="15" customHeight="1" x14ac:dyDescent="0.25">
      <c r="A71" s="112" t="s">
        <v>68</v>
      </c>
      <c r="B71" s="110" t="s">
        <v>316</v>
      </c>
      <c r="C71" s="113" t="s">
        <v>315</v>
      </c>
      <c r="D71" s="109" t="s">
        <v>315</v>
      </c>
    </row>
    <row r="72" spans="1:4" ht="42" customHeight="1" x14ac:dyDescent="0.25">
      <c r="A72" s="112"/>
      <c r="B72" s="111"/>
      <c r="C72" s="113"/>
      <c r="D72" s="109"/>
    </row>
    <row r="73" spans="1:4" s="45" customFormat="1" x14ac:dyDescent="0.25">
      <c r="A73" s="56"/>
      <c r="B73" s="35" t="s">
        <v>312</v>
      </c>
      <c r="C73" s="44"/>
      <c r="D73" s="57"/>
    </row>
    <row r="74" spans="1:4" s="37" customFormat="1" x14ac:dyDescent="0.25">
      <c r="A74" s="106" t="s">
        <v>69</v>
      </c>
      <c r="B74" s="110" t="s">
        <v>337</v>
      </c>
      <c r="C74" s="70"/>
      <c r="D74" s="72"/>
    </row>
    <row r="75" spans="1:4" s="37" customFormat="1" ht="32.25" customHeight="1" x14ac:dyDescent="0.25">
      <c r="A75" s="107"/>
      <c r="B75" s="111" t="s">
        <v>323</v>
      </c>
      <c r="C75" s="70">
        <v>0</v>
      </c>
      <c r="D75" s="72"/>
    </row>
    <row r="76" spans="1:4" s="37" customFormat="1" x14ac:dyDescent="0.25">
      <c r="A76" s="107"/>
      <c r="B76" s="50" t="s">
        <v>264</v>
      </c>
      <c r="C76" s="70">
        <v>0</v>
      </c>
      <c r="D76" s="72"/>
    </row>
    <row r="77" spans="1:4" s="37" customFormat="1" x14ac:dyDescent="0.25">
      <c r="A77" s="107"/>
      <c r="B77" s="81" t="s">
        <v>323</v>
      </c>
      <c r="C77" s="70">
        <v>0</v>
      </c>
      <c r="D77" s="72"/>
    </row>
    <row r="78" spans="1:4" x14ac:dyDescent="0.25">
      <c r="A78" s="107"/>
      <c r="B78" s="81" t="s">
        <v>338</v>
      </c>
      <c r="C78" s="70">
        <v>0</v>
      </c>
      <c r="D78" s="87"/>
    </row>
    <row r="79" spans="1:4" s="37" customFormat="1" x14ac:dyDescent="0.25">
      <c r="A79" s="107"/>
      <c r="B79" s="50" t="s">
        <v>265</v>
      </c>
      <c r="C79" s="70">
        <v>0</v>
      </c>
      <c r="D79" s="87"/>
    </row>
    <row r="80" spans="1:4" s="37" customFormat="1" x14ac:dyDescent="0.25">
      <c r="A80" s="107"/>
      <c r="B80" s="50" t="s">
        <v>266</v>
      </c>
      <c r="C80" s="70">
        <v>0</v>
      </c>
      <c r="D80" s="87"/>
    </row>
    <row r="81" spans="1:4" s="37" customFormat="1" x14ac:dyDescent="0.25">
      <c r="A81" s="107"/>
      <c r="B81" s="50" t="s">
        <v>267</v>
      </c>
      <c r="C81" s="70">
        <v>0</v>
      </c>
      <c r="D81" s="87"/>
    </row>
    <row r="82" spans="1:4" s="37" customFormat="1" x14ac:dyDescent="0.25">
      <c r="A82" s="107"/>
      <c r="B82" s="50" t="s">
        <v>268</v>
      </c>
      <c r="C82" s="70">
        <v>0</v>
      </c>
      <c r="D82" s="87"/>
    </row>
    <row r="83" spans="1:4" s="37" customFormat="1" x14ac:dyDescent="0.25">
      <c r="A83" s="108"/>
      <c r="B83" s="50" t="s">
        <v>269</v>
      </c>
      <c r="C83" s="70">
        <v>0</v>
      </c>
      <c r="D83" s="87"/>
    </row>
    <row r="84" spans="1:4" s="45" customFormat="1" x14ac:dyDescent="0.25">
      <c r="A84" s="58"/>
      <c r="B84" s="51" t="s">
        <v>270</v>
      </c>
      <c r="C84" s="91"/>
      <c r="D84" s="92"/>
    </row>
    <row r="85" spans="1:4" s="37" customFormat="1" ht="63.75" x14ac:dyDescent="0.25">
      <c r="A85" s="80" t="s">
        <v>70</v>
      </c>
      <c r="B85" s="50" t="s">
        <v>384</v>
      </c>
      <c r="C85" s="86" t="s">
        <v>315</v>
      </c>
      <c r="D85" s="104" t="s">
        <v>382</v>
      </c>
    </row>
    <row r="86" spans="1:4" s="45" customFormat="1" x14ac:dyDescent="0.25">
      <c r="A86" s="59"/>
      <c r="B86" s="51" t="s">
        <v>271</v>
      </c>
      <c r="C86" s="91"/>
      <c r="D86" s="92"/>
    </row>
    <row r="87" spans="1:4" s="37" customFormat="1" ht="51" x14ac:dyDescent="0.25">
      <c r="A87" s="80" t="s">
        <v>313</v>
      </c>
      <c r="B87" s="50" t="s">
        <v>385</v>
      </c>
      <c r="C87" s="86" t="s">
        <v>315</v>
      </c>
      <c r="D87" s="104" t="s">
        <v>382</v>
      </c>
    </row>
    <row r="88" spans="1:4" s="37" customFormat="1" x14ac:dyDescent="0.25">
      <c r="A88" s="78"/>
      <c r="B88" s="51" t="s">
        <v>322</v>
      </c>
      <c r="C88" s="86"/>
      <c r="D88" s="87"/>
    </row>
    <row r="89" spans="1:4" s="37" customFormat="1" ht="25.5" x14ac:dyDescent="0.25">
      <c r="A89" s="60" t="s">
        <v>319</v>
      </c>
      <c r="B89" s="47" t="s">
        <v>383</v>
      </c>
      <c r="C89" s="86"/>
      <c r="D89" s="105" t="s">
        <v>315</v>
      </c>
    </row>
    <row r="90" spans="1:4" s="37" customFormat="1" ht="26.25" x14ac:dyDescent="0.25">
      <c r="A90" s="60" t="s">
        <v>320</v>
      </c>
      <c r="B90" s="103" t="s">
        <v>386</v>
      </c>
      <c r="C90" s="86"/>
      <c r="D90" s="104" t="s">
        <v>382</v>
      </c>
    </row>
    <row r="91" spans="1:4" s="37" customFormat="1" ht="38.25" x14ac:dyDescent="0.25">
      <c r="A91" s="60" t="s">
        <v>321</v>
      </c>
      <c r="B91" s="47" t="s">
        <v>318</v>
      </c>
      <c r="C91" s="86"/>
      <c r="D91" s="87"/>
    </row>
    <row r="92" spans="1:4" s="37" customFormat="1" ht="25.5" x14ac:dyDescent="0.25">
      <c r="A92" s="101" t="s">
        <v>381</v>
      </c>
      <c r="B92" s="47" t="s">
        <v>349</v>
      </c>
      <c r="C92" s="86" t="s">
        <v>315</v>
      </c>
      <c r="D92" s="102" t="s">
        <v>315</v>
      </c>
    </row>
    <row r="93" spans="1:4" x14ac:dyDescent="0.25">
      <c r="A93" s="79"/>
      <c r="B93" s="46" t="s">
        <v>125</v>
      </c>
      <c r="C93" s="70">
        <f>SUM(C4:C72)</f>
        <v>0</v>
      </c>
      <c r="D93" s="72">
        <f>SUM(D4:D72)+D91</f>
        <v>0</v>
      </c>
    </row>
    <row r="94" spans="1:4" s="3" customFormat="1" x14ac:dyDescent="0.25">
      <c r="A94" s="53" t="s">
        <v>71</v>
      </c>
      <c r="B94" s="31" t="s">
        <v>281</v>
      </c>
      <c r="C94" s="86"/>
      <c r="D94" s="93"/>
    </row>
    <row r="95" spans="1:4" ht="40.5" x14ac:dyDescent="0.25">
      <c r="A95" s="71" t="s">
        <v>72</v>
      </c>
      <c r="B95" s="32" t="s">
        <v>377</v>
      </c>
      <c r="C95" s="86" t="s">
        <v>315</v>
      </c>
      <c r="D95" s="87" t="s">
        <v>315</v>
      </c>
    </row>
    <row r="96" spans="1:4" ht="25.5" x14ac:dyDescent="0.25">
      <c r="A96" s="71" t="s">
        <v>73</v>
      </c>
      <c r="B96" s="43" t="s">
        <v>74</v>
      </c>
      <c r="C96" s="86">
        <v>0</v>
      </c>
      <c r="D96" s="87"/>
    </row>
    <row r="97" spans="1:4" ht="51" x14ac:dyDescent="0.25">
      <c r="A97" s="71" t="s">
        <v>75</v>
      </c>
      <c r="B97" s="43" t="s">
        <v>76</v>
      </c>
      <c r="C97" s="86">
        <v>0</v>
      </c>
      <c r="D97" s="87"/>
    </row>
    <row r="98" spans="1:4" ht="25.5" x14ac:dyDescent="0.25">
      <c r="A98" s="71" t="s">
        <v>77</v>
      </c>
      <c r="B98" s="43" t="s">
        <v>78</v>
      </c>
      <c r="C98" s="86">
        <v>0</v>
      </c>
      <c r="D98" s="87"/>
    </row>
    <row r="99" spans="1:4" ht="25.5" x14ac:dyDescent="0.25">
      <c r="A99" s="71" t="s">
        <v>79</v>
      </c>
      <c r="B99" s="43" t="s">
        <v>80</v>
      </c>
      <c r="C99" s="86">
        <v>0</v>
      </c>
      <c r="D99" s="87"/>
    </row>
    <row r="100" spans="1:4" x14ac:dyDescent="0.25">
      <c r="A100" s="112" t="s">
        <v>81</v>
      </c>
      <c r="B100" s="41" t="s">
        <v>82</v>
      </c>
      <c r="C100" s="113" t="s">
        <v>315</v>
      </c>
      <c r="D100" s="109" t="s">
        <v>315</v>
      </c>
    </row>
    <row r="101" spans="1:4" ht="25.5" customHeight="1" x14ac:dyDescent="0.25">
      <c r="A101" s="112"/>
      <c r="B101" s="94" t="s">
        <v>378</v>
      </c>
      <c r="C101" s="113"/>
      <c r="D101" s="109"/>
    </row>
    <row r="102" spans="1:4" ht="25.5" customHeight="1" x14ac:dyDescent="0.25">
      <c r="A102" s="112"/>
      <c r="B102" s="94" t="s">
        <v>379</v>
      </c>
      <c r="C102" s="113"/>
      <c r="D102" s="109"/>
    </row>
    <row r="103" spans="1:4" ht="26.25" customHeight="1" x14ac:dyDescent="0.25">
      <c r="A103" s="112"/>
      <c r="B103" s="94" t="s">
        <v>380</v>
      </c>
      <c r="C103" s="113"/>
      <c r="D103" s="109"/>
    </row>
    <row r="104" spans="1:4" ht="15" customHeight="1" x14ac:dyDescent="0.25">
      <c r="A104" s="112" t="s">
        <v>83</v>
      </c>
      <c r="B104" s="128" t="s">
        <v>84</v>
      </c>
      <c r="C104" s="113" t="s">
        <v>315</v>
      </c>
      <c r="D104" s="109" t="s">
        <v>315</v>
      </c>
    </row>
    <row r="105" spans="1:4" ht="72" customHeight="1" x14ac:dyDescent="0.25">
      <c r="A105" s="112"/>
      <c r="B105" s="129"/>
      <c r="C105" s="113"/>
      <c r="D105" s="109"/>
    </row>
    <row r="106" spans="1:4" ht="15" customHeight="1" x14ac:dyDescent="0.25">
      <c r="A106" s="112" t="s">
        <v>86</v>
      </c>
      <c r="B106" s="128" t="s">
        <v>85</v>
      </c>
      <c r="C106" s="113" t="s">
        <v>315</v>
      </c>
      <c r="D106" s="109" t="s">
        <v>315</v>
      </c>
    </row>
    <row r="107" spans="1:4" x14ac:dyDescent="0.25">
      <c r="A107" s="112"/>
      <c r="B107" s="129"/>
      <c r="C107" s="113"/>
      <c r="D107" s="109"/>
    </row>
    <row r="108" spans="1:4" x14ac:dyDescent="0.25">
      <c r="A108" s="71"/>
      <c r="B108" s="30" t="s">
        <v>124</v>
      </c>
      <c r="C108" s="70">
        <f>SUM(C95:C107)</f>
        <v>0</v>
      </c>
      <c r="D108" s="72">
        <f>SUM(D95:D107)</f>
        <v>0</v>
      </c>
    </row>
    <row r="109" spans="1:4" s="3" customFormat="1" x14ac:dyDescent="0.25">
      <c r="A109" s="53" t="s">
        <v>87</v>
      </c>
      <c r="B109" s="31" t="s">
        <v>88</v>
      </c>
      <c r="C109" s="70"/>
      <c r="D109" s="61"/>
    </row>
    <row r="110" spans="1:4" ht="25.5" x14ac:dyDescent="0.25">
      <c r="A110" s="71" t="s">
        <v>89</v>
      </c>
      <c r="B110" s="73" t="s">
        <v>90</v>
      </c>
      <c r="C110" s="70">
        <v>0</v>
      </c>
      <c r="D110" s="72"/>
    </row>
    <row r="111" spans="1:4" ht="51" x14ac:dyDescent="0.25">
      <c r="A111" s="71" t="s">
        <v>91</v>
      </c>
      <c r="B111" s="43" t="s">
        <v>92</v>
      </c>
      <c r="C111" s="86">
        <v>0</v>
      </c>
      <c r="D111" s="87"/>
    </row>
    <row r="112" spans="1:4" ht="51" x14ac:dyDescent="0.25">
      <c r="A112" s="71" t="s">
        <v>93</v>
      </c>
      <c r="B112" s="43" t="s">
        <v>94</v>
      </c>
      <c r="C112" s="70">
        <v>0</v>
      </c>
      <c r="D112" s="72"/>
    </row>
    <row r="113" spans="1:4" ht="25.5" x14ac:dyDescent="0.25">
      <c r="A113" s="71" t="s">
        <v>95</v>
      </c>
      <c r="B113" s="43" t="s">
        <v>96</v>
      </c>
      <c r="C113" s="70">
        <v>0</v>
      </c>
      <c r="D113" s="72"/>
    </row>
    <row r="114" spans="1:4" ht="38.25" x14ac:dyDescent="0.25">
      <c r="A114" s="71" t="s">
        <v>97</v>
      </c>
      <c r="B114" s="73" t="s">
        <v>98</v>
      </c>
      <c r="C114" s="70">
        <v>0</v>
      </c>
      <c r="D114" s="72"/>
    </row>
    <row r="115" spans="1:4" x14ac:dyDescent="0.25">
      <c r="A115" s="71"/>
      <c r="B115" s="30" t="s">
        <v>123</v>
      </c>
      <c r="C115" s="70">
        <f>SUM(C110:C114)</f>
        <v>0</v>
      </c>
      <c r="D115" s="72">
        <f>SUM(D110:D114)</f>
        <v>0</v>
      </c>
    </row>
    <row r="116" spans="1:4" x14ac:dyDescent="0.25">
      <c r="A116" s="53" t="s">
        <v>100</v>
      </c>
      <c r="B116" s="28" t="s">
        <v>347</v>
      </c>
      <c r="C116" s="70"/>
      <c r="D116" s="72"/>
    </row>
    <row r="117" spans="1:4" ht="63.75" x14ac:dyDescent="0.25">
      <c r="A117" s="71" t="s">
        <v>101</v>
      </c>
      <c r="B117" s="43" t="s">
        <v>370</v>
      </c>
      <c r="C117" s="70" t="e">
        <f>#REF!</f>
        <v>#REF!</v>
      </c>
      <c r="D117" s="72">
        <f>ROOF!G306</f>
        <v>0</v>
      </c>
    </row>
    <row r="118" spans="1:4" ht="38.25" x14ac:dyDescent="0.25">
      <c r="A118" s="71" t="s">
        <v>102</v>
      </c>
      <c r="B118" s="43" t="s">
        <v>343</v>
      </c>
      <c r="C118" s="70">
        <v>0</v>
      </c>
      <c r="D118" s="72"/>
    </row>
    <row r="119" spans="1:4" s="37" customFormat="1" ht="25.5" x14ac:dyDescent="0.25">
      <c r="A119" s="71" t="s">
        <v>103</v>
      </c>
      <c r="B119" s="43" t="s">
        <v>310</v>
      </c>
      <c r="C119" s="70">
        <v>0</v>
      </c>
      <c r="D119" s="72"/>
    </row>
    <row r="120" spans="1:4" ht="25.5" x14ac:dyDescent="0.25">
      <c r="A120" s="71" t="s">
        <v>301</v>
      </c>
      <c r="B120" s="43" t="s">
        <v>104</v>
      </c>
      <c r="C120" s="70">
        <v>0</v>
      </c>
      <c r="D120" s="72"/>
    </row>
    <row r="121" spans="1:4" ht="25.5" x14ac:dyDescent="0.25">
      <c r="A121" s="71" t="s">
        <v>302</v>
      </c>
      <c r="B121" s="43" t="s">
        <v>304</v>
      </c>
      <c r="C121" s="70">
        <v>750</v>
      </c>
      <c r="D121" s="72">
        <v>750</v>
      </c>
    </row>
    <row r="122" spans="1:4" ht="25.5" x14ac:dyDescent="0.25">
      <c r="A122" s="71" t="s">
        <v>303</v>
      </c>
      <c r="B122" s="43" t="s">
        <v>324</v>
      </c>
      <c r="C122" s="70">
        <v>30000</v>
      </c>
      <c r="D122" s="72">
        <v>30000</v>
      </c>
    </row>
    <row r="123" spans="1:4" ht="25.5" x14ac:dyDescent="0.25">
      <c r="A123" s="71" t="s">
        <v>306</v>
      </c>
      <c r="B123" s="43" t="s">
        <v>305</v>
      </c>
      <c r="C123" s="70">
        <v>1000</v>
      </c>
      <c r="D123" s="72">
        <v>1000</v>
      </c>
    </row>
    <row r="124" spans="1:4" s="37" customFormat="1" x14ac:dyDescent="0.25">
      <c r="A124" s="71" t="s">
        <v>311</v>
      </c>
      <c r="B124" s="43" t="s">
        <v>339</v>
      </c>
      <c r="C124" s="70">
        <v>1000</v>
      </c>
      <c r="D124" s="72">
        <v>1000</v>
      </c>
    </row>
    <row r="125" spans="1:4" s="37" customFormat="1" x14ac:dyDescent="0.25">
      <c r="A125" s="71" t="s">
        <v>327</v>
      </c>
      <c r="B125" s="43" t="s">
        <v>340</v>
      </c>
      <c r="C125" s="70">
        <v>5000</v>
      </c>
      <c r="D125" s="72">
        <v>5000</v>
      </c>
    </row>
    <row r="126" spans="1:4" x14ac:dyDescent="0.25">
      <c r="A126" s="71"/>
      <c r="B126" s="30" t="s">
        <v>122</v>
      </c>
      <c r="C126" s="70" t="e">
        <f>SUM(C117:C125)</f>
        <v>#REF!</v>
      </c>
      <c r="D126" s="72">
        <f>SUM(D117:D125)</f>
        <v>37750</v>
      </c>
    </row>
    <row r="127" spans="1:4" x14ac:dyDescent="0.25">
      <c r="A127" s="53" t="s">
        <v>105</v>
      </c>
      <c r="B127" s="28" t="s">
        <v>106</v>
      </c>
      <c r="C127" s="70"/>
      <c r="D127" s="72"/>
    </row>
    <row r="128" spans="1:4" ht="51" x14ac:dyDescent="0.25">
      <c r="A128" s="71" t="s">
        <v>107</v>
      </c>
      <c r="B128" s="43" t="s">
        <v>341</v>
      </c>
      <c r="C128" s="70">
        <v>0</v>
      </c>
      <c r="D128" s="72"/>
    </row>
    <row r="129" spans="1:4" s="37" customFormat="1" ht="22.5" customHeight="1" x14ac:dyDescent="0.25">
      <c r="A129" s="71" t="s">
        <v>117</v>
      </c>
      <c r="B129" s="43" t="s">
        <v>325</v>
      </c>
      <c r="C129" s="70">
        <v>0</v>
      </c>
      <c r="D129" s="72"/>
    </row>
    <row r="130" spans="1:4" ht="120" customHeight="1" x14ac:dyDescent="0.25">
      <c r="A130" s="71" t="s">
        <v>297</v>
      </c>
      <c r="B130" s="43" t="s">
        <v>369</v>
      </c>
      <c r="C130" s="70">
        <v>0</v>
      </c>
      <c r="D130" s="72"/>
    </row>
    <row r="131" spans="1:4" ht="25.5" x14ac:dyDescent="0.25">
      <c r="A131" s="71" t="s">
        <v>326</v>
      </c>
      <c r="B131" s="43" t="s">
        <v>342</v>
      </c>
      <c r="C131" s="70" t="s">
        <v>315</v>
      </c>
      <c r="D131" s="72" t="s">
        <v>315</v>
      </c>
    </row>
    <row r="132" spans="1:4" x14ac:dyDescent="0.25">
      <c r="A132" s="71"/>
      <c r="B132" s="30" t="s">
        <v>121</v>
      </c>
      <c r="C132" s="70">
        <f>SUM(C128:C131)</f>
        <v>0</v>
      </c>
      <c r="D132" s="72">
        <f>SUM(D128:D131)</f>
        <v>0</v>
      </c>
    </row>
    <row r="133" spans="1:4" x14ac:dyDescent="0.25">
      <c r="A133" s="53" t="s">
        <v>108</v>
      </c>
      <c r="B133" s="28" t="s">
        <v>109</v>
      </c>
      <c r="C133" s="70"/>
      <c r="D133" s="72"/>
    </row>
    <row r="134" spans="1:4" ht="96.75" customHeight="1" x14ac:dyDescent="0.25">
      <c r="A134" s="71" t="s">
        <v>110</v>
      </c>
      <c r="B134" s="33" t="s">
        <v>348</v>
      </c>
      <c r="C134" s="70">
        <v>0</v>
      </c>
      <c r="D134" s="72"/>
    </row>
    <row r="135" spans="1:4" x14ac:dyDescent="0.25">
      <c r="A135" s="71" t="s">
        <v>111</v>
      </c>
      <c r="B135" s="43" t="s">
        <v>309</v>
      </c>
      <c r="C135" s="70">
        <v>0</v>
      </c>
      <c r="D135" s="72"/>
    </row>
    <row r="136" spans="1:4" s="37" customFormat="1" ht="51" customHeight="1" x14ac:dyDescent="0.25">
      <c r="A136" s="71" t="s">
        <v>112</v>
      </c>
      <c r="B136" s="43" t="s">
        <v>331</v>
      </c>
      <c r="C136" s="70">
        <v>0</v>
      </c>
      <c r="D136" s="72"/>
    </row>
    <row r="137" spans="1:4" ht="25.5" x14ac:dyDescent="0.25">
      <c r="A137" s="71" t="s">
        <v>113</v>
      </c>
      <c r="B137" s="43" t="s">
        <v>115</v>
      </c>
      <c r="C137" s="70">
        <v>0</v>
      </c>
      <c r="D137" s="72"/>
    </row>
    <row r="138" spans="1:4" ht="25.5" x14ac:dyDescent="0.25">
      <c r="A138" s="71" t="s">
        <v>114</v>
      </c>
      <c r="B138" s="43" t="s">
        <v>345</v>
      </c>
      <c r="C138" s="70">
        <v>0</v>
      </c>
      <c r="D138" s="72"/>
    </row>
    <row r="139" spans="1:4" ht="25.5" x14ac:dyDescent="0.25">
      <c r="A139" s="71" t="s">
        <v>116</v>
      </c>
      <c r="B139" s="43" t="s">
        <v>308</v>
      </c>
      <c r="C139" s="70" t="s">
        <v>315</v>
      </c>
      <c r="D139" s="72" t="s">
        <v>315</v>
      </c>
    </row>
    <row r="140" spans="1:4" ht="47.25" customHeight="1" x14ac:dyDescent="0.25">
      <c r="A140" s="71" t="s">
        <v>307</v>
      </c>
      <c r="B140" s="43" t="s">
        <v>344</v>
      </c>
      <c r="C140" s="70">
        <v>0</v>
      </c>
      <c r="D140" s="72"/>
    </row>
    <row r="141" spans="1:4" ht="38.25" x14ac:dyDescent="0.25">
      <c r="A141" s="71" t="s">
        <v>330</v>
      </c>
      <c r="B141" s="43" t="s">
        <v>298</v>
      </c>
      <c r="C141" s="70">
        <v>0</v>
      </c>
      <c r="D141" s="72"/>
    </row>
    <row r="142" spans="1:4" x14ac:dyDescent="0.25">
      <c r="A142" s="71"/>
      <c r="B142" s="30" t="s">
        <v>120</v>
      </c>
      <c r="C142" s="70">
        <f>SUM(C134:C141)</f>
        <v>0</v>
      </c>
      <c r="D142" s="72">
        <f>SUM(D134:D141)</f>
        <v>0</v>
      </c>
    </row>
    <row r="143" spans="1:4" x14ac:dyDescent="0.25">
      <c r="A143" s="53" t="s">
        <v>164</v>
      </c>
      <c r="B143" s="28" t="s">
        <v>287</v>
      </c>
      <c r="C143" s="70"/>
      <c r="D143" s="72"/>
    </row>
    <row r="144" spans="1:4" ht="25.5" x14ac:dyDescent="0.25">
      <c r="A144" s="71" t="s">
        <v>288</v>
      </c>
      <c r="B144" s="73" t="s">
        <v>289</v>
      </c>
      <c r="C144" s="70">
        <v>0</v>
      </c>
      <c r="D144" s="72"/>
    </row>
    <row r="145" spans="1:4" ht="51" x14ac:dyDescent="0.25">
      <c r="A145" s="71" t="s">
        <v>290</v>
      </c>
      <c r="B145" s="43" t="s">
        <v>291</v>
      </c>
      <c r="C145" s="70">
        <v>0</v>
      </c>
      <c r="D145" s="72"/>
    </row>
    <row r="146" spans="1:4" ht="53.25" customHeight="1" x14ac:dyDescent="0.25">
      <c r="A146" s="71" t="s">
        <v>292</v>
      </c>
      <c r="B146" s="43" t="s">
        <v>293</v>
      </c>
      <c r="C146" s="70">
        <v>0</v>
      </c>
      <c r="D146" s="72"/>
    </row>
    <row r="147" spans="1:4" ht="25.5" x14ac:dyDescent="0.25">
      <c r="A147" s="71" t="s">
        <v>294</v>
      </c>
      <c r="B147" s="43" t="s">
        <v>346</v>
      </c>
      <c r="C147" s="70">
        <v>0</v>
      </c>
      <c r="D147" s="72"/>
    </row>
    <row r="148" spans="1:4" x14ac:dyDescent="0.25">
      <c r="A148" s="71"/>
      <c r="B148" s="30" t="s">
        <v>296</v>
      </c>
      <c r="C148" s="70">
        <f>SUM(C144:C147)</f>
        <v>0</v>
      </c>
      <c r="D148" s="72">
        <f>SUM(D144:D147)</f>
        <v>0</v>
      </c>
    </row>
    <row r="149" spans="1:4" x14ac:dyDescent="0.25">
      <c r="A149" s="71"/>
      <c r="B149" s="43"/>
      <c r="C149" s="70"/>
      <c r="D149" s="72"/>
    </row>
    <row r="150" spans="1:4" ht="15" customHeight="1" x14ac:dyDescent="0.25">
      <c r="A150" s="122" t="s">
        <v>351</v>
      </c>
      <c r="B150" s="123"/>
      <c r="C150" s="124"/>
      <c r="D150" s="95"/>
    </row>
    <row r="151" spans="1:4" ht="15" customHeight="1" x14ac:dyDescent="0.25">
      <c r="A151" s="125"/>
      <c r="B151" s="126"/>
      <c r="C151" s="127"/>
      <c r="D151" s="95"/>
    </row>
    <row r="152" spans="1:4" x14ac:dyDescent="0.25">
      <c r="A152" s="71"/>
      <c r="B152" s="43"/>
      <c r="C152" s="70"/>
      <c r="D152" s="72"/>
    </row>
    <row r="153" spans="1:4" x14ac:dyDescent="0.25">
      <c r="A153" s="62"/>
      <c r="B153" s="34" t="s">
        <v>118</v>
      </c>
      <c r="C153" s="90" t="s">
        <v>119</v>
      </c>
      <c r="D153" s="63"/>
    </row>
    <row r="154" spans="1:4" x14ac:dyDescent="0.25">
      <c r="A154" s="62"/>
      <c r="B154" s="100" t="s">
        <v>280</v>
      </c>
      <c r="C154" s="90">
        <f>C93</f>
        <v>0</v>
      </c>
      <c r="D154" s="82">
        <f>D93</f>
        <v>0</v>
      </c>
    </row>
    <row r="155" spans="1:4" x14ac:dyDescent="0.25">
      <c r="A155" s="62"/>
      <c r="B155" s="100" t="s">
        <v>282</v>
      </c>
      <c r="C155" s="90">
        <f>C108</f>
        <v>0</v>
      </c>
      <c r="D155" s="82">
        <f>D108</f>
        <v>0</v>
      </c>
    </row>
    <row r="156" spans="1:4" x14ac:dyDescent="0.25">
      <c r="A156" s="53"/>
      <c r="B156" s="100" t="s">
        <v>283</v>
      </c>
      <c r="C156" s="90">
        <f>C115</f>
        <v>0</v>
      </c>
      <c r="D156" s="82">
        <f>D115</f>
        <v>0</v>
      </c>
    </row>
    <row r="157" spans="1:4" x14ac:dyDescent="0.25">
      <c r="A157" s="71"/>
      <c r="B157" s="100" t="s">
        <v>284</v>
      </c>
      <c r="C157" s="90" t="e">
        <f>C126</f>
        <v>#REF!</v>
      </c>
      <c r="D157" s="82">
        <f>D126</f>
        <v>37750</v>
      </c>
    </row>
    <row r="158" spans="1:4" x14ac:dyDescent="0.25">
      <c r="A158" s="71"/>
      <c r="B158" s="100" t="s">
        <v>285</v>
      </c>
      <c r="C158" s="90">
        <f>C132</f>
        <v>0</v>
      </c>
      <c r="D158" s="82">
        <f>D132</f>
        <v>0</v>
      </c>
    </row>
    <row r="159" spans="1:4" x14ac:dyDescent="0.25">
      <c r="A159" s="71"/>
      <c r="B159" s="100" t="s">
        <v>286</v>
      </c>
      <c r="C159" s="90">
        <f>C142</f>
        <v>0</v>
      </c>
      <c r="D159" s="82">
        <f>D142</f>
        <v>0</v>
      </c>
    </row>
    <row r="160" spans="1:4" x14ac:dyDescent="0.25">
      <c r="A160" s="71"/>
      <c r="B160" s="100" t="s">
        <v>295</v>
      </c>
      <c r="C160" s="90">
        <f>C148</f>
        <v>0</v>
      </c>
      <c r="D160" s="82">
        <f>D148</f>
        <v>0</v>
      </c>
    </row>
    <row r="161" spans="1:4" x14ac:dyDescent="0.25">
      <c r="A161" s="71"/>
      <c r="B161" s="43"/>
      <c r="C161" s="70"/>
      <c r="D161" s="72"/>
    </row>
    <row r="162" spans="1:4" x14ac:dyDescent="0.25">
      <c r="A162" s="71"/>
      <c r="B162" s="96"/>
      <c r="C162" s="70"/>
      <c r="D162" s="72"/>
    </row>
    <row r="163" spans="1:4" ht="15.75" thickBot="1" x14ac:dyDescent="0.3">
      <c r="A163" s="64"/>
      <c r="B163" s="65" t="s">
        <v>371</v>
      </c>
      <c r="C163" s="66" t="e">
        <f>SUM(C154:C160)</f>
        <v>#REF!</v>
      </c>
      <c r="D163" s="67">
        <f>SUM(D154:D162)</f>
        <v>37750</v>
      </c>
    </row>
    <row r="164" spans="1:4" x14ac:dyDescent="0.25">
      <c r="A164" s="97"/>
      <c r="B164" s="98"/>
      <c r="C164" s="99"/>
      <c r="D164" s="99"/>
    </row>
  </sheetData>
  <mergeCells count="51">
    <mergeCell ref="A150:C151"/>
    <mergeCell ref="C100:C103"/>
    <mergeCell ref="A104:A105"/>
    <mergeCell ref="B104:B105"/>
    <mergeCell ref="C104:C105"/>
    <mergeCell ref="A106:A107"/>
    <mergeCell ref="B106:B107"/>
    <mergeCell ref="C106:C107"/>
    <mergeCell ref="A100:A103"/>
    <mergeCell ref="D48:D52"/>
    <mergeCell ref="D59:D61"/>
    <mergeCell ref="D64:D65"/>
    <mergeCell ref="D66:D67"/>
    <mergeCell ref="D68:D69"/>
    <mergeCell ref="D4:D6"/>
    <mergeCell ref="D7:D19"/>
    <mergeCell ref="D22:D23"/>
    <mergeCell ref="D24:D25"/>
    <mergeCell ref="D38:D46"/>
    <mergeCell ref="A71:A72"/>
    <mergeCell ref="B71:B72"/>
    <mergeCell ref="C71:C72"/>
    <mergeCell ref="A68:A69"/>
    <mergeCell ref="D71:D72"/>
    <mergeCell ref="A66:A67"/>
    <mergeCell ref="B66:B67"/>
    <mergeCell ref="C66:C67"/>
    <mergeCell ref="B68:B69"/>
    <mergeCell ref="C68:C69"/>
    <mergeCell ref="A64:A65"/>
    <mergeCell ref="B64:B65"/>
    <mergeCell ref="C64:C65"/>
    <mergeCell ref="A24:A25"/>
    <mergeCell ref="C24:C25"/>
    <mergeCell ref="A38:A46"/>
    <mergeCell ref="C38:C46"/>
    <mergeCell ref="A48:A52"/>
    <mergeCell ref="C48:C52"/>
    <mergeCell ref="A59:A61"/>
    <mergeCell ref="C59:C61"/>
    <mergeCell ref="A4:A6"/>
    <mergeCell ref="C4:C6"/>
    <mergeCell ref="A7:A19"/>
    <mergeCell ref="C7:C19"/>
    <mergeCell ref="A22:A23"/>
    <mergeCell ref="C22:C23"/>
    <mergeCell ref="A74:A83"/>
    <mergeCell ref="D100:D103"/>
    <mergeCell ref="D104:D105"/>
    <mergeCell ref="B74:B75"/>
    <mergeCell ref="D106:D107"/>
  </mergeCells>
  <conditionalFormatting sqref="B76 B79:B86">
    <cfRule type="expression" dxfId="2" priority="4" stopIfTrue="1">
      <formula>AND(ISNUMBER(#REF!), OR(#REF!&lt;5, #REF!&gt;6))</formula>
    </cfRule>
  </conditionalFormatting>
  <conditionalFormatting sqref="B91:B92 B88:B89">
    <cfRule type="expression" dxfId="1" priority="2" stopIfTrue="1">
      <formula>AND(ISNUMBER(#REF!), OR(#REF!&lt;5, #REF!&gt;6))</formula>
    </cfRule>
  </conditionalFormatting>
  <conditionalFormatting sqref="B87">
    <cfRule type="expression" dxfId="0" priority="1" stopIfTrue="1">
      <formula>AND(ISNUMBER(#REF!), OR(#REF!&lt;5, #REF!&gt;6))</formula>
    </cfRule>
  </conditionalFormatting>
  <pageMargins left="0.7" right="0.7" top="1.2833333333333334" bottom="0.75" header="0.3" footer="0.3"/>
  <pageSetup paperSize="9" scale="88" orientation="portrait" r:id="rId1"/>
  <headerFooter>
    <oddHeader>&amp;R&amp;G</oddHeader>
    <oddFooter>&amp;LRev 4
&amp;CPage &amp;P of &amp;N&amp;R06.09.19</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46"/>
  <sheetViews>
    <sheetView view="pageBreakPreview" topLeftCell="A226" zoomScale="90" zoomScaleNormal="100" zoomScaleSheetLayoutView="90" workbookViewId="0">
      <selection activeCell="D240" sqref="D240"/>
    </sheetView>
  </sheetViews>
  <sheetFormatPr defaultRowHeight="15" x14ac:dyDescent="0.25"/>
  <cols>
    <col min="2" max="2" width="9.140625" style="4"/>
    <col min="3" max="3" width="53.140625" bestFit="1" customWidth="1"/>
    <col min="4" max="5" width="9.140625" style="4"/>
    <col min="6" max="6" width="10.140625" style="5" bestFit="1" customWidth="1"/>
    <col min="7" max="7" width="11.42578125" style="6" bestFit="1" customWidth="1"/>
  </cols>
  <sheetData>
    <row r="2" spans="2:7" x14ac:dyDescent="0.25">
      <c r="C2" s="38" t="s">
        <v>352</v>
      </c>
    </row>
    <row r="3" spans="2:7" x14ac:dyDescent="0.25">
      <c r="C3" s="38"/>
    </row>
    <row r="4" spans="2:7" x14ac:dyDescent="0.25">
      <c r="C4" s="38"/>
    </row>
    <row r="6" spans="2:7" x14ac:dyDescent="0.25">
      <c r="C6" s="7"/>
    </row>
    <row r="7" spans="2:7" x14ac:dyDescent="0.25">
      <c r="B7" s="38" t="s">
        <v>126</v>
      </c>
      <c r="C7" s="38" t="s">
        <v>118</v>
      </c>
      <c r="D7" s="38" t="s">
        <v>127</v>
      </c>
      <c r="E7" s="38" t="s">
        <v>128</v>
      </c>
      <c r="F7" s="8" t="s">
        <v>129</v>
      </c>
      <c r="G7" s="8" t="s">
        <v>130</v>
      </c>
    </row>
    <row r="8" spans="2:7" x14ac:dyDescent="0.25">
      <c r="B8" s="38"/>
      <c r="C8" s="38"/>
      <c r="D8" s="38"/>
      <c r="E8" s="38"/>
      <c r="F8" s="8"/>
      <c r="G8" s="8"/>
    </row>
    <row r="9" spans="2:7" x14ac:dyDescent="0.25">
      <c r="C9" s="9" t="s">
        <v>364</v>
      </c>
    </row>
    <row r="10" spans="2:7" x14ac:dyDescent="0.25">
      <c r="C10" s="10"/>
    </row>
    <row r="11" spans="2:7" x14ac:dyDescent="0.25">
      <c r="B11" s="4" t="s">
        <v>0</v>
      </c>
      <c r="C11" s="11" t="s">
        <v>131</v>
      </c>
      <c r="D11" s="4">
        <v>1</v>
      </c>
      <c r="E11" s="4" t="s">
        <v>126</v>
      </c>
      <c r="G11" s="6">
        <f>D11*F11</f>
        <v>0</v>
      </c>
    </row>
    <row r="12" spans="2:7" x14ac:dyDescent="0.25">
      <c r="C12" s="12" t="s">
        <v>132</v>
      </c>
    </row>
    <row r="13" spans="2:7" x14ac:dyDescent="0.25">
      <c r="G13" s="13"/>
    </row>
    <row r="14" spans="2:7" x14ac:dyDescent="0.25">
      <c r="B14" s="4" t="s">
        <v>71</v>
      </c>
      <c r="C14" t="s">
        <v>133</v>
      </c>
      <c r="D14" s="4">
        <v>150</v>
      </c>
      <c r="E14" s="4" t="s">
        <v>134</v>
      </c>
      <c r="G14" s="6">
        <f>D14*F14</f>
        <v>0</v>
      </c>
    </row>
    <row r="15" spans="2:7" x14ac:dyDescent="0.25">
      <c r="C15" t="s">
        <v>135</v>
      </c>
    </row>
    <row r="17" spans="2:8" x14ac:dyDescent="0.25">
      <c r="B17" s="4" t="s">
        <v>87</v>
      </c>
      <c r="C17" t="s">
        <v>136</v>
      </c>
      <c r="D17" s="4">
        <v>27</v>
      </c>
      <c r="E17" s="4" t="s">
        <v>134</v>
      </c>
      <c r="G17" s="6">
        <f>D17*F17</f>
        <v>0</v>
      </c>
    </row>
    <row r="18" spans="2:8" x14ac:dyDescent="0.25">
      <c r="C18" t="s">
        <v>137</v>
      </c>
    </row>
    <row r="19" spans="2:8" x14ac:dyDescent="0.25">
      <c r="C19" s="38"/>
      <c r="G19" s="13"/>
    </row>
    <row r="20" spans="2:8" x14ac:dyDescent="0.25">
      <c r="B20" s="4" t="s">
        <v>100</v>
      </c>
      <c r="C20" s="12" t="s">
        <v>138</v>
      </c>
      <c r="D20" s="4">
        <v>1</v>
      </c>
      <c r="E20" s="4" t="s">
        <v>126</v>
      </c>
      <c r="G20" s="6">
        <f>D20*F20</f>
        <v>0</v>
      </c>
    </row>
    <row r="21" spans="2:8" x14ac:dyDescent="0.25">
      <c r="C21" s="12" t="s">
        <v>139</v>
      </c>
      <c r="G21" s="13"/>
    </row>
    <row r="22" spans="2:8" x14ac:dyDescent="0.25">
      <c r="C22" s="12"/>
      <c r="G22" s="13"/>
    </row>
    <row r="23" spans="2:8" ht="18.95" customHeight="1" x14ac:dyDescent="0.25">
      <c r="B23" s="4" t="s">
        <v>105</v>
      </c>
      <c r="C23" s="68" t="s">
        <v>353</v>
      </c>
      <c r="D23" s="18">
        <v>768</v>
      </c>
      <c r="E23" s="4" t="s">
        <v>228</v>
      </c>
      <c r="G23" s="6">
        <f>D23*F23</f>
        <v>0</v>
      </c>
      <c r="H23" s="6"/>
    </row>
    <row r="24" spans="2:8" x14ac:dyDescent="0.25">
      <c r="C24" s="68" t="s">
        <v>354</v>
      </c>
      <c r="D24" s="18"/>
      <c r="G24" s="13"/>
    </row>
    <row r="25" spans="2:8" x14ac:dyDescent="0.25">
      <c r="C25" s="12"/>
      <c r="G25" s="13"/>
    </row>
    <row r="26" spans="2:8" x14ac:dyDescent="0.25">
      <c r="B26" s="4" t="s">
        <v>108</v>
      </c>
      <c r="C26" s="12" t="s">
        <v>140</v>
      </c>
      <c r="D26" s="4">
        <v>52</v>
      </c>
      <c r="E26" s="4" t="s">
        <v>134</v>
      </c>
      <c r="G26" s="6">
        <f t="shared" ref="G26:G38" si="0">D26*F26</f>
        <v>0</v>
      </c>
    </row>
    <row r="27" spans="2:8" x14ac:dyDescent="0.25">
      <c r="C27" s="12" t="s">
        <v>141</v>
      </c>
    </row>
    <row r="28" spans="2:8" x14ac:dyDescent="0.25">
      <c r="C28" s="12"/>
    </row>
    <row r="29" spans="2:8" x14ac:dyDescent="0.25">
      <c r="B29" s="4" t="s">
        <v>143</v>
      </c>
      <c r="C29" s="12" t="s">
        <v>142</v>
      </c>
      <c r="D29" s="4">
        <v>11</v>
      </c>
      <c r="E29" s="4" t="s">
        <v>134</v>
      </c>
      <c r="G29" s="6">
        <f t="shared" si="0"/>
        <v>0</v>
      </c>
    </row>
    <row r="30" spans="2:8" x14ac:dyDescent="0.25">
      <c r="C30" s="12" t="s">
        <v>141</v>
      </c>
    </row>
    <row r="31" spans="2:8" x14ac:dyDescent="0.25">
      <c r="C31" s="12"/>
    </row>
    <row r="32" spans="2:8" x14ac:dyDescent="0.25">
      <c r="B32" s="4" t="s">
        <v>146</v>
      </c>
      <c r="C32" s="12" t="s">
        <v>144</v>
      </c>
      <c r="D32" s="4">
        <v>61</v>
      </c>
      <c r="E32" s="4" t="s">
        <v>134</v>
      </c>
      <c r="G32" s="6">
        <f t="shared" si="0"/>
        <v>0</v>
      </c>
    </row>
    <row r="33" spans="2:7" x14ac:dyDescent="0.25">
      <c r="C33" s="12" t="s">
        <v>145</v>
      </c>
    </row>
    <row r="34" spans="2:7" x14ac:dyDescent="0.25">
      <c r="C34" s="12"/>
    </row>
    <row r="35" spans="2:7" x14ac:dyDescent="0.25">
      <c r="B35" s="4" t="s">
        <v>149</v>
      </c>
      <c r="C35" s="12" t="s">
        <v>147</v>
      </c>
      <c r="D35" s="4">
        <v>38</v>
      </c>
      <c r="E35" s="4" t="s">
        <v>134</v>
      </c>
      <c r="G35" s="6">
        <f t="shared" si="0"/>
        <v>0</v>
      </c>
    </row>
    <row r="36" spans="2:7" x14ac:dyDescent="0.25">
      <c r="C36" s="12" t="s">
        <v>148</v>
      </c>
    </row>
    <row r="37" spans="2:7" x14ac:dyDescent="0.25">
      <c r="C37" s="12"/>
    </row>
    <row r="38" spans="2:7" x14ac:dyDescent="0.25">
      <c r="B38" s="4" t="s">
        <v>172</v>
      </c>
      <c r="C38" s="12" t="s">
        <v>150</v>
      </c>
      <c r="D38" s="4">
        <v>61</v>
      </c>
      <c r="E38" s="4" t="s">
        <v>134</v>
      </c>
      <c r="G38" s="6">
        <f t="shared" si="0"/>
        <v>0</v>
      </c>
    </row>
    <row r="39" spans="2:7" x14ac:dyDescent="0.25">
      <c r="C39" s="12" t="s">
        <v>151</v>
      </c>
      <c r="G39" s="13"/>
    </row>
    <row r="40" spans="2:7" x14ac:dyDescent="0.25">
      <c r="C40" s="12" t="s">
        <v>152</v>
      </c>
      <c r="G40" s="13"/>
    </row>
    <row r="52" spans="2:7" x14ac:dyDescent="0.25">
      <c r="G52" s="14"/>
    </row>
    <row r="53" spans="2:7" x14ac:dyDescent="0.25">
      <c r="G53" s="13"/>
    </row>
    <row r="54" spans="2:7" x14ac:dyDescent="0.25">
      <c r="C54" s="4" t="s">
        <v>153</v>
      </c>
      <c r="G54" s="13">
        <f>SUM(G8:G52)</f>
        <v>0</v>
      </c>
    </row>
    <row r="55" spans="2:7" ht="15.75" thickBot="1" x14ac:dyDescent="0.3">
      <c r="G55" s="15"/>
    </row>
    <row r="56" spans="2:7" ht="15.75" thickTop="1" x14ac:dyDescent="0.25">
      <c r="C56" s="4" t="s">
        <v>154</v>
      </c>
      <c r="G56" s="13"/>
    </row>
    <row r="57" spans="2:7" x14ac:dyDescent="0.25">
      <c r="G57" s="13"/>
    </row>
    <row r="58" spans="2:7" x14ac:dyDescent="0.25">
      <c r="B58" s="38" t="s">
        <v>126</v>
      </c>
      <c r="C58" s="38" t="s">
        <v>118</v>
      </c>
      <c r="D58" s="38" t="s">
        <v>127</v>
      </c>
      <c r="E58" s="38" t="s">
        <v>128</v>
      </c>
      <c r="F58" s="8" t="s">
        <v>129</v>
      </c>
      <c r="G58" s="8" t="s">
        <v>130</v>
      </c>
    </row>
    <row r="59" spans="2:7" x14ac:dyDescent="0.25">
      <c r="B59" s="38"/>
      <c r="C59" s="38"/>
      <c r="D59" s="38"/>
      <c r="E59" s="38"/>
      <c r="F59" s="8"/>
      <c r="G59" s="8"/>
    </row>
    <row r="60" spans="2:7" x14ac:dyDescent="0.25">
      <c r="B60" s="38"/>
      <c r="C60" s="9" t="s">
        <v>365</v>
      </c>
      <c r="D60" s="38"/>
      <c r="E60" s="38"/>
      <c r="F60" s="8"/>
      <c r="G60" s="8"/>
    </row>
    <row r="62" spans="2:7" x14ac:dyDescent="0.25">
      <c r="B62" s="4" t="s">
        <v>0</v>
      </c>
      <c r="C62" t="s">
        <v>155</v>
      </c>
      <c r="D62" s="4">
        <v>150</v>
      </c>
      <c r="E62" s="4" t="s">
        <v>134</v>
      </c>
      <c r="G62" s="6">
        <f t="shared" ref="G62:G98" si="1">D62*F62</f>
        <v>0</v>
      </c>
    </row>
    <row r="63" spans="2:7" x14ac:dyDescent="0.25">
      <c r="C63" t="s">
        <v>156</v>
      </c>
    </row>
    <row r="65" spans="2:7" x14ac:dyDescent="0.25">
      <c r="B65" s="4" t="s">
        <v>71</v>
      </c>
      <c r="C65" t="s">
        <v>157</v>
      </c>
      <c r="D65" s="4">
        <v>150</v>
      </c>
      <c r="E65" s="4" t="s">
        <v>134</v>
      </c>
      <c r="G65" s="6">
        <f t="shared" si="1"/>
        <v>0</v>
      </c>
    </row>
    <row r="66" spans="2:7" x14ac:dyDescent="0.25">
      <c r="C66" t="s">
        <v>158</v>
      </c>
    </row>
    <row r="68" spans="2:7" x14ac:dyDescent="0.25">
      <c r="B68" s="4" t="s">
        <v>87</v>
      </c>
      <c r="C68" t="s">
        <v>159</v>
      </c>
      <c r="D68" s="4">
        <v>13</v>
      </c>
      <c r="E68" s="4" t="s">
        <v>160</v>
      </c>
      <c r="G68" s="6">
        <f t="shared" si="1"/>
        <v>0</v>
      </c>
    </row>
    <row r="70" spans="2:7" x14ac:dyDescent="0.25">
      <c r="B70" s="4" t="s">
        <v>100</v>
      </c>
      <c r="C70" t="s">
        <v>161</v>
      </c>
      <c r="D70" s="4">
        <v>1</v>
      </c>
      <c r="E70" s="4" t="s">
        <v>160</v>
      </c>
      <c r="G70" s="6">
        <f t="shared" si="1"/>
        <v>0</v>
      </c>
    </row>
    <row r="72" spans="2:7" x14ac:dyDescent="0.25">
      <c r="B72" s="4" t="s">
        <v>105</v>
      </c>
      <c r="C72" t="s">
        <v>162</v>
      </c>
      <c r="D72" s="4">
        <v>19</v>
      </c>
      <c r="E72" s="4" t="s">
        <v>160</v>
      </c>
      <c r="G72" s="6">
        <f t="shared" si="1"/>
        <v>0</v>
      </c>
    </row>
    <row r="74" spans="2:7" x14ac:dyDescent="0.25">
      <c r="B74" s="4" t="s">
        <v>108</v>
      </c>
      <c r="C74" t="s">
        <v>163</v>
      </c>
      <c r="D74" s="4">
        <v>20</v>
      </c>
      <c r="E74" s="4" t="s">
        <v>160</v>
      </c>
      <c r="G74" s="6">
        <f t="shared" si="1"/>
        <v>0</v>
      </c>
    </row>
    <row r="76" spans="2:7" x14ac:dyDescent="0.25">
      <c r="B76" s="4" t="s">
        <v>164</v>
      </c>
      <c r="C76" t="s">
        <v>165</v>
      </c>
      <c r="D76" s="4">
        <v>150</v>
      </c>
      <c r="E76" s="4" t="s">
        <v>134</v>
      </c>
      <c r="G76" s="6">
        <f t="shared" si="1"/>
        <v>0</v>
      </c>
    </row>
    <row r="77" spans="2:7" x14ac:dyDescent="0.25">
      <c r="C77" t="s">
        <v>166</v>
      </c>
    </row>
    <row r="78" spans="2:7" x14ac:dyDescent="0.25">
      <c r="C78" t="s">
        <v>167</v>
      </c>
    </row>
    <row r="79" spans="2:7" x14ac:dyDescent="0.25">
      <c r="C79" t="s">
        <v>168</v>
      </c>
    </row>
    <row r="81" spans="2:7" x14ac:dyDescent="0.25">
      <c r="B81" s="4" t="s">
        <v>143</v>
      </c>
      <c r="C81" t="s">
        <v>169</v>
      </c>
      <c r="D81" s="4">
        <v>19</v>
      </c>
      <c r="E81" s="4" t="s">
        <v>160</v>
      </c>
      <c r="G81" s="6">
        <f t="shared" si="1"/>
        <v>0</v>
      </c>
    </row>
    <row r="83" spans="2:7" x14ac:dyDescent="0.25">
      <c r="B83" s="4" t="s">
        <v>146</v>
      </c>
      <c r="C83" t="s">
        <v>170</v>
      </c>
      <c r="D83" s="4">
        <v>18</v>
      </c>
      <c r="E83" s="4" t="s">
        <v>160</v>
      </c>
      <c r="G83" s="6">
        <f t="shared" si="1"/>
        <v>0</v>
      </c>
    </row>
    <row r="85" spans="2:7" x14ac:dyDescent="0.25">
      <c r="B85" s="4" t="s">
        <v>149</v>
      </c>
      <c r="C85" t="s">
        <v>171</v>
      </c>
      <c r="D85" s="4">
        <v>1</v>
      </c>
      <c r="E85" s="4" t="s">
        <v>160</v>
      </c>
      <c r="G85" s="6">
        <f t="shared" si="1"/>
        <v>0</v>
      </c>
    </row>
    <row r="87" spans="2:7" x14ac:dyDescent="0.25">
      <c r="B87" s="4" t="s">
        <v>172</v>
      </c>
      <c r="C87" t="s">
        <v>173</v>
      </c>
      <c r="D87" s="4">
        <v>11</v>
      </c>
      <c r="E87" s="4" t="s">
        <v>160</v>
      </c>
      <c r="G87" s="6">
        <f t="shared" si="1"/>
        <v>0</v>
      </c>
    </row>
    <row r="88" spans="2:7" x14ac:dyDescent="0.25">
      <c r="C88" s="38"/>
    </row>
    <row r="89" spans="2:7" x14ac:dyDescent="0.25">
      <c r="B89" s="4" t="s">
        <v>174</v>
      </c>
      <c r="C89" s="12" t="s">
        <v>175</v>
      </c>
      <c r="D89" s="4">
        <v>27</v>
      </c>
      <c r="E89" s="4" t="s">
        <v>134</v>
      </c>
      <c r="G89" s="6">
        <f t="shared" si="1"/>
        <v>0</v>
      </c>
    </row>
    <row r="90" spans="2:7" x14ac:dyDescent="0.25">
      <c r="C90" s="12" t="s">
        <v>176</v>
      </c>
    </row>
    <row r="91" spans="2:7" x14ac:dyDescent="0.25">
      <c r="C91" s="12" t="s">
        <v>177</v>
      </c>
    </row>
    <row r="92" spans="2:7" x14ac:dyDescent="0.25">
      <c r="C92" s="12" t="s">
        <v>178</v>
      </c>
    </row>
    <row r="93" spans="2:7" x14ac:dyDescent="0.25">
      <c r="C93" s="12"/>
    </row>
    <row r="94" spans="2:7" x14ac:dyDescent="0.25">
      <c r="B94" s="4" t="s">
        <v>179</v>
      </c>
      <c r="C94" s="12" t="s">
        <v>180</v>
      </c>
      <c r="D94" s="4">
        <v>11</v>
      </c>
      <c r="E94" s="4" t="s">
        <v>160</v>
      </c>
      <c r="G94" s="6">
        <f t="shared" si="1"/>
        <v>0</v>
      </c>
    </row>
    <row r="95" spans="2:7" x14ac:dyDescent="0.25">
      <c r="C95" s="12"/>
    </row>
    <row r="96" spans="2:7" x14ac:dyDescent="0.25">
      <c r="B96" s="4" t="s">
        <v>181</v>
      </c>
      <c r="C96" s="12" t="s">
        <v>182</v>
      </c>
      <c r="D96" s="4">
        <v>11</v>
      </c>
      <c r="E96" s="4" t="s">
        <v>160</v>
      </c>
      <c r="G96" s="6">
        <f t="shared" si="1"/>
        <v>0</v>
      </c>
    </row>
    <row r="97" spans="2:7" x14ac:dyDescent="0.25">
      <c r="C97" s="12"/>
    </row>
    <row r="98" spans="2:7" x14ac:dyDescent="0.25">
      <c r="B98" s="4" t="s">
        <v>183</v>
      </c>
      <c r="C98" s="12" t="s">
        <v>184</v>
      </c>
      <c r="D98" s="4">
        <v>1</v>
      </c>
      <c r="E98" s="4" t="s">
        <v>126</v>
      </c>
      <c r="G98" s="6">
        <f t="shared" si="1"/>
        <v>0</v>
      </c>
    </row>
    <row r="99" spans="2:7" x14ac:dyDescent="0.25">
      <c r="C99" s="12" t="s">
        <v>185</v>
      </c>
      <c r="G99" s="13"/>
    </row>
    <row r="100" spans="2:7" x14ac:dyDescent="0.25">
      <c r="C100" s="12"/>
      <c r="G100" s="13"/>
    </row>
    <row r="101" spans="2:7" x14ac:dyDescent="0.25">
      <c r="C101" s="12"/>
      <c r="G101" s="13"/>
    </row>
    <row r="102" spans="2:7" x14ac:dyDescent="0.25">
      <c r="C102" s="12"/>
      <c r="G102" s="13"/>
    </row>
    <row r="103" spans="2:7" x14ac:dyDescent="0.25">
      <c r="C103" s="38"/>
      <c r="G103" s="13"/>
    </row>
    <row r="104" spans="2:7" x14ac:dyDescent="0.25">
      <c r="C104" s="38"/>
      <c r="G104" s="13"/>
    </row>
    <row r="105" spans="2:7" x14ac:dyDescent="0.25">
      <c r="C105" s="38"/>
      <c r="G105" s="13"/>
    </row>
    <row r="106" spans="2:7" x14ac:dyDescent="0.25">
      <c r="C106" s="38"/>
      <c r="G106" s="13"/>
    </row>
    <row r="107" spans="2:7" x14ac:dyDescent="0.25">
      <c r="C107" s="38"/>
      <c r="G107" s="13"/>
    </row>
    <row r="108" spans="2:7" x14ac:dyDescent="0.25">
      <c r="C108" s="38"/>
      <c r="G108" s="13"/>
    </row>
    <row r="109" spans="2:7" x14ac:dyDescent="0.25">
      <c r="C109" s="38"/>
      <c r="G109" s="13"/>
    </row>
    <row r="110" spans="2:7" x14ac:dyDescent="0.25">
      <c r="C110" s="38"/>
      <c r="G110" s="13"/>
    </row>
    <row r="111" spans="2:7" x14ac:dyDescent="0.25">
      <c r="C111" s="38"/>
      <c r="G111" s="13"/>
    </row>
    <row r="112" spans="2:7" x14ac:dyDescent="0.25">
      <c r="C112" s="38"/>
      <c r="G112" s="13"/>
    </row>
    <row r="113" spans="1:7" x14ac:dyDescent="0.25">
      <c r="C113" s="38"/>
      <c r="G113" s="13"/>
    </row>
    <row r="114" spans="1:7" x14ac:dyDescent="0.25">
      <c r="C114" s="38"/>
      <c r="G114" s="13"/>
    </row>
    <row r="115" spans="1:7" x14ac:dyDescent="0.25">
      <c r="C115" s="38"/>
      <c r="G115" s="13"/>
    </row>
    <row r="116" spans="1:7" x14ac:dyDescent="0.25">
      <c r="G116" s="14"/>
    </row>
    <row r="117" spans="1:7" x14ac:dyDescent="0.25">
      <c r="G117" s="13"/>
    </row>
    <row r="118" spans="1:7" x14ac:dyDescent="0.25">
      <c r="C118" s="4" t="s">
        <v>153</v>
      </c>
      <c r="G118" s="13">
        <f>SUM(G59:G116)</f>
        <v>0</v>
      </c>
    </row>
    <row r="119" spans="1:7" ht="15.75" thickBot="1" x14ac:dyDescent="0.3">
      <c r="G119" s="15"/>
    </row>
    <row r="120" spans="1:7" ht="15.75" thickTop="1" x14ac:dyDescent="0.25">
      <c r="C120" s="4" t="s">
        <v>186</v>
      </c>
      <c r="G120" s="13"/>
    </row>
    <row r="121" spans="1:7" x14ac:dyDescent="0.25">
      <c r="C121" s="38"/>
      <c r="G121" s="13"/>
    </row>
    <row r="122" spans="1:7" x14ac:dyDescent="0.25">
      <c r="B122" s="38" t="s">
        <v>126</v>
      </c>
      <c r="C122" s="38" t="s">
        <v>118</v>
      </c>
      <c r="D122" s="38" t="s">
        <v>127</v>
      </c>
      <c r="E122" s="38" t="s">
        <v>128</v>
      </c>
      <c r="F122" s="8" t="s">
        <v>129</v>
      </c>
      <c r="G122" s="8" t="s">
        <v>130</v>
      </c>
    </row>
    <row r="123" spans="1:7" x14ac:dyDescent="0.25">
      <c r="B123" s="38"/>
      <c r="C123" s="38"/>
      <c r="D123" s="38"/>
      <c r="E123" s="38"/>
      <c r="F123" s="8"/>
      <c r="G123" s="16"/>
    </row>
    <row r="124" spans="1:7" x14ac:dyDescent="0.25">
      <c r="C124" s="9" t="s">
        <v>366</v>
      </c>
      <c r="G124" s="13"/>
    </row>
    <row r="125" spans="1:7" x14ac:dyDescent="0.25">
      <c r="A125" s="17"/>
      <c r="B125" s="18"/>
      <c r="C125" s="17"/>
      <c r="G125" s="13"/>
    </row>
    <row r="126" spans="1:7" x14ac:dyDescent="0.25">
      <c r="A126" s="17"/>
      <c r="B126" s="18" t="s">
        <v>0</v>
      </c>
      <c r="C126" s="17" t="s">
        <v>187</v>
      </c>
      <c r="D126" s="4">
        <v>150</v>
      </c>
      <c r="E126" s="4" t="s">
        <v>134</v>
      </c>
      <c r="G126" s="6">
        <f t="shared" ref="G126" si="2">D126*F126</f>
        <v>0</v>
      </c>
    </row>
    <row r="127" spans="1:7" x14ac:dyDescent="0.25">
      <c r="C127" s="19"/>
      <c r="D127" s="20"/>
      <c r="G127" s="13"/>
    </row>
    <row r="128" spans="1:7" x14ac:dyDescent="0.25">
      <c r="B128" s="4" t="s">
        <v>71</v>
      </c>
      <c r="C128" s="19" t="s">
        <v>188</v>
      </c>
      <c r="D128" s="18">
        <v>15</v>
      </c>
      <c r="E128" s="4" t="s">
        <v>134</v>
      </c>
      <c r="G128" s="6">
        <f t="shared" ref="G128:G151" si="3">D128*F128</f>
        <v>0</v>
      </c>
    </row>
    <row r="129" spans="2:7" x14ac:dyDescent="0.25">
      <c r="C129" s="19"/>
      <c r="D129" s="18"/>
    </row>
    <row r="130" spans="2:7" x14ac:dyDescent="0.25">
      <c r="B130" s="4" t="s">
        <v>87</v>
      </c>
      <c r="C130" s="19" t="s">
        <v>189</v>
      </c>
      <c r="D130" s="18">
        <v>40</v>
      </c>
      <c r="E130" s="4" t="s">
        <v>134</v>
      </c>
      <c r="G130" s="6">
        <f t="shared" ref="G130" si="4">D130*F130</f>
        <v>0</v>
      </c>
    </row>
    <row r="131" spans="2:7" x14ac:dyDescent="0.25">
      <c r="C131" s="19"/>
      <c r="D131" s="20"/>
    </row>
    <row r="132" spans="2:7" x14ac:dyDescent="0.25">
      <c r="B132" s="4" t="s">
        <v>100</v>
      </c>
      <c r="C132" s="19" t="s">
        <v>190</v>
      </c>
      <c r="D132" s="18">
        <v>12</v>
      </c>
      <c r="E132" s="4" t="s">
        <v>160</v>
      </c>
      <c r="G132" s="6">
        <f t="shared" si="3"/>
        <v>0</v>
      </c>
    </row>
    <row r="133" spans="2:7" x14ac:dyDescent="0.25">
      <c r="C133" s="19" t="s">
        <v>191</v>
      </c>
      <c r="D133" s="20"/>
    </row>
    <row r="134" spans="2:7" x14ac:dyDescent="0.25">
      <c r="C134" s="19"/>
      <c r="D134" s="20"/>
    </row>
    <row r="135" spans="2:7" x14ac:dyDescent="0.25">
      <c r="B135" s="4" t="s">
        <v>105</v>
      </c>
      <c r="C135" s="19" t="s">
        <v>192</v>
      </c>
      <c r="D135" s="18">
        <v>15</v>
      </c>
      <c r="E135" s="4" t="s">
        <v>134</v>
      </c>
      <c r="G135" s="6">
        <f t="shared" si="3"/>
        <v>0</v>
      </c>
    </row>
    <row r="136" spans="2:7" x14ac:dyDescent="0.25">
      <c r="C136" s="19" t="s">
        <v>193</v>
      </c>
      <c r="D136" s="20"/>
    </row>
    <row r="137" spans="2:7" x14ac:dyDescent="0.25">
      <c r="C137" s="19"/>
      <c r="D137" s="20"/>
    </row>
    <row r="138" spans="2:7" x14ac:dyDescent="0.25">
      <c r="B138" s="4" t="s">
        <v>108</v>
      </c>
      <c r="C138" s="19" t="s">
        <v>194</v>
      </c>
      <c r="D138" s="18">
        <v>3</v>
      </c>
      <c r="E138" s="4" t="s">
        <v>134</v>
      </c>
      <c r="G138" s="6">
        <f t="shared" si="3"/>
        <v>0</v>
      </c>
    </row>
    <row r="139" spans="2:7" x14ac:dyDescent="0.25">
      <c r="C139" s="19" t="s">
        <v>195</v>
      </c>
      <c r="D139" s="20"/>
    </row>
    <row r="140" spans="2:7" x14ac:dyDescent="0.25">
      <c r="C140" s="19" t="s">
        <v>196</v>
      </c>
      <c r="D140" s="20"/>
    </row>
    <row r="141" spans="2:7" x14ac:dyDescent="0.25">
      <c r="C141" s="19"/>
      <c r="D141" s="20"/>
    </row>
    <row r="142" spans="2:7" x14ac:dyDescent="0.25">
      <c r="B142" s="4" t="s">
        <v>164</v>
      </c>
      <c r="C142" s="19" t="s">
        <v>197</v>
      </c>
      <c r="D142" s="18">
        <v>15</v>
      </c>
      <c r="E142" s="4" t="s">
        <v>134</v>
      </c>
      <c r="G142" s="6">
        <f t="shared" si="3"/>
        <v>0</v>
      </c>
    </row>
    <row r="143" spans="2:7" x14ac:dyDescent="0.25">
      <c r="C143" s="19"/>
      <c r="D143" s="20"/>
    </row>
    <row r="144" spans="2:7" x14ac:dyDescent="0.25">
      <c r="B144" s="4" t="s">
        <v>143</v>
      </c>
      <c r="C144" s="19" t="s">
        <v>198</v>
      </c>
      <c r="D144" s="18">
        <v>30</v>
      </c>
      <c r="E144" s="4" t="s">
        <v>134</v>
      </c>
      <c r="G144" s="6">
        <f t="shared" si="3"/>
        <v>0</v>
      </c>
    </row>
    <row r="145" spans="2:7" x14ac:dyDescent="0.25">
      <c r="C145" s="19" t="s">
        <v>196</v>
      </c>
      <c r="D145" s="18"/>
    </row>
    <row r="146" spans="2:7" x14ac:dyDescent="0.25">
      <c r="C146" s="19"/>
      <c r="D146" s="18"/>
    </row>
    <row r="147" spans="2:7" x14ac:dyDescent="0.25">
      <c r="B147" s="4" t="s">
        <v>146</v>
      </c>
      <c r="C147" s="19" t="s">
        <v>197</v>
      </c>
      <c r="D147" s="18">
        <v>7</v>
      </c>
      <c r="E147" s="4" t="s">
        <v>134</v>
      </c>
      <c r="G147" s="6">
        <f t="shared" si="3"/>
        <v>0</v>
      </c>
    </row>
    <row r="148" spans="2:7" x14ac:dyDescent="0.25">
      <c r="C148" s="19"/>
      <c r="D148" s="20"/>
    </row>
    <row r="149" spans="2:7" x14ac:dyDescent="0.25">
      <c r="B149" s="4" t="s">
        <v>149</v>
      </c>
      <c r="C149" s="19" t="s">
        <v>199</v>
      </c>
      <c r="D149" s="18">
        <v>4</v>
      </c>
      <c r="E149" s="18" t="s">
        <v>134</v>
      </c>
      <c r="G149" s="6">
        <f t="shared" si="3"/>
        <v>0</v>
      </c>
    </row>
    <row r="150" spans="2:7" x14ac:dyDescent="0.25">
      <c r="C150" s="19"/>
      <c r="D150" s="18"/>
      <c r="E150" s="18"/>
    </row>
    <row r="151" spans="2:7" x14ac:dyDescent="0.25">
      <c r="B151" s="4" t="s">
        <v>172</v>
      </c>
      <c r="C151" s="19" t="s">
        <v>197</v>
      </c>
      <c r="D151" s="18">
        <v>4</v>
      </c>
      <c r="E151" s="18" t="s">
        <v>134</v>
      </c>
      <c r="G151" s="6">
        <f t="shared" si="3"/>
        <v>0</v>
      </c>
    </row>
    <row r="152" spans="2:7" x14ac:dyDescent="0.25">
      <c r="C152" s="19"/>
      <c r="D152" s="20"/>
      <c r="G152" s="13"/>
    </row>
    <row r="153" spans="2:7" x14ac:dyDescent="0.25">
      <c r="B153" s="4" t="s">
        <v>174</v>
      </c>
      <c r="C153" s="19" t="s">
        <v>200</v>
      </c>
      <c r="D153" s="18">
        <v>15</v>
      </c>
      <c r="E153" s="18" t="s">
        <v>134</v>
      </c>
      <c r="G153" s="13">
        <f>D153*F153</f>
        <v>0</v>
      </c>
    </row>
    <row r="154" spans="2:7" x14ac:dyDescent="0.25">
      <c r="C154" s="19"/>
      <c r="D154" s="18"/>
      <c r="E154" s="18"/>
      <c r="G154" s="13"/>
    </row>
    <row r="155" spans="2:7" x14ac:dyDescent="0.25">
      <c r="B155" s="4" t="s">
        <v>179</v>
      </c>
      <c r="C155" s="19" t="s">
        <v>197</v>
      </c>
      <c r="D155" s="18">
        <v>45</v>
      </c>
      <c r="E155" s="18" t="s">
        <v>134</v>
      </c>
      <c r="G155" s="13">
        <f>D155*F155</f>
        <v>0</v>
      </c>
    </row>
    <row r="156" spans="2:7" x14ac:dyDescent="0.25">
      <c r="D156" s="20"/>
      <c r="G156" s="13"/>
    </row>
    <row r="157" spans="2:7" x14ac:dyDescent="0.25">
      <c r="B157" s="4" t="s">
        <v>181</v>
      </c>
      <c r="C157" t="s">
        <v>201</v>
      </c>
      <c r="D157" s="18">
        <v>1</v>
      </c>
      <c r="E157" s="4" t="s">
        <v>126</v>
      </c>
      <c r="G157" s="13">
        <f>D157*F157</f>
        <v>0</v>
      </c>
    </row>
    <row r="158" spans="2:7" x14ac:dyDescent="0.25">
      <c r="D158" s="18"/>
      <c r="G158" s="13"/>
    </row>
    <row r="159" spans="2:7" x14ac:dyDescent="0.25">
      <c r="D159" s="18"/>
      <c r="G159" s="13"/>
    </row>
    <row r="160" spans="2:7" x14ac:dyDescent="0.25">
      <c r="D160" s="18"/>
      <c r="G160" s="13"/>
    </row>
    <row r="161" spans="4:7" x14ac:dyDescent="0.25">
      <c r="D161" s="18"/>
      <c r="G161" s="13"/>
    </row>
    <row r="162" spans="4:7" x14ac:dyDescent="0.25">
      <c r="D162" s="18"/>
      <c r="G162" s="13"/>
    </row>
    <row r="163" spans="4:7" x14ac:dyDescent="0.25">
      <c r="D163" s="18"/>
      <c r="G163" s="13"/>
    </row>
    <row r="164" spans="4:7" x14ac:dyDescent="0.25">
      <c r="D164" s="18"/>
      <c r="G164" s="13"/>
    </row>
    <row r="165" spans="4:7" x14ac:dyDescent="0.25">
      <c r="D165" s="18"/>
      <c r="G165" s="13"/>
    </row>
    <row r="166" spans="4:7" x14ac:dyDescent="0.25">
      <c r="D166" s="18"/>
      <c r="G166" s="13"/>
    </row>
    <row r="167" spans="4:7" x14ac:dyDescent="0.25">
      <c r="D167" s="18"/>
      <c r="G167" s="13"/>
    </row>
    <row r="168" spans="4:7" x14ac:dyDescent="0.25">
      <c r="D168" s="18"/>
      <c r="G168" s="13"/>
    </row>
    <row r="169" spans="4:7" x14ac:dyDescent="0.25">
      <c r="D169" s="18"/>
      <c r="G169" s="13"/>
    </row>
    <row r="170" spans="4:7" x14ac:dyDescent="0.25">
      <c r="D170" s="18"/>
      <c r="G170" s="13"/>
    </row>
    <row r="171" spans="4:7" x14ac:dyDescent="0.25">
      <c r="D171" s="18"/>
      <c r="G171" s="13"/>
    </row>
    <row r="172" spans="4:7" x14ac:dyDescent="0.25">
      <c r="D172" s="18"/>
      <c r="G172" s="13"/>
    </row>
    <row r="173" spans="4:7" x14ac:dyDescent="0.25">
      <c r="D173" s="18"/>
      <c r="G173" s="13"/>
    </row>
    <row r="174" spans="4:7" x14ac:dyDescent="0.25">
      <c r="D174" s="18"/>
      <c r="G174" s="13"/>
    </row>
    <row r="175" spans="4:7" x14ac:dyDescent="0.25">
      <c r="D175" s="18"/>
      <c r="G175" s="13"/>
    </row>
    <row r="176" spans="4:7" x14ac:dyDescent="0.25">
      <c r="D176" s="20"/>
      <c r="G176" s="13"/>
    </row>
    <row r="177" spans="2:7" x14ac:dyDescent="0.25">
      <c r="D177" s="20"/>
      <c r="G177" s="13"/>
    </row>
    <row r="178" spans="2:7" x14ac:dyDescent="0.25">
      <c r="D178" s="20"/>
      <c r="G178" s="13"/>
    </row>
    <row r="179" spans="2:7" x14ac:dyDescent="0.25">
      <c r="D179" s="20"/>
      <c r="G179" s="13"/>
    </row>
    <row r="180" spans="2:7" x14ac:dyDescent="0.25">
      <c r="G180" s="14"/>
    </row>
    <row r="181" spans="2:7" x14ac:dyDescent="0.25">
      <c r="G181" s="13"/>
    </row>
    <row r="182" spans="2:7" x14ac:dyDescent="0.25">
      <c r="C182" s="4" t="s">
        <v>153</v>
      </c>
      <c r="G182" s="13">
        <f>SUM(G123:G180)</f>
        <v>0</v>
      </c>
    </row>
    <row r="183" spans="2:7" ht="15.75" thickBot="1" x14ac:dyDescent="0.3">
      <c r="G183" s="15"/>
    </row>
    <row r="184" spans="2:7" ht="15.75" thickTop="1" x14ac:dyDescent="0.25">
      <c r="C184" s="4" t="s">
        <v>202</v>
      </c>
      <c r="G184" s="13"/>
    </row>
    <row r="185" spans="2:7" x14ac:dyDescent="0.25">
      <c r="D185" s="20"/>
      <c r="G185" s="13"/>
    </row>
    <row r="186" spans="2:7" x14ac:dyDescent="0.25">
      <c r="B186" s="38" t="s">
        <v>126</v>
      </c>
      <c r="C186" s="38" t="s">
        <v>118</v>
      </c>
      <c r="D186" s="38" t="s">
        <v>127</v>
      </c>
      <c r="E186" s="38" t="s">
        <v>128</v>
      </c>
      <c r="F186" s="8" t="s">
        <v>129</v>
      </c>
      <c r="G186" s="8" t="s">
        <v>130</v>
      </c>
    </row>
    <row r="187" spans="2:7" x14ac:dyDescent="0.25">
      <c r="D187" s="20"/>
      <c r="G187" s="13"/>
    </row>
    <row r="188" spans="2:7" x14ac:dyDescent="0.25">
      <c r="C188" s="9" t="s">
        <v>367</v>
      </c>
      <c r="D188" s="20"/>
      <c r="G188" s="13"/>
    </row>
    <row r="189" spans="2:7" x14ac:dyDescent="0.25">
      <c r="D189" s="20"/>
      <c r="G189" s="13"/>
    </row>
    <row r="190" spans="2:7" x14ac:dyDescent="0.25">
      <c r="B190" s="4" t="s">
        <v>0</v>
      </c>
      <c r="C190" t="s">
        <v>203</v>
      </c>
      <c r="D190" s="18">
        <v>40</v>
      </c>
      <c r="E190" s="4" t="s">
        <v>134</v>
      </c>
      <c r="G190" s="13">
        <f t="shared" ref="G190:G198" si="5">D190*F190</f>
        <v>0</v>
      </c>
    </row>
    <row r="191" spans="2:7" x14ac:dyDescent="0.25">
      <c r="C191" t="s">
        <v>204</v>
      </c>
      <c r="D191" s="18"/>
      <c r="G191" s="13"/>
    </row>
    <row r="192" spans="2:7" x14ac:dyDescent="0.25">
      <c r="D192" s="18"/>
      <c r="G192" s="13"/>
    </row>
    <row r="193" spans="2:7" x14ac:dyDescent="0.25">
      <c r="B193" s="4" t="s">
        <v>71</v>
      </c>
      <c r="C193" t="s">
        <v>205</v>
      </c>
      <c r="D193" s="18">
        <v>40</v>
      </c>
      <c r="E193" s="4" t="s">
        <v>134</v>
      </c>
      <c r="G193" s="13">
        <f t="shared" si="5"/>
        <v>0</v>
      </c>
    </row>
    <row r="194" spans="2:7" x14ac:dyDescent="0.25">
      <c r="D194" s="18"/>
      <c r="G194" s="13"/>
    </row>
    <row r="195" spans="2:7" x14ac:dyDescent="0.25">
      <c r="B195" s="4" t="s">
        <v>87</v>
      </c>
      <c r="C195" t="s">
        <v>206</v>
      </c>
      <c r="D195" s="18">
        <v>80</v>
      </c>
      <c r="E195" s="4" t="s">
        <v>134</v>
      </c>
      <c r="G195" s="13">
        <f t="shared" si="5"/>
        <v>0</v>
      </c>
    </row>
    <row r="196" spans="2:7" x14ac:dyDescent="0.25">
      <c r="C196" t="s">
        <v>207</v>
      </c>
      <c r="D196" s="20"/>
      <c r="G196" s="13"/>
    </row>
    <row r="197" spans="2:7" x14ac:dyDescent="0.25">
      <c r="C197" s="12"/>
      <c r="D197" s="18"/>
      <c r="G197" s="13"/>
    </row>
    <row r="198" spans="2:7" x14ac:dyDescent="0.25">
      <c r="B198" s="4" t="s">
        <v>100</v>
      </c>
      <c r="C198" s="12" t="s">
        <v>208</v>
      </c>
      <c r="D198" s="18">
        <v>40</v>
      </c>
      <c r="E198" s="18" t="s">
        <v>134</v>
      </c>
      <c r="G198" s="13">
        <f t="shared" si="5"/>
        <v>0</v>
      </c>
    </row>
    <row r="199" spans="2:7" x14ac:dyDescent="0.25">
      <c r="C199" s="12" t="s">
        <v>209</v>
      </c>
      <c r="D199" s="18"/>
      <c r="G199" s="13"/>
    </row>
    <row r="200" spans="2:7" x14ac:dyDescent="0.25">
      <c r="C200" s="12" t="s">
        <v>210</v>
      </c>
      <c r="D200" s="18"/>
      <c r="G200" s="13"/>
    </row>
    <row r="201" spans="2:7" x14ac:dyDescent="0.25">
      <c r="C201" s="12" t="s">
        <v>211</v>
      </c>
      <c r="D201" s="18"/>
      <c r="G201" s="13"/>
    </row>
    <row r="202" spans="2:7" x14ac:dyDescent="0.25">
      <c r="C202" s="12" t="s">
        <v>212</v>
      </c>
      <c r="D202" s="18"/>
      <c r="G202" s="13"/>
    </row>
    <row r="203" spans="2:7" x14ac:dyDescent="0.25">
      <c r="C203" s="12" t="s">
        <v>213</v>
      </c>
      <c r="D203" s="20"/>
      <c r="G203" s="13"/>
    </row>
    <row r="204" spans="2:7" x14ac:dyDescent="0.25">
      <c r="C204" s="12" t="s">
        <v>214</v>
      </c>
      <c r="G204" s="13"/>
    </row>
    <row r="205" spans="2:7" x14ac:dyDescent="0.25">
      <c r="C205" s="12" t="s">
        <v>215</v>
      </c>
      <c r="D205" s="20"/>
      <c r="G205" s="13"/>
    </row>
    <row r="206" spans="2:7" x14ac:dyDescent="0.25">
      <c r="C206" s="12" t="s">
        <v>216</v>
      </c>
      <c r="D206" s="20"/>
      <c r="G206" s="13"/>
    </row>
    <row r="207" spans="2:7" x14ac:dyDescent="0.25">
      <c r="C207" s="12" t="s">
        <v>217</v>
      </c>
      <c r="D207" s="20"/>
      <c r="G207" s="13"/>
    </row>
    <row r="208" spans="2:7" x14ac:dyDescent="0.25">
      <c r="C208" s="12" t="s">
        <v>218</v>
      </c>
      <c r="D208" s="20"/>
      <c r="G208" s="13"/>
    </row>
    <row r="209" spans="2:7" x14ac:dyDescent="0.25">
      <c r="C209" s="12" t="s">
        <v>219</v>
      </c>
      <c r="D209" s="20"/>
      <c r="G209" s="13"/>
    </row>
    <row r="210" spans="2:7" x14ac:dyDescent="0.25">
      <c r="C210" s="12" t="s">
        <v>220</v>
      </c>
      <c r="D210" s="20"/>
      <c r="G210" s="13"/>
    </row>
    <row r="211" spans="2:7" x14ac:dyDescent="0.25">
      <c r="C211" s="12"/>
      <c r="D211" s="20"/>
      <c r="G211" s="13"/>
    </row>
    <row r="212" spans="2:7" x14ac:dyDescent="0.25">
      <c r="B212" s="4" t="s">
        <v>105</v>
      </c>
      <c r="C212" t="s">
        <v>205</v>
      </c>
      <c r="D212" s="18">
        <v>40</v>
      </c>
      <c r="E212" s="4" t="s">
        <v>134</v>
      </c>
      <c r="G212" s="13">
        <f t="shared" ref="G212:G214" si="6">D212*F212</f>
        <v>0</v>
      </c>
    </row>
    <row r="213" spans="2:7" x14ac:dyDescent="0.25">
      <c r="C213" s="12"/>
      <c r="D213" s="20"/>
      <c r="G213" s="13"/>
    </row>
    <row r="214" spans="2:7" x14ac:dyDescent="0.25">
      <c r="B214" s="4" t="s">
        <v>108</v>
      </c>
      <c r="C214" s="12" t="s">
        <v>221</v>
      </c>
      <c r="D214" s="18">
        <v>1</v>
      </c>
      <c r="E214" s="4" t="s">
        <v>126</v>
      </c>
      <c r="G214" s="13">
        <f t="shared" si="6"/>
        <v>0</v>
      </c>
    </row>
    <row r="215" spans="2:7" x14ac:dyDescent="0.25">
      <c r="C215" s="12" t="s">
        <v>222</v>
      </c>
      <c r="D215" s="20"/>
      <c r="G215" s="13"/>
    </row>
    <row r="216" spans="2:7" x14ac:dyDescent="0.25">
      <c r="C216" s="12"/>
      <c r="D216" s="20"/>
      <c r="G216" s="13"/>
    </row>
    <row r="217" spans="2:7" x14ac:dyDescent="0.25">
      <c r="C217" s="9" t="s">
        <v>223</v>
      </c>
      <c r="D217" s="20"/>
      <c r="G217" s="13"/>
    </row>
    <row r="218" spans="2:7" x14ac:dyDescent="0.25">
      <c r="C218" s="12"/>
      <c r="D218" s="20"/>
      <c r="G218" s="13"/>
    </row>
    <row r="219" spans="2:7" x14ac:dyDescent="0.25">
      <c r="B219" s="4" t="s">
        <v>164</v>
      </c>
      <c r="C219" s="19" t="s">
        <v>224</v>
      </c>
      <c r="D219" s="18">
        <v>150</v>
      </c>
      <c r="E219" s="4" t="s">
        <v>134</v>
      </c>
      <c r="G219" s="13">
        <f>D219*F219</f>
        <v>0</v>
      </c>
    </row>
    <row r="220" spans="2:7" x14ac:dyDescent="0.25">
      <c r="D220" s="18"/>
      <c r="G220" s="13"/>
    </row>
    <row r="221" spans="2:7" x14ac:dyDescent="0.25">
      <c r="B221" s="4" t="s">
        <v>143</v>
      </c>
      <c r="C221" s="19" t="s">
        <v>225</v>
      </c>
      <c r="D221" s="18">
        <v>150</v>
      </c>
      <c r="E221" s="18" t="s">
        <v>134</v>
      </c>
      <c r="G221" s="13">
        <f>D221*F221</f>
        <v>0</v>
      </c>
    </row>
    <row r="222" spans="2:7" x14ac:dyDescent="0.25">
      <c r="C222" s="19"/>
      <c r="D222" s="18"/>
      <c r="E222" s="18"/>
      <c r="G222" s="13"/>
    </row>
    <row r="223" spans="2:7" x14ac:dyDescent="0.25">
      <c r="B223" s="4" t="s">
        <v>146</v>
      </c>
      <c r="C223" s="19" t="s">
        <v>226</v>
      </c>
      <c r="D223" s="18">
        <v>150</v>
      </c>
      <c r="E223" s="18" t="s">
        <v>134</v>
      </c>
      <c r="G223" s="13">
        <f>D223*F223</f>
        <v>0</v>
      </c>
    </row>
    <row r="224" spans="2:7" x14ac:dyDescent="0.25">
      <c r="C224" s="19"/>
      <c r="D224" s="18"/>
      <c r="E224" s="18"/>
      <c r="G224" s="13"/>
    </row>
    <row r="225" spans="2:7" x14ac:dyDescent="0.25">
      <c r="B225" s="4" t="s">
        <v>149</v>
      </c>
      <c r="C225" s="19" t="s">
        <v>227</v>
      </c>
      <c r="D225" s="18">
        <v>768</v>
      </c>
      <c r="E225" s="4" t="s">
        <v>228</v>
      </c>
      <c r="F225" s="21"/>
      <c r="G225" s="13">
        <f t="shared" ref="G225" si="7">D225*F225</f>
        <v>0</v>
      </c>
    </row>
    <row r="226" spans="2:7" x14ac:dyDescent="0.25">
      <c r="C226" s="19" t="s">
        <v>229</v>
      </c>
      <c r="F226" s="22"/>
      <c r="G226" s="13"/>
    </row>
    <row r="227" spans="2:7" x14ac:dyDescent="0.25">
      <c r="C227" s="19" t="s">
        <v>230</v>
      </c>
      <c r="F227" s="22"/>
      <c r="G227" s="13"/>
    </row>
    <row r="228" spans="2:7" x14ac:dyDescent="0.25">
      <c r="C228" s="19" t="s">
        <v>231</v>
      </c>
      <c r="F228" s="22"/>
      <c r="G228" s="13"/>
    </row>
    <row r="229" spans="2:7" x14ac:dyDescent="0.25">
      <c r="C229" s="19" t="s">
        <v>232</v>
      </c>
      <c r="F229" s="22"/>
      <c r="G229" s="13"/>
    </row>
    <row r="230" spans="2:7" x14ac:dyDescent="0.25">
      <c r="C230" s="19" t="s">
        <v>233</v>
      </c>
      <c r="F230" s="22"/>
      <c r="G230" s="13"/>
    </row>
    <row r="231" spans="2:7" x14ac:dyDescent="0.25">
      <c r="C231" s="19" t="s">
        <v>234</v>
      </c>
      <c r="F231" s="22"/>
      <c r="G231" s="13"/>
    </row>
    <row r="232" spans="2:7" x14ac:dyDescent="0.25">
      <c r="C232" s="19" t="s">
        <v>235</v>
      </c>
      <c r="F232" s="22"/>
      <c r="G232" s="13"/>
    </row>
    <row r="233" spans="2:7" x14ac:dyDescent="0.25">
      <c r="C233" s="19" t="s">
        <v>236</v>
      </c>
      <c r="F233" s="22"/>
      <c r="G233" s="13"/>
    </row>
    <row r="234" spans="2:7" x14ac:dyDescent="0.25">
      <c r="C234" s="19" t="s">
        <v>237</v>
      </c>
      <c r="F234" s="22"/>
      <c r="G234" s="13"/>
    </row>
    <row r="235" spans="2:7" x14ac:dyDescent="0.25">
      <c r="C235" s="19" t="s">
        <v>238</v>
      </c>
      <c r="F235" s="22"/>
      <c r="G235" s="13"/>
    </row>
    <row r="236" spans="2:7" x14ac:dyDescent="0.25">
      <c r="C236" s="19" t="s">
        <v>239</v>
      </c>
      <c r="F236" s="22"/>
      <c r="G236" s="13"/>
    </row>
    <row r="237" spans="2:7" x14ac:dyDescent="0.25">
      <c r="C237" s="19" t="s">
        <v>240</v>
      </c>
      <c r="F237" s="22"/>
      <c r="G237" s="13"/>
    </row>
    <row r="238" spans="2:7" x14ac:dyDescent="0.25">
      <c r="C238" s="19" t="s">
        <v>241</v>
      </c>
      <c r="F238" s="22"/>
      <c r="G238" s="13"/>
    </row>
    <row r="239" spans="2:7" x14ac:dyDescent="0.25">
      <c r="C239" s="23"/>
      <c r="G239" s="13"/>
    </row>
    <row r="240" spans="2:7" x14ac:dyDescent="0.25">
      <c r="B240" s="4" t="s">
        <v>172</v>
      </c>
      <c r="C240" s="19" t="s">
        <v>242</v>
      </c>
      <c r="D240" s="18">
        <v>150</v>
      </c>
      <c r="E240" s="4" t="s">
        <v>134</v>
      </c>
      <c r="F240" s="21"/>
      <c r="G240" s="13">
        <f t="shared" ref="G240" si="8">D240*F240</f>
        <v>0</v>
      </c>
    </row>
    <row r="241" spans="2:7" x14ac:dyDescent="0.25">
      <c r="C241" s="19"/>
      <c r="D241" s="20"/>
      <c r="F241" s="22"/>
      <c r="G241" s="13"/>
    </row>
    <row r="242" spans="2:7" x14ac:dyDescent="0.25">
      <c r="B242" s="4" t="s">
        <v>174</v>
      </c>
      <c r="C242" s="19" t="s">
        <v>243</v>
      </c>
      <c r="D242" s="18">
        <v>69</v>
      </c>
      <c r="E242" s="4" t="s">
        <v>134</v>
      </c>
      <c r="F242" s="21"/>
      <c r="G242" s="13">
        <f>D240*F242</f>
        <v>0</v>
      </c>
    </row>
    <row r="243" spans="2:7" x14ac:dyDescent="0.25">
      <c r="C243" s="19"/>
      <c r="D243" s="18"/>
      <c r="F243" s="21"/>
      <c r="G243" s="13"/>
    </row>
    <row r="244" spans="2:7" x14ac:dyDescent="0.25">
      <c r="G244" s="14"/>
    </row>
    <row r="245" spans="2:7" x14ac:dyDescent="0.25">
      <c r="G245" s="13"/>
    </row>
    <row r="246" spans="2:7" x14ac:dyDescent="0.25">
      <c r="C246" s="4" t="s">
        <v>153</v>
      </c>
      <c r="G246" s="13">
        <f>SUM(G187:G244)</f>
        <v>0</v>
      </c>
    </row>
    <row r="247" spans="2:7" ht="15.75" thickBot="1" x14ac:dyDescent="0.3">
      <c r="G247" s="15"/>
    </row>
    <row r="248" spans="2:7" ht="15.75" thickTop="1" x14ac:dyDescent="0.25">
      <c r="C248" s="4" t="s">
        <v>244</v>
      </c>
      <c r="G248" s="13"/>
    </row>
    <row r="249" spans="2:7" x14ac:dyDescent="0.25">
      <c r="D249" s="20"/>
      <c r="G249" s="13"/>
    </row>
    <row r="250" spans="2:7" x14ac:dyDescent="0.25">
      <c r="B250" s="38" t="s">
        <v>126</v>
      </c>
      <c r="C250" s="38" t="s">
        <v>118</v>
      </c>
      <c r="D250" s="38" t="s">
        <v>127</v>
      </c>
      <c r="E250" s="38" t="s">
        <v>128</v>
      </c>
      <c r="F250" s="8" t="s">
        <v>129</v>
      </c>
      <c r="G250" s="8" t="s">
        <v>130</v>
      </c>
    </row>
    <row r="251" spans="2:7" x14ac:dyDescent="0.25">
      <c r="B251" s="38"/>
      <c r="C251" s="38"/>
      <c r="D251" s="38"/>
      <c r="E251" s="38"/>
      <c r="F251" s="8"/>
      <c r="G251" s="16"/>
    </row>
    <row r="252" spans="2:7" x14ac:dyDescent="0.25">
      <c r="C252" s="38" t="s">
        <v>245</v>
      </c>
      <c r="G252" s="13"/>
    </row>
    <row r="253" spans="2:7" x14ac:dyDescent="0.25">
      <c r="C253" s="19"/>
      <c r="D253" s="20"/>
      <c r="F253" s="21"/>
      <c r="G253" s="13"/>
    </row>
    <row r="254" spans="2:7" x14ac:dyDescent="0.25">
      <c r="B254" s="4" t="s">
        <v>179</v>
      </c>
      <c r="C254" s="19" t="s">
        <v>246</v>
      </c>
      <c r="D254" s="18">
        <v>47</v>
      </c>
      <c r="E254" s="4" t="s">
        <v>134</v>
      </c>
      <c r="F254" s="21"/>
      <c r="G254" s="13">
        <f>D242*F254</f>
        <v>0</v>
      </c>
    </row>
    <row r="255" spans="2:7" x14ac:dyDescent="0.25">
      <c r="C255" s="19" t="s">
        <v>247</v>
      </c>
      <c r="D255" s="18"/>
      <c r="F255" s="21"/>
      <c r="G255" s="13"/>
    </row>
    <row r="256" spans="2:7" x14ac:dyDescent="0.25">
      <c r="C256" s="19"/>
      <c r="D256" s="18"/>
      <c r="F256" s="21"/>
      <c r="G256" s="13"/>
    </row>
    <row r="257" spans="2:7" x14ac:dyDescent="0.25">
      <c r="B257" s="4" t="s">
        <v>181</v>
      </c>
      <c r="C257" s="19" t="s">
        <v>248</v>
      </c>
      <c r="D257" s="18">
        <v>47</v>
      </c>
      <c r="E257" s="4" t="s">
        <v>134</v>
      </c>
      <c r="F257" s="21"/>
      <c r="G257" s="13">
        <f>D253*F257</f>
        <v>0</v>
      </c>
    </row>
    <row r="258" spans="2:7" x14ac:dyDescent="0.25">
      <c r="C258" s="19"/>
      <c r="F258" s="21"/>
      <c r="G258" s="13"/>
    </row>
    <row r="259" spans="2:7" x14ac:dyDescent="0.25">
      <c r="B259" s="4" t="s">
        <v>183</v>
      </c>
      <c r="C259" s="19" t="s">
        <v>249</v>
      </c>
      <c r="D259" s="18">
        <v>12</v>
      </c>
      <c r="E259" s="18" t="s">
        <v>134</v>
      </c>
      <c r="F259" s="21"/>
      <c r="G259" s="24">
        <f>D257*F259</f>
        <v>0</v>
      </c>
    </row>
    <row r="260" spans="2:7" x14ac:dyDescent="0.25">
      <c r="C260" s="23"/>
      <c r="D260" s="20"/>
      <c r="E260" s="20"/>
      <c r="F260" s="22"/>
      <c r="G260" s="25"/>
    </row>
    <row r="261" spans="2:7" x14ac:dyDescent="0.25">
      <c r="B261" s="4" t="s">
        <v>355</v>
      </c>
      <c r="C261" s="19" t="s">
        <v>250</v>
      </c>
      <c r="D261" s="18">
        <v>25</v>
      </c>
      <c r="E261" s="18" t="s">
        <v>134</v>
      </c>
      <c r="F261" s="21"/>
      <c r="G261" s="24">
        <f>D259*F261</f>
        <v>0</v>
      </c>
    </row>
    <row r="262" spans="2:7" x14ac:dyDescent="0.25">
      <c r="C262" s="23"/>
      <c r="D262" s="20"/>
      <c r="E262" s="20"/>
      <c r="F262" s="22"/>
      <c r="G262" s="25"/>
    </row>
    <row r="263" spans="2:7" x14ac:dyDescent="0.25">
      <c r="B263" s="4" t="s">
        <v>356</v>
      </c>
      <c r="C263" s="19" t="s">
        <v>251</v>
      </c>
      <c r="D263" s="18">
        <v>8</v>
      </c>
      <c r="E263" s="18" t="s">
        <v>134</v>
      </c>
      <c r="F263" s="21"/>
      <c r="G263" s="24">
        <f>D263*F263</f>
        <v>0</v>
      </c>
    </row>
    <row r="264" spans="2:7" x14ac:dyDescent="0.25">
      <c r="C264" s="19"/>
      <c r="G264" s="13"/>
    </row>
    <row r="265" spans="2:7" x14ac:dyDescent="0.25">
      <c r="B265" s="4" t="s">
        <v>357</v>
      </c>
      <c r="C265" s="19" t="s">
        <v>252</v>
      </c>
      <c r="D265" s="18">
        <v>69</v>
      </c>
      <c r="E265" s="4" t="s">
        <v>134</v>
      </c>
      <c r="F265" s="21"/>
      <c r="G265" s="13">
        <f>D242*F265</f>
        <v>0</v>
      </c>
    </row>
    <row r="266" spans="2:7" x14ac:dyDescent="0.25">
      <c r="C266" s="19" t="s">
        <v>253</v>
      </c>
      <c r="D266" s="20"/>
      <c r="F266" s="21"/>
      <c r="G266" s="13"/>
    </row>
    <row r="267" spans="2:7" x14ac:dyDescent="0.25">
      <c r="C267" s="19" t="s">
        <v>254</v>
      </c>
      <c r="D267" s="20"/>
      <c r="F267" s="21"/>
      <c r="G267" s="13"/>
    </row>
    <row r="268" spans="2:7" x14ac:dyDescent="0.25">
      <c r="G268" s="13"/>
    </row>
    <row r="269" spans="2:7" x14ac:dyDescent="0.25">
      <c r="B269" s="4" t="s">
        <v>358</v>
      </c>
      <c r="C269" t="s">
        <v>255</v>
      </c>
      <c r="D269" s="18">
        <v>2</v>
      </c>
      <c r="E269" s="4" t="s">
        <v>160</v>
      </c>
      <c r="F269" s="21"/>
      <c r="G269" s="13">
        <f>D265*F269</f>
        <v>0</v>
      </c>
    </row>
    <row r="270" spans="2:7" x14ac:dyDescent="0.25">
      <c r="G270" s="13"/>
    </row>
    <row r="271" spans="2:7" x14ac:dyDescent="0.25">
      <c r="B271" s="4" t="s">
        <v>359</v>
      </c>
      <c r="C271" s="19" t="s">
        <v>256</v>
      </c>
      <c r="D271" s="18">
        <v>55</v>
      </c>
      <c r="E271" s="4" t="s">
        <v>134</v>
      </c>
      <c r="G271" s="13">
        <f t="shared" ref="G271:G274" si="9">D271*F271</f>
        <v>0</v>
      </c>
    </row>
    <row r="272" spans="2:7" x14ac:dyDescent="0.25">
      <c r="C272" s="19" t="s">
        <v>257</v>
      </c>
      <c r="G272" s="13"/>
    </row>
    <row r="273" spans="2:7" x14ac:dyDescent="0.25">
      <c r="C273" s="19"/>
      <c r="G273" s="13"/>
    </row>
    <row r="274" spans="2:7" x14ac:dyDescent="0.25">
      <c r="B274" s="4" t="s">
        <v>360</v>
      </c>
      <c r="C274" s="19" t="s">
        <v>258</v>
      </c>
      <c r="D274" s="18">
        <v>8</v>
      </c>
      <c r="E274" s="4" t="s">
        <v>160</v>
      </c>
      <c r="G274" s="13">
        <f t="shared" si="9"/>
        <v>0</v>
      </c>
    </row>
    <row r="275" spans="2:7" x14ac:dyDescent="0.25">
      <c r="C275" s="19"/>
      <c r="D275" s="18"/>
      <c r="G275" s="13"/>
    </row>
    <row r="276" spans="2:7" x14ac:dyDescent="0.25">
      <c r="B276" s="4" t="s">
        <v>361</v>
      </c>
      <c r="C276" s="19" t="s">
        <v>259</v>
      </c>
      <c r="D276" s="18">
        <v>12</v>
      </c>
      <c r="E276" s="4" t="s">
        <v>134</v>
      </c>
      <c r="G276" s="13">
        <f t="shared" ref="G276" si="10">D276*F276</f>
        <v>0</v>
      </c>
    </row>
    <row r="277" spans="2:7" x14ac:dyDescent="0.25">
      <c r="C277" s="19" t="s">
        <v>260</v>
      </c>
      <c r="D277" s="20"/>
      <c r="G277" s="13"/>
    </row>
    <row r="278" spans="2:7" x14ac:dyDescent="0.25">
      <c r="C278" s="19" t="s">
        <v>261</v>
      </c>
      <c r="D278" s="20"/>
      <c r="G278" s="13"/>
    </row>
    <row r="279" spans="2:7" x14ac:dyDescent="0.25">
      <c r="C279" s="19"/>
      <c r="G279" s="13"/>
    </row>
    <row r="280" spans="2:7" x14ac:dyDescent="0.25">
      <c r="B280" s="4" t="s">
        <v>362</v>
      </c>
      <c r="C280" s="19" t="s">
        <v>262</v>
      </c>
      <c r="D280" s="18">
        <v>1</v>
      </c>
      <c r="E280" s="4" t="s">
        <v>160</v>
      </c>
      <c r="G280" s="13">
        <f t="shared" ref="G280" si="11">D280*F280</f>
        <v>0</v>
      </c>
    </row>
    <row r="281" spans="2:7" x14ac:dyDescent="0.25">
      <c r="C281" s="19"/>
      <c r="D281" s="20"/>
      <c r="G281" s="13"/>
    </row>
    <row r="282" spans="2:7" x14ac:dyDescent="0.25">
      <c r="B282" s="4" t="s">
        <v>363</v>
      </c>
      <c r="C282" s="19" t="s">
        <v>263</v>
      </c>
      <c r="D282" s="18">
        <v>1</v>
      </c>
      <c r="E282" s="4" t="s">
        <v>126</v>
      </c>
      <c r="G282" s="13">
        <f t="shared" ref="G282" si="12">D282*F282</f>
        <v>0</v>
      </c>
    </row>
    <row r="283" spans="2:7" x14ac:dyDescent="0.25">
      <c r="C283" s="19"/>
      <c r="D283" s="18"/>
      <c r="G283" s="13"/>
    </row>
    <row r="284" spans="2:7" x14ac:dyDescent="0.25">
      <c r="C284" s="19"/>
      <c r="D284" s="18"/>
      <c r="G284" s="13"/>
    </row>
    <row r="285" spans="2:7" x14ac:dyDescent="0.25">
      <c r="G285" s="13"/>
    </row>
    <row r="286" spans="2:7" x14ac:dyDescent="0.25">
      <c r="C286" s="4" t="s">
        <v>153</v>
      </c>
      <c r="G286" s="13">
        <f>SUM(G251:G284)</f>
        <v>0</v>
      </c>
    </row>
    <row r="287" spans="2:7" ht="15.75" thickBot="1" x14ac:dyDescent="0.3">
      <c r="G287" s="15"/>
    </row>
    <row r="288" spans="2:7" ht="15.75" thickTop="1" x14ac:dyDescent="0.25">
      <c r="C288" s="4"/>
      <c r="G288" s="13"/>
    </row>
    <row r="289" spans="2:7" x14ac:dyDescent="0.25">
      <c r="C289" s="19"/>
      <c r="D289" s="20"/>
      <c r="G289" s="13"/>
    </row>
    <row r="290" spans="2:7" x14ac:dyDescent="0.25">
      <c r="B290" s="38" t="s">
        <v>126</v>
      </c>
      <c r="C290" s="38" t="s">
        <v>118</v>
      </c>
      <c r="F290" s="8" t="s">
        <v>129</v>
      </c>
      <c r="G290" s="8" t="s">
        <v>130</v>
      </c>
    </row>
    <row r="291" spans="2:7" x14ac:dyDescent="0.25">
      <c r="G291" s="13"/>
    </row>
    <row r="292" spans="2:7" x14ac:dyDescent="0.25">
      <c r="C292" s="38" t="s">
        <v>272</v>
      </c>
      <c r="G292" s="13"/>
    </row>
    <row r="293" spans="2:7" x14ac:dyDescent="0.25">
      <c r="C293" s="38"/>
      <c r="G293" s="13"/>
    </row>
    <row r="294" spans="2:7" x14ac:dyDescent="0.25">
      <c r="C294" s="26" t="s">
        <v>273</v>
      </c>
      <c r="G294" s="13"/>
    </row>
    <row r="295" spans="2:7" x14ac:dyDescent="0.25">
      <c r="C295" s="38"/>
      <c r="G295" s="13"/>
    </row>
    <row r="296" spans="2:7" x14ac:dyDescent="0.25">
      <c r="B296" s="4" t="s">
        <v>0</v>
      </c>
      <c r="C296" s="27" t="s">
        <v>274</v>
      </c>
      <c r="G296" s="13">
        <f>G54</f>
        <v>0</v>
      </c>
    </row>
    <row r="297" spans="2:7" x14ac:dyDescent="0.25">
      <c r="C297" s="27"/>
      <c r="G297" s="13"/>
    </row>
    <row r="298" spans="2:7" x14ac:dyDescent="0.25">
      <c r="B298" s="4" t="s">
        <v>71</v>
      </c>
      <c r="C298" s="27" t="s">
        <v>275</v>
      </c>
      <c r="G298" s="13">
        <f>G118</f>
        <v>0</v>
      </c>
    </row>
    <row r="299" spans="2:7" x14ac:dyDescent="0.25">
      <c r="C299" s="27"/>
      <c r="G299" s="13"/>
    </row>
    <row r="300" spans="2:7" x14ac:dyDescent="0.25">
      <c r="B300" s="4" t="s">
        <v>87</v>
      </c>
      <c r="C300" s="27" t="s">
        <v>276</v>
      </c>
      <c r="G300" s="13">
        <f>G182</f>
        <v>0</v>
      </c>
    </row>
    <row r="301" spans="2:7" x14ac:dyDescent="0.25">
      <c r="C301" s="27"/>
      <c r="G301" s="13"/>
    </row>
    <row r="302" spans="2:7" x14ac:dyDescent="0.25">
      <c r="B302" s="4" t="s">
        <v>100</v>
      </c>
      <c r="C302" s="27" t="s">
        <v>277</v>
      </c>
      <c r="G302" s="13">
        <f>G246</f>
        <v>0</v>
      </c>
    </row>
    <row r="303" spans="2:7" x14ac:dyDescent="0.25">
      <c r="C303" s="27"/>
      <c r="G303" s="13"/>
    </row>
    <row r="304" spans="2:7" x14ac:dyDescent="0.25">
      <c r="B304" s="4" t="s">
        <v>100</v>
      </c>
      <c r="C304" s="27" t="s">
        <v>278</v>
      </c>
      <c r="G304" s="13">
        <f>G286</f>
        <v>0</v>
      </c>
    </row>
    <row r="305" spans="3:7" x14ac:dyDescent="0.25">
      <c r="C305" s="27"/>
      <c r="G305" s="13"/>
    </row>
    <row r="306" spans="3:7" x14ac:dyDescent="0.25">
      <c r="C306" s="38" t="s">
        <v>279</v>
      </c>
      <c r="G306" s="16">
        <f>SUM(G296:G304)</f>
        <v>0</v>
      </c>
    </row>
    <row r="307" spans="3:7" ht="15.75" thickBot="1" x14ac:dyDescent="0.3">
      <c r="G307" s="15"/>
    </row>
    <row r="308" spans="3:7" ht="15.75" thickTop="1" x14ac:dyDescent="0.25">
      <c r="C308" s="4" t="s">
        <v>368</v>
      </c>
      <c r="G308" s="13"/>
    </row>
    <row r="309" spans="3:7" x14ac:dyDescent="0.25">
      <c r="G309" s="13"/>
    </row>
    <row r="310" spans="3:7" x14ac:dyDescent="0.25">
      <c r="F310" s="21"/>
      <c r="G310" s="13"/>
    </row>
    <row r="311" spans="3:7" x14ac:dyDescent="0.25">
      <c r="F311" s="22"/>
      <c r="G311" s="13"/>
    </row>
    <row r="312" spans="3:7" x14ac:dyDescent="0.25">
      <c r="F312" s="22"/>
      <c r="G312" s="13"/>
    </row>
    <row r="313" spans="3:7" x14ac:dyDescent="0.25">
      <c r="C313" s="69"/>
      <c r="F313" s="22"/>
      <c r="G313" s="13"/>
    </row>
    <row r="314" spans="3:7" x14ac:dyDescent="0.25">
      <c r="C314" s="19"/>
      <c r="F314" s="22"/>
      <c r="G314" s="13"/>
    </row>
    <row r="315" spans="3:7" x14ac:dyDescent="0.25">
      <c r="G315" s="13"/>
    </row>
    <row r="316" spans="3:7" x14ac:dyDescent="0.25">
      <c r="G316" s="13"/>
    </row>
    <row r="317" spans="3:7" x14ac:dyDescent="0.25">
      <c r="F317" s="21"/>
      <c r="G317" s="13"/>
    </row>
    <row r="318" spans="3:7" x14ac:dyDescent="0.25">
      <c r="F318" s="21"/>
      <c r="G318" s="13"/>
    </row>
    <row r="319" spans="3:7" x14ac:dyDescent="0.25">
      <c r="C319" s="12"/>
      <c r="D319"/>
      <c r="E319"/>
      <c r="F319"/>
      <c r="G319"/>
    </row>
    <row r="320" spans="3:7" x14ac:dyDescent="0.25">
      <c r="C320" s="12"/>
      <c r="D320"/>
      <c r="E320"/>
      <c r="F320"/>
      <c r="G320"/>
    </row>
    <row r="321" spans="4:7" x14ac:dyDescent="0.25">
      <c r="D321"/>
      <c r="E321"/>
      <c r="F321"/>
      <c r="G321"/>
    </row>
    <row r="322" spans="4:7" x14ac:dyDescent="0.25">
      <c r="G322" s="13"/>
    </row>
    <row r="323" spans="4:7" x14ac:dyDescent="0.25">
      <c r="G323" s="13"/>
    </row>
    <row r="324" spans="4:7" x14ac:dyDescent="0.25">
      <c r="G324" s="13"/>
    </row>
    <row r="325" spans="4:7" x14ac:dyDescent="0.25">
      <c r="G325" s="13"/>
    </row>
    <row r="326" spans="4:7" x14ac:dyDescent="0.25">
      <c r="G326" s="13"/>
    </row>
    <row r="327" spans="4:7" x14ac:dyDescent="0.25">
      <c r="G327" s="13"/>
    </row>
    <row r="328" spans="4:7" x14ac:dyDescent="0.25">
      <c r="G328" s="13"/>
    </row>
    <row r="329" spans="4:7" x14ac:dyDescent="0.25">
      <c r="G329" s="13"/>
    </row>
    <row r="330" spans="4:7" x14ac:dyDescent="0.25">
      <c r="G330" s="13"/>
    </row>
    <row r="331" spans="4:7" x14ac:dyDescent="0.25">
      <c r="G331" s="13"/>
    </row>
    <row r="332" spans="4:7" x14ac:dyDescent="0.25">
      <c r="G332" s="13"/>
    </row>
    <row r="333" spans="4:7" x14ac:dyDescent="0.25">
      <c r="G333" s="13"/>
    </row>
    <row r="334" spans="4:7" x14ac:dyDescent="0.25">
      <c r="G334" s="13"/>
    </row>
    <row r="335" spans="4:7" x14ac:dyDescent="0.25">
      <c r="G335" s="13"/>
    </row>
    <row r="336" spans="4:7" x14ac:dyDescent="0.25">
      <c r="G336" s="13"/>
    </row>
    <row r="337" spans="7:7" x14ac:dyDescent="0.25">
      <c r="G337" s="13"/>
    </row>
    <row r="338" spans="7:7" x14ac:dyDescent="0.25">
      <c r="G338" s="13"/>
    </row>
    <row r="339" spans="7:7" x14ac:dyDescent="0.25">
      <c r="G339" s="13"/>
    </row>
    <row r="340" spans="7:7" x14ac:dyDescent="0.25">
      <c r="G340" s="13"/>
    </row>
    <row r="341" spans="7:7" x14ac:dyDescent="0.25">
      <c r="G341" s="13"/>
    </row>
    <row r="342" spans="7:7" x14ac:dyDescent="0.25">
      <c r="G342" s="13"/>
    </row>
    <row r="343" spans="7:7" x14ac:dyDescent="0.25">
      <c r="G343" s="13"/>
    </row>
    <row r="344" spans="7:7" x14ac:dyDescent="0.25">
      <c r="G344" s="13"/>
    </row>
    <row r="345" spans="7:7" x14ac:dyDescent="0.25">
      <c r="G345" s="13"/>
    </row>
    <row r="346" spans="7:7" x14ac:dyDescent="0.25">
      <c r="G346" s="13"/>
    </row>
  </sheetData>
  <pageMargins left="0.70866141732283472" right="0.70866141732283472" top="0.74803149606299213" bottom="0.74803149606299213" header="0.31496062992125984" footer="0.31496062992125984"/>
  <pageSetup paperSize="9" scale="70" orientation="portrait" horizontalDpi="300" r:id="rId1"/>
  <rowBreaks count="4" manualBreakCount="4">
    <brk id="56" max="16383" man="1"/>
    <brk id="120" max="16383" man="1"/>
    <brk id="184" max="6" man="1"/>
    <brk id="24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6000a93a1d9446d8708421f88423c48 xmlns="757ce04b-e3a1-4069-b32d-1b1cfd8407dd">
      <Terms xmlns="http://schemas.microsoft.com/office/infopath/2007/PartnerControls"/>
    </n6000a93a1d9446d8708421f88423c48>
    <ia5fbe4121c34d5ca4d32eddeaa44877 xmlns="757ce04b-e3a1-4069-b32d-1b1cfd8407dd">
      <Terms xmlns="http://schemas.microsoft.com/office/infopath/2007/PartnerControls">
        <TermInfo xmlns="http://schemas.microsoft.com/office/infopath/2007/PartnerControls">
          <TermName xmlns="http://schemas.microsoft.com/office/infopath/2007/PartnerControls">Survey and Inspection Transformation Programme</TermName>
          <TermId xmlns="http://schemas.microsoft.com/office/infopath/2007/PartnerControls">7e5dfc78-b344-42bb-83cb-3cdddbcd8d4c</TermId>
        </TermInfo>
      </Terms>
    </ia5fbe4121c34d5ca4d32eddeaa44877>
    <TaxCatchAll xmlns="757ce04b-e3a1-4069-b32d-1b1cfd8407dd">
      <Value>3</Value>
      <Value>2</Value>
      <Value>1</Value>
    </TaxCatchAll>
    <j91cb223b60d41029ccc63932a115713 xmlns="757ce04b-e3a1-4069-b32d-1b1cfd8407dd">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j91cb223b60d41029ccc63932a115713>
    <k3fd8eb6792b472580e6ba414d86effd xmlns="757ce04b-e3a1-4069-b32d-1b1cfd8407dd">
      <Terms xmlns="http://schemas.microsoft.com/office/infopath/2007/PartnerControls">
        <TermInfo xmlns="http://schemas.microsoft.com/office/infopath/2007/PartnerControls">
          <TermName xmlns="http://schemas.microsoft.com/office/infopath/2007/PartnerControls">DMSS</TermName>
          <TermId xmlns="http://schemas.microsoft.com/office/infopath/2007/PartnerControls">b54ccbe7-5a6d-4ceb-aa83-8b281e0882a5</TermId>
        </TermInfo>
      </Terms>
    </k3fd8eb6792b472580e6ba414d86effd>
    <oe81959c8dbd46698536977ddbd8cdaf xmlns="757ce04b-e3a1-4069-b32d-1b1cfd8407dd">
      <Terms xmlns="http://schemas.microsoft.com/office/infopath/2007/PartnerControls"/>
    </oe81959c8dbd46698536977ddbd8cda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8540B1D739F8468B0807A7FE28E370" ma:contentTypeVersion="21" ma:contentTypeDescription="Create a new document." ma:contentTypeScope="" ma:versionID="9aa843e8373fb676d4211eede64e59a6">
  <xsd:schema xmlns:xsd="http://www.w3.org/2001/XMLSchema" xmlns:xs="http://www.w3.org/2001/XMLSchema" xmlns:p="http://schemas.microsoft.com/office/2006/metadata/properties" xmlns:ns2="757ce04b-e3a1-4069-b32d-1b1cfd8407dd" xmlns:ns3="c75e3766-b68d-422b-8c65-f334192c709f" targetNamespace="http://schemas.microsoft.com/office/2006/metadata/properties" ma:root="true" ma:fieldsID="f139c62acdbc2857291748878517b7e4" ns2:_="" ns3:_="">
    <xsd:import namespace="757ce04b-e3a1-4069-b32d-1b1cfd8407dd"/>
    <xsd:import namespace="c75e3766-b68d-422b-8c65-f334192c709f"/>
    <xsd:element name="properties">
      <xsd:complexType>
        <xsd:sequence>
          <xsd:element name="documentManagement">
            <xsd:complexType>
              <xsd:all>
                <xsd:element ref="ns2:k3fd8eb6792b472580e6ba414d86effd" minOccurs="0"/>
                <xsd:element ref="ns2:TaxCatchAll" minOccurs="0"/>
                <xsd:element ref="ns2:oe81959c8dbd46698536977ddbd8cdaf" minOccurs="0"/>
                <xsd:element ref="ns2:ia5fbe4121c34d5ca4d32eddeaa44877" minOccurs="0"/>
                <xsd:element ref="ns2:n6000a93a1d9446d8708421f88423c48" minOccurs="0"/>
                <xsd:element ref="ns2:j91cb223b60d41029ccc63932a115713"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ce04b-e3a1-4069-b32d-1b1cfd8407dd" elementFormDefault="qualified">
    <xsd:import namespace="http://schemas.microsoft.com/office/2006/documentManagement/types"/>
    <xsd:import namespace="http://schemas.microsoft.com/office/infopath/2007/PartnerControls"/>
    <xsd:element name="k3fd8eb6792b472580e6ba414d86effd" ma:index="9" nillable="true" ma:taxonomy="true" ma:internalName="k3fd8eb6792b472580e6ba414d86effd" ma:taxonomyFieldName="Project_x0020_Directorate" ma:displayName="Project Directorate" ma:default="2;#DMSS|b54ccbe7-5a6d-4ceb-aa83-8b281e0882a5" ma:fieldId="{43fd8eb6-792b-4725-80e6-ba414d86effd}"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a29b4e3-83a9-4413-ac77-6334d987c07a}" ma:internalName="TaxCatchAll" ma:showField="CatchAllData" ma:web="757ce04b-e3a1-4069-b32d-1b1cfd8407dd">
      <xsd:complexType>
        <xsd:complexContent>
          <xsd:extension base="dms:MultiChoiceLookup">
            <xsd:sequence>
              <xsd:element name="Value" type="dms:Lookup" maxOccurs="unbounded" minOccurs="0" nillable="true"/>
            </xsd:sequence>
          </xsd:extension>
        </xsd:complexContent>
      </xsd:complexType>
    </xsd:element>
    <xsd:element name="oe81959c8dbd46698536977ddbd8cdaf" ma:index="12" nillable="true" ma:taxonomy="true" ma:internalName="oe81959c8dbd46698536977ddbd8cdaf" ma:taxonomyFieldName="Project_x0020_Division" ma:displayName="Project Division" ma:default="" ma:fieldId="{8e81959c-8dbd-4669-8536-977ddbd8cdaf}"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ia5fbe4121c34d5ca4d32eddeaa44877" ma:index="14" nillable="true" ma:taxonomy="true" ma:internalName="ia5fbe4121c34d5ca4d32eddeaa44877" ma:taxonomyFieldName="Project_x0020_Branch" ma:displayName="Project Branch" ma:default="1;#Survey and Inspection Transformation Programme|7e5dfc78-b344-42bb-83cb-3cdddbcd8d4c" ma:fieldId="{2a5fbe41-21c3-4d5c-a4d3-2eddeaa44877}"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n6000a93a1d9446d8708421f88423c48" ma:index="16" nillable="true" ma:taxonomy="true" ma:internalName="n6000a93a1d9446d8708421f88423c48" ma:taxonomyFieldName="Project_x0020_Team" ma:displayName="Project Team" ma:default="" ma:fieldId="{76000a93-a1d9-446d-8708-421f88423c48}"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j91cb223b60d41029ccc63932a115713" ma:index="18" nillable="true" ma:taxonomy="true" ma:internalName="j91cb223b60d41029ccc63932a115713" ma:taxonomyFieldName="Security_x0020_Marking" ma:displayName="Security Marking" ma:default="3;#OFFICIAL|2e655484-ebfc-4ea9-846a-aaf9328996e5" ma:fieldId="{391cb223-b60d-4102-9ccc-63932a115713}"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5e3766-b68d-422b-8c65-f334192c709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Location" ma:index="25" nillable="true" ma:displayName="Location"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3806DA-4BB1-40D8-85D2-86E18EB9BF03}">
  <ds:schemaRefs>
    <ds:schemaRef ds:uri="757ce04b-e3a1-4069-b32d-1b1cfd8407dd"/>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75e3766-b68d-422b-8c65-f334192c709f"/>
    <ds:schemaRef ds:uri="http://www.w3.org/XML/1998/namespace"/>
    <ds:schemaRef ds:uri="http://purl.org/dc/dcmitype/"/>
  </ds:schemaRefs>
</ds:datastoreItem>
</file>

<file path=customXml/itemProps2.xml><?xml version="1.0" encoding="utf-8"?>
<ds:datastoreItem xmlns:ds="http://schemas.openxmlformats.org/officeDocument/2006/customXml" ds:itemID="{FFA21AA8-F89C-4DCB-8F0B-E1B5E7376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ce04b-e3a1-4069-b32d-1b1cfd8407dd"/>
    <ds:schemaRef ds:uri="c75e3766-b68d-422b-8c65-f334192c7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64B841-C4EB-495B-9B78-51FCB3BB18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BWIC</vt:lpstr>
      <vt:lpstr>ROOF</vt:lpstr>
      <vt:lpstr>BWIC!Print_Area</vt:lpstr>
      <vt:lpstr>ROOF!Print_Area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Gareth</dc:creator>
  <cp:lastModifiedBy>Amanda Dunbar</cp:lastModifiedBy>
  <cp:lastPrinted>2019-09-06T15:24:24Z</cp:lastPrinted>
  <dcterms:created xsi:type="dcterms:W3CDTF">2019-08-15T15:17:37Z</dcterms:created>
  <dcterms:modified xsi:type="dcterms:W3CDTF">2019-09-09T08:55:11Z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0x010100AB8540B1D739F8468B0807A7FE28E370</vt:lpwstr>
  </property>
  <property fmtid="{D5CDD505-2E9C-101B-9397-08002B2CF9AE}" pid="3" name="Project Division">
    <vt:lpwstr/>
  </property>
  <property fmtid="{D5CDD505-2E9C-101B-9397-08002B2CF9AE}" pid="4" name="Project Branch">
    <vt:lpwstr>1;#Survey and Inspection Transformation Programme|7e5dfc78-b344-42bb-83cb-3cdddbcd8d4c</vt:lpwstr>
  </property>
  <property fmtid="{D5CDD505-2E9C-101B-9397-08002B2CF9AE}" pid="5" name="Security Marking">
    <vt:lpwstr>3;#OFFICIAL|2e655484-ebfc-4ea9-846a-aaf9328996e5</vt:lpwstr>
  </property>
  <property fmtid="{D5CDD505-2E9C-101B-9397-08002B2CF9AE}" pid="6" name="Project Directorate">
    <vt:lpwstr>2;#DMSS|b54ccbe7-5a6d-4ceb-aa83-8b281e0882a5</vt:lpwstr>
  </property>
  <property fmtid="{D5CDD505-2E9C-101B-9397-08002B2CF9AE}" pid="7" name="Project Team">
    <vt:lpwstr/>
  </property>
</Properties>
</file>