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showInkAnnotation="0" codeName="ThisWorkbook" defaultThemeVersion="124226"/>
  <mc:AlternateContent xmlns:mc="http://schemas.openxmlformats.org/markup-compatibility/2006">
    <mc:Choice Requires="x15">
      <x15ac:absPath xmlns:x15ac="http://schemas.microsoft.com/office/spreadsheetml/2010/11/ac" url="C:\Users\MESSOS\Desktop\Structural\"/>
    </mc:Choice>
  </mc:AlternateContent>
  <bookViews>
    <workbookView xWindow="0" yWindow="0" windowWidth="20490" windowHeight="6930" tabRatio="812" activeTab="3"/>
  </bookViews>
  <sheets>
    <sheet name="Version Control" sheetId="25" r:id="rId1"/>
    <sheet name="Guidance" sheetId="23" r:id="rId2"/>
    <sheet name="1. Price List - Part A" sheetId="31" r:id="rId3"/>
    <sheet name="2. Price List - Part B" sheetId="17" r:id="rId4"/>
    <sheet name="3. Pricing Adjustment - A" sheetId="29" r:id="rId5"/>
    <sheet name="4. Staff Rate Table " sheetId="26" r:id="rId6"/>
    <sheet name="4a. Fee %" sheetId="34" r:id="rId7"/>
  </sheets>
  <externalReferences>
    <externalReference r:id="rId8"/>
    <externalReference r:id="rId9"/>
    <externalReference r:id="rId10"/>
    <externalReference r:id="rId11"/>
    <externalReference r:id="rId12"/>
    <externalReference r:id="rId13"/>
  </externalReferences>
  <definedNames>
    <definedName name="_3800">+#REF!+#REF!+#REF!+#REF!+#REF!+#REF!+#REF!+#REF!+#REF!+#REF!+#REF!+#REF!+#REF!+#REF!+#REF!+#REF!+#REF!+#REF!+#REF!+#REF!+#REF!+#REF!+#REF!+#REF!+#REF!+#REF!+#REF!+#REF!</definedName>
    <definedName name="_xlnm._FilterDatabase" localSheetId="5" hidden="1">'4. Staff Rate Table '!$A$14:$B$24</definedName>
    <definedName name="Comp2">[1]Ref!$C$11</definedName>
    <definedName name="Comp3">[1]Ref!$C$12</definedName>
    <definedName name="DirectPercent">#REF!</definedName>
    <definedName name="EV__LASTREFTIME__" hidden="1">"(GMT)15/05/2013 13:55:47"</definedName>
    <definedName name="Function">[2]Comshare!#REF!</definedName>
    <definedName name="Indiasalary">'[3]India Salary'!$C$5:$X$283</definedName>
    <definedName name="ItemCheck" localSheetId="0">#REF!</definedName>
    <definedName name="ItemCheck">#REF!</definedName>
    <definedName name="Letter">[1]Ref!$C$9:$D$12</definedName>
    <definedName name="location">'[3]Location Report'!$C$7:$L$2533</definedName>
    <definedName name="names">#REF!</definedName>
    <definedName name="officemap">'[3]Office Map'!$C$3:$D$24</definedName>
    <definedName name="Period">[1]Ref!$C$6</definedName>
    <definedName name="Period2">[1]Ref!$C$7</definedName>
    <definedName name="Period2name">[1]Ref!$C$19</definedName>
    <definedName name="Periodname">[1]Ref!$C$18</definedName>
    <definedName name="_xlnm.Print_Area" localSheetId="2">'1. Price List - Part A'!$A$1:$K$13</definedName>
    <definedName name="_xlnm.Print_Area" localSheetId="3">'2. Price List - Part B'!$A$1:$R$55</definedName>
    <definedName name="_xlnm.Print_Area" localSheetId="5">'4. Staff Rate Table '!$A$1:$C$24</definedName>
    <definedName name="_xlnm.Print_Area" localSheetId="6">'4a. Fee %'!$A$1:$B$9</definedName>
    <definedName name="_xlnm.Print_Titles" localSheetId="5">'4. Staff Rate Table '!#REF!</definedName>
    <definedName name="rate">'[3]Comparison Summary'!$X$6</definedName>
    <definedName name="Rated">#REF!</definedName>
    <definedName name="rates">'[3]Internal Rate Table '!$D$14:$AJ$1505</definedName>
    <definedName name="ratesbook">'[3]Rates Book - UK All'!$A$5:$N$3056</definedName>
    <definedName name="ratesbyname">'[3]Internal Rate Table '!$E$14:$AQ$12505</definedName>
    <definedName name="RateSource">'[4]Schedule of Rates'!#REF!</definedName>
    <definedName name="Salary">[3]Salary!$D$3:$BH$3495</definedName>
    <definedName name="ScPercent">#REF!</definedName>
    <definedName name="Series_100_02">'[4]Schedule of Rates'!#REF!</definedName>
    <definedName name="Series_100_03">'[4]Schedule of Rates'!#REF!</definedName>
    <definedName name="Series_100_04">'[4]Schedule of Rates'!#REF!</definedName>
    <definedName name="Series_1100_02">'[4]Schedule of Rates'!#REF!</definedName>
    <definedName name="Series_1500_01">'[4]Schedule of Rates'!#REF!</definedName>
    <definedName name="Series_1500_07">'[4]Schedule of Rates'!#REF!</definedName>
    <definedName name="Series_1700_02">'[4]Schedule of Rates'!#REF!</definedName>
    <definedName name="Series_1700_03">'[4]Schedule of Rates'!#REF!</definedName>
    <definedName name="Series_1700_04">'[4]Schedule of Rates'!#REF!</definedName>
    <definedName name="Series_1700_05">'[4]Schedule of Rates'!#REF!</definedName>
    <definedName name="Series_1900_00">'[4]Schedule of Rates'!#REF!</definedName>
    <definedName name="Series_2300_00">'[4]Schedule of Rates'!#REF!</definedName>
    <definedName name="Series_2400_03">'[4]Schedule of Rates'!#REF!</definedName>
    <definedName name="Series_300_02">'[4]Schedule of Rates'!#REF!</definedName>
    <definedName name="Series_400_00">'[4]Schedule of Rates'!#REF!</definedName>
    <definedName name="Series_400_01">'[4]Schedule of Rates'!#REF!</definedName>
    <definedName name="Series_400_03">'[4]Schedule of Rates'!#REF!</definedName>
    <definedName name="Series_400_04">'[4]Schedule of Rates'!#REF!</definedName>
    <definedName name="Series_400_05">'[4]Schedule of Rates'!#REF!</definedName>
    <definedName name="Series_500_02">'[4]Schedule of Rates'!#REF!</definedName>
    <definedName name="Series_500_04">'[4]Schedule of Rates'!#REF!</definedName>
    <definedName name="Series_500_05">'[4]Schedule of Rates'!#REF!</definedName>
    <definedName name="Series_500_07">'[4]Schedule of Rates'!#REF!</definedName>
    <definedName name="Series_500_10">'[4]Schedule of Rates'!#REF!</definedName>
    <definedName name="Series_500_14">'[4]Schedule of Rates'!#REF!</definedName>
    <definedName name="Series_600_01">'[4]Schedule of Rates'!#REF!</definedName>
    <definedName name="Series_600_14">'[4]Schedule of Rates'!#REF!</definedName>
    <definedName name="Series_600_32">'[4]Schedule of Rates'!#REF!</definedName>
    <definedName name="Series_600_33">'[4]Schedule of Rates'!#REF!</definedName>
    <definedName name="Series_700_00">'[4]Schedule of Rates'!#REF!</definedName>
    <definedName name="Series_700_01">'[4]Schedule of Rates'!#REF!</definedName>
    <definedName name="Series_700_02">'[4]Schedule of Rates'!#REF!</definedName>
    <definedName name="Series_700_03">'[4]Schedule of Rates'!#REF!</definedName>
    <definedName name="Series_700_04">'[4]Schedule of Rates'!#REF!</definedName>
    <definedName name="Series_700_05">'[4]Schedule of Rates'!#REF!</definedName>
    <definedName name="Series_700_06">'[4]Schedule of Rates'!#REF!</definedName>
    <definedName name="Series_700_08">'[4]Schedule of Rates'!#REF!</definedName>
    <definedName name="Series_700_11">'[4]Schedule of Rates'!#REF!</definedName>
    <definedName name="Series_700_12">'[4]Schedule of Rates'!#REF!</definedName>
    <definedName name="Series_700_13">'[4]Schedule of Rates'!#REF!</definedName>
    <definedName name="staff">'[3]Comparison Summary'!$B$5:$P$350</definedName>
    <definedName name="staffdetails">#REF!</definedName>
    <definedName name="Unitname">[1]Ref!$C$3</definedName>
    <definedName name="usrUnit">[5]Ref!$A$2</definedName>
    <definedName name="usrUnitDesc">[5]Ref!$A$3</definedName>
    <definedName name="usrWholeYear">[5]Ref!$A$6</definedName>
    <definedName name="version_name">[6]Tables!$A$1:$A$2</definedName>
    <definedName name="Working_OH">#REF!</definedName>
    <definedName name="Year">[1]Ref!$C$8</definedName>
  </definedNames>
  <calcPr calcId="171027"/>
</workbook>
</file>

<file path=xl/calcChain.xml><?xml version="1.0" encoding="utf-8"?>
<calcChain xmlns="http://schemas.openxmlformats.org/spreadsheetml/2006/main">
  <c r="A46" i="17" l="1"/>
  <c r="A43" i="17"/>
  <c r="A24" i="17"/>
  <c r="A40" i="17"/>
  <c r="A41" i="17" s="1"/>
  <c r="A42" i="17" s="1"/>
  <c r="M47" i="17"/>
  <c r="F47" i="17"/>
  <c r="G47" i="17" s="1"/>
  <c r="M46" i="17"/>
  <c r="F46" i="17" s="1"/>
  <c r="G46" i="17" s="1"/>
  <c r="M45" i="17"/>
  <c r="F45" i="17" s="1"/>
  <c r="G45" i="17" s="1"/>
  <c r="M44" i="17"/>
  <c r="F44" i="17" s="1"/>
  <c r="G44" i="17" s="1"/>
  <c r="M43" i="17"/>
  <c r="F43" i="17" s="1"/>
  <c r="G43" i="17" s="1"/>
  <c r="M42" i="17"/>
  <c r="F42" i="17" s="1"/>
  <c r="G42" i="17" s="1"/>
  <c r="M41" i="17"/>
  <c r="F41" i="17" s="1"/>
  <c r="G41" i="17" s="1"/>
  <c r="M40" i="17"/>
  <c r="F40" i="17" s="1"/>
  <c r="G40" i="17" s="1"/>
  <c r="M30" i="17"/>
  <c r="F30" i="17" s="1"/>
  <c r="G30" i="17" s="1"/>
  <c r="M38" i="17"/>
  <c r="F38" i="17" s="1"/>
  <c r="G38" i="17" s="1"/>
  <c r="M37" i="17"/>
  <c r="F37" i="17" s="1"/>
  <c r="G37" i="17" s="1"/>
  <c r="A37" i="17"/>
  <c r="A38" i="17" s="1"/>
  <c r="M36" i="17"/>
  <c r="A44" i="17" l="1"/>
  <c r="A45" i="17" s="1"/>
  <c r="A47" i="17" s="1"/>
  <c r="M20" i="17" l="1"/>
  <c r="F20" i="17" s="1"/>
  <c r="G20" i="17" s="1"/>
  <c r="A19" i="17" l="1"/>
  <c r="A20" i="17" s="1"/>
  <c r="A21" i="17" s="1"/>
  <c r="M19" i="17"/>
  <c r="F19" i="17" s="1"/>
  <c r="G19" i="17" s="1"/>
  <c r="M18" i="17"/>
  <c r="M21" i="17"/>
  <c r="F21" i="17" s="1"/>
  <c r="G21" i="17" s="1"/>
  <c r="A51" i="17"/>
  <c r="M29" i="17"/>
  <c r="F29" i="17"/>
  <c r="G29" i="17" s="1"/>
  <c r="M25" i="17"/>
  <c r="F25" i="17" s="1"/>
  <c r="G25" i="17" s="1"/>
  <c r="M28" i="17" l="1"/>
  <c r="F28" i="17" s="1"/>
  <c r="G28" i="17" s="1"/>
  <c r="M27" i="17"/>
  <c r="F27" i="17" s="1"/>
  <c r="G27" i="17" s="1"/>
  <c r="C11" i="31" l="1"/>
  <c r="M51" i="17" l="1"/>
  <c r="F51" i="17" s="1"/>
  <c r="G51" i="17" s="1"/>
  <c r="M34" i="17"/>
  <c r="F34" i="17" s="1"/>
  <c r="G34" i="17" s="1"/>
  <c r="M35" i="17"/>
  <c r="F35" i="17" s="1"/>
  <c r="G35" i="17" s="1"/>
  <c r="M24" i="17"/>
  <c r="F24" i="17" s="1"/>
  <c r="M26" i="17"/>
  <c r="F26" i="17" s="1"/>
  <c r="M31" i="17"/>
  <c r="M23" i="17"/>
  <c r="F23" i="17" s="1"/>
  <c r="M15" i="17"/>
  <c r="F15" i="17" s="1"/>
  <c r="M16" i="17"/>
  <c r="F16" i="17" s="1"/>
  <c r="M17" i="17"/>
  <c r="F17" i="17" s="1"/>
  <c r="M13" i="17"/>
  <c r="G26" i="17" l="1"/>
  <c r="G24" i="17"/>
  <c r="G23" i="17"/>
  <c r="G15" i="17"/>
  <c r="G16" i="17"/>
  <c r="G17" i="17"/>
  <c r="G54" i="17" l="1"/>
  <c r="A25" i="17" l="1"/>
  <c r="A26" i="17" l="1"/>
  <c r="A13" i="17"/>
  <c r="B13" i="17"/>
  <c r="E13" i="17"/>
  <c r="A27" i="17" l="1"/>
  <c r="A28" i="17"/>
  <c r="A29" i="17" s="1"/>
  <c r="A30" i="17" s="1"/>
  <c r="G13" i="17"/>
  <c r="F13" i="17"/>
</calcChain>
</file>

<file path=xl/sharedStrings.xml><?xml version="1.0" encoding="utf-8"?>
<sst xmlns="http://schemas.openxmlformats.org/spreadsheetml/2006/main" count="181" uniqueCount="114">
  <si>
    <t>Item</t>
  </si>
  <si>
    <t>Unit</t>
  </si>
  <si>
    <t>Total</t>
  </si>
  <si>
    <t>Do not attempt to unlock the workbook</t>
  </si>
  <si>
    <t>Enter a percentage to relevant lines</t>
  </si>
  <si>
    <t>For non-relevant lines please enter 0</t>
  </si>
  <si>
    <t>Complete cells in this colour only</t>
  </si>
  <si>
    <t>Amend. No.</t>
  </si>
  <si>
    <t>Revision No.</t>
  </si>
  <si>
    <t>Amendments</t>
  </si>
  <si>
    <t>Initials</t>
  </si>
  <si>
    <t>Date</t>
  </si>
  <si>
    <t>First Issue</t>
  </si>
  <si>
    <t>Description</t>
  </si>
  <si>
    <t>Ref</t>
  </si>
  <si>
    <t>TOTAL</t>
  </si>
  <si>
    <t>Charges £</t>
  </si>
  <si>
    <t>People £</t>
  </si>
  <si>
    <t>Equipment £</t>
  </si>
  <si>
    <t>Materials £</t>
  </si>
  <si>
    <t>Credit £</t>
  </si>
  <si>
    <t>Structure Type</t>
  </si>
  <si>
    <t>Sub-Type</t>
  </si>
  <si>
    <t>Footbridge</t>
  </si>
  <si>
    <t>Small Span Structure</t>
  </si>
  <si>
    <t>Retaining Wall</t>
  </si>
  <si>
    <t>Sign/signal gantry</t>
  </si>
  <si>
    <t>Price each of the items, providing the breakdown required</t>
  </si>
  <si>
    <t>Discipline</t>
  </si>
  <si>
    <t>All-in Rate per Hour</t>
  </si>
  <si>
    <t>Staff Rate Table</t>
  </si>
  <si>
    <t>Overhead &amp; Profit</t>
  </si>
  <si>
    <t xml:space="preserve">Mast </t>
  </si>
  <si>
    <t>Large Culvert</t>
  </si>
  <si>
    <t>Accommodation Overbridge</t>
  </si>
  <si>
    <t>Accommodation Underbridge</t>
  </si>
  <si>
    <t>3a</t>
  </si>
  <si>
    <t>Refer to the Instruction to Tenderers on how to complete the Lump sum</t>
  </si>
  <si>
    <t>Guidance</t>
  </si>
  <si>
    <t>Provide rates for All of the Key Persons</t>
  </si>
  <si>
    <t>Lump Sum - Part A</t>
  </si>
  <si>
    <t>Lump Sum - Part B</t>
  </si>
  <si>
    <t>Admin Support</t>
  </si>
  <si>
    <t>Lump Sum £ (includes O&amp;P)</t>
  </si>
  <si>
    <t>Qty</t>
  </si>
  <si>
    <t>no</t>
  </si>
  <si>
    <t xml:space="preserve">Bridge and Large culvert </t>
  </si>
  <si>
    <t>Rate</t>
  </si>
  <si>
    <t>Monitoring Inspections</t>
  </si>
  <si>
    <t>Principal Inspections</t>
  </si>
  <si>
    <t>General Inspections</t>
  </si>
  <si>
    <t>Adjustments to be entered in the cells marked</t>
  </si>
  <si>
    <t>Complete the sections of the spreadsheet filled in this colour</t>
  </si>
  <si>
    <t>Total Rate</t>
  </si>
  <si>
    <t>% uplift applied to people element of rate for weekend working</t>
  </si>
  <si>
    <t>Area 7 Structures Inspections</t>
  </si>
  <si>
    <t>AREA 7 Structural Inspections</t>
  </si>
  <si>
    <t>PRICE ADJUSTMENT FOR WEEKEND WORKING</t>
  </si>
  <si>
    <t>PEOPLE ADJUSTMENT FOR WEEKEND WORKING</t>
  </si>
  <si>
    <t>Week</t>
  </si>
  <si>
    <r>
      <t xml:space="preserve">Emergency Response "on call" Service
</t>
    </r>
    <r>
      <rPr>
        <sz val="11"/>
        <rFont val="Arial"/>
        <family val="2"/>
      </rPr>
      <t>When instructed, provide 24/7 on call service to respond to incidents (structural issues such as bridge strikes or similar)</t>
    </r>
  </si>
  <si>
    <t>All Rates and Prices must be quoted in pounds and whole new pence to two decimal places and exclude VAT. The terms “nil” and “included” or "-" are not to be used, but should be indicated as £0.00.</t>
  </si>
  <si>
    <r>
      <t xml:space="preserve">There will be </t>
    </r>
    <r>
      <rPr>
        <u/>
        <sz val="11"/>
        <color indexed="8"/>
        <rFont val="Arial"/>
        <family val="2"/>
      </rPr>
      <t>no</t>
    </r>
    <r>
      <rPr>
        <sz val="11"/>
        <color indexed="8"/>
        <rFont val="Arial"/>
        <family val="2"/>
      </rPr>
      <t xml:space="preserve"> price adjustment for weekend working applicable to equipment, materials, charges and credits</t>
    </r>
  </si>
  <si>
    <t>You are required to submit a Rate or Price for each Item associated with Providing the Services, built up in columns H to L below</t>
  </si>
  <si>
    <t>You should ensure the total is correct before submission. If necessary, the Employer may contact a tenderer whose Offer has required an arithmetical adjustment.</t>
  </si>
  <si>
    <t>Guidance Notes &amp; Preamble for the Consultant</t>
  </si>
  <si>
    <t>All rates below are deemed to include all necessary reporting and input into Highways England's IT systems (in an acceptable format to Highways England)</t>
  </si>
  <si>
    <t xml:space="preserve">On call service will only be charged on weeks when instructed to be provided by Highways England </t>
  </si>
  <si>
    <t>You are required to submit a Rate or Price for each Item associated with Providing the Services, built up in columns D to G below</t>
  </si>
  <si>
    <t>The rates below are deemed to include for all necessary access equipment that may be required for each structure (MEWP, underbridge unit, diving equipment, confined space working etc.)</t>
  </si>
  <si>
    <t>July 2019</t>
  </si>
  <si>
    <t>SB</t>
  </si>
  <si>
    <t>Area 7 Structural Inspections</t>
  </si>
  <si>
    <r>
      <t xml:space="preserve">Emergency Response
</t>
    </r>
    <r>
      <rPr>
        <sz val="11"/>
        <rFont val="Arial"/>
        <family val="2"/>
      </rPr>
      <t>Upon being called out and instructed by Highways England to undertake an emergency inspection, this service shall be calculated on a Time Charge basis (using relevent staff rates in the "Staff Rate Table")</t>
    </r>
  </si>
  <si>
    <r>
      <t xml:space="preserve">There will be </t>
    </r>
    <r>
      <rPr>
        <u/>
        <sz val="11"/>
        <color indexed="8"/>
        <rFont val="Arial"/>
        <family val="2"/>
      </rPr>
      <t>no</t>
    </r>
    <r>
      <rPr>
        <sz val="11"/>
        <color indexed="8"/>
        <rFont val="Arial"/>
        <family val="2"/>
      </rPr>
      <t xml:space="preserve"> price adjustment for works undertaken on a Time Charge Basis</t>
    </r>
  </si>
  <si>
    <t>Structures Inspection Manager (BICS NHSS31 certified)</t>
  </si>
  <si>
    <t>Senior Structural Inspector (BICS NHSS31 certified)</t>
  </si>
  <si>
    <t>Structural Inspector (BICS NHSS31 certified)</t>
  </si>
  <si>
    <t>Trainee Structural Inspector</t>
  </si>
  <si>
    <t>Consultant to add additional roles if deemed necessary</t>
  </si>
  <si>
    <t>Monday - Friday</t>
  </si>
  <si>
    <t>Weekend</t>
  </si>
  <si>
    <t>Rates below shall be inclusive of all necessary overtime costs</t>
  </si>
  <si>
    <t>Monday to Friday working is deemed to cover works undertaken on days or nights between Monday 06:00hrs - Friday 19:00hrs</t>
  </si>
  <si>
    <t>Weekend working is deemed to cover works undertaken on days or nights between Friday 19:00hrs - Monday 06:00hrs)</t>
  </si>
  <si>
    <t>Rates below shall be deemed to include the cost of chapter 8 compliant vehicles &amp; associated consumables as required to attend site</t>
  </si>
  <si>
    <t>Rates below to be used for works paid on Time Charge basis only</t>
  </si>
  <si>
    <t>The rates below are deemed to include working anytime (day or night) between Monday 06:00hrs to Friday 19:00hrs. Any weekend working (day or night) will be subject to price adjustment (see tab "Pricing Adjustment - A") on the People element only</t>
  </si>
  <si>
    <t>Rates below shall be deemed to include all necessary business &amp; office overhead charges and fee %</t>
  </si>
  <si>
    <t>Total Fee %</t>
  </si>
  <si>
    <t>Rates to be entered in the cells marked</t>
  </si>
  <si>
    <t>Fee %</t>
  </si>
  <si>
    <t>Fee % applicable to "other amounts" payable for items that sit outside of the Price List and Time Charge.</t>
  </si>
  <si>
    <t>Rates exclude the cost of access equipment, plant &amp; materials (excl. vehicle above) and subcontract works. These items will be paid for as "other amounts" at the cost incurred by the Consultant plus their tendered fee % as detailed on tab "4a. Fee %" (only where additional works are instructed that are not covered within a Price List item of work)</t>
  </si>
  <si>
    <t>Where additional works are instructed and the work is covered by an item in the Price List, then the rate for the item in the Price List shall be used to assess the additional work. Where additional works are instructed that are not covered by an item in the Price List, then the price will be calculated using the rates within the Staff Rate Table and other amounts @ cost + fee %.</t>
  </si>
  <si>
    <t>Where an Item has a specified Quantity, the Price for each Item should be equal to the specified Quantity multiplied by your submitted Rate. Payment for these items will be made in accordance with the Contract</t>
  </si>
  <si>
    <t>Price adjustment will not apply to items detailed within Price List - Part A</t>
  </si>
  <si>
    <t>Price List - Part B</t>
  </si>
  <si>
    <t>Price List - Part A</t>
  </si>
  <si>
    <t>The unit inspection rates included within tab "Price List - Part B" (Column G) are priced based on Monday to Friday working (works undertaken on days or nights between Monday 06:00hrs - Friday 19:00hrs)</t>
  </si>
  <si>
    <r>
      <t xml:space="preserve">The Consultant shall enter a percentage adjustment to be applied to the people element </t>
    </r>
    <r>
      <rPr>
        <u/>
        <sz val="11"/>
        <color indexed="8"/>
        <rFont val="Arial"/>
        <family val="2"/>
      </rPr>
      <t>only</t>
    </r>
    <r>
      <rPr>
        <sz val="11"/>
        <color indexed="8"/>
        <rFont val="Arial"/>
        <family val="2"/>
      </rPr>
      <t xml:space="preserve"> (column K of tab "2. Price List - Part B") of the applicable item for works undertaken on weekends (works undertaken on days or nights between Friday 19:00hrs - Monday 06:00hrs)</t>
    </r>
  </si>
  <si>
    <r>
      <t xml:space="preserve">There will be </t>
    </r>
    <r>
      <rPr>
        <u/>
        <sz val="11"/>
        <color indexed="8"/>
        <rFont val="Arial"/>
        <family val="2"/>
      </rPr>
      <t>no</t>
    </r>
    <r>
      <rPr>
        <sz val="11"/>
        <color indexed="8"/>
        <rFont val="Arial"/>
        <family val="2"/>
      </rPr>
      <t xml:space="preserve"> price adjustment for items detailed within Price List - Part A</t>
    </r>
  </si>
  <si>
    <t>CAD Drawings removed from Price List A</t>
  </si>
  <si>
    <t>Highway overbridge ≤50m</t>
  </si>
  <si>
    <t>Highway underbridge ≤50m</t>
  </si>
  <si>
    <t>Highway overbridge 50m to 100m</t>
  </si>
  <si>
    <t>Highway underbridge 50m to 100m</t>
  </si>
  <si>
    <t>Underpass/Subway</t>
  </si>
  <si>
    <t>Retaining Wall  ≤50m in length</t>
  </si>
  <si>
    <t>Retaining Wall 50m to 100m in length</t>
  </si>
  <si>
    <t>6.01</t>
  </si>
  <si>
    <t>Retaining Wall 100m to 150m in length</t>
  </si>
  <si>
    <t>Highway underbridge 100m to 200m</t>
  </si>
  <si>
    <t>Highway underbridge 200m to 400m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</si>
</sst>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quot;£&quot;#,##0.00"/>
    <numFmt numFmtId="165" formatCode="0.00000"/>
    <numFmt numFmtId="166" formatCode="_-* #,##0.0%_-;\-* #,##0.0%_-;_-* &quot;-&quot;_-;_-@_-"/>
    <numFmt numFmtId="167" formatCode="_-* \+#,##0.00%_-;* \-#,##0.00%_-;* #,##0.00%_-;_-@_-"/>
  </numFmts>
  <fonts count="31" x14ac:knownFonts="1">
    <font>
      <sz val="12"/>
      <color theme="1"/>
      <name val="Arial"/>
      <family val="2"/>
    </font>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0"/>
      <name val="Arial"/>
      <family val="2"/>
    </font>
    <font>
      <sz val="12"/>
      <name val="Arial"/>
      <family val="2"/>
    </font>
    <font>
      <sz val="11"/>
      <color theme="1"/>
      <name val="Arial"/>
      <family val="2"/>
    </font>
    <font>
      <sz val="10"/>
      <color theme="1"/>
      <name val="Calibri"/>
      <family val="2"/>
    </font>
    <font>
      <b/>
      <sz val="11"/>
      <color theme="1"/>
      <name val="Arial"/>
      <family val="2"/>
    </font>
    <font>
      <sz val="11"/>
      <color indexed="8"/>
      <name val="Arial"/>
      <family val="2"/>
    </font>
    <font>
      <b/>
      <sz val="11"/>
      <color indexed="8"/>
      <name val="Arial"/>
      <family val="2"/>
    </font>
    <font>
      <b/>
      <sz val="11"/>
      <color indexed="9"/>
      <name val="Arial"/>
      <family val="2"/>
    </font>
    <font>
      <b/>
      <sz val="11"/>
      <name val="Arial"/>
      <family val="2"/>
    </font>
    <font>
      <b/>
      <sz val="11"/>
      <color theme="0"/>
      <name val="Arial"/>
      <family val="2"/>
    </font>
    <font>
      <sz val="11"/>
      <name val="Arial"/>
      <family val="2"/>
    </font>
    <font>
      <sz val="10"/>
      <name val="Calibri"/>
      <family val="2"/>
    </font>
    <font>
      <b/>
      <sz val="10"/>
      <name val="Arial"/>
      <family val="2"/>
    </font>
    <font>
      <b/>
      <sz val="12"/>
      <name val="Arial"/>
      <family val="2"/>
    </font>
    <font>
      <sz val="10"/>
      <color indexed="8"/>
      <name val="Arial"/>
      <family val="2"/>
    </font>
    <font>
      <b/>
      <sz val="14"/>
      <name val="Arial"/>
      <family val="2"/>
    </font>
    <font>
      <b/>
      <sz val="16"/>
      <name val="Arial"/>
      <family val="2"/>
    </font>
    <font>
      <u/>
      <sz val="11"/>
      <color indexed="8"/>
      <name val="Arial"/>
      <family val="2"/>
    </font>
    <font>
      <b/>
      <sz val="16"/>
      <color theme="0"/>
      <name val="Arial"/>
      <family val="2"/>
    </font>
    <font>
      <sz val="14"/>
      <name val="Arial"/>
      <family val="2"/>
    </font>
    <font>
      <i/>
      <sz val="11"/>
      <color rgb="FFFF0000"/>
      <name val="Arial"/>
      <family val="2"/>
    </font>
  </fonts>
  <fills count="16">
    <fill>
      <patternFill patternType="none"/>
    </fill>
    <fill>
      <patternFill patternType="gray125"/>
    </fill>
    <fill>
      <patternFill patternType="solid">
        <fgColor indexed="56"/>
        <bgColor indexed="64"/>
      </patternFill>
    </fill>
    <fill>
      <patternFill patternType="solid">
        <fgColor indexed="44"/>
        <bgColor indexed="64"/>
      </patternFill>
    </fill>
    <fill>
      <patternFill patternType="solid">
        <fgColor theme="3" tint="0.79998168889431442"/>
        <bgColor indexed="64"/>
      </patternFill>
    </fill>
    <fill>
      <patternFill patternType="solid">
        <fgColor rgb="FFCCFFCC"/>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7"/>
        <bgColor indexed="64"/>
      </patternFill>
    </fill>
    <fill>
      <patternFill patternType="solid">
        <fgColor indexed="40"/>
        <bgColor indexed="64"/>
      </patternFill>
    </fill>
    <fill>
      <patternFill patternType="solid">
        <fgColor indexed="41"/>
        <bgColor indexed="64"/>
      </patternFill>
    </fill>
    <fill>
      <patternFill patternType="solid">
        <fgColor theme="0"/>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style="medium">
        <color indexed="64"/>
      </right>
      <top style="medium">
        <color indexed="64"/>
      </top>
      <bottom style="medium">
        <color indexed="64"/>
      </bottom>
      <diagonal/>
    </border>
  </borders>
  <cellStyleXfs count="136">
    <xf numFmtId="0" fontId="0" fillId="0" borderId="0"/>
    <xf numFmtId="44" fontId="11" fillId="0" borderId="0" applyFont="0" applyFill="0" applyBorder="0" applyAlignment="0" applyProtection="0"/>
    <xf numFmtId="0" fontId="9" fillId="0" borderId="0"/>
    <xf numFmtId="0" fontId="9" fillId="0" borderId="0"/>
    <xf numFmtId="0" fontId="8" fillId="0" borderId="0"/>
    <xf numFmtId="43" fontId="8" fillId="0" borderId="0" applyFont="0" applyFill="0" applyBorder="0" applyAlignment="0" applyProtection="0"/>
    <xf numFmtId="0" fontId="13" fillId="0" borderId="0"/>
    <xf numFmtId="0" fontId="10" fillId="0" borderId="0"/>
    <xf numFmtId="0" fontId="11" fillId="0" borderId="0"/>
    <xf numFmtId="0" fontId="7" fillId="0" borderId="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4" fontId="9" fillId="0" borderId="0" applyFont="0" applyFill="0" applyBorder="0" applyAlignment="0" applyProtection="0"/>
    <xf numFmtId="43" fontId="11" fillId="0" borderId="0" applyFont="0" applyFill="0" applyBorder="0" applyAlignment="0" applyProtection="0"/>
    <xf numFmtId="0" fontId="9" fillId="0" borderId="0"/>
    <xf numFmtId="0" fontId="5" fillId="0" borderId="0"/>
    <xf numFmtId="0" fontId="11"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9" fillId="0" borderId="0" applyFont="0" applyFill="0" applyBorder="0" applyAlignment="0" applyProtection="0"/>
    <xf numFmtId="44" fontId="11" fillId="0" borderId="0" applyFont="0" applyFill="0" applyBorder="0" applyAlignment="0" applyProtection="0"/>
    <xf numFmtId="43" fontId="4"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4" fontId="9"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9"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9"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9"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9"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9"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9"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3">
    <xf numFmtId="0" fontId="0" fillId="0" borderId="0" xfId="0"/>
    <xf numFmtId="0" fontId="13" fillId="0" borderId="0" xfId="6"/>
    <xf numFmtId="49" fontId="15" fillId="0" borderId="0" xfId="8" applyNumberFormat="1" applyFont="1"/>
    <xf numFmtId="49" fontId="11" fillId="0" borderId="0" xfId="8" applyNumberFormat="1"/>
    <xf numFmtId="0" fontId="11" fillId="0" borderId="0" xfId="8"/>
    <xf numFmtId="0" fontId="16" fillId="0" borderId="9"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1" xfId="8" applyFont="1" applyBorder="1" applyAlignment="1">
      <alignment horizontal="center" vertical="center" wrapText="1"/>
    </xf>
    <xf numFmtId="0" fontId="15" fillId="0" borderId="12" xfId="8" applyFont="1" applyBorder="1" applyAlignment="1">
      <alignment horizontal="center" vertical="top" wrapText="1"/>
    </xf>
    <xf numFmtId="0" fontId="15" fillId="0" borderId="13" xfId="8" applyFont="1" applyBorder="1" applyAlignment="1">
      <alignment horizontal="center" vertical="top" wrapText="1"/>
    </xf>
    <xf numFmtId="0" fontId="15" fillId="0" borderId="13" xfId="8" applyFont="1" applyBorder="1" applyAlignment="1">
      <alignment vertical="top" wrapText="1"/>
    </xf>
    <xf numFmtId="17" fontId="15" fillId="0" borderId="14" xfId="8" applyNumberFormat="1" applyFont="1" applyBorder="1" applyAlignment="1">
      <alignment horizontal="center" vertical="top" wrapText="1"/>
    </xf>
    <xf numFmtId="0" fontId="15" fillId="0" borderId="15" xfId="8" applyFont="1" applyBorder="1" applyAlignment="1">
      <alignment horizontal="center" vertical="center" wrapText="1"/>
    </xf>
    <xf numFmtId="0" fontId="15" fillId="0" borderId="1" xfId="8" applyFont="1" applyBorder="1" applyAlignment="1">
      <alignment horizontal="center" vertical="center" wrapText="1"/>
    </xf>
    <xf numFmtId="0" fontId="15" fillId="0" borderId="1" xfId="8" applyFont="1" applyBorder="1" applyAlignment="1">
      <alignment vertical="top" wrapText="1"/>
    </xf>
    <xf numFmtId="0" fontId="15" fillId="0" borderId="1" xfId="8" applyFont="1" applyBorder="1" applyAlignment="1">
      <alignment horizontal="center" vertical="top" wrapText="1"/>
    </xf>
    <xf numFmtId="17" fontId="15" fillId="0" borderId="16" xfId="8" applyNumberFormat="1" applyFont="1" applyBorder="1" applyAlignment="1">
      <alignment horizontal="center" vertical="top" wrapText="1"/>
    </xf>
    <xf numFmtId="0" fontId="15" fillId="0" borderId="15" xfId="8" applyFont="1" applyBorder="1" applyAlignment="1">
      <alignment horizontal="center" vertical="top" wrapText="1"/>
    </xf>
    <xf numFmtId="0" fontId="15" fillId="0" borderId="17" xfId="8" applyFont="1" applyBorder="1" applyAlignment="1">
      <alignment horizontal="center" vertical="top" wrapText="1"/>
    </xf>
    <xf numFmtId="0" fontId="15" fillId="0" borderId="18" xfId="8" applyFont="1" applyBorder="1" applyAlignment="1">
      <alignment horizontal="center" vertical="top" wrapText="1"/>
    </xf>
    <xf numFmtId="0" fontId="15" fillId="0" borderId="18" xfId="8" applyFont="1" applyBorder="1" applyAlignment="1">
      <alignment vertical="top" wrapText="1"/>
    </xf>
    <xf numFmtId="0" fontId="12" fillId="0" borderId="0" xfId="0" applyFont="1"/>
    <xf numFmtId="0" fontId="14" fillId="0" borderId="0" xfId="0" applyFont="1"/>
    <xf numFmtId="17" fontId="15" fillId="0" borderId="19" xfId="8" applyNumberFormat="1" applyFont="1" applyBorder="1" applyAlignment="1">
      <alignment horizontal="center" vertical="top" wrapText="1"/>
    </xf>
    <xf numFmtId="0" fontId="16" fillId="3" borderId="21" xfId="26" applyFont="1" applyFill="1" applyBorder="1" applyAlignment="1">
      <alignment horizontal="left" vertical="center"/>
    </xf>
    <xf numFmtId="0" fontId="16" fillId="3" borderId="22" xfId="26" applyFont="1" applyFill="1" applyBorder="1" applyAlignment="1">
      <alignment horizontal="left" vertical="center"/>
    </xf>
    <xf numFmtId="0" fontId="3" fillId="0" borderId="1" xfId="0" applyFont="1" applyBorder="1"/>
    <xf numFmtId="0" fontId="14" fillId="0" borderId="1" xfId="0" applyFont="1" applyBorder="1"/>
    <xf numFmtId="0" fontId="14" fillId="0" borderId="1" xfId="0" applyFont="1" applyBorder="1" applyAlignment="1">
      <alignment horizontal="center"/>
    </xf>
    <xf numFmtId="0" fontId="3" fillId="0" borderId="1" xfId="0" applyFont="1" applyFill="1" applyBorder="1" applyAlignment="1">
      <alignment vertical="center"/>
    </xf>
    <xf numFmtId="0" fontId="14" fillId="0" borderId="1" xfId="0" applyFont="1" applyFill="1" applyBorder="1"/>
    <xf numFmtId="49" fontId="16" fillId="0" borderId="0" xfId="8" applyNumberFormat="1" applyFont="1"/>
    <xf numFmtId="0" fontId="11" fillId="0" borderId="0" xfId="8" applyAlignment="1">
      <alignment wrapText="1"/>
    </xf>
    <xf numFmtId="0" fontId="2" fillId="0" borderId="1" xfId="0" applyFont="1" applyBorder="1"/>
    <xf numFmtId="0" fontId="2" fillId="0" borderId="20" xfId="0" applyFont="1" applyBorder="1"/>
    <xf numFmtId="0" fontId="1" fillId="0" borderId="0" xfId="44"/>
    <xf numFmtId="0" fontId="20" fillId="0" borderId="0" xfId="21" applyFont="1"/>
    <xf numFmtId="0" fontId="20" fillId="0" borderId="7" xfId="21" applyFont="1" applyBorder="1"/>
    <xf numFmtId="0" fontId="20" fillId="0" borderId="0" xfId="21" applyFont="1" applyBorder="1" applyAlignment="1"/>
    <xf numFmtId="0" fontId="20" fillId="0" borderId="0" xfId="21" applyFont="1" applyBorder="1"/>
    <xf numFmtId="165" fontId="20" fillId="0" borderId="0" xfId="21" applyNumberFormat="1" applyFont="1"/>
    <xf numFmtId="0" fontId="2" fillId="0" borderId="0" xfId="44" applyFont="1" applyAlignment="1" applyProtection="1">
      <alignment vertical="center" wrapText="1"/>
    </xf>
    <xf numFmtId="0" fontId="3" fillId="5" borderId="1" xfId="0" applyFont="1" applyFill="1" applyBorder="1" applyAlignment="1">
      <alignment vertical="center"/>
    </xf>
    <xf numFmtId="0" fontId="5" fillId="0" borderId="0" xfId="20"/>
    <xf numFmtId="0" fontId="2" fillId="0" borderId="0" xfId="20" applyFont="1" applyBorder="1" applyAlignment="1">
      <alignment horizontal="center"/>
    </xf>
    <xf numFmtId="0" fontId="14" fillId="7" borderId="30" xfId="20" applyFont="1" applyFill="1" applyBorder="1" applyAlignment="1">
      <alignment horizontal="center" vertical="center" wrapText="1"/>
    </xf>
    <xf numFmtId="44" fontId="18" fillId="4" borderId="40" xfId="1" applyNumberFormat="1" applyFont="1" applyFill="1" applyBorder="1" applyAlignment="1" applyProtection="1">
      <alignment horizontal="center" vertical="center" wrapText="1"/>
    </xf>
    <xf numFmtId="0" fontId="2" fillId="6" borderId="1" xfId="44" applyFont="1" applyFill="1" applyBorder="1" applyAlignment="1" applyProtection="1">
      <alignment horizontal="left" vertical="center"/>
      <protection locked="0"/>
    </xf>
    <xf numFmtId="10" fontId="20" fillId="0" borderId="0" xfId="44" applyNumberFormat="1" applyFont="1" applyAlignment="1" applyProtection="1">
      <alignment horizontal="center" vertical="center" wrapText="1"/>
    </xf>
    <xf numFmtId="0" fontId="21" fillId="0" borderId="0" xfId="6" applyFont="1" applyProtection="1"/>
    <xf numFmtId="0" fontId="18" fillId="3" borderId="3" xfId="9" applyFont="1" applyFill="1" applyBorder="1" applyAlignment="1" applyProtection="1">
      <alignment horizontal="left" vertical="center"/>
    </xf>
    <xf numFmtId="0" fontId="18" fillId="3" borderId="4" xfId="9" applyFont="1" applyFill="1" applyBorder="1" applyAlignment="1" applyProtection="1">
      <alignment horizontal="left" vertical="center"/>
    </xf>
    <xf numFmtId="0" fontId="18" fillId="3" borderId="5" xfId="9" applyFont="1" applyFill="1" applyBorder="1" applyAlignment="1" applyProtection="1">
      <alignment horizontal="left" vertical="center"/>
    </xf>
    <xf numFmtId="0" fontId="18" fillId="0" borderId="0" xfId="0" applyFont="1" applyAlignment="1" applyProtection="1">
      <alignment horizontal="left"/>
    </xf>
    <xf numFmtId="0" fontId="18" fillId="0" borderId="7" xfId="0" applyFont="1" applyBorder="1" applyAlignment="1" applyProtection="1">
      <alignment horizontal="center" vertical="center" wrapText="1"/>
    </xf>
    <xf numFmtId="0" fontId="20" fillId="0" borderId="0" xfId="0" applyFont="1" applyBorder="1" applyAlignment="1" applyProtection="1">
      <alignment horizontal="left" vertical="center" wrapText="1"/>
    </xf>
    <xf numFmtId="0" fontId="10" fillId="0" borderId="0" xfId="0" applyFont="1" applyBorder="1" applyAlignment="1" applyProtection="1">
      <alignment horizontal="left" vertical="center"/>
    </xf>
    <xf numFmtId="44" fontId="10" fillId="0" borderId="0" xfId="0" applyNumberFormat="1" applyFont="1" applyBorder="1" applyAlignment="1" applyProtection="1">
      <alignment horizontal="center" vertical="center"/>
    </xf>
    <xf numFmtId="44" fontId="10" fillId="0" borderId="0" xfId="10" applyNumberFormat="1" applyFont="1" applyBorder="1" applyAlignment="1" applyProtection="1">
      <alignment horizontal="center" vertical="center"/>
    </xf>
    <xf numFmtId="44" fontId="10" fillId="0" borderId="25" xfId="10" applyFont="1" applyBorder="1" applyAlignment="1" applyProtection="1">
      <alignment horizontal="center" vertical="center"/>
    </xf>
    <xf numFmtId="0" fontId="11" fillId="0" borderId="0" xfId="0" applyFont="1" applyProtection="1"/>
    <xf numFmtId="0" fontId="18" fillId="0" borderId="36"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10" fillId="0" borderId="1" xfId="0" applyFont="1" applyBorder="1" applyAlignment="1" applyProtection="1">
      <alignment horizontal="left" vertical="center"/>
    </xf>
    <xf numFmtId="44" fontId="10" fillId="0" borderId="1" xfId="0" applyNumberFormat="1" applyFont="1" applyBorder="1" applyAlignment="1" applyProtection="1">
      <alignment horizontal="center" vertical="center"/>
    </xf>
    <xf numFmtId="44" fontId="10" fillId="0" borderId="37" xfId="10" applyFont="1" applyFill="1" applyBorder="1" applyAlignment="1" applyProtection="1">
      <alignment horizontal="center" vertical="center"/>
    </xf>
    <xf numFmtId="0" fontId="18" fillId="0" borderId="0" xfId="0" applyFont="1" applyAlignment="1" applyProtection="1">
      <alignment horizontal="center" vertical="center" wrapText="1"/>
    </xf>
    <xf numFmtId="0" fontId="20" fillId="0" borderId="0" xfId="0" applyFont="1" applyAlignment="1" applyProtection="1">
      <alignment horizontal="left" vertical="center" wrapText="1"/>
    </xf>
    <xf numFmtId="0" fontId="10" fillId="0" borderId="0" xfId="0" applyFont="1" applyAlignment="1" applyProtection="1">
      <alignment horizontal="left" vertical="center"/>
    </xf>
    <xf numFmtId="44" fontId="10" fillId="0" borderId="0" xfId="10" applyFont="1" applyAlignment="1" applyProtection="1">
      <alignment horizontal="center" vertical="center"/>
    </xf>
    <xf numFmtId="0" fontId="22" fillId="0" borderId="0" xfId="0" applyFont="1" applyAlignment="1" applyProtection="1">
      <alignment horizontal="center" vertical="center" wrapText="1"/>
    </xf>
    <xf numFmtId="0" fontId="10" fillId="0" borderId="0" xfId="0" applyFont="1" applyAlignment="1" applyProtection="1">
      <alignment horizontal="left" vertical="center" wrapText="1"/>
    </xf>
    <xf numFmtId="44" fontId="10" fillId="0" borderId="0" xfId="0" applyNumberFormat="1" applyFont="1" applyAlignment="1" applyProtection="1">
      <alignment horizontal="center" vertical="center"/>
    </xf>
    <xf numFmtId="44" fontId="11" fillId="0" borderId="0" xfId="10" applyFont="1" applyAlignment="1" applyProtection="1">
      <alignment horizontal="center" vertical="center"/>
    </xf>
    <xf numFmtId="44" fontId="11" fillId="0" borderId="0" xfId="0" applyNumberFormat="1" applyFont="1" applyAlignment="1" applyProtection="1">
      <alignment horizontal="center" vertical="center"/>
    </xf>
    <xf numFmtId="0" fontId="18" fillId="0" borderId="36"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14" fillId="9" borderId="3" xfId="44" applyFont="1" applyFill="1" applyBorder="1" applyAlignment="1" applyProtection="1">
      <alignment horizontal="left" vertical="center" wrapText="1"/>
    </xf>
    <xf numFmtId="0" fontId="18" fillId="0" borderId="4" xfId="9" applyFont="1" applyFill="1" applyBorder="1" applyAlignment="1" applyProtection="1">
      <alignment horizontal="left" vertical="center"/>
    </xf>
    <xf numFmtId="0" fontId="18" fillId="2" borderId="4" xfId="9" applyFont="1" applyFill="1" applyBorder="1" applyAlignment="1" applyProtection="1">
      <alignment vertical="center"/>
    </xf>
    <xf numFmtId="0" fontId="18" fillId="3" borderId="4" xfId="9" applyFont="1" applyFill="1" applyBorder="1" applyAlignment="1" applyProtection="1">
      <alignment horizontal="center" vertical="center"/>
    </xf>
    <xf numFmtId="0" fontId="20" fillId="0" borderId="0" xfId="0" applyFont="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9" fillId="2" borderId="4" xfId="9" applyFont="1" applyFill="1" applyBorder="1" applyAlignment="1" applyProtection="1">
      <alignment vertical="center"/>
    </xf>
    <xf numFmtId="0" fontId="20" fillId="10" borderId="1" xfId="0" applyFont="1" applyFill="1" applyBorder="1" applyAlignment="1" applyProtection="1">
      <alignment horizontal="left" vertical="center" wrapText="1"/>
    </xf>
    <xf numFmtId="0" fontId="20" fillId="10" borderId="1" xfId="0" applyFont="1" applyFill="1" applyBorder="1" applyAlignment="1" applyProtection="1">
      <alignment horizontal="center" vertical="center" wrapText="1"/>
    </xf>
    <xf numFmtId="0" fontId="10" fillId="10" borderId="1" xfId="0" applyFont="1" applyFill="1" applyBorder="1" applyAlignment="1" applyProtection="1">
      <alignment horizontal="left" vertical="center"/>
    </xf>
    <xf numFmtId="44" fontId="10" fillId="10" borderId="1" xfId="0" applyNumberFormat="1" applyFont="1" applyFill="1" applyBorder="1" applyAlignment="1" applyProtection="1">
      <alignment horizontal="center" vertical="center"/>
    </xf>
    <xf numFmtId="44" fontId="10" fillId="10" borderId="37" xfId="10"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44" fontId="10" fillId="0" borderId="0" xfId="10" applyFont="1" applyFill="1" applyBorder="1" applyAlignment="1" applyProtection="1">
      <alignment horizontal="center" vertical="center"/>
    </xf>
    <xf numFmtId="0" fontId="20" fillId="0" borderId="36"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36" xfId="0" quotePrefix="1" applyFont="1" applyFill="1" applyBorder="1" applyAlignment="1" applyProtection="1">
      <alignment horizontal="center" vertical="center" wrapText="1"/>
    </xf>
    <xf numFmtId="0" fontId="15" fillId="0" borderId="0" xfId="50" applyFont="1" applyAlignment="1">
      <alignment vertical="center"/>
    </xf>
    <xf numFmtId="0" fontId="16" fillId="3" borderId="47" xfId="50" applyFont="1" applyFill="1" applyBorder="1" applyAlignment="1">
      <alignment horizontal="left" vertical="center"/>
    </xf>
    <xf numFmtId="0" fontId="16" fillId="3" borderId="48" xfId="50" applyFont="1" applyFill="1" applyBorder="1" applyAlignment="1">
      <alignment horizontal="left" vertical="center"/>
    </xf>
    <xf numFmtId="0" fontId="16" fillId="11" borderId="49" xfId="50" applyFont="1" applyFill="1" applyBorder="1" applyAlignment="1">
      <alignment horizontal="center" vertical="center"/>
    </xf>
    <xf numFmtId="0" fontId="16" fillId="0" borderId="0" xfId="50" applyFont="1" applyFill="1" applyBorder="1" applyAlignment="1">
      <alignment vertical="center" wrapText="1"/>
    </xf>
    <xf numFmtId="0" fontId="20" fillId="0" borderId="0" xfId="50" applyFont="1" applyFill="1" applyBorder="1" applyAlignment="1" applyProtection="1">
      <alignment horizontal="center" vertical="center" wrapText="1"/>
    </xf>
    <xf numFmtId="167" fontId="15" fillId="11" borderId="53" xfId="50" applyNumberFormat="1" applyFont="1" applyFill="1" applyBorder="1" applyAlignment="1" applyProtection="1">
      <alignment vertical="center"/>
      <protection locked="0"/>
    </xf>
    <xf numFmtId="0" fontId="18" fillId="3" borderId="0" xfId="9" applyFont="1" applyFill="1" applyBorder="1" applyAlignment="1" applyProtection="1">
      <alignment horizontal="left" vertical="center"/>
    </xf>
    <xf numFmtId="44" fontId="10" fillId="10" borderId="1" xfId="10" applyFont="1" applyFill="1" applyBorder="1" applyAlignment="1" applyProtection="1">
      <alignment horizontal="center" vertical="center"/>
    </xf>
    <xf numFmtId="0" fontId="16" fillId="3" borderId="44" xfId="50" applyFont="1" applyFill="1" applyBorder="1" applyAlignment="1">
      <alignment vertical="center"/>
    </xf>
    <xf numFmtId="0" fontId="16" fillId="3" borderId="45" xfId="50" applyFont="1" applyFill="1" applyBorder="1" applyAlignment="1">
      <alignment vertical="center"/>
    </xf>
    <xf numFmtId="0" fontId="16" fillId="3" borderId="46" xfId="50" applyFont="1" applyFill="1" applyBorder="1" applyAlignment="1">
      <alignment vertical="center"/>
    </xf>
    <xf numFmtId="0" fontId="15" fillId="12" borderId="41" xfId="50" applyFont="1" applyFill="1" applyBorder="1" applyAlignment="1">
      <alignment vertical="center"/>
    </xf>
    <xf numFmtId="0" fontId="15" fillId="12" borderId="2" xfId="50" applyFont="1" applyFill="1" applyBorder="1" applyAlignment="1">
      <alignment vertical="center"/>
    </xf>
    <xf numFmtId="0" fontId="15" fillId="12" borderId="50" xfId="50" applyFont="1" applyFill="1" applyBorder="1" applyAlignment="1">
      <alignment vertical="center"/>
    </xf>
    <xf numFmtId="0" fontId="16" fillId="14" borderId="0" xfId="50" applyFont="1" applyFill="1" applyBorder="1" applyAlignment="1">
      <alignment horizontal="left" vertical="center"/>
    </xf>
    <xf numFmtId="0" fontId="15" fillId="14" borderId="0" xfId="50" applyFont="1" applyFill="1" applyBorder="1" applyAlignment="1">
      <alignment horizontal="left" vertical="center" wrapText="1"/>
    </xf>
    <xf numFmtId="0" fontId="15" fillId="14" borderId="0" xfId="50" applyFont="1" applyFill="1" applyBorder="1" applyAlignment="1">
      <alignment horizontal="left" vertical="center"/>
    </xf>
    <xf numFmtId="0" fontId="16" fillId="14" borderId="0" xfId="50" applyFont="1" applyFill="1" applyBorder="1" applyAlignment="1">
      <alignment horizontal="center" vertical="center"/>
    </xf>
    <xf numFmtId="0" fontId="15" fillId="14" borderId="0" xfId="50" applyFont="1" applyFill="1" applyBorder="1" applyAlignment="1">
      <alignment vertical="center"/>
    </xf>
    <xf numFmtId="0" fontId="0" fillId="14" borderId="0" xfId="0" applyFill="1"/>
    <xf numFmtId="0" fontId="24" fillId="14" borderId="0" xfId="50" applyFont="1" applyFill="1" applyBorder="1" applyAlignment="1">
      <alignment vertical="center"/>
    </xf>
    <xf numFmtId="166" fontId="15" fillId="14" borderId="0" xfId="50" applyNumberFormat="1" applyFont="1" applyFill="1" applyBorder="1" applyAlignment="1">
      <alignment vertical="center"/>
    </xf>
    <xf numFmtId="167" fontId="15" fillId="14" borderId="0" xfId="50" applyNumberFormat="1" applyFont="1" applyFill="1" applyBorder="1" applyAlignment="1" applyProtection="1">
      <alignment vertical="center"/>
      <protection locked="0"/>
    </xf>
    <xf numFmtId="49" fontId="15" fillId="14" borderId="0" xfId="50" applyNumberFormat="1" applyFont="1" applyFill="1" applyBorder="1" applyAlignment="1">
      <alignment horizontal="right" vertical="center"/>
    </xf>
    <xf numFmtId="167" fontId="15" fillId="14" borderId="0" xfId="50" applyNumberFormat="1" applyFont="1" applyFill="1" applyBorder="1" applyAlignment="1">
      <alignment vertical="center"/>
    </xf>
    <xf numFmtId="49" fontId="15" fillId="14" borderId="55" xfId="50" applyNumberFormat="1" applyFont="1" applyFill="1" applyBorder="1" applyAlignment="1">
      <alignment horizontal="right" vertical="center"/>
    </xf>
    <xf numFmtId="167" fontId="15" fillId="14" borderId="28" xfId="50" applyNumberFormat="1" applyFont="1" applyFill="1" applyBorder="1" applyAlignment="1">
      <alignment vertical="center"/>
    </xf>
    <xf numFmtId="166" fontId="15" fillId="14" borderId="52" xfId="50" applyNumberFormat="1" applyFont="1" applyFill="1" applyBorder="1" applyAlignment="1">
      <alignment vertical="center"/>
    </xf>
    <xf numFmtId="44" fontId="23" fillId="0" borderId="8" xfId="10" applyFont="1" applyFill="1" applyBorder="1" applyAlignment="1" applyProtection="1">
      <alignment horizontal="center" vertical="center"/>
    </xf>
    <xf numFmtId="44" fontId="24" fillId="11" borderId="1" xfId="50" applyNumberFormat="1" applyFont="1" applyFill="1" applyBorder="1" applyAlignment="1">
      <alignment horizontal="center" vertical="center"/>
    </xf>
    <xf numFmtId="0" fontId="28" fillId="2" borderId="3" xfId="9" applyFont="1" applyFill="1" applyBorder="1" applyAlignment="1" applyProtection="1">
      <alignment vertical="center"/>
    </xf>
    <xf numFmtId="0" fontId="25" fillId="3" borderId="3" xfId="9" applyFont="1" applyFill="1" applyBorder="1" applyAlignment="1" applyProtection="1">
      <alignment horizontal="left" vertical="center"/>
    </xf>
    <xf numFmtId="44" fontId="18" fillId="4" borderId="58" xfId="10" applyFont="1" applyFill="1" applyBorder="1" applyAlignment="1" applyProtection="1">
      <alignment horizontal="center" vertical="center" wrapText="1"/>
    </xf>
    <xf numFmtId="44" fontId="18" fillId="4" borderId="42" xfId="1" applyFont="1" applyFill="1" applyBorder="1" applyAlignment="1" applyProtection="1">
      <alignment horizontal="center" vertical="center"/>
    </xf>
    <xf numFmtId="44" fontId="18" fillId="4" borderId="31" xfId="1" applyFont="1" applyFill="1" applyBorder="1" applyAlignment="1" applyProtection="1">
      <alignment horizontal="center" vertical="center" wrapText="1"/>
    </xf>
    <xf numFmtId="44" fontId="18" fillId="4" borderId="31" xfId="1" applyFont="1" applyFill="1" applyBorder="1" applyAlignment="1" applyProtection="1">
      <alignment horizontal="center" vertical="center"/>
    </xf>
    <xf numFmtId="44" fontId="18" fillId="4" borderId="31" xfId="1" applyNumberFormat="1" applyFont="1" applyFill="1" applyBorder="1" applyAlignment="1" applyProtection="1">
      <alignment horizontal="center" vertical="center" wrapText="1"/>
    </xf>
    <xf numFmtId="44" fontId="18" fillId="4" borderId="32" xfId="10" applyFont="1" applyFill="1" applyBorder="1" applyAlignment="1" applyProtection="1">
      <alignment horizontal="center" vertical="center" wrapText="1"/>
    </xf>
    <xf numFmtId="44" fontId="18" fillId="4" borderId="31" xfId="10" applyNumberFormat="1" applyFont="1" applyFill="1" applyBorder="1" applyAlignment="1" applyProtection="1">
      <alignment horizontal="center" vertical="center" wrapText="1"/>
    </xf>
    <xf numFmtId="44" fontId="18" fillId="4" borderId="32" xfId="10" applyNumberFormat="1" applyFont="1" applyFill="1" applyBorder="1" applyAlignment="1" applyProtection="1">
      <alignment horizontal="center" vertical="center" wrapText="1"/>
    </xf>
    <xf numFmtId="0" fontId="18" fillId="0" borderId="40" xfId="0" applyFont="1" applyFill="1" applyBorder="1" applyAlignment="1" applyProtection="1">
      <alignment horizontal="left" vertical="center" wrapText="1"/>
    </xf>
    <xf numFmtId="0" fontId="20" fillId="10" borderId="40" xfId="0" applyFont="1" applyFill="1" applyBorder="1" applyAlignment="1" applyProtection="1">
      <alignment horizontal="left" vertical="center" wrapText="1"/>
    </xf>
    <xf numFmtId="0" fontId="20" fillId="10" borderId="40" xfId="0" applyFont="1" applyFill="1" applyBorder="1" applyAlignment="1" applyProtection="1">
      <alignment horizontal="center" vertical="center" wrapText="1"/>
    </xf>
    <xf numFmtId="0" fontId="10" fillId="10" borderId="40" xfId="0" applyFont="1" applyFill="1" applyBorder="1" applyAlignment="1" applyProtection="1">
      <alignment horizontal="left" vertical="center"/>
    </xf>
    <xf numFmtId="44" fontId="10" fillId="10" borderId="40" xfId="0" applyNumberFormat="1" applyFont="1" applyFill="1" applyBorder="1" applyAlignment="1" applyProtection="1">
      <alignment horizontal="center" vertical="center"/>
    </xf>
    <xf numFmtId="44" fontId="10" fillId="10" borderId="43" xfId="10" applyFont="1" applyFill="1" applyBorder="1" applyAlignment="1" applyProtection="1">
      <alignment horizontal="center" vertical="center"/>
    </xf>
    <xf numFmtId="44" fontId="10" fillId="10" borderId="40" xfId="10" applyFont="1" applyFill="1" applyBorder="1" applyAlignment="1" applyProtection="1">
      <alignment horizontal="center" vertical="center"/>
    </xf>
    <xf numFmtId="0" fontId="20" fillId="0" borderId="51" xfId="0" applyFont="1" applyFill="1" applyBorder="1" applyAlignment="1" applyProtection="1">
      <alignment horizontal="center" vertical="center" wrapText="1"/>
    </xf>
    <xf numFmtId="44" fontId="10" fillId="10" borderId="50" xfId="10" applyFont="1" applyFill="1" applyBorder="1" applyAlignment="1" applyProtection="1">
      <alignment horizontal="center" vertical="center"/>
    </xf>
    <xf numFmtId="44" fontId="10" fillId="0" borderId="50" xfId="10" applyFont="1" applyFill="1" applyBorder="1" applyAlignment="1" applyProtection="1">
      <alignment horizontal="center" vertical="center"/>
    </xf>
    <xf numFmtId="44" fontId="24" fillId="11" borderId="37" xfId="50" applyNumberFormat="1" applyFont="1" applyFill="1" applyBorder="1" applyAlignment="1">
      <alignment horizontal="center" vertical="center"/>
    </xf>
    <xf numFmtId="0" fontId="20" fillId="0" borderId="54" xfId="0" applyFont="1" applyFill="1" applyBorder="1" applyAlignment="1" applyProtection="1">
      <alignment horizontal="left" vertical="center" wrapText="1"/>
    </xf>
    <xf numFmtId="0" fontId="20" fillId="0" borderId="54" xfId="0" applyFont="1" applyFill="1" applyBorder="1" applyAlignment="1" applyProtection="1">
      <alignment horizontal="center" vertical="center" wrapText="1"/>
    </xf>
    <xf numFmtId="0" fontId="10" fillId="0" borderId="54" xfId="0" applyFont="1" applyBorder="1" applyAlignment="1" applyProtection="1">
      <alignment horizontal="left" vertical="center"/>
    </xf>
    <xf numFmtId="44" fontId="10" fillId="0" borderId="54" xfId="0" applyNumberFormat="1" applyFont="1" applyBorder="1" applyAlignment="1" applyProtection="1">
      <alignment horizontal="center" vertical="center"/>
    </xf>
    <xf numFmtId="44" fontId="10" fillId="0" borderId="39" xfId="10" applyFont="1" applyFill="1" applyBorder="1" applyAlignment="1" applyProtection="1">
      <alignment horizontal="center" vertical="center"/>
    </xf>
    <xf numFmtId="44" fontId="24" fillId="11" borderId="54" xfId="50" applyNumberFormat="1" applyFont="1" applyFill="1" applyBorder="1" applyAlignment="1">
      <alignment horizontal="center" vertical="center"/>
    </xf>
    <xf numFmtId="44" fontId="24" fillId="11" borderId="39" xfId="50" applyNumberFormat="1" applyFont="1" applyFill="1" applyBorder="1" applyAlignment="1">
      <alignment horizontal="center" vertical="center"/>
    </xf>
    <xf numFmtId="44" fontId="10" fillId="5" borderId="40" xfId="10" applyFont="1" applyFill="1" applyBorder="1" applyAlignment="1" applyProtection="1">
      <alignment horizontal="center" vertical="center"/>
      <protection locked="0"/>
    </xf>
    <xf numFmtId="0" fontId="16" fillId="3" borderId="1" xfId="9" applyFont="1" applyFill="1" applyBorder="1" applyAlignment="1" applyProtection="1">
      <alignment horizontal="center" vertical="center"/>
    </xf>
    <xf numFmtId="0" fontId="16" fillId="3" borderId="1" xfId="9" applyFont="1" applyFill="1" applyBorder="1" applyAlignment="1" applyProtection="1">
      <alignment horizontal="center" vertical="center" wrapText="1"/>
    </xf>
    <xf numFmtId="0" fontId="14" fillId="0" borderId="1" xfId="0" applyFont="1" applyBorder="1" applyAlignment="1" applyProtection="1">
      <alignment horizontal="center" vertical="center"/>
    </xf>
    <xf numFmtId="164" fontId="2" fillId="0" borderId="1" xfId="10" applyNumberFormat="1" applyFont="1" applyFill="1" applyBorder="1" applyAlignment="1" applyProtection="1">
      <alignment horizontal="center" vertical="center"/>
    </xf>
    <xf numFmtId="164" fontId="2" fillId="10" borderId="1" xfId="10" applyNumberFormat="1" applyFont="1" applyFill="1" applyBorder="1" applyAlignment="1" applyProtection="1">
      <alignment horizontal="center" vertical="center"/>
      <protection locked="0"/>
    </xf>
    <xf numFmtId="0" fontId="14" fillId="10" borderId="1" xfId="0" applyFont="1" applyFill="1" applyBorder="1" applyAlignment="1" applyProtection="1">
      <alignment horizontal="center" vertical="center"/>
    </xf>
    <xf numFmtId="164" fontId="2" fillId="10" borderId="1" xfId="10" applyNumberFormat="1" applyFont="1" applyFill="1" applyBorder="1" applyAlignment="1" applyProtection="1">
      <alignment horizontal="center" vertical="center"/>
    </xf>
    <xf numFmtId="0" fontId="18" fillId="0" borderId="4" xfId="9" applyFont="1" applyFill="1" applyBorder="1" applyAlignment="1" applyProtection="1">
      <alignment horizontal="center" vertical="center"/>
    </xf>
    <xf numFmtId="0" fontId="29" fillId="0" borderId="3" xfId="9" applyFont="1" applyFill="1" applyBorder="1" applyAlignment="1" applyProtection="1">
      <alignment horizontal="left" vertical="center"/>
    </xf>
    <xf numFmtId="0" fontId="20" fillId="0" borderId="4" xfId="9" applyFont="1" applyFill="1" applyBorder="1" applyAlignment="1" applyProtection="1">
      <alignment horizontal="left" vertical="center"/>
    </xf>
    <xf numFmtId="0" fontId="20" fillId="0" borderId="4" xfId="9" applyFont="1" applyFill="1" applyBorder="1" applyAlignment="1" applyProtection="1">
      <alignment horizontal="center" vertical="center"/>
    </xf>
    <xf numFmtId="0" fontId="18" fillId="2" borderId="5" xfId="9" applyFont="1" applyFill="1" applyBorder="1" applyAlignment="1" applyProtection="1">
      <alignment vertical="center"/>
    </xf>
    <xf numFmtId="0" fontId="18" fillId="0" borderId="5" xfId="9" applyFont="1" applyFill="1" applyBorder="1" applyAlignment="1" applyProtection="1">
      <alignment horizontal="left" vertical="center"/>
    </xf>
    <xf numFmtId="0" fontId="17" fillId="14" borderId="6" xfId="9" applyFont="1" applyFill="1" applyBorder="1" applyAlignment="1" applyProtection="1">
      <alignment horizontal="left" vertical="center"/>
    </xf>
    <xf numFmtId="44" fontId="26" fillId="4" borderId="42" xfId="1" applyNumberFormat="1" applyFont="1" applyFill="1" applyBorder="1" applyAlignment="1" applyProtection="1">
      <alignment horizontal="center" vertical="center" wrapText="1"/>
    </xf>
    <xf numFmtId="0" fontId="18" fillId="14" borderId="6" xfId="9" applyFont="1" applyFill="1" applyBorder="1" applyAlignment="1" applyProtection="1">
      <alignment horizontal="left" vertical="center"/>
    </xf>
    <xf numFmtId="0" fontId="20" fillId="14" borderId="3" xfId="9" applyFont="1" applyFill="1" applyBorder="1" applyAlignment="1" applyProtection="1">
      <alignment horizontal="left" vertical="center"/>
    </xf>
    <xf numFmtId="0" fontId="20" fillId="14" borderId="24" xfId="9" applyFont="1" applyFill="1" applyBorder="1" applyAlignment="1" applyProtection="1">
      <alignment horizontal="left" vertical="center"/>
    </xf>
    <xf numFmtId="0" fontId="17" fillId="14" borderId="4" xfId="9" applyFont="1" applyFill="1" applyBorder="1" applyAlignment="1" applyProtection="1">
      <alignment horizontal="left" vertical="center"/>
    </xf>
    <xf numFmtId="0" fontId="1" fillId="0" borderId="0" xfId="44" applyBorder="1"/>
    <xf numFmtId="0" fontId="17" fillId="0" borderId="0" xfId="9" applyFont="1" applyFill="1" applyBorder="1" applyAlignment="1" applyProtection="1">
      <alignment vertical="center"/>
    </xf>
    <xf numFmtId="0" fontId="16" fillId="3" borderId="27" xfId="9" applyFont="1" applyFill="1" applyBorder="1" applyAlignment="1">
      <alignment vertical="center"/>
    </xf>
    <xf numFmtId="0" fontId="2" fillId="15" borderId="34" xfId="44" applyFont="1" applyFill="1" applyBorder="1" applyAlignment="1" applyProtection="1">
      <alignment wrapText="1"/>
    </xf>
    <xf numFmtId="0" fontId="30" fillId="15" borderId="34" xfId="44" applyFont="1" applyFill="1" applyBorder="1" applyProtection="1">
      <protection locked="0"/>
    </xf>
    <xf numFmtId="0" fontId="14" fillId="7" borderId="32" xfId="20" applyFont="1" applyFill="1" applyBorder="1" applyAlignment="1">
      <alignment horizontal="center" vertical="center" wrapText="1"/>
    </xf>
    <xf numFmtId="0" fontId="30" fillId="15" borderId="35" xfId="44" applyFont="1" applyFill="1" applyBorder="1" applyProtection="1">
      <protection locked="0"/>
    </xf>
    <xf numFmtId="0" fontId="14" fillId="7" borderId="33" xfId="20" applyFont="1" applyFill="1" applyBorder="1" applyAlignment="1">
      <alignment horizontal="center" vertical="center" wrapText="1"/>
    </xf>
    <xf numFmtId="0" fontId="14" fillId="7" borderId="61" xfId="20" applyFont="1" applyFill="1" applyBorder="1" applyAlignment="1">
      <alignment horizontal="center" vertical="center" wrapText="1"/>
    </xf>
    <xf numFmtId="0" fontId="13" fillId="0" borderId="0" xfId="6" applyBorder="1"/>
    <xf numFmtId="0" fontId="18" fillId="3" borderId="0" xfId="9" applyFont="1" applyFill="1" applyBorder="1" applyAlignment="1" applyProtection="1">
      <alignment horizontal="center" vertical="center"/>
    </xf>
    <xf numFmtId="0" fontId="5" fillId="0" borderId="0" xfId="20" applyBorder="1"/>
    <xf numFmtId="0" fontId="17" fillId="2" borderId="5" xfId="9" applyFont="1" applyFill="1" applyBorder="1" applyAlignment="1" applyProtection="1">
      <alignment vertical="center"/>
    </xf>
    <xf numFmtId="44" fontId="15" fillId="11" borderId="59" xfId="10" applyFont="1" applyFill="1" applyBorder="1" applyAlignment="1">
      <alignment horizontal="center" vertical="center"/>
    </xf>
    <xf numFmtId="44" fontId="15" fillId="11" borderId="62" xfId="10" applyFont="1" applyFill="1" applyBorder="1" applyAlignment="1">
      <alignment horizontal="center" vertical="center"/>
    </xf>
    <xf numFmtId="44" fontId="15" fillId="11" borderId="53" xfId="10" applyFont="1" applyFill="1" applyBorder="1" applyAlignment="1">
      <alignment horizontal="center" vertical="center"/>
    </xf>
    <xf numFmtId="44" fontId="15" fillId="11" borderId="63" xfId="10" applyFont="1" applyFill="1" applyBorder="1" applyAlignment="1">
      <alignment horizontal="center" vertical="center"/>
    </xf>
    <xf numFmtId="44" fontId="15" fillId="11" borderId="60" xfId="10" applyFont="1" applyFill="1" applyBorder="1" applyAlignment="1">
      <alignment horizontal="center" vertical="center"/>
    </xf>
    <xf numFmtId="44" fontId="15" fillId="11" borderId="64" xfId="10" applyFont="1" applyFill="1" applyBorder="1" applyAlignment="1">
      <alignment horizontal="center" vertical="center"/>
    </xf>
    <xf numFmtId="0" fontId="16" fillId="11" borderId="65" xfId="50" applyFont="1" applyFill="1" applyBorder="1" applyAlignment="1">
      <alignment horizontal="center" vertical="center"/>
    </xf>
    <xf numFmtId="0" fontId="14" fillId="0" borderId="0" xfId="44" applyFont="1" applyFill="1" applyBorder="1" applyAlignment="1" applyProtection="1">
      <alignment horizontal="center" vertical="center" wrapText="1"/>
    </xf>
    <xf numFmtId="0" fontId="16" fillId="3" borderId="36" xfId="9" applyFont="1" applyFill="1" applyBorder="1" applyAlignment="1" applyProtection="1">
      <alignment horizontal="left" vertical="center"/>
    </xf>
    <xf numFmtId="0" fontId="18" fillId="0" borderId="36" xfId="0" applyFont="1" applyBorder="1" applyAlignment="1" applyProtection="1">
      <alignment horizontal="left" vertical="center" wrapText="1" indent="1"/>
    </xf>
    <xf numFmtId="0" fontId="18" fillId="14" borderId="23" xfId="9" applyFont="1" applyFill="1" applyBorder="1" applyAlignment="1" applyProtection="1">
      <alignment horizontal="left" vertical="center"/>
    </xf>
    <xf numFmtId="0" fontId="17" fillId="14" borderId="23" xfId="9" applyFont="1" applyFill="1" applyBorder="1" applyAlignment="1" applyProtection="1">
      <alignment horizontal="left" vertical="center"/>
    </xf>
    <xf numFmtId="0" fontId="17" fillId="14" borderId="5" xfId="9" applyFont="1" applyFill="1" applyBorder="1" applyAlignment="1" applyProtection="1">
      <alignment horizontal="left" vertical="center"/>
    </xf>
    <xf numFmtId="0" fontId="16" fillId="3" borderId="37" xfId="9" applyFont="1" applyFill="1" applyBorder="1" applyAlignment="1" applyProtection="1">
      <alignment horizontal="center" vertical="center"/>
    </xf>
    <xf numFmtId="164" fontId="2" fillId="10" borderId="37" xfId="10" applyNumberFormat="1" applyFont="1" applyFill="1" applyBorder="1" applyAlignment="1" applyProtection="1">
      <alignment horizontal="center" vertical="center"/>
      <protection locked="0"/>
    </xf>
    <xf numFmtId="0" fontId="20"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2" fontId="20" fillId="0" borderId="36" xfId="0" applyNumberFormat="1" applyFont="1" applyFill="1" applyBorder="1" applyAlignment="1" applyProtection="1">
      <alignment horizontal="center" vertical="center" wrapText="1"/>
    </xf>
    <xf numFmtId="0" fontId="17" fillId="2" borderId="3" xfId="26" applyFont="1" applyFill="1" applyBorder="1" applyAlignment="1" applyProtection="1">
      <alignment horizontal="left" vertical="center"/>
    </xf>
    <xf numFmtId="0" fontId="17" fillId="2" borderId="4" xfId="26" applyFont="1" applyFill="1" applyBorder="1" applyAlignment="1" applyProtection="1">
      <alignment horizontal="left" vertical="center"/>
    </xf>
    <xf numFmtId="0" fontId="17" fillId="2" borderId="3" xfId="9" applyFont="1" applyFill="1" applyBorder="1" applyAlignment="1" applyProtection="1">
      <alignment horizontal="left" vertical="center"/>
    </xf>
    <xf numFmtId="0" fontId="17" fillId="2" borderId="4" xfId="9" applyFont="1" applyFill="1" applyBorder="1" applyAlignment="1" applyProtection="1">
      <alignment horizontal="left" vertical="center"/>
    </xf>
    <xf numFmtId="0" fontId="17" fillId="2" borderId="5" xfId="9" applyFont="1" applyFill="1" applyBorder="1" applyAlignment="1" applyProtection="1">
      <alignment horizontal="left" vertical="center"/>
    </xf>
    <xf numFmtId="0" fontId="16" fillId="3" borderId="24" xfId="9" applyFont="1" applyFill="1" applyBorder="1" applyAlignment="1" applyProtection="1">
      <alignment horizontal="left" vertical="center"/>
    </xf>
    <xf numFmtId="0" fontId="16" fillId="3" borderId="6" xfId="9" applyFont="1" applyFill="1" applyBorder="1" applyAlignment="1" applyProtection="1">
      <alignment horizontal="left" vertical="center"/>
    </xf>
    <xf numFmtId="0" fontId="16" fillId="3" borderId="23" xfId="9" applyFont="1" applyFill="1" applyBorder="1" applyAlignment="1" applyProtection="1">
      <alignment horizontal="left" vertical="center"/>
    </xf>
    <xf numFmtId="44" fontId="15" fillId="11" borderId="24" xfId="50" applyNumberFormat="1" applyFont="1" applyFill="1" applyBorder="1" applyAlignment="1">
      <alignment horizontal="center" vertical="center" wrapText="1"/>
    </xf>
    <xf numFmtId="44" fontId="15" fillId="11" borderId="6" xfId="50" applyNumberFormat="1" applyFont="1" applyFill="1" applyBorder="1" applyAlignment="1">
      <alignment horizontal="center" vertical="center" wrapText="1"/>
    </xf>
    <xf numFmtId="44" fontId="15" fillId="11" borderId="23" xfId="50" applyNumberFormat="1" applyFont="1" applyFill="1" applyBorder="1" applyAlignment="1">
      <alignment horizontal="center" vertical="center" wrapText="1"/>
    </xf>
    <xf numFmtId="44" fontId="15" fillId="11" borderId="7" xfId="50" applyNumberFormat="1" applyFont="1" applyFill="1" applyBorder="1" applyAlignment="1">
      <alignment horizontal="center" vertical="center" wrapText="1"/>
    </xf>
    <xf numFmtId="44" fontId="15" fillId="11" borderId="0" xfId="50" applyNumberFormat="1" applyFont="1" applyFill="1" applyBorder="1" applyAlignment="1">
      <alignment horizontal="center" vertical="center" wrapText="1"/>
    </xf>
    <xf numFmtId="44" fontId="15" fillId="11" borderId="25" xfId="50" applyNumberFormat="1" applyFont="1" applyFill="1" applyBorder="1" applyAlignment="1">
      <alignment horizontal="center" vertical="center" wrapText="1"/>
    </xf>
    <xf numFmtId="44" fontId="15" fillId="11" borderId="26" xfId="50" applyNumberFormat="1" applyFont="1" applyFill="1" applyBorder="1" applyAlignment="1">
      <alignment horizontal="center" vertical="center" wrapText="1"/>
    </xf>
    <xf numFmtId="44" fontId="15" fillId="11" borderId="27" xfId="50" applyNumberFormat="1" applyFont="1" applyFill="1" applyBorder="1" applyAlignment="1">
      <alignment horizontal="center" vertical="center" wrapText="1"/>
    </xf>
    <xf numFmtId="44" fontId="15" fillId="11" borderId="28" xfId="50" applyNumberFormat="1" applyFont="1" applyFill="1" applyBorder="1" applyAlignment="1">
      <alignment horizontal="center" vertical="center" wrapText="1"/>
    </xf>
    <xf numFmtId="0" fontId="25" fillId="6" borderId="3" xfId="0" applyFont="1" applyFill="1" applyBorder="1" applyAlignment="1" applyProtection="1">
      <alignment horizontal="left" vertical="center" wrapText="1"/>
    </xf>
    <xf numFmtId="0" fontId="25" fillId="6" borderId="4" xfId="0" applyFont="1" applyFill="1" applyBorder="1" applyAlignment="1" applyProtection="1">
      <alignment horizontal="left" vertical="center" wrapText="1"/>
    </xf>
    <xf numFmtId="0" fontId="25" fillId="6" borderId="5" xfId="0" applyFont="1" applyFill="1" applyBorder="1" applyAlignment="1" applyProtection="1">
      <alignment horizontal="left" vertical="center" wrapText="1"/>
    </xf>
    <xf numFmtId="0" fontId="20" fillId="13" borderId="24" xfId="50" applyFont="1" applyFill="1" applyBorder="1" applyAlignment="1" applyProtection="1">
      <alignment horizontal="center" vertical="center" wrapText="1"/>
    </xf>
    <xf numFmtId="0" fontId="20" fillId="13" borderId="6" xfId="50" applyFont="1" applyFill="1" applyBorder="1" applyAlignment="1" applyProtection="1">
      <alignment horizontal="center" vertical="center" wrapText="1"/>
    </xf>
    <xf numFmtId="0" fontId="20" fillId="13" borderId="23" xfId="50" applyFont="1" applyFill="1" applyBorder="1" applyAlignment="1" applyProtection="1">
      <alignment horizontal="center" vertical="center" wrapText="1"/>
    </xf>
    <xf numFmtId="0" fontId="20" fillId="13" borderId="7" xfId="50" applyFont="1" applyFill="1" applyBorder="1" applyAlignment="1" applyProtection="1">
      <alignment horizontal="center" vertical="center" wrapText="1"/>
    </xf>
    <xf numFmtId="0" fontId="20" fillId="13" borderId="0" xfId="50" applyFont="1" applyFill="1" applyBorder="1" applyAlignment="1" applyProtection="1">
      <alignment horizontal="center" vertical="center" wrapText="1"/>
    </xf>
    <xf numFmtId="0" fontId="20" fillId="13" borderId="25" xfId="50" applyFont="1" applyFill="1" applyBorder="1" applyAlignment="1" applyProtection="1">
      <alignment horizontal="center" vertical="center" wrapText="1"/>
    </xf>
    <xf numFmtId="0" fontId="20" fillId="13" borderId="26" xfId="50" applyFont="1" applyFill="1" applyBorder="1" applyAlignment="1" applyProtection="1">
      <alignment horizontal="center" vertical="center" wrapText="1"/>
    </xf>
    <xf numFmtId="0" fontId="20" fillId="13" borderId="27" xfId="50" applyFont="1" applyFill="1" applyBorder="1" applyAlignment="1" applyProtection="1">
      <alignment horizontal="center" vertical="center" wrapText="1"/>
    </xf>
    <xf numFmtId="0" fontId="20" fillId="13" borderId="28" xfId="50" applyFont="1" applyFill="1" applyBorder="1" applyAlignment="1" applyProtection="1">
      <alignment horizontal="center" vertical="center" wrapText="1"/>
    </xf>
    <xf numFmtId="0" fontId="29" fillId="0" borderId="3" xfId="9" applyFont="1" applyFill="1" applyBorder="1" applyAlignment="1" applyProtection="1">
      <alignment horizontal="left" vertical="center" wrapText="1"/>
    </xf>
    <xf numFmtId="0" fontId="29" fillId="0" borderId="4" xfId="9" applyFont="1" applyFill="1" applyBorder="1" applyAlignment="1" applyProtection="1">
      <alignment horizontal="left" vertical="center" wrapText="1"/>
    </xf>
    <xf numFmtId="0" fontId="29" fillId="0" borderId="5" xfId="9" applyFont="1" applyFill="1" applyBorder="1" applyAlignment="1" applyProtection="1">
      <alignment horizontal="left" vertical="center" wrapText="1"/>
    </xf>
    <xf numFmtId="0" fontId="15" fillId="14" borderId="0" xfId="50" applyFont="1" applyFill="1" applyBorder="1" applyAlignment="1">
      <alignment horizontal="center" vertical="center"/>
    </xf>
    <xf numFmtId="0" fontId="17" fillId="2" borderId="44" xfId="50" applyFont="1" applyFill="1" applyBorder="1" applyAlignment="1" applyProtection="1">
      <alignment horizontal="left" vertical="center"/>
    </xf>
    <xf numFmtId="0" fontId="17" fillId="2" borderId="45" xfId="50" applyFont="1" applyFill="1" applyBorder="1" applyAlignment="1" applyProtection="1">
      <alignment horizontal="left" vertical="center"/>
    </xf>
    <xf numFmtId="0" fontId="15" fillId="14" borderId="0" xfId="50" applyFont="1" applyFill="1" applyBorder="1" applyAlignment="1">
      <alignment horizontal="left" vertical="center" wrapText="1"/>
    </xf>
    <xf numFmtId="0" fontId="15" fillId="8" borderId="36" xfId="50" applyFont="1" applyFill="1" applyBorder="1" applyAlignment="1">
      <alignment horizontal="left" vertical="center" wrapText="1"/>
    </xf>
    <xf numFmtId="0" fontId="15" fillId="8" borderId="1" xfId="50" applyFont="1" applyFill="1" applyBorder="1" applyAlignment="1">
      <alignment horizontal="left" vertical="center" wrapText="1"/>
    </xf>
    <xf numFmtId="0" fontId="15" fillId="8" borderId="38" xfId="50" applyFont="1" applyFill="1" applyBorder="1" applyAlignment="1">
      <alignment horizontal="left" vertical="center" wrapText="1"/>
    </xf>
    <xf numFmtId="0" fontId="15" fillId="8" borderId="54" xfId="50" applyFont="1" applyFill="1" applyBorder="1" applyAlignment="1">
      <alignment horizontal="left" vertical="center" wrapText="1"/>
    </xf>
    <xf numFmtId="0" fontId="15" fillId="14" borderId="57" xfId="50" applyFont="1" applyFill="1" applyBorder="1" applyAlignment="1">
      <alignment horizontal="center" vertical="center"/>
    </xf>
    <xf numFmtId="0" fontId="15" fillId="14" borderId="56" xfId="50" applyFont="1" applyFill="1" applyBorder="1" applyAlignment="1">
      <alignment horizontal="center" vertical="center"/>
    </xf>
    <xf numFmtId="0" fontId="14" fillId="7" borderId="29" xfId="20" applyFont="1" applyFill="1" applyBorder="1" applyAlignment="1">
      <alignment horizontal="center" vertical="center"/>
    </xf>
    <xf numFmtId="0" fontId="14" fillId="7" borderId="35" xfId="20" applyFont="1" applyFill="1" applyBorder="1" applyAlignment="1">
      <alignment horizontal="center" vertical="center"/>
    </xf>
    <xf numFmtId="0" fontId="16" fillId="3" borderId="26" xfId="9" applyFont="1" applyFill="1" applyBorder="1" applyAlignment="1">
      <alignment horizontal="left" vertical="center"/>
    </xf>
    <xf numFmtId="0" fontId="16" fillId="3" borderId="27" xfId="9" applyFont="1" applyFill="1" applyBorder="1" applyAlignment="1">
      <alignment horizontal="left" vertical="center"/>
    </xf>
    <xf numFmtId="0" fontId="20" fillId="0" borderId="42" xfId="21" applyFont="1" applyBorder="1" applyAlignment="1">
      <alignment horizontal="left" vertical="center" wrapText="1"/>
    </xf>
    <xf numFmtId="0" fontId="20" fillId="0" borderId="31" xfId="21" applyFont="1" applyBorder="1" applyAlignment="1">
      <alignment horizontal="left" vertical="center" wrapText="1"/>
    </xf>
    <xf numFmtId="0" fontId="20" fillId="0" borderId="32" xfId="21" applyFont="1" applyBorder="1" applyAlignment="1">
      <alignment horizontal="left" vertical="center" wrapText="1"/>
    </xf>
    <xf numFmtId="0" fontId="20" fillId="0" borderId="3" xfId="21" applyFont="1" applyBorder="1" applyAlignment="1">
      <alignment horizontal="left" vertical="center"/>
    </xf>
    <xf numFmtId="0" fontId="20" fillId="0" borderId="4" xfId="21" applyFont="1" applyBorder="1" applyAlignment="1">
      <alignment horizontal="left" vertical="center"/>
    </xf>
    <xf numFmtId="0" fontId="20" fillId="0" borderId="5" xfId="21" applyFont="1" applyBorder="1" applyAlignment="1">
      <alignment horizontal="left" vertical="center"/>
    </xf>
    <xf numFmtId="0" fontId="20" fillId="0" borderId="26" xfId="9" applyFont="1" applyFill="1" applyBorder="1" applyAlignment="1" applyProtection="1">
      <alignment horizontal="left" vertical="center" wrapText="1"/>
    </xf>
    <xf numFmtId="0" fontId="20" fillId="0" borderId="27" xfId="9" applyFont="1" applyFill="1" applyBorder="1" applyAlignment="1" applyProtection="1">
      <alignment horizontal="left" vertical="center" wrapText="1"/>
    </xf>
    <xf numFmtId="0" fontId="20" fillId="0" borderId="3" xfId="9" applyFont="1" applyFill="1" applyBorder="1" applyAlignment="1" applyProtection="1">
      <alignment horizontal="left" vertical="center" wrapText="1"/>
    </xf>
    <xf numFmtId="0" fontId="20" fillId="0" borderId="4" xfId="9" applyFont="1" applyFill="1" applyBorder="1" applyAlignment="1" applyProtection="1">
      <alignment horizontal="left" vertical="center" wrapText="1"/>
    </xf>
    <xf numFmtId="0" fontId="20" fillId="0" borderId="3" xfId="21" applyFont="1" applyBorder="1" applyAlignment="1">
      <alignment horizontal="left" vertical="center" wrapText="1"/>
    </xf>
    <xf numFmtId="0" fontId="20" fillId="0" borderId="4" xfId="21" applyFont="1" applyBorder="1" applyAlignment="1">
      <alignment horizontal="left" vertical="center" wrapText="1"/>
    </xf>
    <xf numFmtId="0" fontId="20" fillId="0" borderId="5" xfId="21" applyFont="1" applyBorder="1" applyAlignment="1">
      <alignment horizontal="left" vertical="center" wrapText="1"/>
    </xf>
    <xf numFmtId="0" fontId="17" fillId="2" borderId="3" xfId="50" applyFont="1" applyFill="1" applyBorder="1" applyAlignment="1" applyProtection="1">
      <alignment horizontal="left" vertical="center"/>
    </xf>
    <xf numFmtId="0" fontId="17" fillId="2" borderId="4" xfId="50" applyFont="1" applyFill="1" applyBorder="1" applyAlignment="1" applyProtection="1">
      <alignment horizontal="left" vertical="center"/>
    </xf>
    <xf numFmtId="0" fontId="16" fillId="3" borderId="3" xfId="50" applyFont="1" applyFill="1" applyBorder="1" applyAlignment="1" applyProtection="1">
      <alignment horizontal="left" vertical="center"/>
    </xf>
    <xf numFmtId="0" fontId="16" fillId="3" borderId="4" xfId="50" applyFont="1" applyFill="1" applyBorder="1" applyAlignment="1" applyProtection="1">
      <alignment horizontal="left" vertical="center"/>
    </xf>
    <xf numFmtId="0" fontId="2" fillId="0" borderId="3" xfId="44" applyFont="1" applyFill="1" applyBorder="1" applyAlignment="1" applyProtection="1">
      <alignment horizontal="left" vertical="center" wrapText="1"/>
    </xf>
    <xf numFmtId="0" fontId="2" fillId="0" borderId="5" xfId="44" applyFont="1" applyFill="1" applyBorder="1" applyAlignment="1" applyProtection="1">
      <alignment horizontal="left" vertical="center" wrapText="1"/>
    </xf>
  </cellXfs>
  <cellStyles count="136">
    <cellStyle name="Comma 10" xfId="96"/>
    <cellStyle name="Comma 11" xfId="56"/>
    <cellStyle name="Comma 2" xfId="5"/>
    <cellStyle name="Comma 2 2" xfId="15"/>
    <cellStyle name="Comma 2 2 2" xfId="35"/>
    <cellStyle name="Comma 2 2 2 2" xfId="121"/>
    <cellStyle name="Comma 2 2 2 3" xfId="81"/>
    <cellStyle name="Comma 2 2 3" xfId="105"/>
    <cellStyle name="Comma 2 2 4" xfId="65"/>
    <cellStyle name="Comma 2 3" xfId="25"/>
    <cellStyle name="Comma 2 3 2" xfId="42"/>
    <cellStyle name="Comma 2 3 2 2" xfId="128"/>
    <cellStyle name="Comma 2 3 2 3" xfId="88"/>
    <cellStyle name="Comma 2 3 3" xfId="111"/>
    <cellStyle name="Comma 2 3 4" xfId="71"/>
    <cellStyle name="Comma 2 4" xfId="29"/>
    <cellStyle name="Comma 2 4 2" xfId="115"/>
    <cellStyle name="Comma 2 4 3" xfId="75"/>
    <cellStyle name="Comma 2 5" xfId="99"/>
    <cellStyle name="Comma 2 6" xfId="59"/>
    <cellStyle name="Comma 3" xfId="11"/>
    <cellStyle name="Comma 3 2" xfId="18"/>
    <cellStyle name="Comma 3 2 2" xfId="38"/>
    <cellStyle name="Comma 3 2 2 2" xfId="124"/>
    <cellStyle name="Comma 3 2 2 3" xfId="84"/>
    <cellStyle name="Comma 3 2 3" xfId="108"/>
    <cellStyle name="Comma 3 2 4" xfId="68"/>
    <cellStyle name="Comma 3 3" xfId="31"/>
    <cellStyle name="Comma 3 3 2" xfId="117"/>
    <cellStyle name="Comma 3 3 3" xfId="77"/>
    <cellStyle name="Comma 3 4" xfId="101"/>
    <cellStyle name="Comma 3 5" xfId="61"/>
    <cellStyle name="Comma 4" xfId="12"/>
    <cellStyle name="Comma 4 2" xfId="32"/>
    <cellStyle name="Comma 4 2 2" xfId="118"/>
    <cellStyle name="Comma 4 2 3" xfId="78"/>
    <cellStyle name="Comma 4 3" xfId="102"/>
    <cellStyle name="Comma 4 4" xfId="62"/>
    <cellStyle name="Comma 5" xfId="23"/>
    <cellStyle name="Comma 5 2" xfId="41"/>
    <cellStyle name="Comma 5 2 2" xfId="127"/>
    <cellStyle name="Comma 5 2 3" xfId="87"/>
    <cellStyle name="Comma 5 3" xfId="54"/>
    <cellStyle name="Comma 5 3 2" xfId="134"/>
    <cellStyle name="Comma 5 3 3" xfId="94"/>
    <cellStyle name="Comma 5 4" xfId="109"/>
    <cellStyle name="Comma 5 5" xfId="69"/>
    <cellStyle name="Comma 6" xfId="27"/>
    <cellStyle name="Comma 6 2" xfId="113"/>
    <cellStyle name="Comma 6 3" xfId="73"/>
    <cellStyle name="Comma 7" xfId="43"/>
    <cellStyle name="Comma 7 2" xfId="129"/>
    <cellStyle name="Comma 7 3" xfId="89"/>
    <cellStyle name="Comma 8" xfId="46"/>
    <cellStyle name="Comma 8 2" xfId="55"/>
    <cellStyle name="Comma 8 2 2" xfId="135"/>
    <cellStyle name="Comma 8 2 3" xfId="95"/>
    <cellStyle name="Comma 8 3" xfId="130"/>
    <cellStyle name="Comma 8 4" xfId="90"/>
    <cellStyle name="Comma 9" xfId="48"/>
    <cellStyle name="Comma 9 2" xfId="131"/>
    <cellStyle name="Comma 9 3" xfId="91"/>
    <cellStyle name="Currency" xfId="10" builtinId="4"/>
    <cellStyle name="Currency 2" xfId="1"/>
    <cellStyle name="Currency 2 2" xfId="13"/>
    <cellStyle name="Currency 2 2 2" xfId="33"/>
    <cellStyle name="Currency 2 2 2 2" xfId="119"/>
    <cellStyle name="Currency 2 2 2 3" xfId="79"/>
    <cellStyle name="Currency 2 2 3" xfId="103"/>
    <cellStyle name="Currency 2 2 4" xfId="63"/>
    <cellStyle name="Currency 2 3" xfId="28"/>
    <cellStyle name="Currency 2 3 2" xfId="114"/>
    <cellStyle name="Currency 2 3 3" xfId="74"/>
    <cellStyle name="Currency 2 4" xfId="51"/>
    <cellStyle name="Currency 2 4 2" xfId="133"/>
    <cellStyle name="Currency 2 4 3" xfId="93"/>
    <cellStyle name="Currency 2 5" xfId="97"/>
    <cellStyle name="Currency 2 6" xfId="57"/>
    <cellStyle name="Currency 3" xfId="17"/>
    <cellStyle name="Currency 3 2" xfId="37"/>
    <cellStyle name="Currency 3 2 2" xfId="123"/>
    <cellStyle name="Currency 3 2 3" xfId="83"/>
    <cellStyle name="Currency 3 3" xfId="107"/>
    <cellStyle name="Currency 3 4" xfId="67"/>
    <cellStyle name="Currency 4" xfId="30"/>
    <cellStyle name="Currency 4 2" xfId="116"/>
    <cellStyle name="Currency 4 3" xfId="76"/>
    <cellStyle name="Currency 5" xfId="49"/>
    <cellStyle name="Currency 5 2" xfId="132"/>
    <cellStyle name="Currency 5 3" xfId="92"/>
    <cellStyle name="Currency 6" xfId="100"/>
    <cellStyle name="Currency 7" xfId="60"/>
    <cellStyle name="Normal" xfId="0" builtinId="0"/>
    <cellStyle name="Normal 2" xfId="4"/>
    <cellStyle name="Normal 2 2" xfId="7"/>
    <cellStyle name="Normal 2 3" xfId="8"/>
    <cellStyle name="Normal 2 4" xfId="14"/>
    <cellStyle name="Normal 2 4 2" xfId="34"/>
    <cellStyle name="Normal 2 4 2 2" xfId="120"/>
    <cellStyle name="Normal 2 4 2 3" xfId="80"/>
    <cellStyle name="Normal 2 4 3" xfId="104"/>
    <cellStyle name="Normal 2 4 4" xfId="64"/>
    <cellStyle name="Normal 2 5" xfId="24"/>
    <cellStyle name="Normal 2 5 2" xfId="110"/>
    <cellStyle name="Normal 2 5 3" xfId="70"/>
    <cellStyle name="Normal 2 6" xfId="98"/>
    <cellStyle name="Normal 2 7" xfId="58"/>
    <cellStyle name="Normal 3" xfId="6"/>
    <cellStyle name="Normal 3 2" xfId="19"/>
    <cellStyle name="Normal 3 2 2" xfId="47"/>
    <cellStyle name="Normal 4" xfId="9"/>
    <cellStyle name="Normal 4 2" xfId="16"/>
    <cellStyle name="Normal 4 2 2" xfId="36"/>
    <cellStyle name="Normal 4 2 2 2" xfId="122"/>
    <cellStyle name="Normal 4 2 2 3" xfId="82"/>
    <cellStyle name="Normal 4 2 3" xfId="106"/>
    <cellStyle name="Normal 4 2 4" xfId="66"/>
    <cellStyle name="Normal 4 3" xfId="26"/>
    <cellStyle name="Normal 4 3 2" xfId="112"/>
    <cellStyle name="Normal 4 3 3" xfId="72"/>
    <cellStyle name="Normal 4 4" xfId="50"/>
    <cellStyle name="Normal 47" xfId="21"/>
    <cellStyle name="Normal 5" xfId="20"/>
    <cellStyle name="Normal 5 2" xfId="39"/>
    <cellStyle name="Normal 5 2 2" xfId="125"/>
    <cellStyle name="Normal 5 2 3" xfId="85"/>
    <cellStyle name="Normal 5 3" xfId="52"/>
    <cellStyle name="Normal 6" xfId="2"/>
    <cellStyle name="Normal 6 2" xfId="3"/>
    <cellStyle name="Normal 7" xfId="44"/>
    <cellStyle name="Percent 2" xfId="22"/>
    <cellStyle name="Percent 2 2" xfId="40"/>
    <cellStyle name="Percent 2 2 2" xfId="126"/>
    <cellStyle name="Percent 2 2 3" xfId="86"/>
    <cellStyle name="Percent 2 3" xfId="53"/>
    <cellStyle name="Percent 3" xfId="4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europe\Controlling\Budget%20and%20forecast%202009\RF2%202009\Post%20Review\01%20-%20Consolidated%20(R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Europe\Users\pmc00842\Work\UK%20COMMERCIAL\CDF%20Bid\Commercials\CDF%20Bid%20v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C%204%20&amp;%2012%20Retender/Sent/ASC%20Model%20Pricing%20Schedule%20Appendix%20B%20-%20Schedule%20of%20Rates%20-%20Issue%208%20Revision%2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0"/>
  <sheetViews>
    <sheetView showGridLines="0" view="pageBreakPreview" zoomScaleNormal="100" zoomScaleSheetLayoutView="100" workbookViewId="0"/>
  </sheetViews>
  <sheetFormatPr defaultColWidth="7.44140625" defaultRowHeight="15" x14ac:dyDescent="0.2"/>
  <cols>
    <col min="1" max="1" width="7.44140625" style="4"/>
    <col min="2" max="2" width="9" style="4" customWidth="1"/>
    <col min="3" max="3" width="40.21875" style="4" customWidth="1"/>
    <col min="4" max="4" width="7.44140625" style="4"/>
    <col min="5" max="5" width="9.44140625" style="4" bestFit="1" customWidth="1"/>
    <col min="6" max="6" width="7.44140625" style="4"/>
    <col min="7" max="7" width="5.109375" style="4" customWidth="1"/>
    <col min="8" max="13" width="7.44140625" style="4"/>
    <col min="14" max="14" width="8.33203125" style="4" customWidth="1"/>
    <col min="15" max="16384" width="7.44140625" style="4"/>
  </cols>
  <sheetData>
    <row r="1" spans="1:5" ht="15.75" x14ac:dyDescent="0.25">
      <c r="A1" s="31" t="s">
        <v>72</v>
      </c>
      <c r="B1" s="2"/>
      <c r="C1" s="3"/>
      <c r="D1" s="3"/>
      <c r="E1" s="3"/>
    </row>
    <row r="2" spans="1:5" ht="15.75" x14ac:dyDescent="0.25">
      <c r="A2" s="31" t="s">
        <v>70</v>
      </c>
      <c r="B2" s="2"/>
      <c r="C2" s="3"/>
      <c r="D2" s="3"/>
      <c r="E2" s="3"/>
    </row>
    <row r="3" spans="1:5" ht="15.75" thickBot="1" x14ac:dyDescent="0.25">
      <c r="A3" s="3"/>
      <c r="B3" s="3"/>
      <c r="C3" s="3"/>
      <c r="D3" s="3"/>
      <c r="E3" s="3"/>
    </row>
    <row r="4" spans="1:5" ht="31.5" thickTop="1" thickBot="1" x14ac:dyDescent="0.25">
      <c r="A4" s="5" t="s">
        <v>7</v>
      </c>
      <c r="B4" s="6" t="s">
        <v>8</v>
      </c>
      <c r="C4" s="6" t="s">
        <v>9</v>
      </c>
      <c r="D4" s="6" t="s">
        <v>10</v>
      </c>
      <c r="E4" s="7" t="s">
        <v>11</v>
      </c>
    </row>
    <row r="5" spans="1:5" ht="15.75" thickTop="1" x14ac:dyDescent="0.2">
      <c r="A5" s="8">
        <v>0</v>
      </c>
      <c r="B5" s="9">
        <v>0</v>
      </c>
      <c r="C5" s="10" t="s">
        <v>12</v>
      </c>
      <c r="D5" s="9" t="s">
        <v>71</v>
      </c>
      <c r="E5" s="11">
        <v>43647</v>
      </c>
    </row>
    <row r="6" spans="1:5" x14ac:dyDescent="0.2">
      <c r="A6" s="12">
        <v>1</v>
      </c>
      <c r="B6" s="13">
        <v>1</v>
      </c>
      <c r="C6" s="14" t="s">
        <v>102</v>
      </c>
      <c r="D6" s="15" t="s">
        <v>71</v>
      </c>
      <c r="E6" s="16">
        <v>43647</v>
      </c>
    </row>
    <row r="7" spans="1:5" x14ac:dyDescent="0.2">
      <c r="A7" s="12"/>
      <c r="B7" s="13"/>
      <c r="C7" s="14"/>
      <c r="D7" s="15"/>
      <c r="E7" s="16"/>
    </row>
    <row r="8" spans="1:5" x14ac:dyDescent="0.2">
      <c r="A8" s="17"/>
      <c r="B8" s="13"/>
      <c r="C8" s="14"/>
      <c r="D8" s="15"/>
      <c r="E8" s="16"/>
    </row>
    <row r="9" spans="1:5" ht="15.75" thickBot="1" x14ac:dyDescent="0.25">
      <c r="A9" s="18"/>
      <c r="B9" s="19"/>
      <c r="C9" s="20"/>
      <c r="D9" s="19"/>
      <c r="E9" s="23"/>
    </row>
    <row r="10" spans="1:5" ht="15.75" thickTop="1" x14ac:dyDescent="0.2">
      <c r="C10" s="32"/>
    </row>
  </sheetData>
  <sheetProtection selectLockedCells="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23"/>
  <sheetViews>
    <sheetView showGridLines="0" view="pageBreakPreview" zoomScaleNormal="100" zoomScaleSheetLayoutView="100" workbookViewId="0">
      <pane ySplit="2" topLeftCell="A3" activePane="bottomLeft" state="frozen"/>
      <selection activeCell="C18" sqref="C18"/>
      <selection pane="bottomLeft" activeCell="C17" sqref="C17"/>
    </sheetView>
  </sheetViews>
  <sheetFormatPr defaultColWidth="8.77734375" defaultRowHeight="15" x14ac:dyDescent="0.25"/>
  <cols>
    <col min="1" max="1" width="8.77734375" style="21"/>
    <col min="2" max="2" width="19.33203125" style="22" bestFit="1" customWidth="1"/>
    <col min="3" max="3" width="83" style="21" customWidth="1"/>
    <col min="4" max="7" width="8.77734375" style="21"/>
    <col min="8" max="8" width="60.5546875" style="21" bestFit="1" customWidth="1"/>
    <col min="9" max="16384" width="8.77734375" style="21"/>
  </cols>
  <sheetData>
    <row r="1" spans="1:3" ht="15.75" thickBot="1" x14ac:dyDescent="0.25">
      <c r="A1" s="208" t="s">
        <v>38</v>
      </c>
      <c r="B1" s="209"/>
      <c r="C1" s="209"/>
    </row>
    <row r="2" spans="1:3" x14ac:dyDescent="0.2">
      <c r="A2" s="24" t="s">
        <v>14</v>
      </c>
      <c r="B2" s="25" t="s">
        <v>0</v>
      </c>
      <c r="C2" s="25" t="s">
        <v>13</v>
      </c>
    </row>
    <row r="3" spans="1:3" x14ac:dyDescent="0.25">
      <c r="A3" s="28">
        <v>1</v>
      </c>
      <c r="B3" s="27" t="s">
        <v>40</v>
      </c>
      <c r="C3" s="26"/>
    </row>
    <row r="4" spans="1:3" x14ac:dyDescent="0.25">
      <c r="A4" s="26"/>
      <c r="B4" s="27"/>
      <c r="C4" s="33" t="s">
        <v>27</v>
      </c>
    </row>
    <row r="5" spans="1:3" x14ac:dyDescent="0.25">
      <c r="A5" s="26"/>
      <c r="B5" s="30"/>
      <c r="C5" s="26" t="s">
        <v>3</v>
      </c>
    </row>
    <row r="6" spans="1:3" x14ac:dyDescent="0.25">
      <c r="A6" s="26"/>
      <c r="B6" s="30"/>
      <c r="C6" s="34" t="s">
        <v>37</v>
      </c>
    </row>
    <row r="7" spans="1:3" x14ac:dyDescent="0.25">
      <c r="A7" s="26"/>
      <c r="B7" s="30"/>
      <c r="C7" s="42" t="s">
        <v>6</v>
      </c>
    </row>
    <row r="8" spans="1:3" x14ac:dyDescent="0.25">
      <c r="A8" s="26"/>
      <c r="B8" s="30"/>
      <c r="C8" s="30"/>
    </row>
    <row r="9" spans="1:3" x14ac:dyDescent="0.25">
      <c r="A9" s="28">
        <v>2</v>
      </c>
      <c r="B9" s="27" t="s">
        <v>41</v>
      </c>
      <c r="C9" s="27"/>
    </row>
    <row r="10" spans="1:3" x14ac:dyDescent="0.25">
      <c r="A10" s="26"/>
      <c r="B10" s="27"/>
      <c r="C10" s="33" t="s">
        <v>27</v>
      </c>
    </row>
    <row r="11" spans="1:3" x14ac:dyDescent="0.25">
      <c r="A11" s="26"/>
      <c r="B11" s="27"/>
      <c r="C11" s="26" t="s">
        <v>3</v>
      </c>
    </row>
    <row r="12" spans="1:3" x14ac:dyDescent="0.25">
      <c r="A12" s="26"/>
      <c r="B12" s="27"/>
      <c r="C12" s="34" t="s">
        <v>37</v>
      </c>
    </row>
    <row r="13" spans="1:3" x14ac:dyDescent="0.25">
      <c r="A13" s="26"/>
      <c r="B13" s="27"/>
      <c r="C13" s="42" t="s">
        <v>6</v>
      </c>
    </row>
    <row r="14" spans="1:3" x14ac:dyDescent="0.25">
      <c r="A14" s="26"/>
      <c r="B14" s="30"/>
      <c r="C14" s="27"/>
    </row>
    <row r="15" spans="1:3" x14ac:dyDescent="0.25">
      <c r="A15" s="28">
        <v>3</v>
      </c>
      <c r="B15" s="27" t="s">
        <v>30</v>
      </c>
      <c r="C15" s="27"/>
    </row>
    <row r="16" spans="1:3" x14ac:dyDescent="0.25">
      <c r="A16" s="26"/>
      <c r="B16" s="27"/>
      <c r="C16" s="33" t="s">
        <v>39</v>
      </c>
    </row>
    <row r="17" spans="1:3" x14ac:dyDescent="0.25">
      <c r="A17" s="26"/>
      <c r="B17" s="27"/>
      <c r="C17" s="47" t="s">
        <v>6</v>
      </c>
    </row>
    <row r="18" spans="1:3" x14ac:dyDescent="0.25">
      <c r="A18" s="26"/>
      <c r="B18" s="27"/>
      <c r="C18" s="26"/>
    </row>
    <row r="19" spans="1:3" x14ac:dyDescent="0.25">
      <c r="A19" s="28" t="s">
        <v>36</v>
      </c>
      <c r="B19" s="27" t="s">
        <v>31</v>
      </c>
      <c r="C19" s="26"/>
    </row>
    <row r="20" spans="1:3" x14ac:dyDescent="0.25">
      <c r="A20" s="26"/>
      <c r="B20" s="27"/>
      <c r="C20" s="29" t="s">
        <v>4</v>
      </c>
    </row>
    <row r="21" spans="1:3" x14ac:dyDescent="0.25">
      <c r="A21" s="26"/>
      <c r="B21" s="27"/>
      <c r="C21" s="29" t="s">
        <v>5</v>
      </c>
    </row>
    <row r="22" spans="1:3" x14ac:dyDescent="0.25">
      <c r="A22" s="26"/>
      <c r="B22" s="30"/>
      <c r="C22" s="42" t="s">
        <v>6</v>
      </c>
    </row>
    <row r="23" spans="1:3" x14ac:dyDescent="0.25">
      <c r="A23" s="26"/>
      <c r="B23" s="27"/>
      <c r="C23" s="26"/>
    </row>
  </sheetData>
  <sheetProtection password="D938" sheet="1" objects="1" scenarios="1" selectLockedCells="1"/>
  <mergeCells count="1">
    <mergeCell ref="A1:C1"/>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85" zoomScaleNormal="85" zoomScaleSheetLayoutView="85" workbookViewId="0">
      <selection activeCell="A24" sqref="A24"/>
    </sheetView>
  </sheetViews>
  <sheetFormatPr defaultRowHeight="15" x14ac:dyDescent="0.2"/>
  <cols>
    <col min="1" max="1" width="38.109375" customWidth="1"/>
    <col min="3" max="3" width="14.44140625" customWidth="1"/>
    <col min="4" max="7" width="23.6640625" customWidth="1"/>
    <col min="8" max="8" width="8.88671875" customWidth="1"/>
  </cols>
  <sheetData>
    <row r="1" spans="1:11" ht="15.75" thickBot="1" x14ac:dyDescent="0.25">
      <c r="A1" s="210" t="s">
        <v>55</v>
      </c>
      <c r="B1" s="211"/>
      <c r="C1" s="211"/>
      <c r="D1" s="211"/>
      <c r="E1" s="211"/>
      <c r="F1" s="211"/>
      <c r="G1" s="212"/>
      <c r="H1" s="118"/>
      <c r="I1" s="118"/>
      <c r="J1" s="118"/>
      <c r="K1" s="118"/>
    </row>
    <row r="2" spans="1:11" ht="15.75" thickBot="1" x14ac:dyDescent="0.25">
      <c r="A2" s="50" t="s">
        <v>65</v>
      </c>
      <c r="B2" s="51"/>
      <c r="C2" s="51"/>
      <c r="D2" s="51"/>
      <c r="E2" s="51"/>
      <c r="F2" s="51"/>
      <c r="G2" s="52"/>
      <c r="H2" s="118"/>
      <c r="I2" s="118"/>
      <c r="J2" s="118"/>
      <c r="K2" s="118"/>
    </row>
    <row r="3" spans="1:11" ht="24.75" customHeight="1" thickBot="1" x14ac:dyDescent="0.25">
      <c r="A3" s="174" t="s">
        <v>68</v>
      </c>
      <c r="B3" s="173"/>
      <c r="C3" s="173"/>
      <c r="D3" s="173"/>
      <c r="E3" s="173"/>
      <c r="F3" s="173"/>
      <c r="G3" s="200"/>
      <c r="H3" s="118"/>
      <c r="I3" s="118"/>
      <c r="J3" s="118"/>
      <c r="K3" s="118"/>
    </row>
    <row r="4" spans="1:11" ht="24.75" customHeight="1" thickBot="1" x14ac:dyDescent="0.25">
      <c r="A4" s="174" t="s">
        <v>95</v>
      </c>
      <c r="B4" s="173"/>
      <c r="C4" s="173"/>
      <c r="D4" s="173"/>
      <c r="E4" s="173"/>
      <c r="F4" s="173"/>
      <c r="G4" s="200"/>
      <c r="H4" s="118"/>
      <c r="I4" s="118"/>
      <c r="J4" s="118"/>
      <c r="K4" s="118"/>
    </row>
    <row r="5" spans="1:11" ht="24.75" customHeight="1" thickBot="1" x14ac:dyDescent="0.25">
      <c r="A5" s="174" t="s">
        <v>61</v>
      </c>
      <c r="B5" s="173"/>
      <c r="C5" s="173"/>
      <c r="D5" s="173"/>
      <c r="E5" s="173"/>
      <c r="F5" s="173"/>
      <c r="G5" s="200"/>
      <c r="H5" s="118"/>
      <c r="I5" s="118"/>
      <c r="J5" s="118"/>
      <c r="K5" s="118"/>
    </row>
    <row r="6" spans="1:11" ht="24.75" customHeight="1" thickBot="1" x14ac:dyDescent="0.25">
      <c r="A6" s="174" t="s">
        <v>64</v>
      </c>
      <c r="B6" s="173"/>
      <c r="C6" s="173"/>
      <c r="D6" s="173"/>
      <c r="E6" s="173"/>
      <c r="F6" s="173"/>
      <c r="G6" s="200"/>
      <c r="H6" s="118"/>
      <c r="I6" s="118"/>
      <c r="J6" s="118"/>
      <c r="K6" s="118"/>
    </row>
    <row r="7" spans="1:11" ht="24.75" customHeight="1" thickBot="1" x14ac:dyDescent="0.25">
      <c r="A7" s="175" t="s">
        <v>67</v>
      </c>
      <c r="B7" s="171"/>
      <c r="C7" s="171"/>
      <c r="D7" s="171"/>
      <c r="E7" s="171"/>
      <c r="F7" s="171"/>
      <c r="G7" s="201"/>
      <c r="H7" s="118"/>
      <c r="I7" s="216" t="s">
        <v>52</v>
      </c>
      <c r="J7" s="217"/>
      <c r="K7" s="218"/>
    </row>
    <row r="8" spans="1:11" ht="24.75" customHeight="1" thickBot="1" x14ac:dyDescent="0.25">
      <c r="A8" s="174" t="s">
        <v>96</v>
      </c>
      <c r="B8" s="176"/>
      <c r="C8" s="176"/>
      <c r="D8" s="176"/>
      <c r="E8" s="176"/>
      <c r="F8" s="176"/>
      <c r="G8" s="202"/>
      <c r="H8" s="118"/>
      <c r="I8" s="219"/>
      <c r="J8" s="220"/>
      <c r="K8" s="221"/>
    </row>
    <row r="9" spans="1:11" ht="21" customHeight="1" thickBot="1" x14ac:dyDescent="0.25">
      <c r="A9" s="213" t="s">
        <v>98</v>
      </c>
      <c r="B9" s="214"/>
      <c r="C9" s="214"/>
      <c r="D9" s="214"/>
      <c r="E9" s="214"/>
      <c r="F9" s="214"/>
      <c r="G9" s="215"/>
      <c r="H9" s="118"/>
      <c r="I9" s="222"/>
      <c r="J9" s="223"/>
      <c r="K9" s="224"/>
    </row>
    <row r="10" spans="1:11" ht="30" x14ac:dyDescent="0.2">
      <c r="A10" s="198"/>
      <c r="B10" s="158" t="s">
        <v>1</v>
      </c>
      <c r="C10" s="159" t="s">
        <v>43</v>
      </c>
      <c r="D10" s="158" t="s">
        <v>17</v>
      </c>
      <c r="E10" s="158" t="s">
        <v>18</v>
      </c>
      <c r="F10" s="158" t="s">
        <v>19</v>
      </c>
      <c r="G10" s="203" t="s">
        <v>16</v>
      </c>
      <c r="H10" s="118"/>
      <c r="I10" s="118"/>
      <c r="J10" s="118"/>
      <c r="K10" s="118"/>
    </row>
    <row r="11" spans="1:11" ht="57.75" x14ac:dyDescent="0.2">
      <c r="A11" s="199" t="s">
        <v>60</v>
      </c>
      <c r="B11" s="160" t="s">
        <v>59</v>
      </c>
      <c r="C11" s="161">
        <f>SUM(D11:G11)</f>
        <v>0</v>
      </c>
      <c r="D11" s="128"/>
      <c r="E11" s="128"/>
      <c r="F11" s="128"/>
      <c r="G11" s="149"/>
      <c r="H11" s="118"/>
      <c r="I11" s="118"/>
      <c r="J11" s="118"/>
      <c r="K11" s="118"/>
    </row>
    <row r="12" spans="1:11" ht="86.25" x14ac:dyDescent="0.2">
      <c r="A12" s="199" t="s">
        <v>73</v>
      </c>
      <c r="B12" s="163"/>
      <c r="C12" s="164"/>
      <c r="D12" s="162"/>
      <c r="E12" s="162"/>
      <c r="F12" s="162"/>
      <c r="G12" s="204"/>
      <c r="H12" s="118"/>
      <c r="I12" s="118"/>
      <c r="J12" s="118"/>
      <c r="K12" s="118"/>
    </row>
  </sheetData>
  <mergeCells count="3">
    <mergeCell ref="A1:G1"/>
    <mergeCell ref="A9:G9"/>
    <mergeCell ref="I7:K9"/>
  </mergeCells>
  <pageMargins left="0.7" right="0.7" top="0.75" bottom="0.75" header="0.3" footer="0.3"/>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008"/>
  <sheetViews>
    <sheetView showGridLines="0" tabSelected="1" view="pageBreakPreview" topLeftCell="B2" zoomScale="80" zoomScaleNormal="80" zoomScaleSheetLayoutView="80" workbookViewId="0">
      <selection activeCell="H5" sqref="H5"/>
    </sheetView>
  </sheetViews>
  <sheetFormatPr defaultColWidth="8.88671875" defaultRowHeight="65.099999999999994" customHeight="1" x14ac:dyDescent="0.2"/>
  <cols>
    <col min="1" max="1" width="8.21875" style="71" bestFit="1" customWidth="1"/>
    <col min="2" max="2" width="29.77734375" style="72" bestFit="1" customWidth="1"/>
    <col min="3" max="3" width="31.44140625" style="72" bestFit="1" customWidth="1"/>
    <col min="4" max="4" width="6.33203125" style="86" customWidth="1"/>
    <col min="5" max="5" width="4.88671875" style="69" customWidth="1"/>
    <col min="6" max="6" width="18.77734375" style="75" customWidth="1"/>
    <col min="7" max="7" width="18.77734375" style="74" customWidth="1"/>
    <col min="8" max="12" width="18.88671875" style="60" customWidth="1"/>
    <col min="13" max="13" width="18.88671875" style="60" hidden="1" customWidth="1"/>
    <col min="14" max="16384" width="8.88671875" style="60"/>
  </cols>
  <sheetData>
    <row r="1" spans="1:17" s="49" customFormat="1" ht="54.75" customHeight="1" thickBot="1" x14ac:dyDescent="0.25">
      <c r="A1" s="129" t="s">
        <v>55</v>
      </c>
      <c r="B1" s="87"/>
      <c r="C1" s="87"/>
      <c r="D1" s="87"/>
      <c r="E1" s="87"/>
      <c r="F1" s="81"/>
      <c r="G1" s="81"/>
      <c r="H1" s="81"/>
      <c r="I1" s="81"/>
      <c r="J1" s="81"/>
      <c r="K1" s="81"/>
      <c r="L1" s="169"/>
      <c r="M1" s="81"/>
    </row>
    <row r="2" spans="1:17" s="49" customFormat="1" ht="38.25" customHeight="1" thickBot="1" x14ac:dyDescent="0.25">
      <c r="A2" s="130" t="s">
        <v>65</v>
      </c>
      <c r="B2" s="51"/>
      <c r="C2" s="51"/>
      <c r="D2" s="82"/>
      <c r="E2" s="51"/>
      <c r="F2" s="51"/>
      <c r="G2" s="51"/>
      <c r="H2" s="51"/>
      <c r="I2" s="51"/>
      <c r="J2" s="51"/>
      <c r="K2" s="51"/>
      <c r="L2" s="52"/>
      <c r="M2" s="51"/>
      <c r="O2" s="228" t="s">
        <v>52</v>
      </c>
      <c r="P2" s="229"/>
      <c r="Q2" s="230"/>
    </row>
    <row r="3" spans="1:17" s="49" customFormat="1" ht="32.25" customHeight="1" thickBot="1" x14ac:dyDescent="0.25">
      <c r="A3" s="166" t="s">
        <v>63</v>
      </c>
      <c r="B3" s="80"/>
      <c r="C3" s="80"/>
      <c r="D3" s="165"/>
      <c r="E3" s="80"/>
      <c r="F3" s="80"/>
      <c r="G3" s="80"/>
      <c r="H3" s="80"/>
      <c r="I3" s="80"/>
      <c r="J3" s="80"/>
      <c r="K3" s="80"/>
      <c r="L3" s="170"/>
      <c r="M3" s="105"/>
      <c r="O3" s="231"/>
      <c r="P3" s="232"/>
      <c r="Q3" s="233"/>
    </row>
    <row r="4" spans="1:17" s="49" customFormat="1" ht="32.25" customHeight="1" thickBot="1" x14ac:dyDescent="0.25">
      <c r="A4" s="166" t="s">
        <v>95</v>
      </c>
      <c r="B4" s="167"/>
      <c r="C4" s="167"/>
      <c r="D4" s="168"/>
      <c r="E4" s="167"/>
      <c r="F4" s="167"/>
      <c r="G4" s="80"/>
      <c r="H4" s="80"/>
      <c r="I4" s="80"/>
      <c r="J4" s="80"/>
      <c r="K4" s="80"/>
      <c r="L4" s="170"/>
      <c r="M4" s="105"/>
      <c r="O4" s="234"/>
      <c r="P4" s="235"/>
      <c r="Q4" s="236"/>
    </row>
    <row r="5" spans="1:17" s="49" customFormat="1" ht="32.25" customHeight="1" thickBot="1" x14ac:dyDescent="0.25">
      <c r="A5" s="166" t="s">
        <v>61</v>
      </c>
      <c r="B5" s="167"/>
      <c r="C5" s="167"/>
      <c r="D5" s="168"/>
      <c r="E5" s="167"/>
      <c r="F5" s="167"/>
      <c r="G5" s="80"/>
      <c r="H5" s="80"/>
      <c r="I5" s="80"/>
      <c r="J5" s="80"/>
      <c r="K5" s="80"/>
      <c r="L5" s="170"/>
      <c r="M5" s="105"/>
    </row>
    <row r="6" spans="1:17" s="49" customFormat="1" ht="32.25" customHeight="1" thickBot="1" x14ac:dyDescent="0.25">
      <c r="A6" s="166" t="s">
        <v>64</v>
      </c>
      <c r="B6" s="167"/>
      <c r="C6" s="167"/>
      <c r="D6" s="168"/>
      <c r="E6" s="167"/>
      <c r="F6" s="167"/>
      <c r="G6" s="80"/>
      <c r="H6" s="80"/>
      <c r="I6" s="80"/>
      <c r="J6" s="80"/>
      <c r="K6" s="80"/>
      <c r="L6" s="170"/>
      <c r="M6" s="105"/>
    </row>
    <row r="7" spans="1:17" s="49" customFormat="1" ht="32.25" customHeight="1" thickBot="1" x14ac:dyDescent="0.25">
      <c r="A7" s="166" t="s">
        <v>69</v>
      </c>
      <c r="B7" s="167"/>
      <c r="C7" s="167"/>
      <c r="D7" s="168"/>
      <c r="E7" s="167"/>
      <c r="F7" s="167"/>
      <c r="G7" s="80"/>
      <c r="H7" s="80"/>
      <c r="I7" s="80"/>
      <c r="J7" s="80"/>
      <c r="K7" s="80"/>
      <c r="L7" s="170"/>
      <c r="M7" s="105"/>
    </row>
    <row r="8" spans="1:17" s="49" customFormat="1" ht="42" customHeight="1" thickBot="1" x14ac:dyDescent="0.25">
      <c r="A8" s="237" t="s">
        <v>87</v>
      </c>
      <c r="B8" s="238"/>
      <c r="C8" s="238"/>
      <c r="D8" s="238"/>
      <c r="E8" s="238"/>
      <c r="F8" s="238"/>
      <c r="G8" s="238"/>
      <c r="H8" s="238"/>
      <c r="I8" s="238"/>
      <c r="J8" s="238"/>
      <c r="K8" s="238"/>
      <c r="L8" s="239"/>
      <c r="M8" s="105"/>
    </row>
    <row r="9" spans="1:17" s="49" customFormat="1" ht="42" customHeight="1" thickBot="1" x14ac:dyDescent="0.25">
      <c r="A9" s="237" t="s">
        <v>94</v>
      </c>
      <c r="B9" s="238"/>
      <c r="C9" s="238"/>
      <c r="D9" s="238"/>
      <c r="E9" s="238"/>
      <c r="F9" s="238"/>
      <c r="G9" s="238"/>
      <c r="H9" s="238"/>
      <c r="I9" s="238"/>
      <c r="J9" s="238"/>
      <c r="K9" s="238"/>
      <c r="L9" s="239"/>
      <c r="M9" s="105"/>
    </row>
    <row r="10" spans="1:17" s="49" customFormat="1" ht="32.25" customHeight="1" thickBot="1" x14ac:dyDescent="0.25">
      <c r="A10" s="166" t="s">
        <v>66</v>
      </c>
      <c r="B10" s="167"/>
      <c r="C10" s="167"/>
      <c r="D10" s="168"/>
      <c r="E10" s="167"/>
      <c r="F10" s="167"/>
      <c r="G10" s="80"/>
      <c r="H10" s="80"/>
      <c r="I10" s="80"/>
      <c r="J10" s="80"/>
      <c r="K10" s="80"/>
      <c r="L10" s="170"/>
      <c r="M10" s="105"/>
    </row>
    <row r="11" spans="1:17" s="49" customFormat="1" ht="32.25" customHeight="1" thickBot="1" x14ac:dyDescent="0.25">
      <c r="A11" s="130" t="s">
        <v>97</v>
      </c>
      <c r="B11" s="51"/>
      <c r="C11" s="51"/>
      <c r="D11" s="82"/>
      <c r="E11" s="51"/>
      <c r="F11" s="51"/>
      <c r="G11" s="51"/>
      <c r="H11" s="51"/>
      <c r="I11" s="51"/>
      <c r="J11" s="51"/>
      <c r="K11" s="51"/>
      <c r="L11" s="52"/>
      <c r="M11" s="51"/>
    </row>
    <row r="12" spans="1:17" s="53" customFormat="1" ht="52.5" customHeight="1" thickBot="1" x14ac:dyDescent="0.3">
      <c r="A12" s="132" t="s">
        <v>0</v>
      </c>
      <c r="B12" s="133" t="s">
        <v>21</v>
      </c>
      <c r="C12" s="133" t="s">
        <v>22</v>
      </c>
      <c r="D12" s="133" t="s">
        <v>44</v>
      </c>
      <c r="E12" s="134" t="s">
        <v>1</v>
      </c>
      <c r="F12" s="135" t="s">
        <v>47</v>
      </c>
      <c r="G12" s="136" t="s">
        <v>2</v>
      </c>
      <c r="H12" s="137" t="s">
        <v>17</v>
      </c>
      <c r="I12" s="137" t="s">
        <v>18</v>
      </c>
      <c r="J12" s="137" t="s">
        <v>19</v>
      </c>
      <c r="K12" s="137" t="s">
        <v>16</v>
      </c>
      <c r="L12" s="138" t="s">
        <v>20</v>
      </c>
      <c r="M12" s="131" t="s">
        <v>53</v>
      </c>
    </row>
    <row r="13" spans="1:17" ht="12" customHeight="1" thickBot="1" x14ac:dyDescent="0.25">
      <c r="A13" s="54" t="str">
        <f>IFERROR(IF(VLOOKUP(#REF!,#REF!,6,FALSE)=0,"",(VLOOKUP(#REF!,#REF!,6,FALSE))),"")</f>
        <v/>
      </c>
      <c r="B13" s="55" t="str">
        <f>IFERROR(IF(VLOOKUP(#REF!,#REF!,7,FALSE)=0,"",(VLOOKUP(#REF!,#REF!,7,FALSE))),"")</f>
        <v/>
      </c>
      <c r="C13" s="55"/>
      <c r="D13" s="83"/>
      <c r="E13" s="56" t="str">
        <f>IFERROR(IF(VLOOKUP(#REF!,#REF!,8,FALSE)=0,"",(VLOOKUP(#REF!,#REF!,8,FALSE))),"")</f>
        <v/>
      </c>
      <c r="F13" s="57" t="str">
        <f>IF(E13&gt;"",SUM(G13:G13),"")</f>
        <v/>
      </c>
      <c r="G13" s="59" t="str">
        <f>IF(E13&gt;"",SUM(#REF!),"")</f>
        <v/>
      </c>
      <c r="H13" s="58"/>
      <c r="I13" s="58"/>
      <c r="J13" s="58"/>
      <c r="K13" s="58"/>
      <c r="L13" s="58"/>
      <c r="M13" s="59" t="str">
        <f>IF(D13&gt;"",SUM(H13:L13),"")</f>
        <v/>
      </c>
    </row>
    <row r="14" spans="1:17" ht="40.5" customHeight="1" thickBot="1" x14ac:dyDescent="0.25">
      <c r="A14" s="225" t="s">
        <v>50</v>
      </c>
      <c r="B14" s="226"/>
      <c r="C14" s="226"/>
      <c r="D14" s="226"/>
      <c r="E14" s="226"/>
      <c r="F14" s="226"/>
      <c r="G14" s="226"/>
      <c r="H14" s="226"/>
      <c r="I14" s="226"/>
      <c r="J14" s="226"/>
      <c r="K14" s="226"/>
      <c r="L14" s="227"/>
      <c r="M14" s="59"/>
    </row>
    <row r="15" spans="1:17" ht="65.099999999999994" customHeight="1" x14ac:dyDescent="0.2">
      <c r="A15" s="61">
        <v>1</v>
      </c>
      <c r="B15" s="62" t="s">
        <v>32</v>
      </c>
      <c r="C15" s="63"/>
      <c r="D15" s="84">
        <v>2</v>
      </c>
      <c r="E15" s="64" t="s">
        <v>45</v>
      </c>
      <c r="F15" s="65">
        <f t="shared" ref="F15:F26" si="0">M15</f>
        <v>0</v>
      </c>
      <c r="G15" s="66">
        <f>F15*D15</f>
        <v>0</v>
      </c>
      <c r="H15" s="128"/>
      <c r="I15" s="128"/>
      <c r="J15" s="128"/>
      <c r="K15" s="128"/>
      <c r="L15" s="149"/>
      <c r="M15" s="148">
        <f>SUM(H15:L15)</f>
        <v>0</v>
      </c>
    </row>
    <row r="16" spans="1:17" ht="65.099999999999994" customHeight="1" x14ac:dyDescent="0.2">
      <c r="A16" s="61">
        <v>2</v>
      </c>
      <c r="B16" s="62" t="s">
        <v>24</v>
      </c>
      <c r="C16" s="63"/>
      <c r="D16" s="84">
        <v>20</v>
      </c>
      <c r="E16" s="64" t="s">
        <v>45</v>
      </c>
      <c r="F16" s="65">
        <f t="shared" si="0"/>
        <v>0</v>
      </c>
      <c r="G16" s="66">
        <f>F16*D16</f>
        <v>0</v>
      </c>
      <c r="H16" s="128"/>
      <c r="I16" s="128"/>
      <c r="J16" s="128"/>
      <c r="K16" s="128"/>
      <c r="L16" s="149"/>
      <c r="M16" s="148">
        <f t="shared" ref="M16:M19" si="1">SUM(H16:L16)</f>
        <v>0</v>
      </c>
    </row>
    <row r="17" spans="1:13" ht="65.099999999999994" customHeight="1" x14ac:dyDescent="0.2">
      <c r="A17" s="61">
        <v>3</v>
      </c>
      <c r="B17" s="62" t="s">
        <v>26</v>
      </c>
      <c r="C17" s="63"/>
      <c r="D17" s="84">
        <v>8</v>
      </c>
      <c r="E17" s="64" t="s">
        <v>45</v>
      </c>
      <c r="F17" s="65">
        <f t="shared" si="0"/>
        <v>0</v>
      </c>
      <c r="G17" s="66">
        <f>F17*D17</f>
        <v>0</v>
      </c>
      <c r="H17" s="128"/>
      <c r="I17" s="128"/>
      <c r="J17" s="128"/>
      <c r="K17" s="128"/>
      <c r="L17" s="149"/>
      <c r="M17" s="148">
        <f t="shared" si="1"/>
        <v>0</v>
      </c>
    </row>
    <row r="18" spans="1:13" ht="65.099999999999994" customHeight="1" x14ac:dyDescent="0.2">
      <c r="A18" s="61">
        <v>4</v>
      </c>
      <c r="B18" s="62" t="s">
        <v>25</v>
      </c>
      <c r="C18" s="88"/>
      <c r="D18" s="89"/>
      <c r="E18" s="90"/>
      <c r="F18" s="91"/>
      <c r="G18" s="92"/>
      <c r="H18" s="106"/>
      <c r="I18" s="106"/>
      <c r="J18" s="106"/>
      <c r="K18" s="106"/>
      <c r="L18" s="92"/>
      <c r="M18" s="148">
        <f t="shared" si="1"/>
        <v>0</v>
      </c>
    </row>
    <row r="19" spans="1:13" ht="65.099999999999994" customHeight="1" x14ac:dyDescent="0.2">
      <c r="A19" s="95">
        <f t="shared" ref="A19:A21" si="2">A18+0.01</f>
        <v>4.01</v>
      </c>
      <c r="B19" s="62"/>
      <c r="C19" s="205" t="s">
        <v>108</v>
      </c>
      <c r="D19" s="84">
        <v>1</v>
      </c>
      <c r="E19" s="64" t="s">
        <v>45</v>
      </c>
      <c r="F19" s="65">
        <f t="shared" si="0"/>
        <v>0</v>
      </c>
      <c r="G19" s="66">
        <f>F19*D19</f>
        <v>0</v>
      </c>
      <c r="H19" s="128"/>
      <c r="I19" s="128"/>
      <c r="J19" s="128"/>
      <c r="K19" s="128"/>
      <c r="L19" s="149"/>
      <c r="M19" s="148">
        <f t="shared" si="1"/>
        <v>0</v>
      </c>
    </row>
    <row r="20" spans="1:13" ht="65.099999999999994" customHeight="1" x14ac:dyDescent="0.2">
      <c r="A20" s="95">
        <f t="shared" si="2"/>
        <v>4.0199999999999996</v>
      </c>
      <c r="B20" s="62"/>
      <c r="C20" s="206" t="s">
        <v>109</v>
      </c>
      <c r="D20" s="84">
        <v>2</v>
      </c>
      <c r="E20" s="64" t="s">
        <v>45</v>
      </c>
      <c r="F20" s="65">
        <f t="shared" si="0"/>
        <v>0</v>
      </c>
      <c r="G20" s="66">
        <f>F20*D20</f>
        <v>0</v>
      </c>
      <c r="H20" s="128"/>
      <c r="I20" s="128"/>
      <c r="J20" s="128"/>
      <c r="K20" s="128"/>
      <c r="L20" s="149"/>
      <c r="M20" s="148">
        <f t="shared" ref="M20" si="3">SUM(H20:L20)</f>
        <v>0</v>
      </c>
    </row>
    <row r="21" spans="1:13" ht="65.099999999999994" customHeight="1" x14ac:dyDescent="0.2">
      <c r="A21" s="95">
        <f t="shared" si="2"/>
        <v>4.0299999999999994</v>
      </c>
      <c r="B21" s="62"/>
      <c r="C21" s="206" t="s">
        <v>111</v>
      </c>
      <c r="D21" s="84">
        <v>1</v>
      </c>
      <c r="E21" s="64" t="s">
        <v>45</v>
      </c>
      <c r="F21" s="65">
        <f t="shared" ref="F21" si="4">M21</f>
        <v>0</v>
      </c>
      <c r="G21" s="66">
        <f>F21*D21</f>
        <v>0</v>
      </c>
      <c r="H21" s="128"/>
      <c r="I21" s="128"/>
      <c r="J21" s="128"/>
      <c r="K21" s="128"/>
      <c r="L21" s="149"/>
      <c r="M21" s="148">
        <f t="shared" ref="M21" si="5">SUM(H21:L21)</f>
        <v>0</v>
      </c>
    </row>
    <row r="22" spans="1:13" ht="65.099999999999994" customHeight="1" x14ac:dyDescent="0.2">
      <c r="A22" s="76">
        <v>5</v>
      </c>
      <c r="B22" s="77" t="s">
        <v>46</v>
      </c>
      <c r="C22" s="88"/>
      <c r="D22" s="89"/>
      <c r="E22" s="90"/>
      <c r="F22" s="91"/>
      <c r="G22" s="92"/>
      <c r="H22" s="106"/>
      <c r="I22" s="106"/>
      <c r="J22" s="106"/>
      <c r="K22" s="106"/>
      <c r="L22" s="92"/>
      <c r="M22" s="147"/>
    </row>
    <row r="23" spans="1:13" ht="65.099999999999994" customHeight="1" x14ac:dyDescent="0.2">
      <c r="A23" s="97" t="s">
        <v>110</v>
      </c>
      <c r="B23" s="78"/>
      <c r="C23" s="78" t="s">
        <v>33</v>
      </c>
      <c r="D23" s="84">
        <v>7</v>
      </c>
      <c r="E23" s="64" t="s">
        <v>45</v>
      </c>
      <c r="F23" s="65">
        <f t="shared" si="0"/>
        <v>0</v>
      </c>
      <c r="G23" s="66">
        <f t="shared" ref="G23:G26" si="6">F23*D23</f>
        <v>0</v>
      </c>
      <c r="H23" s="128"/>
      <c r="I23" s="128"/>
      <c r="J23" s="128"/>
      <c r="K23" s="128"/>
      <c r="L23" s="149"/>
      <c r="M23" s="148">
        <f>SUM(H23:L23)</f>
        <v>0</v>
      </c>
    </row>
    <row r="24" spans="1:13" ht="65.099999999999994" customHeight="1" x14ac:dyDescent="0.2">
      <c r="A24" s="95">
        <f>A23+0.01</f>
        <v>6.02</v>
      </c>
      <c r="B24" s="78"/>
      <c r="C24" s="78" t="s">
        <v>34</v>
      </c>
      <c r="D24" s="84">
        <v>2</v>
      </c>
      <c r="E24" s="64" t="s">
        <v>45</v>
      </c>
      <c r="F24" s="65">
        <f t="shared" si="0"/>
        <v>0</v>
      </c>
      <c r="G24" s="66">
        <f t="shared" si="6"/>
        <v>0</v>
      </c>
      <c r="H24" s="128"/>
      <c r="I24" s="128"/>
      <c r="J24" s="128"/>
      <c r="K24" s="128"/>
      <c r="L24" s="149"/>
      <c r="M24" s="148">
        <f t="shared" ref="M24:M31" si="7">SUM(H24:L24)</f>
        <v>0</v>
      </c>
    </row>
    <row r="25" spans="1:13" ht="65.099999999999994" customHeight="1" x14ac:dyDescent="0.2">
      <c r="A25" s="95">
        <f t="shared" ref="A25:A27" si="8">A24+0.01</f>
        <v>6.0299999999999994</v>
      </c>
      <c r="B25" s="78"/>
      <c r="C25" s="78" t="s">
        <v>35</v>
      </c>
      <c r="D25" s="84">
        <v>6</v>
      </c>
      <c r="E25" s="64" t="s">
        <v>45</v>
      </c>
      <c r="F25" s="65">
        <f t="shared" ref="F25" si="9">M25</f>
        <v>0</v>
      </c>
      <c r="G25" s="66">
        <f t="shared" ref="G25" si="10">F25*D25</f>
        <v>0</v>
      </c>
      <c r="H25" s="128"/>
      <c r="I25" s="128"/>
      <c r="J25" s="128"/>
      <c r="K25" s="128"/>
      <c r="L25" s="149"/>
      <c r="M25" s="148">
        <f t="shared" ref="M25" si="11">SUM(H25:L25)</f>
        <v>0</v>
      </c>
    </row>
    <row r="26" spans="1:13" ht="65.099999999999994" customHeight="1" x14ac:dyDescent="0.2">
      <c r="A26" s="95">
        <f>A24+0.01</f>
        <v>6.0299999999999994</v>
      </c>
      <c r="B26" s="78"/>
      <c r="C26" s="78" t="s">
        <v>103</v>
      </c>
      <c r="D26" s="84">
        <v>11</v>
      </c>
      <c r="E26" s="64" t="s">
        <v>45</v>
      </c>
      <c r="F26" s="65">
        <f t="shared" si="0"/>
        <v>0</v>
      </c>
      <c r="G26" s="66">
        <f t="shared" si="6"/>
        <v>0</v>
      </c>
      <c r="H26" s="128"/>
      <c r="I26" s="128"/>
      <c r="J26" s="128"/>
      <c r="K26" s="128"/>
      <c r="L26" s="149"/>
      <c r="M26" s="148">
        <f t="shared" si="7"/>
        <v>0</v>
      </c>
    </row>
    <row r="27" spans="1:13" ht="65.099999999999994" customHeight="1" x14ac:dyDescent="0.2">
      <c r="A27" s="95">
        <f t="shared" si="8"/>
        <v>6.0399999999999991</v>
      </c>
      <c r="B27" s="78"/>
      <c r="C27" s="78" t="s">
        <v>104</v>
      </c>
      <c r="D27" s="84">
        <v>29</v>
      </c>
      <c r="E27" s="64" t="s">
        <v>45</v>
      </c>
      <c r="F27" s="65">
        <f t="shared" ref="F27:F29" si="12">M27</f>
        <v>0</v>
      </c>
      <c r="G27" s="66">
        <f t="shared" ref="G27:G29" si="13">F27*D27</f>
        <v>0</v>
      </c>
      <c r="H27" s="128"/>
      <c r="I27" s="128"/>
      <c r="J27" s="128"/>
      <c r="K27" s="128"/>
      <c r="L27" s="149"/>
      <c r="M27" s="148">
        <f t="shared" ref="M27:M28" si="14">SUM(H27:L27)</f>
        <v>0</v>
      </c>
    </row>
    <row r="28" spans="1:13" ht="65.099999999999994" customHeight="1" x14ac:dyDescent="0.2">
      <c r="A28" s="95">
        <f>A27+0.01</f>
        <v>6.0499999999999989</v>
      </c>
      <c r="B28" s="78"/>
      <c r="C28" s="78" t="s">
        <v>105</v>
      </c>
      <c r="D28" s="84">
        <v>4</v>
      </c>
      <c r="E28" s="64" t="s">
        <v>45</v>
      </c>
      <c r="F28" s="65">
        <f t="shared" si="12"/>
        <v>0</v>
      </c>
      <c r="G28" s="66">
        <f t="shared" si="13"/>
        <v>0</v>
      </c>
      <c r="H28" s="128"/>
      <c r="I28" s="128"/>
      <c r="J28" s="128"/>
      <c r="K28" s="128"/>
      <c r="L28" s="149"/>
      <c r="M28" s="148">
        <f t="shared" si="14"/>
        <v>0</v>
      </c>
    </row>
    <row r="29" spans="1:13" ht="65.099999999999994" customHeight="1" x14ac:dyDescent="0.2">
      <c r="A29" s="95">
        <f t="shared" ref="A29:A30" si="15">A28+0.01</f>
        <v>6.0599999999999987</v>
      </c>
      <c r="B29" s="78"/>
      <c r="C29" s="78" t="s">
        <v>106</v>
      </c>
      <c r="D29" s="84">
        <v>3</v>
      </c>
      <c r="E29" s="64" t="s">
        <v>45</v>
      </c>
      <c r="F29" s="65">
        <f t="shared" si="12"/>
        <v>0</v>
      </c>
      <c r="G29" s="66">
        <f t="shared" si="13"/>
        <v>0</v>
      </c>
      <c r="H29" s="128"/>
      <c r="I29" s="128"/>
      <c r="J29" s="128"/>
      <c r="K29" s="128"/>
      <c r="L29" s="149"/>
      <c r="M29" s="148">
        <f t="shared" ref="M29" si="16">SUM(H29:L29)</f>
        <v>0</v>
      </c>
    </row>
    <row r="30" spans="1:13" ht="65.099999999999994" customHeight="1" x14ac:dyDescent="0.2">
      <c r="A30" s="95">
        <f t="shared" si="15"/>
        <v>6.0699999999999985</v>
      </c>
      <c r="B30" s="78"/>
      <c r="C30" s="78" t="s">
        <v>112</v>
      </c>
      <c r="D30" s="84">
        <v>2</v>
      </c>
      <c r="E30" s="64" t="s">
        <v>45</v>
      </c>
      <c r="F30" s="65">
        <f t="shared" ref="F30" si="17">M30</f>
        <v>0</v>
      </c>
      <c r="G30" s="66">
        <f t="shared" ref="G30" si="18">F30*D30</f>
        <v>0</v>
      </c>
      <c r="H30" s="128"/>
      <c r="I30" s="128"/>
      <c r="J30" s="128"/>
      <c r="K30" s="128"/>
      <c r="L30" s="149"/>
      <c r="M30" s="148">
        <f t="shared" ref="M30" si="19">SUM(H30:L30)</f>
        <v>0</v>
      </c>
    </row>
    <row r="31" spans="1:13" ht="82.5" hidden="1" customHeight="1" x14ac:dyDescent="0.2">
      <c r="A31" s="54"/>
      <c r="B31" s="55"/>
      <c r="C31" s="55"/>
      <c r="D31" s="83"/>
      <c r="E31" s="56"/>
      <c r="F31" s="46"/>
      <c r="G31" s="59"/>
      <c r="H31" s="157"/>
      <c r="I31" s="157"/>
      <c r="J31" s="157"/>
      <c r="K31" s="157"/>
      <c r="L31" s="157"/>
      <c r="M31" s="66">
        <f t="shared" si="7"/>
        <v>0</v>
      </c>
    </row>
    <row r="32" spans="1:13" ht="19.5" customHeight="1" thickBot="1" x14ac:dyDescent="0.25">
      <c r="A32" s="54"/>
      <c r="B32" s="55"/>
      <c r="C32" s="55"/>
      <c r="D32" s="83"/>
      <c r="E32" s="56"/>
      <c r="F32" s="57"/>
      <c r="G32" s="59"/>
    </row>
    <row r="33" spans="1:13" ht="40.5" customHeight="1" thickBot="1" x14ac:dyDescent="0.25">
      <c r="A33" s="225" t="s">
        <v>49</v>
      </c>
      <c r="B33" s="226"/>
      <c r="C33" s="226"/>
      <c r="D33" s="226"/>
      <c r="E33" s="226"/>
      <c r="F33" s="226"/>
      <c r="G33" s="226"/>
      <c r="H33" s="226"/>
      <c r="I33" s="226"/>
      <c r="J33" s="226"/>
      <c r="K33" s="226"/>
      <c r="L33" s="227"/>
    </row>
    <row r="34" spans="1:13" ht="65.099999999999994" customHeight="1" x14ac:dyDescent="0.2">
      <c r="A34" s="76">
        <v>7</v>
      </c>
      <c r="B34" s="77" t="s">
        <v>24</v>
      </c>
      <c r="C34" s="78"/>
      <c r="D34" s="84">
        <v>29</v>
      </c>
      <c r="E34" s="64" t="s">
        <v>45</v>
      </c>
      <c r="F34" s="65">
        <f t="shared" ref="F34:F35" si="20">M34</f>
        <v>0</v>
      </c>
      <c r="G34" s="66">
        <f>F34*D34</f>
        <v>0</v>
      </c>
      <c r="H34" s="128"/>
      <c r="I34" s="128"/>
      <c r="J34" s="128"/>
      <c r="K34" s="128"/>
      <c r="L34" s="149"/>
      <c r="M34" s="148">
        <f t="shared" ref="M34:M35" si="21">SUM(H34:L34)</f>
        <v>0</v>
      </c>
    </row>
    <row r="35" spans="1:13" ht="65.099999999999994" customHeight="1" x14ac:dyDescent="0.2">
      <c r="A35" s="76">
        <v>8</v>
      </c>
      <c r="B35" s="77" t="s">
        <v>26</v>
      </c>
      <c r="C35" s="78"/>
      <c r="D35" s="84">
        <v>9</v>
      </c>
      <c r="E35" s="64" t="s">
        <v>45</v>
      </c>
      <c r="F35" s="65">
        <f t="shared" si="20"/>
        <v>0</v>
      </c>
      <c r="G35" s="66">
        <f>F35*D35</f>
        <v>0</v>
      </c>
      <c r="H35" s="128"/>
      <c r="I35" s="128"/>
      <c r="J35" s="128"/>
      <c r="K35" s="128"/>
      <c r="L35" s="149"/>
      <c r="M35" s="148">
        <f t="shared" si="21"/>
        <v>0</v>
      </c>
    </row>
    <row r="36" spans="1:13" ht="65.099999999999994" customHeight="1" x14ac:dyDescent="0.2">
      <c r="A36" s="61">
        <v>9</v>
      </c>
      <c r="B36" s="62" t="s">
        <v>25</v>
      </c>
      <c r="C36" s="88"/>
      <c r="D36" s="89"/>
      <c r="E36" s="90"/>
      <c r="F36" s="91"/>
      <c r="G36" s="92"/>
      <c r="H36" s="106"/>
      <c r="I36" s="106"/>
      <c r="J36" s="106"/>
      <c r="K36" s="106"/>
      <c r="L36" s="92"/>
      <c r="M36" s="148">
        <f t="shared" ref="M36:M37" si="22">SUM(H36:L36)</f>
        <v>0</v>
      </c>
    </row>
    <row r="37" spans="1:13" ht="65.099999999999994" customHeight="1" x14ac:dyDescent="0.2">
      <c r="A37" s="95">
        <f t="shared" ref="A37" si="23">A36+0.01</f>
        <v>9.01</v>
      </c>
      <c r="B37" s="62"/>
      <c r="C37" s="206" t="s">
        <v>108</v>
      </c>
      <c r="D37" s="84">
        <v>1</v>
      </c>
      <c r="E37" s="64" t="s">
        <v>45</v>
      </c>
      <c r="F37" s="65">
        <f t="shared" ref="F37:F38" si="24">M37</f>
        <v>0</v>
      </c>
      <c r="G37" s="66">
        <f>F37*D37</f>
        <v>0</v>
      </c>
      <c r="H37" s="128"/>
      <c r="I37" s="128"/>
      <c r="J37" s="128"/>
      <c r="K37" s="128"/>
      <c r="L37" s="149"/>
      <c r="M37" s="148">
        <f t="shared" si="22"/>
        <v>0</v>
      </c>
    </row>
    <row r="38" spans="1:13" ht="65.099999999999994" customHeight="1" x14ac:dyDescent="0.2">
      <c r="A38" s="95">
        <f>A37+0.01</f>
        <v>9.02</v>
      </c>
      <c r="B38" s="62"/>
      <c r="C38" s="206" t="s">
        <v>111</v>
      </c>
      <c r="D38" s="84">
        <v>2</v>
      </c>
      <c r="E38" s="64" t="s">
        <v>45</v>
      </c>
      <c r="F38" s="65">
        <f t="shared" si="24"/>
        <v>0</v>
      </c>
      <c r="G38" s="66">
        <f>F38*D38</f>
        <v>0</v>
      </c>
      <c r="H38" s="128"/>
      <c r="I38" s="128"/>
      <c r="J38" s="128"/>
      <c r="K38" s="128"/>
      <c r="L38" s="149"/>
      <c r="M38" s="148">
        <f t="shared" ref="M38" si="25">SUM(H38:L38)</f>
        <v>0</v>
      </c>
    </row>
    <row r="39" spans="1:13" ht="65.099999999999994" customHeight="1" x14ac:dyDescent="0.2">
      <c r="A39" s="76">
        <v>10</v>
      </c>
      <c r="B39" s="77" t="s">
        <v>46</v>
      </c>
      <c r="C39" s="88"/>
      <c r="D39" s="89"/>
      <c r="E39" s="90"/>
      <c r="F39" s="91"/>
      <c r="G39" s="92"/>
      <c r="H39" s="106"/>
      <c r="I39" s="106"/>
      <c r="J39" s="106"/>
      <c r="K39" s="106"/>
      <c r="L39" s="92"/>
      <c r="M39" s="147"/>
    </row>
    <row r="40" spans="1:13" ht="65.099999999999994" customHeight="1" x14ac:dyDescent="0.2">
      <c r="A40" s="97">
        <f>A39+0.01</f>
        <v>10.01</v>
      </c>
      <c r="B40" s="78"/>
      <c r="C40" s="78" t="s">
        <v>33</v>
      </c>
      <c r="D40" s="84">
        <v>5</v>
      </c>
      <c r="E40" s="64" t="s">
        <v>45</v>
      </c>
      <c r="F40" s="65">
        <f t="shared" ref="F40:F47" si="26">M40</f>
        <v>0</v>
      </c>
      <c r="G40" s="66">
        <f t="shared" ref="G40:G47" si="27">F40*D40</f>
        <v>0</v>
      </c>
      <c r="H40" s="128"/>
      <c r="I40" s="128"/>
      <c r="J40" s="128"/>
      <c r="K40" s="128"/>
      <c r="L40" s="149"/>
      <c r="M40" s="148">
        <f>SUM(H40:L40)</f>
        <v>0</v>
      </c>
    </row>
    <row r="41" spans="1:13" ht="65.099999999999994" customHeight="1" x14ac:dyDescent="0.2">
      <c r="A41" s="95">
        <f t="shared" ref="A41:A44" si="28">A40+0.01</f>
        <v>10.02</v>
      </c>
      <c r="B41" s="78"/>
      <c r="C41" s="78" t="s">
        <v>23</v>
      </c>
      <c r="D41" s="84">
        <v>1</v>
      </c>
      <c r="E41" s="64" t="s">
        <v>45</v>
      </c>
      <c r="F41" s="65">
        <f t="shared" si="26"/>
        <v>0</v>
      </c>
      <c r="G41" s="66">
        <f t="shared" si="27"/>
        <v>0</v>
      </c>
      <c r="H41" s="128"/>
      <c r="I41" s="128"/>
      <c r="J41" s="128"/>
      <c r="K41" s="128"/>
      <c r="L41" s="149"/>
      <c r="M41" s="148">
        <f t="shared" ref="M41:M42" si="29">SUM(H41:L41)</f>
        <v>0</v>
      </c>
    </row>
    <row r="42" spans="1:13" ht="65.099999999999994" customHeight="1" x14ac:dyDescent="0.2">
      <c r="A42" s="95">
        <f t="shared" si="28"/>
        <v>10.029999999999999</v>
      </c>
      <c r="B42" s="78"/>
      <c r="C42" s="78" t="s">
        <v>107</v>
      </c>
      <c r="D42" s="84">
        <v>1</v>
      </c>
      <c r="E42" s="64" t="s">
        <v>45</v>
      </c>
      <c r="F42" s="65">
        <f t="shared" si="26"/>
        <v>0</v>
      </c>
      <c r="G42" s="66">
        <f t="shared" si="27"/>
        <v>0</v>
      </c>
      <c r="H42" s="128"/>
      <c r="I42" s="128"/>
      <c r="J42" s="128"/>
      <c r="K42" s="128"/>
      <c r="L42" s="149"/>
      <c r="M42" s="148">
        <f t="shared" si="29"/>
        <v>0</v>
      </c>
    </row>
    <row r="43" spans="1:13" ht="65.099999999999994" customHeight="1" x14ac:dyDescent="0.2">
      <c r="A43" s="95">
        <f>A42+0.01</f>
        <v>10.039999999999999</v>
      </c>
      <c r="B43" s="78"/>
      <c r="C43" s="78" t="s">
        <v>103</v>
      </c>
      <c r="D43" s="84">
        <v>9</v>
      </c>
      <c r="E43" s="64" t="s">
        <v>45</v>
      </c>
      <c r="F43" s="65">
        <f t="shared" si="26"/>
        <v>0</v>
      </c>
      <c r="G43" s="66">
        <f t="shared" si="27"/>
        <v>0</v>
      </c>
      <c r="H43" s="128"/>
      <c r="I43" s="128"/>
      <c r="J43" s="128"/>
      <c r="K43" s="128"/>
      <c r="L43" s="149"/>
      <c r="M43" s="148">
        <f t="shared" ref="M43:M47" si="30">SUM(H43:L43)</f>
        <v>0</v>
      </c>
    </row>
    <row r="44" spans="1:13" ht="65.099999999999994" customHeight="1" x14ac:dyDescent="0.2">
      <c r="A44" s="95">
        <f t="shared" si="28"/>
        <v>10.049999999999999</v>
      </c>
      <c r="B44" s="78"/>
      <c r="C44" s="78" t="s">
        <v>104</v>
      </c>
      <c r="D44" s="84">
        <v>8</v>
      </c>
      <c r="E44" s="64" t="s">
        <v>45</v>
      </c>
      <c r="F44" s="65">
        <f t="shared" si="26"/>
        <v>0</v>
      </c>
      <c r="G44" s="66">
        <f t="shared" si="27"/>
        <v>0</v>
      </c>
      <c r="H44" s="128"/>
      <c r="I44" s="128"/>
      <c r="J44" s="128"/>
      <c r="K44" s="128"/>
      <c r="L44" s="149"/>
      <c r="M44" s="148">
        <f t="shared" si="30"/>
        <v>0</v>
      </c>
    </row>
    <row r="45" spans="1:13" ht="65.099999999999994" customHeight="1" x14ac:dyDescent="0.2">
      <c r="A45" s="95">
        <f>A44+0.01</f>
        <v>10.059999999999999</v>
      </c>
      <c r="B45" s="78"/>
      <c r="C45" s="78" t="s">
        <v>105</v>
      </c>
      <c r="D45" s="84">
        <v>5</v>
      </c>
      <c r="E45" s="64" t="s">
        <v>45</v>
      </c>
      <c r="F45" s="65">
        <f t="shared" si="26"/>
        <v>0</v>
      </c>
      <c r="G45" s="66">
        <f t="shared" si="27"/>
        <v>0</v>
      </c>
      <c r="H45" s="128"/>
      <c r="I45" s="128"/>
      <c r="J45" s="128"/>
      <c r="K45" s="128"/>
      <c r="L45" s="149"/>
      <c r="M45" s="148">
        <f t="shared" si="30"/>
        <v>0</v>
      </c>
    </row>
    <row r="46" spans="1:13" ht="65.099999999999994" customHeight="1" x14ac:dyDescent="0.2">
      <c r="A46" s="95">
        <f>A45+0.01</f>
        <v>10.069999999999999</v>
      </c>
      <c r="B46" s="78"/>
      <c r="C46" s="78" t="s">
        <v>112</v>
      </c>
      <c r="D46" s="84">
        <v>3</v>
      </c>
      <c r="E46" s="64" t="s">
        <v>45</v>
      </c>
      <c r="F46" s="65">
        <f t="shared" si="26"/>
        <v>0</v>
      </c>
      <c r="G46" s="66">
        <f t="shared" si="27"/>
        <v>0</v>
      </c>
      <c r="H46" s="128"/>
      <c r="I46" s="128"/>
      <c r="J46" s="128"/>
      <c r="K46" s="128"/>
      <c r="L46" s="149"/>
      <c r="M46" s="148">
        <f t="shared" si="30"/>
        <v>0</v>
      </c>
    </row>
    <row r="47" spans="1:13" ht="65.099999999999994" customHeight="1" thickBot="1" x14ac:dyDescent="0.25">
      <c r="A47" s="207">
        <f t="shared" ref="A47" si="31">A46+0.01</f>
        <v>10.079999999999998</v>
      </c>
      <c r="B47" s="150"/>
      <c r="C47" s="150" t="s">
        <v>113</v>
      </c>
      <c r="D47" s="151">
        <v>2</v>
      </c>
      <c r="E47" s="152" t="s">
        <v>45</v>
      </c>
      <c r="F47" s="153">
        <f t="shared" si="26"/>
        <v>0</v>
      </c>
      <c r="G47" s="154">
        <f t="shared" si="27"/>
        <v>0</v>
      </c>
      <c r="H47" s="155"/>
      <c r="I47" s="155"/>
      <c r="J47" s="155"/>
      <c r="K47" s="155"/>
      <c r="L47" s="156"/>
      <c r="M47" s="148">
        <f t="shared" si="30"/>
        <v>0</v>
      </c>
    </row>
    <row r="48" spans="1:13" ht="24" customHeight="1" thickBot="1" x14ac:dyDescent="0.25">
      <c r="A48" s="96"/>
      <c r="B48" s="93"/>
      <c r="C48" s="93"/>
      <c r="D48" s="96"/>
      <c r="E48" s="56"/>
      <c r="F48" s="57"/>
      <c r="G48" s="94"/>
    </row>
    <row r="49" spans="1:13" ht="43.5" customHeight="1" thickBot="1" x14ac:dyDescent="0.25">
      <c r="A49" s="225" t="s">
        <v>48</v>
      </c>
      <c r="B49" s="226"/>
      <c r="C49" s="226"/>
      <c r="D49" s="226"/>
      <c r="E49" s="226"/>
      <c r="F49" s="226"/>
      <c r="G49" s="226"/>
      <c r="H49" s="226"/>
      <c r="I49" s="226"/>
      <c r="J49" s="226"/>
      <c r="K49" s="226"/>
      <c r="L49" s="227"/>
    </row>
    <row r="50" spans="1:13" ht="65.099999999999994" customHeight="1" x14ac:dyDescent="0.2">
      <c r="A50" s="146">
        <v>11</v>
      </c>
      <c r="B50" s="139" t="s">
        <v>46</v>
      </c>
      <c r="C50" s="140"/>
      <c r="D50" s="141"/>
      <c r="E50" s="142"/>
      <c r="F50" s="143"/>
      <c r="G50" s="144"/>
      <c r="H50" s="145"/>
      <c r="I50" s="145"/>
      <c r="J50" s="145"/>
      <c r="K50" s="145"/>
      <c r="L50" s="144"/>
      <c r="M50" s="147"/>
    </row>
    <row r="51" spans="1:13" ht="65.099999999999994" customHeight="1" x14ac:dyDescent="0.2">
      <c r="A51" s="95">
        <f>A50+0.01</f>
        <v>11.01</v>
      </c>
      <c r="B51" s="78"/>
      <c r="C51" s="78" t="s">
        <v>104</v>
      </c>
      <c r="D51" s="84">
        <v>3</v>
      </c>
      <c r="E51" s="64" t="s">
        <v>45</v>
      </c>
      <c r="F51" s="65">
        <f t="shared" ref="F51" si="32">M51</f>
        <v>0</v>
      </c>
      <c r="G51" s="66">
        <f t="shared" ref="G51" si="33">F51*D51</f>
        <v>0</v>
      </c>
      <c r="H51" s="128"/>
      <c r="I51" s="128"/>
      <c r="J51" s="128"/>
      <c r="K51" s="128"/>
      <c r="L51" s="149"/>
      <c r="M51" s="148">
        <f t="shared" ref="M51" si="34">SUM(H51:L51)</f>
        <v>0</v>
      </c>
    </row>
    <row r="52" spans="1:13" ht="24" customHeight="1" x14ac:dyDescent="0.2">
      <c r="A52" s="96"/>
      <c r="B52" s="93"/>
      <c r="C52" s="93"/>
      <c r="D52" s="96"/>
      <c r="E52" s="56"/>
      <c r="F52" s="57"/>
      <c r="G52" s="94"/>
    </row>
    <row r="53" spans="1:13" ht="24.75" customHeight="1" thickBot="1" x14ac:dyDescent="0.25">
      <c r="A53" s="96"/>
      <c r="B53" s="93"/>
      <c r="C53" s="93"/>
      <c r="D53" s="94"/>
      <c r="E53" s="94"/>
      <c r="F53" s="94"/>
      <c r="G53" s="94"/>
      <c r="H53" s="94"/>
      <c r="I53" s="94"/>
      <c r="J53" s="94"/>
      <c r="K53" s="94"/>
      <c r="L53" s="94"/>
      <c r="M53" s="94"/>
    </row>
    <row r="54" spans="1:13" ht="59.25" customHeight="1" thickBot="1" x14ac:dyDescent="0.25">
      <c r="A54" s="67"/>
      <c r="B54" s="68"/>
      <c r="C54" s="68"/>
      <c r="D54" s="85"/>
      <c r="F54" s="172" t="s">
        <v>15</v>
      </c>
      <c r="G54" s="127">
        <f>SUM(G15:G52)</f>
        <v>0</v>
      </c>
    </row>
    <row r="55" spans="1:13" ht="65.099999999999994" customHeight="1" x14ac:dyDescent="0.2">
      <c r="F55" s="57"/>
      <c r="G55" s="70"/>
    </row>
    <row r="56" spans="1:13" ht="65.099999999999994" customHeight="1" x14ac:dyDescent="0.2">
      <c r="F56" s="57"/>
      <c r="G56" s="70"/>
    </row>
    <row r="57" spans="1:13" ht="65.099999999999994" customHeight="1" x14ac:dyDescent="0.2">
      <c r="F57" s="57"/>
      <c r="G57" s="70"/>
    </row>
    <row r="58" spans="1:13" ht="65.099999999999994" customHeight="1" x14ac:dyDescent="0.2">
      <c r="F58" s="57"/>
      <c r="G58" s="70"/>
    </row>
    <row r="59" spans="1:13" ht="65.099999999999994" customHeight="1" x14ac:dyDescent="0.2">
      <c r="F59" s="57"/>
      <c r="G59" s="70"/>
    </row>
    <row r="60" spans="1:13" ht="65.099999999999994" customHeight="1" x14ac:dyDescent="0.2">
      <c r="F60" s="57"/>
      <c r="G60" s="70"/>
    </row>
    <row r="61" spans="1:13" ht="65.099999999999994" customHeight="1" x14ac:dyDescent="0.2">
      <c r="F61" s="57"/>
      <c r="G61" s="70"/>
    </row>
    <row r="62" spans="1:13" ht="65.099999999999994" customHeight="1" x14ac:dyDescent="0.2">
      <c r="F62" s="57"/>
      <c r="G62" s="70"/>
    </row>
    <row r="63" spans="1:13" ht="65.099999999999994" customHeight="1" x14ac:dyDescent="0.2">
      <c r="F63" s="57"/>
      <c r="G63" s="70"/>
    </row>
    <row r="64" spans="1:13" ht="65.099999999999994" customHeight="1" x14ac:dyDescent="0.2">
      <c r="F64" s="57"/>
      <c r="G64" s="70"/>
    </row>
    <row r="65" spans="6:7" ht="65.099999999999994" customHeight="1" x14ac:dyDescent="0.2">
      <c r="F65" s="57"/>
      <c r="G65" s="70"/>
    </row>
    <row r="66" spans="6:7" ht="65.099999999999994" customHeight="1" x14ac:dyDescent="0.2">
      <c r="F66" s="57"/>
      <c r="G66" s="70"/>
    </row>
    <row r="67" spans="6:7" ht="65.099999999999994" customHeight="1" x14ac:dyDescent="0.2">
      <c r="F67" s="57"/>
      <c r="G67" s="70"/>
    </row>
    <row r="68" spans="6:7" ht="65.099999999999994" customHeight="1" x14ac:dyDescent="0.2">
      <c r="F68" s="57"/>
      <c r="G68" s="70"/>
    </row>
    <row r="69" spans="6:7" ht="65.099999999999994" customHeight="1" x14ac:dyDescent="0.2">
      <c r="F69" s="57"/>
      <c r="G69" s="70"/>
    </row>
    <row r="70" spans="6:7" ht="65.099999999999994" customHeight="1" x14ac:dyDescent="0.2">
      <c r="F70" s="57"/>
      <c r="G70" s="70"/>
    </row>
    <row r="71" spans="6:7" ht="65.099999999999994" customHeight="1" x14ac:dyDescent="0.2">
      <c r="F71" s="57"/>
      <c r="G71" s="70"/>
    </row>
    <row r="72" spans="6:7" ht="65.099999999999994" customHeight="1" x14ac:dyDescent="0.2">
      <c r="F72" s="57"/>
      <c r="G72" s="70"/>
    </row>
    <row r="73" spans="6:7" ht="65.099999999999994" customHeight="1" x14ac:dyDescent="0.2">
      <c r="F73" s="57"/>
      <c r="G73" s="70"/>
    </row>
    <row r="74" spans="6:7" ht="65.099999999999994" customHeight="1" x14ac:dyDescent="0.2">
      <c r="F74" s="57"/>
      <c r="G74" s="70"/>
    </row>
    <row r="75" spans="6:7" ht="65.099999999999994" customHeight="1" x14ac:dyDescent="0.2">
      <c r="F75" s="57"/>
      <c r="G75" s="70"/>
    </row>
    <row r="76" spans="6:7" ht="65.099999999999994" customHeight="1" x14ac:dyDescent="0.2">
      <c r="F76" s="57"/>
      <c r="G76" s="70"/>
    </row>
    <row r="77" spans="6:7" ht="65.099999999999994" customHeight="1" x14ac:dyDescent="0.2">
      <c r="F77" s="57"/>
      <c r="G77" s="70"/>
    </row>
    <row r="78" spans="6:7" ht="65.099999999999994" customHeight="1" x14ac:dyDescent="0.2">
      <c r="F78" s="57"/>
      <c r="G78" s="70"/>
    </row>
    <row r="79" spans="6:7" ht="65.099999999999994" customHeight="1" x14ac:dyDescent="0.2">
      <c r="F79" s="57"/>
      <c r="G79" s="70"/>
    </row>
    <row r="80" spans="6:7" ht="65.099999999999994" customHeight="1" x14ac:dyDescent="0.2">
      <c r="F80" s="57"/>
      <c r="G80" s="70"/>
    </row>
    <row r="81" spans="6:7" ht="65.099999999999994" customHeight="1" x14ac:dyDescent="0.2">
      <c r="F81" s="57"/>
      <c r="G81" s="70"/>
    </row>
    <row r="82" spans="6:7" ht="65.099999999999994" customHeight="1" x14ac:dyDescent="0.2">
      <c r="F82" s="57"/>
      <c r="G82" s="70"/>
    </row>
    <row r="83" spans="6:7" ht="65.099999999999994" customHeight="1" x14ac:dyDescent="0.2">
      <c r="F83" s="57"/>
      <c r="G83" s="70"/>
    </row>
    <row r="84" spans="6:7" ht="65.099999999999994" customHeight="1" x14ac:dyDescent="0.2">
      <c r="F84" s="57"/>
      <c r="G84" s="70"/>
    </row>
    <row r="85" spans="6:7" ht="65.099999999999994" customHeight="1" x14ac:dyDescent="0.2">
      <c r="F85" s="57"/>
      <c r="G85" s="70"/>
    </row>
    <row r="86" spans="6:7" ht="65.099999999999994" customHeight="1" x14ac:dyDescent="0.2">
      <c r="F86" s="57"/>
      <c r="G86" s="70"/>
    </row>
    <row r="87" spans="6:7" ht="65.099999999999994" customHeight="1" x14ac:dyDescent="0.2">
      <c r="F87" s="57"/>
      <c r="G87" s="70"/>
    </row>
    <row r="88" spans="6:7" ht="65.099999999999994" customHeight="1" x14ac:dyDescent="0.2">
      <c r="F88" s="57"/>
      <c r="G88" s="70"/>
    </row>
    <row r="89" spans="6:7" ht="65.099999999999994" customHeight="1" x14ac:dyDescent="0.2">
      <c r="F89" s="57"/>
      <c r="G89" s="70"/>
    </row>
    <row r="90" spans="6:7" ht="65.099999999999994" customHeight="1" x14ac:dyDescent="0.2">
      <c r="F90" s="57"/>
      <c r="G90" s="70"/>
    </row>
    <row r="91" spans="6:7" ht="65.099999999999994" customHeight="1" x14ac:dyDescent="0.2">
      <c r="F91" s="57"/>
      <c r="G91" s="70"/>
    </row>
    <row r="92" spans="6:7" ht="65.099999999999994" customHeight="1" x14ac:dyDescent="0.2">
      <c r="F92" s="57"/>
      <c r="G92" s="70"/>
    </row>
    <row r="93" spans="6:7" ht="65.099999999999994" customHeight="1" x14ac:dyDescent="0.2">
      <c r="F93" s="57"/>
      <c r="G93" s="70"/>
    </row>
    <row r="94" spans="6:7" ht="65.099999999999994" customHeight="1" x14ac:dyDescent="0.2">
      <c r="F94" s="57"/>
      <c r="G94" s="70"/>
    </row>
    <row r="95" spans="6:7" ht="65.099999999999994" customHeight="1" x14ac:dyDescent="0.2">
      <c r="F95" s="57"/>
      <c r="G95" s="70"/>
    </row>
    <row r="96" spans="6:7" ht="65.099999999999994" customHeight="1" x14ac:dyDescent="0.2">
      <c r="F96" s="57"/>
      <c r="G96" s="70"/>
    </row>
    <row r="97" spans="6:7" ht="65.099999999999994" customHeight="1" x14ac:dyDescent="0.2">
      <c r="F97" s="57"/>
      <c r="G97" s="70"/>
    </row>
    <row r="98" spans="6:7" ht="65.099999999999994" customHeight="1" x14ac:dyDescent="0.2">
      <c r="F98" s="57"/>
      <c r="G98" s="70"/>
    </row>
    <row r="99" spans="6:7" ht="65.099999999999994" customHeight="1" x14ac:dyDescent="0.2">
      <c r="F99" s="57"/>
      <c r="G99" s="70"/>
    </row>
    <row r="100" spans="6:7" ht="65.099999999999994" customHeight="1" x14ac:dyDescent="0.2">
      <c r="F100" s="57"/>
      <c r="G100" s="70"/>
    </row>
    <row r="101" spans="6:7" ht="65.099999999999994" customHeight="1" x14ac:dyDescent="0.2">
      <c r="F101" s="57"/>
      <c r="G101" s="70"/>
    </row>
    <row r="102" spans="6:7" ht="65.099999999999994" customHeight="1" x14ac:dyDescent="0.2">
      <c r="F102" s="57"/>
      <c r="G102" s="70"/>
    </row>
    <row r="103" spans="6:7" ht="65.099999999999994" customHeight="1" x14ac:dyDescent="0.2">
      <c r="F103" s="57"/>
      <c r="G103" s="70"/>
    </row>
    <row r="104" spans="6:7" ht="65.099999999999994" customHeight="1" x14ac:dyDescent="0.2">
      <c r="F104" s="57"/>
      <c r="G104" s="70"/>
    </row>
    <row r="105" spans="6:7" ht="65.099999999999994" customHeight="1" x14ac:dyDescent="0.2">
      <c r="F105" s="57"/>
      <c r="G105" s="70"/>
    </row>
    <row r="106" spans="6:7" ht="65.099999999999994" customHeight="1" x14ac:dyDescent="0.2">
      <c r="F106" s="57"/>
      <c r="G106" s="70"/>
    </row>
    <row r="107" spans="6:7" ht="65.099999999999994" customHeight="1" x14ac:dyDescent="0.2">
      <c r="F107" s="57"/>
      <c r="G107" s="70"/>
    </row>
    <row r="108" spans="6:7" ht="65.099999999999994" customHeight="1" x14ac:dyDescent="0.2">
      <c r="F108" s="57"/>
      <c r="G108" s="70"/>
    </row>
    <row r="109" spans="6:7" ht="65.099999999999994" customHeight="1" x14ac:dyDescent="0.2">
      <c r="F109" s="57"/>
      <c r="G109" s="70"/>
    </row>
    <row r="110" spans="6:7" ht="65.099999999999994" customHeight="1" x14ac:dyDescent="0.2">
      <c r="F110" s="57"/>
      <c r="G110" s="70"/>
    </row>
    <row r="111" spans="6:7" ht="65.099999999999994" customHeight="1" x14ac:dyDescent="0.2">
      <c r="F111" s="57"/>
      <c r="G111" s="70"/>
    </row>
    <row r="112" spans="6:7" ht="65.099999999999994" customHeight="1" x14ac:dyDescent="0.2">
      <c r="F112" s="57"/>
      <c r="G112" s="70"/>
    </row>
    <row r="113" spans="6:7" ht="65.099999999999994" customHeight="1" x14ac:dyDescent="0.2">
      <c r="F113" s="57"/>
      <c r="G113" s="70"/>
    </row>
    <row r="114" spans="6:7" ht="65.099999999999994" customHeight="1" x14ac:dyDescent="0.2">
      <c r="F114" s="57"/>
      <c r="G114" s="70"/>
    </row>
    <row r="115" spans="6:7" ht="65.099999999999994" customHeight="1" x14ac:dyDescent="0.2">
      <c r="F115" s="57"/>
      <c r="G115" s="70"/>
    </row>
    <row r="116" spans="6:7" ht="65.099999999999994" customHeight="1" x14ac:dyDescent="0.2">
      <c r="F116" s="57"/>
      <c r="G116" s="70"/>
    </row>
    <row r="117" spans="6:7" ht="65.099999999999994" customHeight="1" x14ac:dyDescent="0.2">
      <c r="F117" s="57"/>
      <c r="G117" s="70"/>
    </row>
    <row r="118" spans="6:7" ht="65.099999999999994" customHeight="1" x14ac:dyDescent="0.2">
      <c r="F118" s="57"/>
      <c r="G118" s="70"/>
    </row>
    <row r="119" spans="6:7" ht="65.099999999999994" customHeight="1" x14ac:dyDescent="0.2">
      <c r="F119" s="57"/>
      <c r="G119" s="70"/>
    </row>
    <row r="120" spans="6:7" ht="65.099999999999994" customHeight="1" x14ac:dyDescent="0.2">
      <c r="F120" s="57"/>
      <c r="G120" s="70"/>
    </row>
    <row r="121" spans="6:7" ht="65.099999999999994" customHeight="1" x14ac:dyDescent="0.2">
      <c r="F121" s="57"/>
      <c r="G121" s="70"/>
    </row>
    <row r="122" spans="6:7" ht="65.099999999999994" customHeight="1" x14ac:dyDescent="0.2">
      <c r="F122" s="57"/>
      <c r="G122" s="70"/>
    </row>
    <row r="123" spans="6:7" ht="65.099999999999994" customHeight="1" x14ac:dyDescent="0.2">
      <c r="F123" s="57"/>
      <c r="G123" s="70"/>
    </row>
    <row r="124" spans="6:7" ht="65.099999999999994" customHeight="1" x14ac:dyDescent="0.2">
      <c r="F124" s="57"/>
      <c r="G124" s="70"/>
    </row>
    <row r="125" spans="6:7" ht="65.099999999999994" customHeight="1" x14ac:dyDescent="0.2">
      <c r="F125" s="57"/>
      <c r="G125" s="70"/>
    </row>
    <row r="126" spans="6:7" ht="65.099999999999994" customHeight="1" x14ac:dyDescent="0.2">
      <c r="F126" s="57"/>
      <c r="G126" s="70"/>
    </row>
    <row r="127" spans="6:7" ht="65.099999999999994" customHeight="1" x14ac:dyDescent="0.2">
      <c r="F127" s="57"/>
      <c r="G127" s="70"/>
    </row>
    <row r="128" spans="6:7" ht="65.099999999999994" customHeight="1" x14ac:dyDescent="0.2">
      <c r="F128" s="57"/>
      <c r="G128" s="70"/>
    </row>
    <row r="129" spans="6:7" ht="65.099999999999994" customHeight="1" x14ac:dyDescent="0.2">
      <c r="F129" s="57"/>
      <c r="G129" s="70"/>
    </row>
    <row r="130" spans="6:7" ht="65.099999999999994" customHeight="1" x14ac:dyDescent="0.2">
      <c r="F130" s="57"/>
      <c r="G130" s="70"/>
    </row>
    <row r="131" spans="6:7" ht="65.099999999999994" customHeight="1" x14ac:dyDescent="0.2">
      <c r="F131" s="57"/>
      <c r="G131" s="70"/>
    </row>
    <row r="132" spans="6:7" ht="65.099999999999994" customHeight="1" x14ac:dyDescent="0.2">
      <c r="F132" s="57"/>
      <c r="G132" s="70"/>
    </row>
    <row r="133" spans="6:7" ht="65.099999999999994" customHeight="1" x14ac:dyDescent="0.2">
      <c r="F133" s="57"/>
      <c r="G133" s="70"/>
    </row>
    <row r="134" spans="6:7" ht="65.099999999999994" customHeight="1" x14ac:dyDescent="0.2">
      <c r="F134" s="57"/>
      <c r="G134" s="70"/>
    </row>
    <row r="135" spans="6:7" ht="65.099999999999994" customHeight="1" x14ac:dyDescent="0.2">
      <c r="F135" s="57"/>
      <c r="G135" s="70"/>
    </row>
    <row r="136" spans="6:7" ht="65.099999999999994" customHeight="1" x14ac:dyDescent="0.2">
      <c r="F136" s="57"/>
      <c r="G136" s="70"/>
    </row>
    <row r="137" spans="6:7" ht="65.099999999999994" customHeight="1" x14ac:dyDescent="0.2">
      <c r="F137" s="57"/>
      <c r="G137" s="70"/>
    </row>
    <row r="138" spans="6:7" ht="65.099999999999994" customHeight="1" x14ac:dyDescent="0.2">
      <c r="F138" s="57"/>
      <c r="G138" s="70"/>
    </row>
    <row r="139" spans="6:7" ht="65.099999999999994" customHeight="1" x14ac:dyDescent="0.2">
      <c r="F139" s="57"/>
      <c r="G139" s="70"/>
    </row>
    <row r="140" spans="6:7" ht="65.099999999999994" customHeight="1" x14ac:dyDescent="0.2">
      <c r="F140" s="57"/>
      <c r="G140" s="70"/>
    </row>
    <row r="141" spans="6:7" ht="65.099999999999994" customHeight="1" x14ac:dyDescent="0.2">
      <c r="F141" s="57"/>
      <c r="G141" s="70"/>
    </row>
    <row r="142" spans="6:7" ht="65.099999999999994" customHeight="1" x14ac:dyDescent="0.2">
      <c r="F142" s="57"/>
      <c r="G142" s="70"/>
    </row>
    <row r="143" spans="6:7" ht="65.099999999999994" customHeight="1" x14ac:dyDescent="0.2">
      <c r="F143" s="57"/>
      <c r="G143" s="70"/>
    </row>
    <row r="144" spans="6:7" ht="65.099999999999994" customHeight="1" x14ac:dyDescent="0.2">
      <c r="F144" s="57"/>
      <c r="G144" s="70"/>
    </row>
    <row r="145" spans="6:7" ht="65.099999999999994" customHeight="1" x14ac:dyDescent="0.2">
      <c r="F145" s="57"/>
      <c r="G145" s="70"/>
    </row>
    <row r="146" spans="6:7" ht="65.099999999999994" customHeight="1" x14ac:dyDescent="0.2">
      <c r="F146" s="57"/>
      <c r="G146" s="70"/>
    </row>
    <row r="147" spans="6:7" ht="65.099999999999994" customHeight="1" x14ac:dyDescent="0.2">
      <c r="F147" s="57"/>
      <c r="G147" s="70"/>
    </row>
    <row r="148" spans="6:7" ht="65.099999999999994" customHeight="1" x14ac:dyDescent="0.2">
      <c r="F148" s="57"/>
      <c r="G148" s="70"/>
    </row>
    <row r="149" spans="6:7" ht="65.099999999999994" customHeight="1" x14ac:dyDescent="0.2">
      <c r="F149" s="57"/>
      <c r="G149" s="70"/>
    </row>
    <row r="150" spans="6:7" ht="65.099999999999994" customHeight="1" x14ac:dyDescent="0.2">
      <c r="F150" s="57"/>
      <c r="G150" s="70"/>
    </row>
    <row r="151" spans="6:7" ht="65.099999999999994" customHeight="1" x14ac:dyDescent="0.2">
      <c r="F151" s="57"/>
      <c r="G151" s="70"/>
    </row>
    <row r="152" spans="6:7" ht="65.099999999999994" customHeight="1" x14ac:dyDescent="0.2">
      <c r="F152" s="57"/>
      <c r="G152" s="70"/>
    </row>
    <row r="153" spans="6:7" ht="65.099999999999994" customHeight="1" x14ac:dyDescent="0.2">
      <c r="F153" s="57"/>
      <c r="G153" s="70"/>
    </row>
    <row r="154" spans="6:7" ht="65.099999999999994" customHeight="1" x14ac:dyDescent="0.2">
      <c r="F154" s="57"/>
      <c r="G154" s="70"/>
    </row>
    <row r="155" spans="6:7" ht="65.099999999999994" customHeight="1" x14ac:dyDescent="0.2">
      <c r="F155" s="57"/>
      <c r="G155" s="70"/>
    </row>
    <row r="156" spans="6:7" ht="65.099999999999994" customHeight="1" x14ac:dyDescent="0.2">
      <c r="F156" s="57"/>
      <c r="G156" s="70"/>
    </row>
    <row r="157" spans="6:7" ht="65.099999999999994" customHeight="1" x14ac:dyDescent="0.2">
      <c r="F157" s="57"/>
      <c r="G157" s="70"/>
    </row>
    <row r="158" spans="6:7" ht="65.099999999999994" customHeight="1" x14ac:dyDescent="0.2">
      <c r="F158" s="57"/>
      <c r="G158" s="70"/>
    </row>
    <row r="159" spans="6:7" ht="65.099999999999994" customHeight="1" x14ac:dyDescent="0.2">
      <c r="F159" s="57"/>
      <c r="G159" s="70"/>
    </row>
    <row r="160" spans="6:7" ht="65.099999999999994" customHeight="1" x14ac:dyDescent="0.2">
      <c r="F160" s="57"/>
      <c r="G160" s="70"/>
    </row>
    <row r="161" spans="6:7" ht="65.099999999999994" customHeight="1" x14ac:dyDescent="0.2">
      <c r="F161" s="57"/>
      <c r="G161" s="70"/>
    </row>
    <row r="162" spans="6:7" ht="65.099999999999994" customHeight="1" x14ac:dyDescent="0.2">
      <c r="F162" s="57"/>
      <c r="G162" s="70"/>
    </row>
    <row r="163" spans="6:7" ht="65.099999999999994" customHeight="1" x14ac:dyDescent="0.2">
      <c r="F163" s="57"/>
      <c r="G163" s="70"/>
    </row>
    <row r="164" spans="6:7" ht="65.099999999999994" customHeight="1" x14ac:dyDescent="0.2">
      <c r="F164" s="57"/>
      <c r="G164" s="70"/>
    </row>
    <row r="165" spans="6:7" ht="65.099999999999994" customHeight="1" x14ac:dyDescent="0.2">
      <c r="F165" s="57"/>
      <c r="G165" s="70"/>
    </row>
    <row r="166" spans="6:7" ht="65.099999999999994" customHeight="1" x14ac:dyDescent="0.2">
      <c r="F166" s="57"/>
      <c r="G166" s="70"/>
    </row>
    <row r="167" spans="6:7" ht="65.099999999999994" customHeight="1" x14ac:dyDescent="0.2">
      <c r="F167" s="57"/>
      <c r="G167" s="70"/>
    </row>
    <row r="168" spans="6:7" ht="65.099999999999994" customHeight="1" x14ac:dyDescent="0.2">
      <c r="F168" s="57"/>
      <c r="G168" s="70"/>
    </row>
    <row r="169" spans="6:7" ht="65.099999999999994" customHeight="1" x14ac:dyDescent="0.2">
      <c r="F169" s="57"/>
      <c r="G169" s="70"/>
    </row>
    <row r="170" spans="6:7" ht="65.099999999999994" customHeight="1" x14ac:dyDescent="0.2">
      <c r="F170" s="57"/>
      <c r="G170" s="70"/>
    </row>
    <row r="171" spans="6:7" ht="65.099999999999994" customHeight="1" x14ac:dyDescent="0.2">
      <c r="F171" s="57"/>
      <c r="G171" s="70"/>
    </row>
    <row r="172" spans="6:7" ht="65.099999999999994" customHeight="1" x14ac:dyDescent="0.2">
      <c r="F172" s="57"/>
      <c r="G172" s="70"/>
    </row>
    <row r="173" spans="6:7" ht="65.099999999999994" customHeight="1" x14ac:dyDescent="0.2">
      <c r="F173" s="57"/>
      <c r="G173" s="70"/>
    </row>
    <row r="174" spans="6:7" ht="65.099999999999994" customHeight="1" x14ac:dyDescent="0.2">
      <c r="F174" s="57"/>
      <c r="G174" s="70"/>
    </row>
    <row r="175" spans="6:7" ht="65.099999999999994" customHeight="1" x14ac:dyDescent="0.2">
      <c r="F175" s="57"/>
      <c r="G175" s="70"/>
    </row>
    <row r="176" spans="6:7" ht="65.099999999999994" customHeight="1" x14ac:dyDescent="0.2">
      <c r="F176" s="57"/>
      <c r="G176" s="70"/>
    </row>
    <row r="177" spans="6:7" ht="65.099999999999994" customHeight="1" x14ac:dyDescent="0.2">
      <c r="F177" s="57"/>
      <c r="G177" s="70"/>
    </row>
    <row r="178" spans="6:7" ht="65.099999999999994" customHeight="1" x14ac:dyDescent="0.2">
      <c r="F178" s="57"/>
      <c r="G178" s="70"/>
    </row>
    <row r="179" spans="6:7" ht="65.099999999999994" customHeight="1" x14ac:dyDescent="0.2">
      <c r="F179" s="57"/>
      <c r="G179" s="70"/>
    </row>
    <row r="180" spans="6:7" ht="65.099999999999994" customHeight="1" x14ac:dyDescent="0.2">
      <c r="F180" s="57"/>
      <c r="G180" s="70"/>
    </row>
    <row r="181" spans="6:7" ht="65.099999999999994" customHeight="1" x14ac:dyDescent="0.2">
      <c r="F181" s="57"/>
      <c r="G181" s="70"/>
    </row>
    <row r="182" spans="6:7" ht="65.099999999999994" customHeight="1" x14ac:dyDescent="0.2">
      <c r="F182" s="57"/>
      <c r="G182" s="70"/>
    </row>
    <row r="183" spans="6:7" ht="65.099999999999994" customHeight="1" x14ac:dyDescent="0.2">
      <c r="F183" s="57"/>
      <c r="G183" s="70"/>
    </row>
    <row r="184" spans="6:7" ht="65.099999999999994" customHeight="1" x14ac:dyDescent="0.2">
      <c r="F184" s="57"/>
      <c r="G184" s="70"/>
    </row>
    <row r="185" spans="6:7" ht="65.099999999999994" customHeight="1" x14ac:dyDescent="0.2">
      <c r="F185" s="57"/>
      <c r="G185" s="70"/>
    </row>
    <row r="186" spans="6:7" ht="65.099999999999994" customHeight="1" x14ac:dyDescent="0.2">
      <c r="F186" s="57"/>
      <c r="G186" s="70"/>
    </row>
    <row r="187" spans="6:7" ht="65.099999999999994" customHeight="1" x14ac:dyDescent="0.2">
      <c r="F187" s="57"/>
      <c r="G187" s="70"/>
    </row>
    <row r="188" spans="6:7" ht="65.099999999999994" customHeight="1" x14ac:dyDescent="0.2">
      <c r="F188" s="57"/>
      <c r="G188" s="70"/>
    </row>
    <row r="189" spans="6:7" ht="65.099999999999994" customHeight="1" x14ac:dyDescent="0.2">
      <c r="F189" s="57"/>
      <c r="G189" s="70"/>
    </row>
    <row r="190" spans="6:7" ht="65.099999999999994" customHeight="1" x14ac:dyDescent="0.2">
      <c r="F190" s="57"/>
      <c r="G190" s="70"/>
    </row>
    <row r="191" spans="6:7" ht="65.099999999999994" customHeight="1" x14ac:dyDescent="0.2">
      <c r="F191" s="57"/>
      <c r="G191" s="70"/>
    </row>
    <row r="192" spans="6:7" ht="65.099999999999994" customHeight="1" x14ac:dyDescent="0.2">
      <c r="F192" s="57"/>
      <c r="G192" s="70"/>
    </row>
    <row r="193" spans="6:7" ht="65.099999999999994" customHeight="1" x14ac:dyDescent="0.2">
      <c r="F193" s="57"/>
      <c r="G193" s="70"/>
    </row>
    <row r="194" spans="6:7" ht="65.099999999999994" customHeight="1" x14ac:dyDescent="0.2">
      <c r="F194" s="57"/>
      <c r="G194" s="70"/>
    </row>
    <row r="195" spans="6:7" ht="65.099999999999994" customHeight="1" x14ac:dyDescent="0.2">
      <c r="F195" s="57"/>
      <c r="G195" s="70"/>
    </row>
    <row r="196" spans="6:7" ht="65.099999999999994" customHeight="1" x14ac:dyDescent="0.2">
      <c r="F196" s="57"/>
      <c r="G196" s="70"/>
    </row>
    <row r="197" spans="6:7" ht="65.099999999999994" customHeight="1" x14ac:dyDescent="0.2">
      <c r="F197" s="57"/>
      <c r="G197" s="70"/>
    </row>
    <row r="198" spans="6:7" ht="65.099999999999994" customHeight="1" x14ac:dyDescent="0.2">
      <c r="F198" s="57"/>
      <c r="G198" s="70"/>
    </row>
    <row r="199" spans="6:7" ht="65.099999999999994" customHeight="1" x14ac:dyDescent="0.2">
      <c r="F199" s="57"/>
      <c r="G199" s="70"/>
    </row>
    <row r="200" spans="6:7" ht="65.099999999999994" customHeight="1" x14ac:dyDescent="0.2">
      <c r="F200" s="57"/>
      <c r="G200" s="70"/>
    </row>
    <row r="201" spans="6:7" ht="65.099999999999994" customHeight="1" x14ac:dyDescent="0.2">
      <c r="F201" s="57"/>
      <c r="G201" s="70"/>
    </row>
    <row r="202" spans="6:7" ht="65.099999999999994" customHeight="1" x14ac:dyDescent="0.2">
      <c r="F202" s="57"/>
      <c r="G202" s="70"/>
    </row>
    <row r="203" spans="6:7" ht="65.099999999999994" customHeight="1" x14ac:dyDescent="0.2">
      <c r="F203" s="57"/>
      <c r="G203" s="70"/>
    </row>
    <row r="204" spans="6:7" ht="65.099999999999994" customHeight="1" x14ac:dyDescent="0.2">
      <c r="F204" s="57"/>
      <c r="G204" s="70"/>
    </row>
    <row r="205" spans="6:7" ht="65.099999999999994" customHeight="1" x14ac:dyDescent="0.2">
      <c r="F205" s="57"/>
      <c r="G205" s="70"/>
    </row>
    <row r="206" spans="6:7" ht="65.099999999999994" customHeight="1" x14ac:dyDescent="0.2">
      <c r="F206" s="57"/>
      <c r="G206" s="70"/>
    </row>
    <row r="207" spans="6:7" ht="65.099999999999994" customHeight="1" x14ac:dyDescent="0.2">
      <c r="F207" s="57"/>
      <c r="G207" s="70"/>
    </row>
    <row r="208" spans="6:7" ht="65.099999999999994" customHeight="1" x14ac:dyDescent="0.2">
      <c r="F208" s="57"/>
      <c r="G208" s="70"/>
    </row>
    <row r="209" spans="6:7" ht="65.099999999999994" customHeight="1" x14ac:dyDescent="0.2">
      <c r="F209" s="57"/>
      <c r="G209" s="70"/>
    </row>
    <row r="210" spans="6:7" ht="65.099999999999994" customHeight="1" x14ac:dyDescent="0.2">
      <c r="F210" s="57"/>
      <c r="G210" s="70"/>
    </row>
    <row r="211" spans="6:7" ht="65.099999999999994" customHeight="1" x14ac:dyDescent="0.2">
      <c r="F211" s="57"/>
      <c r="G211" s="70"/>
    </row>
    <row r="212" spans="6:7" ht="65.099999999999994" customHeight="1" x14ac:dyDescent="0.2">
      <c r="F212" s="57"/>
      <c r="G212" s="70"/>
    </row>
    <row r="213" spans="6:7" ht="65.099999999999994" customHeight="1" x14ac:dyDescent="0.2">
      <c r="F213" s="57"/>
      <c r="G213" s="70"/>
    </row>
    <row r="214" spans="6:7" ht="65.099999999999994" customHeight="1" x14ac:dyDescent="0.2">
      <c r="F214" s="57"/>
      <c r="G214" s="70"/>
    </row>
    <row r="215" spans="6:7" ht="65.099999999999994" customHeight="1" x14ac:dyDescent="0.2">
      <c r="F215" s="57"/>
      <c r="G215" s="70"/>
    </row>
    <row r="216" spans="6:7" ht="65.099999999999994" customHeight="1" x14ac:dyDescent="0.2">
      <c r="F216" s="57"/>
      <c r="G216" s="70"/>
    </row>
    <row r="217" spans="6:7" ht="65.099999999999994" customHeight="1" x14ac:dyDescent="0.2">
      <c r="F217" s="57"/>
      <c r="G217" s="70"/>
    </row>
    <row r="218" spans="6:7" ht="65.099999999999994" customHeight="1" x14ac:dyDescent="0.2">
      <c r="F218" s="57"/>
      <c r="G218" s="70"/>
    </row>
    <row r="219" spans="6:7" ht="65.099999999999994" customHeight="1" x14ac:dyDescent="0.2">
      <c r="F219" s="57"/>
      <c r="G219" s="70"/>
    </row>
    <row r="220" spans="6:7" ht="65.099999999999994" customHeight="1" x14ac:dyDescent="0.2">
      <c r="F220" s="57"/>
      <c r="G220" s="70"/>
    </row>
    <row r="221" spans="6:7" ht="65.099999999999994" customHeight="1" x14ac:dyDescent="0.2">
      <c r="F221" s="57"/>
      <c r="G221" s="70"/>
    </row>
    <row r="222" spans="6:7" ht="65.099999999999994" customHeight="1" x14ac:dyDescent="0.2">
      <c r="F222" s="57"/>
      <c r="G222" s="70"/>
    </row>
    <row r="223" spans="6:7" ht="65.099999999999994" customHeight="1" x14ac:dyDescent="0.2">
      <c r="F223" s="57"/>
      <c r="G223" s="70"/>
    </row>
    <row r="224" spans="6:7" ht="65.099999999999994" customHeight="1" x14ac:dyDescent="0.2">
      <c r="F224" s="57"/>
      <c r="G224" s="70"/>
    </row>
    <row r="225" spans="6:7" ht="65.099999999999994" customHeight="1" x14ac:dyDescent="0.2">
      <c r="F225" s="57"/>
      <c r="G225" s="70"/>
    </row>
    <row r="226" spans="6:7" ht="65.099999999999994" customHeight="1" x14ac:dyDescent="0.2">
      <c r="F226" s="57"/>
      <c r="G226" s="70"/>
    </row>
    <row r="227" spans="6:7" ht="65.099999999999994" customHeight="1" x14ac:dyDescent="0.2">
      <c r="F227" s="57"/>
      <c r="G227" s="70"/>
    </row>
    <row r="228" spans="6:7" ht="65.099999999999994" customHeight="1" x14ac:dyDescent="0.2">
      <c r="F228" s="57"/>
      <c r="G228" s="70"/>
    </row>
    <row r="229" spans="6:7" ht="65.099999999999994" customHeight="1" x14ac:dyDescent="0.2">
      <c r="F229" s="57"/>
      <c r="G229" s="70"/>
    </row>
    <row r="230" spans="6:7" ht="65.099999999999994" customHeight="1" x14ac:dyDescent="0.2">
      <c r="F230" s="57"/>
      <c r="G230" s="70"/>
    </row>
    <row r="231" spans="6:7" ht="65.099999999999994" customHeight="1" x14ac:dyDescent="0.2">
      <c r="F231" s="57"/>
      <c r="G231" s="70"/>
    </row>
    <row r="232" spans="6:7" ht="65.099999999999994" customHeight="1" x14ac:dyDescent="0.2">
      <c r="F232" s="57"/>
      <c r="G232" s="70"/>
    </row>
    <row r="233" spans="6:7" ht="65.099999999999994" customHeight="1" x14ac:dyDescent="0.2">
      <c r="F233" s="57"/>
      <c r="G233" s="70"/>
    </row>
    <row r="234" spans="6:7" ht="65.099999999999994" customHeight="1" x14ac:dyDescent="0.2">
      <c r="F234" s="57"/>
      <c r="G234" s="70"/>
    </row>
    <row r="235" spans="6:7" ht="65.099999999999994" customHeight="1" x14ac:dyDescent="0.2">
      <c r="F235" s="57"/>
      <c r="G235" s="70"/>
    </row>
    <row r="236" spans="6:7" ht="65.099999999999994" customHeight="1" x14ac:dyDescent="0.2">
      <c r="F236" s="57"/>
      <c r="G236" s="70"/>
    </row>
    <row r="237" spans="6:7" ht="65.099999999999994" customHeight="1" x14ac:dyDescent="0.2">
      <c r="F237" s="57"/>
      <c r="G237" s="70"/>
    </row>
    <row r="238" spans="6:7" ht="65.099999999999994" customHeight="1" x14ac:dyDescent="0.2">
      <c r="F238" s="57"/>
      <c r="G238" s="70"/>
    </row>
    <row r="239" spans="6:7" ht="65.099999999999994" customHeight="1" x14ac:dyDescent="0.2">
      <c r="F239" s="57"/>
      <c r="G239" s="70"/>
    </row>
    <row r="240" spans="6:7" ht="65.099999999999994" customHeight="1" x14ac:dyDescent="0.2">
      <c r="F240" s="57"/>
      <c r="G240" s="70"/>
    </row>
    <row r="241" spans="6:7" ht="65.099999999999994" customHeight="1" x14ac:dyDescent="0.2">
      <c r="F241" s="57"/>
      <c r="G241" s="70"/>
    </row>
    <row r="242" spans="6:7" ht="65.099999999999994" customHeight="1" x14ac:dyDescent="0.2">
      <c r="F242" s="57"/>
      <c r="G242" s="70"/>
    </row>
    <row r="243" spans="6:7" ht="65.099999999999994" customHeight="1" x14ac:dyDescent="0.2">
      <c r="F243" s="57"/>
      <c r="G243" s="70"/>
    </row>
    <row r="244" spans="6:7" ht="65.099999999999994" customHeight="1" x14ac:dyDescent="0.2">
      <c r="F244" s="57"/>
      <c r="G244" s="70"/>
    </row>
    <row r="245" spans="6:7" ht="65.099999999999994" customHeight="1" x14ac:dyDescent="0.2">
      <c r="F245" s="57"/>
      <c r="G245" s="70"/>
    </row>
    <row r="246" spans="6:7" ht="65.099999999999994" customHeight="1" x14ac:dyDescent="0.2">
      <c r="F246" s="57"/>
      <c r="G246" s="70"/>
    </row>
    <row r="247" spans="6:7" ht="65.099999999999994" customHeight="1" x14ac:dyDescent="0.2">
      <c r="F247" s="57"/>
      <c r="G247" s="70"/>
    </row>
    <row r="248" spans="6:7" ht="65.099999999999994" customHeight="1" x14ac:dyDescent="0.2">
      <c r="F248" s="57"/>
      <c r="G248" s="70"/>
    </row>
    <row r="249" spans="6:7" ht="65.099999999999994" customHeight="1" x14ac:dyDescent="0.2">
      <c r="F249" s="57"/>
      <c r="G249" s="70"/>
    </row>
    <row r="250" spans="6:7" ht="65.099999999999994" customHeight="1" x14ac:dyDescent="0.2">
      <c r="F250" s="57"/>
      <c r="G250" s="70"/>
    </row>
    <row r="251" spans="6:7" ht="65.099999999999994" customHeight="1" x14ac:dyDescent="0.2">
      <c r="F251" s="57"/>
      <c r="G251" s="70"/>
    </row>
    <row r="252" spans="6:7" ht="65.099999999999994" customHeight="1" x14ac:dyDescent="0.2">
      <c r="F252" s="57"/>
      <c r="G252" s="70"/>
    </row>
    <row r="253" spans="6:7" ht="65.099999999999994" customHeight="1" x14ac:dyDescent="0.2">
      <c r="F253" s="57"/>
      <c r="G253" s="70"/>
    </row>
    <row r="254" spans="6:7" ht="65.099999999999994" customHeight="1" x14ac:dyDescent="0.2">
      <c r="F254" s="57"/>
      <c r="G254" s="70"/>
    </row>
    <row r="255" spans="6:7" ht="65.099999999999994" customHeight="1" x14ac:dyDescent="0.2">
      <c r="F255" s="57"/>
      <c r="G255" s="70"/>
    </row>
    <row r="256" spans="6:7" ht="65.099999999999994" customHeight="1" x14ac:dyDescent="0.2">
      <c r="F256" s="57"/>
      <c r="G256" s="70"/>
    </row>
    <row r="257" spans="6:7" ht="65.099999999999994" customHeight="1" x14ac:dyDescent="0.2">
      <c r="F257" s="57"/>
      <c r="G257" s="70"/>
    </row>
    <row r="258" spans="6:7" ht="65.099999999999994" customHeight="1" x14ac:dyDescent="0.2">
      <c r="F258" s="57"/>
      <c r="G258" s="70"/>
    </row>
    <row r="259" spans="6:7" ht="65.099999999999994" customHeight="1" x14ac:dyDescent="0.2">
      <c r="F259" s="57"/>
      <c r="G259" s="70"/>
    </row>
    <row r="260" spans="6:7" ht="65.099999999999994" customHeight="1" x14ac:dyDescent="0.2">
      <c r="F260" s="57"/>
      <c r="G260" s="70"/>
    </row>
    <row r="261" spans="6:7" ht="65.099999999999994" customHeight="1" x14ac:dyDescent="0.2">
      <c r="F261" s="57"/>
      <c r="G261" s="70"/>
    </row>
    <row r="262" spans="6:7" ht="65.099999999999994" customHeight="1" x14ac:dyDescent="0.2">
      <c r="F262" s="57"/>
      <c r="G262" s="70"/>
    </row>
    <row r="263" spans="6:7" ht="65.099999999999994" customHeight="1" x14ac:dyDescent="0.2">
      <c r="F263" s="57"/>
      <c r="G263" s="70"/>
    </row>
    <row r="264" spans="6:7" ht="65.099999999999994" customHeight="1" x14ac:dyDescent="0.2">
      <c r="F264" s="57"/>
      <c r="G264" s="70"/>
    </row>
    <row r="265" spans="6:7" ht="65.099999999999994" customHeight="1" x14ac:dyDescent="0.2">
      <c r="F265" s="57"/>
      <c r="G265" s="70"/>
    </row>
    <row r="266" spans="6:7" ht="65.099999999999994" customHeight="1" x14ac:dyDescent="0.2">
      <c r="F266" s="57"/>
      <c r="G266" s="70"/>
    </row>
    <row r="267" spans="6:7" ht="65.099999999999994" customHeight="1" x14ac:dyDescent="0.2">
      <c r="F267" s="57"/>
      <c r="G267" s="70"/>
    </row>
    <row r="268" spans="6:7" ht="65.099999999999994" customHeight="1" x14ac:dyDescent="0.2">
      <c r="F268" s="57"/>
      <c r="G268" s="70"/>
    </row>
    <row r="269" spans="6:7" ht="65.099999999999994" customHeight="1" x14ac:dyDescent="0.2">
      <c r="F269" s="57"/>
      <c r="G269" s="70"/>
    </row>
    <row r="270" spans="6:7" ht="65.099999999999994" customHeight="1" x14ac:dyDescent="0.2">
      <c r="F270" s="57"/>
      <c r="G270" s="70"/>
    </row>
    <row r="271" spans="6:7" ht="65.099999999999994" customHeight="1" x14ac:dyDescent="0.2">
      <c r="F271" s="57"/>
      <c r="G271" s="70"/>
    </row>
    <row r="272" spans="6:7" ht="65.099999999999994" customHeight="1" x14ac:dyDescent="0.2">
      <c r="F272" s="57"/>
      <c r="G272" s="70"/>
    </row>
    <row r="273" spans="6:7" ht="65.099999999999994" customHeight="1" x14ac:dyDescent="0.2">
      <c r="F273" s="57"/>
      <c r="G273" s="70"/>
    </row>
    <row r="274" spans="6:7" ht="65.099999999999994" customHeight="1" x14ac:dyDescent="0.2">
      <c r="F274" s="57"/>
      <c r="G274" s="70"/>
    </row>
    <row r="275" spans="6:7" ht="65.099999999999994" customHeight="1" x14ac:dyDescent="0.2">
      <c r="F275" s="57"/>
      <c r="G275" s="70"/>
    </row>
    <row r="276" spans="6:7" ht="65.099999999999994" customHeight="1" x14ac:dyDescent="0.2">
      <c r="F276" s="57"/>
      <c r="G276" s="70"/>
    </row>
    <row r="277" spans="6:7" ht="65.099999999999994" customHeight="1" x14ac:dyDescent="0.2">
      <c r="F277" s="57"/>
      <c r="G277" s="70"/>
    </row>
    <row r="278" spans="6:7" ht="65.099999999999994" customHeight="1" x14ac:dyDescent="0.2">
      <c r="F278" s="57"/>
      <c r="G278" s="70"/>
    </row>
    <row r="279" spans="6:7" ht="65.099999999999994" customHeight="1" x14ac:dyDescent="0.2">
      <c r="F279" s="57"/>
      <c r="G279" s="70"/>
    </row>
    <row r="280" spans="6:7" ht="65.099999999999994" customHeight="1" x14ac:dyDescent="0.2">
      <c r="F280" s="57"/>
      <c r="G280" s="70"/>
    </row>
    <row r="281" spans="6:7" ht="65.099999999999994" customHeight="1" x14ac:dyDescent="0.2">
      <c r="F281" s="57"/>
      <c r="G281" s="70"/>
    </row>
    <row r="282" spans="6:7" ht="65.099999999999994" customHeight="1" x14ac:dyDescent="0.2">
      <c r="F282" s="57"/>
      <c r="G282" s="70"/>
    </row>
    <row r="283" spans="6:7" ht="65.099999999999994" customHeight="1" x14ac:dyDescent="0.2">
      <c r="F283" s="57"/>
      <c r="G283" s="70"/>
    </row>
    <row r="284" spans="6:7" ht="65.099999999999994" customHeight="1" x14ac:dyDescent="0.2">
      <c r="F284" s="57"/>
      <c r="G284" s="70"/>
    </row>
    <row r="285" spans="6:7" ht="65.099999999999994" customHeight="1" x14ac:dyDescent="0.2">
      <c r="F285" s="57"/>
      <c r="G285" s="70"/>
    </row>
    <row r="286" spans="6:7" ht="65.099999999999994" customHeight="1" x14ac:dyDescent="0.2">
      <c r="F286" s="57"/>
      <c r="G286" s="70"/>
    </row>
    <row r="287" spans="6:7" ht="65.099999999999994" customHeight="1" x14ac:dyDescent="0.2">
      <c r="F287" s="57"/>
      <c r="G287" s="70"/>
    </row>
    <row r="288" spans="6:7" ht="65.099999999999994" customHeight="1" x14ac:dyDescent="0.2">
      <c r="F288" s="57"/>
      <c r="G288" s="70"/>
    </row>
    <row r="289" spans="6:7" ht="65.099999999999994" customHeight="1" x14ac:dyDescent="0.2">
      <c r="F289" s="57"/>
      <c r="G289" s="70"/>
    </row>
    <row r="290" spans="6:7" ht="65.099999999999994" customHeight="1" x14ac:dyDescent="0.2">
      <c r="F290" s="57"/>
      <c r="G290" s="70"/>
    </row>
    <row r="291" spans="6:7" ht="65.099999999999994" customHeight="1" x14ac:dyDescent="0.2">
      <c r="F291" s="57"/>
      <c r="G291" s="70"/>
    </row>
    <row r="292" spans="6:7" ht="65.099999999999994" customHeight="1" x14ac:dyDescent="0.2">
      <c r="F292" s="57"/>
      <c r="G292" s="70"/>
    </row>
    <row r="293" spans="6:7" ht="65.099999999999994" customHeight="1" x14ac:dyDescent="0.2">
      <c r="F293" s="57"/>
      <c r="G293" s="70"/>
    </row>
    <row r="294" spans="6:7" ht="65.099999999999994" customHeight="1" x14ac:dyDescent="0.2">
      <c r="F294" s="57"/>
      <c r="G294" s="70"/>
    </row>
    <row r="295" spans="6:7" ht="65.099999999999994" customHeight="1" x14ac:dyDescent="0.2">
      <c r="F295" s="57"/>
      <c r="G295" s="70"/>
    </row>
    <row r="296" spans="6:7" ht="65.099999999999994" customHeight="1" x14ac:dyDescent="0.2">
      <c r="F296" s="57"/>
      <c r="G296" s="70"/>
    </row>
    <row r="297" spans="6:7" ht="65.099999999999994" customHeight="1" x14ac:dyDescent="0.2">
      <c r="F297" s="57"/>
      <c r="G297" s="70"/>
    </row>
    <row r="298" spans="6:7" ht="65.099999999999994" customHeight="1" x14ac:dyDescent="0.2">
      <c r="F298" s="57"/>
      <c r="G298" s="70"/>
    </row>
    <row r="299" spans="6:7" ht="65.099999999999994" customHeight="1" x14ac:dyDescent="0.2">
      <c r="F299" s="57"/>
      <c r="G299" s="70"/>
    </row>
    <row r="300" spans="6:7" ht="65.099999999999994" customHeight="1" x14ac:dyDescent="0.2">
      <c r="F300" s="57"/>
      <c r="G300" s="70"/>
    </row>
    <row r="301" spans="6:7" ht="65.099999999999994" customHeight="1" x14ac:dyDescent="0.2">
      <c r="F301" s="57"/>
      <c r="G301" s="70"/>
    </row>
    <row r="302" spans="6:7" ht="65.099999999999994" customHeight="1" x14ac:dyDescent="0.2">
      <c r="F302" s="57"/>
      <c r="G302" s="70"/>
    </row>
    <row r="303" spans="6:7" ht="65.099999999999994" customHeight="1" x14ac:dyDescent="0.2">
      <c r="F303" s="57"/>
      <c r="G303" s="70"/>
    </row>
    <row r="304" spans="6:7" ht="65.099999999999994" customHeight="1" x14ac:dyDescent="0.2">
      <c r="F304" s="57"/>
      <c r="G304" s="70"/>
    </row>
    <row r="305" spans="6:7" ht="65.099999999999994" customHeight="1" x14ac:dyDescent="0.2">
      <c r="F305" s="57"/>
      <c r="G305" s="70"/>
    </row>
    <row r="306" spans="6:7" ht="65.099999999999994" customHeight="1" x14ac:dyDescent="0.2">
      <c r="F306" s="57"/>
      <c r="G306" s="70"/>
    </row>
    <row r="307" spans="6:7" ht="65.099999999999994" customHeight="1" x14ac:dyDescent="0.2">
      <c r="F307" s="57"/>
      <c r="G307" s="70"/>
    </row>
    <row r="308" spans="6:7" ht="65.099999999999994" customHeight="1" x14ac:dyDescent="0.2">
      <c r="F308" s="57"/>
      <c r="G308" s="70"/>
    </row>
    <row r="309" spans="6:7" ht="65.099999999999994" customHeight="1" x14ac:dyDescent="0.2">
      <c r="F309" s="57"/>
      <c r="G309" s="70"/>
    </row>
    <row r="310" spans="6:7" ht="65.099999999999994" customHeight="1" x14ac:dyDescent="0.2">
      <c r="F310" s="57"/>
      <c r="G310" s="70"/>
    </row>
    <row r="311" spans="6:7" ht="65.099999999999994" customHeight="1" x14ac:dyDescent="0.2">
      <c r="F311" s="57"/>
      <c r="G311" s="70"/>
    </row>
    <row r="312" spans="6:7" ht="65.099999999999994" customHeight="1" x14ac:dyDescent="0.2">
      <c r="F312" s="57"/>
      <c r="G312" s="70"/>
    </row>
    <row r="313" spans="6:7" ht="65.099999999999994" customHeight="1" x14ac:dyDescent="0.2">
      <c r="F313" s="57"/>
      <c r="G313" s="70"/>
    </row>
    <row r="314" spans="6:7" ht="65.099999999999994" customHeight="1" x14ac:dyDescent="0.2">
      <c r="F314" s="57"/>
      <c r="G314" s="70"/>
    </row>
    <row r="315" spans="6:7" ht="65.099999999999994" customHeight="1" x14ac:dyDescent="0.2">
      <c r="F315" s="57"/>
      <c r="G315" s="70"/>
    </row>
    <row r="316" spans="6:7" ht="65.099999999999994" customHeight="1" x14ac:dyDescent="0.2">
      <c r="F316" s="57"/>
      <c r="G316" s="70"/>
    </row>
    <row r="317" spans="6:7" ht="65.099999999999994" customHeight="1" x14ac:dyDescent="0.2">
      <c r="F317" s="57"/>
      <c r="G317" s="70"/>
    </row>
    <row r="318" spans="6:7" ht="65.099999999999994" customHeight="1" x14ac:dyDescent="0.2">
      <c r="F318" s="57"/>
      <c r="G318" s="70"/>
    </row>
    <row r="319" spans="6:7" ht="65.099999999999994" customHeight="1" x14ac:dyDescent="0.2">
      <c r="F319" s="57"/>
      <c r="G319" s="70"/>
    </row>
    <row r="320" spans="6:7" ht="65.099999999999994" customHeight="1" x14ac:dyDescent="0.2">
      <c r="F320" s="57"/>
      <c r="G320" s="70"/>
    </row>
    <row r="321" spans="6:7" ht="65.099999999999994" customHeight="1" x14ac:dyDescent="0.2">
      <c r="F321" s="57"/>
      <c r="G321" s="70"/>
    </row>
    <row r="322" spans="6:7" ht="65.099999999999994" customHeight="1" x14ac:dyDescent="0.2">
      <c r="F322" s="57"/>
      <c r="G322" s="70"/>
    </row>
    <row r="323" spans="6:7" ht="65.099999999999994" customHeight="1" x14ac:dyDescent="0.2">
      <c r="F323" s="57"/>
      <c r="G323" s="70"/>
    </row>
    <row r="324" spans="6:7" ht="65.099999999999994" customHeight="1" x14ac:dyDescent="0.2">
      <c r="F324" s="57"/>
      <c r="G324" s="70"/>
    </row>
    <row r="325" spans="6:7" ht="65.099999999999994" customHeight="1" x14ac:dyDescent="0.2">
      <c r="F325" s="57"/>
      <c r="G325" s="70"/>
    </row>
    <row r="326" spans="6:7" ht="65.099999999999994" customHeight="1" x14ac:dyDescent="0.2">
      <c r="F326" s="57"/>
      <c r="G326" s="70"/>
    </row>
    <row r="327" spans="6:7" ht="65.099999999999994" customHeight="1" x14ac:dyDescent="0.2">
      <c r="F327" s="57"/>
      <c r="G327" s="70"/>
    </row>
    <row r="328" spans="6:7" ht="65.099999999999994" customHeight="1" x14ac:dyDescent="0.2">
      <c r="F328" s="57"/>
      <c r="G328" s="70"/>
    </row>
    <row r="329" spans="6:7" ht="65.099999999999994" customHeight="1" x14ac:dyDescent="0.2">
      <c r="F329" s="57"/>
      <c r="G329" s="70"/>
    </row>
    <row r="330" spans="6:7" ht="65.099999999999994" customHeight="1" x14ac:dyDescent="0.2">
      <c r="F330" s="57"/>
      <c r="G330" s="70"/>
    </row>
    <row r="331" spans="6:7" ht="65.099999999999994" customHeight="1" x14ac:dyDescent="0.2">
      <c r="F331" s="57"/>
      <c r="G331" s="70"/>
    </row>
    <row r="332" spans="6:7" ht="65.099999999999994" customHeight="1" x14ac:dyDescent="0.2">
      <c r="F332" s="57"/>
      <c r="G332" s="70"/>
    </row>
    <row r="333" spans="6:7" ht="65.099999999999994" customHeight="1" x14ac:dyDescent="0.2">
      <c r="F333" s="57"/>
      <c r="G333" s="70"/>
    </row>
    <row r="334" spans="6:7" ht="65.099999999999994" customHeight="1" x14ac:dyDescent="0.2">
      <c r="F334" s="57"/>
      <c r="G334" s="70"/>
    </row>
    <row r="335" spans="6:7" ht="65.099999999999994" customHeight="1" x14ac:dyDescent="0.2">
      <c r="F335" s="57"/>
      <c r="G335" s="70"/>
    </row>
    <row r="336" spans="6:7" ht="65.099999999999994" customHeight="1" x14ac:dyDescent="0.2">
      <c r="F336" s="57"/>
      <c r="G336" s="70"/>
    </row>
    <row r="337" spans="6:7" ht="65.099999999999994" customHeight="1" x14ac:dyDescent="0.2">
      <c r="F337" s="57"/>
      <c r="G337" s="70"/>
    </row>
    <row r="338" spans="6:7" ht="65.099999999999994" customHeight="1" x14ac:dyDescent="0.2">
      <c r="F338" s="57"/>
      <c r="G338" s="70"/>
    </row>
    <row r="339" spans="6:7" ht="65.099999999999994" customHeight="1" x14ac:dyDescent="0.2">
      <c r="F339" s="57"/>
      <c r="G339" s="70"/>
    </row>
    <row r="340" spans="6:7" ht="65.099999999999994" customHeight="1" x14ac:dyDescent="0.2">
      <c r="F340" s="57"/>
      <c r="G340" s="70"/>
    </row>
    <row r="341" spans="6:7" ht="65.099999999999994" customHeight="1" x14ac:dyDescent="0.2">
      <c r="F341" s="57"/>
      <c r="G341" s="70"/>
    </row>
    <row r="342" spans="6:7" ht="65.099999999999994" customHeight="1" x14ac:dyDescent="0.2">
      <c r="F342" s="57"/>
      <c r="G342" s="70"/>
    </row>
    <row r="343" spans="6:7" ht="65.099999999999994" customHeight="1" x14ac:dyDescent="0.2">
      <c r="F343" s="57"/>
      <c r="G343" s="70"/>
    </row>
    <row r="344" spans="6:7" ht="65.099999999999994" customHeight="1" x14ac:dyDescent="0.2">
      <c r="F344" s="57"/>
      <c r="G344" s="70"/>
    </row>
    <row r="345" spans="6:7" ht="65.099999999999994" customHeight="1" x14ac:dyDescent="0.2">
      <c r="F345" s="57"/>
      <c r="G345" s="70"/>
    </row>
    <row r="346" spans="6:7" ht="65.099999999999994" customHeight="1" x14ac:dyDescent="0.2">
      <c r="F346" s="57"/>
      <c r="G346" s="70"/>
    </row>
    <row r="347" spans="6:7" ht="65.099999999999994" customHeight="1" x14ac:dyDescent="0.2">
      <c r="F347" s="57"/>
      <c r="G347" s="70"/>
    </row>
    <row r="348" spans="6:7" ht="65.099999999999994" customHeight="1" x14ac:dyDescent="0.2">
      <c r="F348" s="57"/>
      <c r="G348" s="70"/>
    </row>
    <row r="349" spans="6:7" ht="65.099999999999994" customHeight="1" x14ac:dyDescent="0.2">
      <c r="F349" s="57"/>
      <c r="G349" s="70"/>
    </row>
    <row r="350" spans="6:7" ht="65.099999999999994" customHeight="1" x14ac:dyDescent="0.2">
      <c r="F350" s="57"/>
      <c r="G350" s="70"/>
    </row>
    <row r="351" spans="6:7" ht="65.099999999999994" customHeight="1" x14ac:dyDescent="0.2">
      <c r="F351" s="57"/>
      <c r="G351" s="70"/>
    </row>
    <row r="352" spans="6:7" ht="65.099999999999994" customHeight="1" x14ac:dyDescent="0.2">
      <c r="F352" s="57"/>
      <c r="G352" s="70"/>
    </row>
    <row r="353" spans="6:7" ht="65.099999999999994" customHeight="1" x14ac:dyDescent="0.2">
      <c r="F353" s="57"/>
      <c r="G353" s="70"/>
    </row>
    <row r="354" spans="6:7" ht="65.099999999999994" customHeight="1" x14ac:dyDescent="0.2">
      <c r="F354" s="57"/>
      <c r="G354" s="70"/>
    </row>
    <row r="355" spans="6:7" ht="65.099999999999994" customHeight="1" x14ac:dyDescent="0.2">
      <c r="F355" s="57"/>
      <c r="G355" s="70"/>
    </row>
    <row r="356" spans="6:7" ht="65.099999999999994" customHeight="1" x14ac:dyDescent="0.2">
      <c r="F356" s="57"/>
      <c r="G356" s="70"/>
    </row>
    <row r="357" spans="6:7" ht="65.099999999999994" customHeight="1" x14ac:dyDescent="0.2">
      <c r="F357" s="57"/>
      <c r="G357" s="70"/>
    </row>
    <row r="358" spans="6:7" ht="65.099999999999994" customHeight="1" x14ac:dyDescent="0.2">
      <c r="F358" s="57"/>
      <c r="G358" s="70"/>
    </row>
    <row r="359" spans="6:7" ht="65.099999999999994" customHeight="1" x14ac:dyDescent="0.2">
      <c r="F359" s="57"/>
      <c r="G359" s="70"/>
    </row>
    <row r="360" spans="6:7" ht="65.099999999999994" customHeight="1" x14ac:dyDescent="0.2">
      <c r="F360" s="57"/>
      <c r="G360" s="70"/>
    </row>
    <row r="361" spans="6:7" ht="65.099999999999994" customHeight="1" x14ac:dyDescent="0.2">
      <c r="F361" s="57"/>
      <c r="G361" s="70"/>
    </row>
    <row r="362" spans="6:7" ht="65.099999999999994" customHeight="1" x14ac:dyDescent="0.2">
      <c r="F362" s="57"/>
      <c r="G362" s="70"/>
    </row>
    <row r="363" spans="6:7" ht="65.099999999999994" customHeight="1" x14ac:dyDescent="0.2">
      <c r="F363" s="57"/>
      <c r="G363" s="70"/>
    </row>
    <row r="364" spans="6:7" ht="65.099999999999994" customHeight="1" x14ac:dyDescent="0.2">
      <c r="F364" s="57"/>
      <c r="G364" s="70"/>
    </row>
    <row r="365" spans="6:7" ht="65.099999999999994" customHeight="1" x14ac:dyDescent="0.2">
      <c r="F365" s="57"/>
      <c r="G365" s="70"/>
    </row>
    <row r="366" spans="6:7" ht="65.099999999999994" customHeight="1" x14ac:dyDescent="0.2">
      <c r="F366" s="57"/>
      <c r="G366" s="70"/>
    </row>
    <row r="367" spans="6:7" ht="65.099999999999994" customHeight="1" x14ac:dyDescent="0.2">
      <c r="F367" s="57"/>
      <c r="G367" s="70"/>
    </row>
    <row r="368" spans="6:7" ht="65.099999999999994" customHeight="1" x14ac:dyDescent="0.2">
      <c r="F368" s="57"/>
      <c r="G368" s="70"/>
    </row>
    <row r="369" spans="6:7" ht="65.099999999999994" customHeight="1" x14ac:dyDescent="0.2">
      <c r="F369" s="57"/>
      <c r="G369" s="70"/>
    </row>
    <row r="370" spans="6:7" ht="65.099999999999994" customHeight="1" x14ac:dyDescent="0.2">
      <c r="F370" s="57"/>
      <c r="G370" s="70"/>
    </row>
    <row r="371" spans="6:7" ht="65.099999999999994" customHeight="1" x14ac:dyDescent="0.2">
      <c r="F371" s="57"/>
      <c r="G371" s="70"/>
    </row>
    <row r="372" spans="6:7" ht="65.099999999999994" customHeight="1" x14ac:dyDescent="0.2">
      <c r="F372" s="57"/>
      <c r="G372" s="70"/>
    </row>
    <row r="373" spans="6:7" ht="65.099999999999994" customHeight="1" x14ac:dyDescent="0.2">
      <c r="F373" s="57"/>
      <c r="G373" s="70"/>
    </row>
    <row r="374" spans="6:7" ht="65.099999999999994" customHeight="1" x14ac:dyDescent="0.2">
      <c r="F374" s="57"/>
      <c r="G374" s="70"/>
    </row>
    <row r="375" spans="6:7" ht="65.099999999999994" customHeight="1" x14ac:dyDescent="0.2">
      <c r="F375" s="57"/>
      <c r="G375" s="70"/>
    </row>
    <row r="376" spans="6:7" ht="65.099999999999994" customHeight="1" x14ac:dyDescent="0.2">
      <c r="F376" s="57"/>
      <c r="G376" s="70"/>
    </row>
    <row r="377" spans="6:7" ht="65.099999999999994" customHeight="1" x14ac:dyDescent="0.2">
      <c r="F377" s="57"/>
      <c r="G377" s="70"/>
    </row>
    <row r="378" spans="6:7" ht="65.099999999999994" customHeight="1" x14ac:dyDescent="0.2">
      <c r="F378" s="57"/>
      <c r="G378" s="70"/>
    </row>
    <row r="379" spans="6:7" ht="65.099999999999994" customHeight="1" x14ac:dyDescent="0.2">
      <c r="F379" s="57"/>
      <c r="G379" s="70"/>
    </row>
    <row r="380" spans="6:7" ht="65.099999999999994" customHeight="1" x14ac:dyDescent="0.2">
      <c r="F380" s="57"/>
      <c r="G380" s="70"/>
    </row>
    <row r="381" spans="6:7" ht="65.099999999999994" customHeight="1" x14ac:dyDescent="0.2">
      <c r="F381" s="57"/>
      <c r="G381" s="70"/>
    </row>
    <row r="382" spans="6:7" ht="65.099999999999994" customHeight="1" x14ac:dyDescent="0.2">
      <c r="F382" s="57"/>
      <c r="G382" s="70"/>
    </row>
    <row r="383" spans="6:7" ht="65.099999999999994" customHeight="1" x14ac:dyDescent="0.2">
      <c r="F383" s="57"/>
      <c r="G383" s="70"/>
    </row>
    <row r="384" spans="6:7" ht="65.099999999999994" customHeight="1" x14ac:dyDescent="0.2">
      <c r="F384" s="57"/>
      <c r="G384" s="70"/>
    </row>
    <row r="385" spans="6:7" ht="65.099999999999994" customHeight="1" x14ac:dyDescent="0.2">
      <c r="F385" s="57"/>
      <c r="G385" s="70"/>
    </row>
    <row r="386" spans="6:7" ht="65.099999999999994" customHeight="1" x14ac:dyDescent="0.2">
      <c r="F386" s="57"/>
      <c r="G386" s="70"/>
    </row>
    <row r="387" spans="6:7" ht="65.099999999999994" customHeight="1" x14ac:dyDescent="0.2">
      <c r="F387" s="57"/>
      <c r="G387" s="70"/>
    </row>
    <row r="388" spans="6:7" ht="65.099999999999994" customHeight="1" x14ac:dyDescent="0.2">
      <c r="F388" s="57"/>
      <c r="G388" s="70"/>
    </row>
    <row r="389" spans="6:7" ht="65.099999999999994" customHeight="1" x14ac:dyDescent="0.2">
      <c r="F389" s="57"/>
      <c r="G389" s="70"/>
    </row>
    <row r="390" spans="6:7" ht="65.099999999999994" customHeight="1" x14ac:dyDescent="0.2">
      <c r="F390" s="57"/>
      <c r="G390" s="70"/>
    </row>
    <row r="391" spans="6:7" ht="65.099999999999994" customHeight="1" x14ac:dyDescent="0.2">
      <c r="F391" s="57"/>
      <c r="G391" s="70"/>
    </row>
    <row r="392" spans="6:7" ht="65.099999999999994" customHeight="1" x14ac:dyDescent="0.2">
      <c r="F392" s="57"/>
      <c r="G392" s="70"/>
    </row>
    <row r="393" spans="6:7" ht="65.099999999999994" customHeight="1" x14ac:dyDescent="0.2">
      <c r="F393" s="57"/>
      <c r="G393" s="70"/>
    </row>
    <row r="394" spans="6:7" ht="65.099999999999994" customHeight="1" x14ac:dyDescent="0.2">
      <c r="F394" s="57"/>
      <c r="G394" s="70"/>
    </row>
    <row r="395" spans="6:7" ht="65.099999999999994" customHeight="1" x14ac:dyDescent="0.2">
      <c r="F395" s="57"/>
      <c r="G395" s="70"/>
    </row>
    <row r="396" spans="6:7" ht="65.099999999999994" customHeight="1" x14ac:dyDescent="0.2">
      <c r="F396" s="57"/>
      <c r="G396" s="70"/>
    </row>
    <row r="397" spans="6:7" ht="65.099999999999994" customHeight="1" x14ac:dyDescent="0.2">
      <c r="F397" s="57"/>
      <c r="G397" s="70"/>
    </row>
    <row r="398" spans="6:7" ht="65.099999999999994" customHeight="1" x14ac:dyDescent="0.2">
      <c r="F398" s="57"/>
      <c r="G398" s="70"/>
    </row>
    <row r="399" spans="6:7" ht="65.099999999999994" customHeight="1" x14ac:dyDescent="0.2">
      <c r="F399" s="57"/>
      <c r="G399" s="70"/>
    </row>
    <row r="400" spans="6:7" ht="65.099999999999994" customHeight="1" x14ac:dyDescent="0.2">
      <c r="F400" s="57"/>
      <c r="G400" s="70"/>
    </row>
    <row r="401" spans="6:7" ht="65.099999999999994" customHeight="1" x14ac:dyDescent="0.2">
      <c r="F401" s="57"/>
      <c r="G401" s="70"/>
    </row>
    <row r="402" spans="6:7" ht="65.099999999999994" customHeight="1" x14ac:dyDescent="0.2">
      <c r="F402" s="57"/>
      <c r="G402" s="70"/>
    </row>
    <row r="403" spans="6:7" ht="65.099999999999994" customHeight="1" x14ac:dyDescent="0.2">
      <c r="F403" s="57"/>
      <c r="G403" s="70"/>
    </row>
    <row r="404" spans="6:7" ht="65.099999999999994" customHeight="1" x14ac:dyDescent="0.2">
      <c r="F404" s="57"/>
      <c r="G404" s="70"/>
    </row>
    <row r="405" spans="6:7" ht="65.099999999999994" customHeight="1" x14ac:dyDescent="0.2">
      <c r="F405" s="57"/>
      <c r="G405" s="70"/>
    </row>
    <row r="406" spans="6:7" ht="65.099999999999994" customHeight="1" x14ac:dyDescent="0.2">
      <c r="F406" s="57"/>
      <c r="G406" s="70"/>
    </row>
    <row r="407" spans="6:7" ht="65.099999999999994" customHeight="1" x14ac:dyDescent="0.2">
      <c r="F407" s="57"/>
      <c r="G407" s="70"/>
    </row>
    <row r="408" spans="6:7" ht="65.099999999999994" customHeight="1" x14ac:dyDescent="0.2">
      <c r="F408" s="57"/>
      <c r="G408" s="70"/>
    </row>
    <row r="409" spans="6:7" ht="65.099999999999994" customHeight="1" x14ac:dyDescent="0.2">
      <c r="F409" s="57"/>
      <c r="G409" s="70"/>
    </row>
    <row r="410" spans="6:7" ht="65.099999999999994" customHeight="1" x14ac:dyDescent="0.2">
      <c r="F410" s="57"/>
      <c r="G410" s="70"/>
    </row>
    <row r="411" spans="6:7" ht="65.099999999999994" customHeight="1" x14ac:dyDescent="0.2">
      <c r="F411" s="57"/>
      <c r="G411" s="70"/>
    </row>
    <row r="412" spans="6:7" ht="65.099999999999994" customHeight="1" x14ac:dyDescent="0.2">
      <c r="F412" s="57"/>
      <c r="G412" s="70"/>
    </row>
    <row r="413" spans="6:7" ht="65.099999999999994" customHeight="1" x14ac:dyDescent="0.2">
      <c r="F413" s="57"/>
      <c r="G413" s="70"/>
    </row>
    <row r="414" spans="6:7" ht="65.099999999999994" customHeight="1" x14ac:dyDescent="0.2">
      <c r="F414" s="57"/>
      <c r="G414" s="70"/>
    </row>
    <row r="415" spans="6:7" ht="65.099999999999994" customHeight="1" x14ac:dyDescent="0.2">
      <c r="F415" s="57"/>
      <c r="G415" s="70"/>
    </row>
    <row r="416" spans="6:7" ht="65.099999999999994" customHeight="1" x14ac:dyDescent="0.2">
      <c r="F416" s="57"/>
      <c r="G416" s="70"/>
    </row>
    <row r="417" spans="6:7" ht="65.099999999999994" customHeight="1" x14ac:dyDescent="0.2">
      <c r="F417" s="57"/>
      <c r="G417" s="70"/>
    </row>
    <row r="418" spans="6:7" ht="65.099999999999994" customHeight="1" x14ac:dyDescent="0.2">
      <c r="F418" s="57"/>
      <c r="G418" s="70"/>
    </row>
    <row r="419" spans="6:7" ht="65.099999999999994" customHeight="1" x14ac:dyDescent="0.2">
      <c r="F419" s="57"/>
      <c r="G419" s="70"/>
    </row>
    <row r="420" spans="6:7" ht="65.099999999999994" customHeight="1" x14ac:dyDescent="0.2">
      <c r="F420" s="57"/>
      <c r="G420" s="70"/>
    </row>
    <row r="421" spans="6:7" ht="65.099999999999994" customHeight="1" x14ac:dyDescent="0.2">
      <c r="F421" s="57"/>
      <c r="G421" s="70"/>
    </row>
    <row r="422" spans="6:7" ht="65.099999999999994" customHeight="1" x14ac:dyDescent="0.2">
      <c r="F422" s="57"/>
      <c r="G422" s="70"/>
    </row>
    <row r="423" spans="6:7" ht="65.099999999999994" customHeight="1" x14ac:dyDescent="0.2">
      <c r="F423" s="57"/>
      <c r="G423" s="70"/>
    </row>
    <row r="424" spans="6:7" ht="65.099999999999994" customHeight="1" x14ac:dyDescent="0.2">
      <c r="F424" s="57"/>
      <c r="G424" s="70"/>
    </row>
    <row r="425" spans="6:7" ht="65.099999999999994" customHeight="1" x14ac:dyDescent="0.2">
      <c r="F425" s="57"/>
      <c r="G425" s="70"/>
    </row>
    <row r="426" spans="6:7" ht="65.099999999999994" customHeight="1" x14ac:dyDescent="0.2">
      <c r="F426" s="57"/>
      <c r="G426" s="70"/>
    </row>
    <row r="427" spans="6:7" ht="65.099999999999994" customHeight="1" x14ac:dyDescent="0.2">
      <c r="F427" s="57"/>
      <c r="G427" s="70"/>
    </row>
    <row r="428" spans="6:7" ht="65.099999999999994" customHeight="1" x14ac:dyDescent="0.2">
      <c r="F428" s="57"/>
      <c r="G428" s="70"/>
    </row>
    <row r="429" spans="6:7" ht="65.099999999999994" customHeight="1" x14ac:dyDescent="0.2">
      <c r="F429" s="57"/>
      <c r="G429" s="70"/>
    </row>
    <row r="430" spans="6:7" ht="65.099999999999994" customHeight="1" x14ac:dyDescent="0.2">
      <c r="F430" s="57"/>
      <c r="G430" s="70"/>
    </row>
    <row r="431" spans="6:7" ht="65.099999999999994" customHeight="1" x14ac:dyDescent="0.2">
      <c r="F431" s="57"/>
      <c r="G431" s="70"/>
    </row>
    <row r="432" spans="6:7" ht="65.099999999999994" customHeight="1" x14ac:dyDescent="0.2">
      <c r="F432" s="57"/>
      <c r="G432" s="70"/>
    </row>
    <row r="433" spans="6:7" ht="65.099999999999994" customHeight="1" x14ac:dyDescent="0.2">
      <c r="F433" s="57"/>
      <c r="G433" s="70"/>
    </row>
    <row r="434" spans="6:7" ht="65.099999999999994" customHeight="1" x14ac:dyDescent="0.2">
      <c r="F434" s="57"/>
      <c r="G434" s="70"/>
    </row>
    <row r="435" spans="6:7" ht="65.099999999999994" customHeight="1" x14ac:dyDescent="0.2">
      <c r="F435" s="57"/>
      <c r="G435" s="70"/>
    </row>
    <row r="436" spans="6:7" ht="65.099999999999994" customHeight="1" x14ac:dyDescent="0.2">
      <c r="F436" s="57"/>
      <c r="G436" s="70"/>
    </row>
    <row r="437" spans="6:7" ht="65.099999999999994" customHeight="1" x14ac:dyDescent="0.2">
      <c r="F437" s="57"/>
      <c r="G437" s="70"/>
    </row>
    <row r="438" spans="6:7" ht="65.099999999999994" customHeight="1" x14ac:dyDescent="0.2">
      <c r="F438" s="57"/>
      <c r="G438" s="70"/>
    </row>
    <row r="439" spans="6:7" ht="65.099999999999994" customHeight="1" x14ac:dyDescent="0.2">
      <c r="F439" s="57"/>
      <c r="G439" s="70"/>
    </row>
    <row r="440" spans="6:7" ht="65.099999999999994" customHeight="1" x14ac:dyDescent="0.2">
      <c r="F440" s="57"/>
      <c r="G440" s="70"/>
    </row>
    <row r="441" spans="6:7" ht="65.099999999999994" customHeight="1" x14ac:dyDescent="0.2">
      <c r="F441" s="57"/>
      <c r="G441" s="70"/>
    </row>
    <row r="442" spans="6:7" ht="65.099999999999994" customHeight="1" x14ac:dyDescent="0.2">
      <c r="F442" s="57"/>
      <c r="G442" s="70"/>
    </row>
    <row r="443" spans="6:7" ht="65.099999999999994" customHeight="1" x14ac:dyDescent="0.2">
      <c r="F443" s="57"/>
      <c r="G443" s="70"/>
    </row>
    <row r="444" spans="6:7" ht="65.099999999999994" customHeight="1" x14ac:dyDescent="0.2">
      <c r="F444" s="57"/>
      <c r="G444" s="70"/>
    </row>
    <row r="445" spans="6:7" ht="65.099999999999994" customHeight="1" x14ac:dyDescent="0.2">
      <c r="F445" s="57"/>
      <c r="G445" s="70"/>
    </row>
    <row r="446" spans="6:7" ht="65.099999999999994" customHeight="1" x14ac:dyDescent="0.2">
      <c r="F446" s="57"/>
      <c r="G446" s="70"/>
    </row>
    <row r="447" spans="6:7" ht="65.099999999999994" customHeight="1" x14ac:dyDescent="0.2">
      <c r="F447" s="57"/>
      <c r="G447" s="70"/>
    </row>
    <row r="448" spans="6:7" ht="65.099999999999994" customHeight="1" x14ac:dyDescent="0.2">
      <c r="F448" s="57"/>
      <c r="G448" s="70"/>
    </row>
    <row r="449" spans="6:7" ht="65.099999999999994" customHeight="1" x14ac:dyDescent="0.2">
      <c r="F449" s="57"/>
      <c r="G449" s="70"/>
    </row>
    <row r="450" spans="6:7" ht="65.099999999999994" customHeight="1" x14ac:dyDescent="0.2">
      <c r="F450" s="57"/>
      <c r="G450" s="70"/>
    </row>
    <row r="451" spans="6:7" ht="65.099999999999994" customHeight="1" x14ac:dyDescent="0.2">
      <c r="F451" s="57"/>
      <c r="G451" s="70"/>
    </row>
    <row r="452" spans="6:7" ht="65.099999999999994" customHeight="1" x14ac:dyDescent="0.2">
      <c r="F452" s="57"/>
      <c r="G452" s="70"/>
    </row>
    <row r="453" spans="6:7" ht="65.099999999999994" customHeight="1" x14ac:dyDescent="0.2">
      <c r="F453" s="57"/>
      <c r="G453" s="70"/>
    </row>
    <row r="454" spans="6:7" ht="65.099999999999994" customHeight="1" x14ac:dyDescent="0.2">
      <c r="F454" s="57"/>
      <c r="G454" s="70"/>
    </row>
    <row r="455" spans="6:7" ht="65.099999999999994" customHeight="1" x14ac:dyDescent="0.2">
      <c r="F455" s="57"/>
      <c r="G455" s="70"/>
    </row>
    <row r="456" spans="6:7" ht="65.099999999999994" customHeight="1" x14ac:dyDescent="0.2">
      <c r="F456" s="57"/>
      <c r="G456" s="70"/>
    </row>
    <row r="457" spans="6:7" ht="65.099999999999994" customHeight="1" x14ac:dyDescent="0.2">
      <c r="F457" s="57"/>
      <c r="G457" s="70"/>
    </row>
    <row r="458" spans="6:7" ht="65.099999999999994" customHeight="1" x14ac:dyDescent="0.2">
      <c r="F458" s="57"/>
      <c r="G458" s="70"/>
    </row>
    <row r="459" spans="6:7" ht="65.099999999999994" customHeight="1" x14ac:dyDescent="0.2">
      <c r="F459" s="57"/>
      <c r="G459" s="70"/>
    </row>
    <row r="460" spans="6:7" ht="65.099999999999994" customHeight="1" x14ac:dyDescent="0.2">
      <c r="F460" s="57"/>
      <c r="G460" s="70"/>
    </row>
    <row r="461" spans="6:7" ht="65.099999999999994" customHeight="1" x14ac:dyDescent="0.2">
      <c r="F461" s="57"/>
      <c r="G461" s="70"/>
    </row>
    <row r="462" spans="6:7" ht="65.099999999999994" customHeight="1" x14ac:dyDescent="0.2">
      <c r="F462" s="57"/>
      <c r="G462" s="70"/>
    </row>
    <row r="463" spans="6:7" ht="65.099999999999994" customHeight="1" x14ac:dyDescent="0.2">
      <c r="F463" s="57"/>
      <c r="G463" s="70"/>
    </row>
    <row r="464" spans="6:7" ht="65.099999999999994" customHeight="1" x14ac:dyDescent="0.2">
      <c r="F464" s="57"/>
      <c r="G464" s="70"/>
    </row>
    <row r="465" spans="6:7" ht="65.099999999999994" customHeight="1" x14ac:dyDescent="0.2">
      <c r="F465" s="57"/>
      <c r="G465" s="70"/>
    </row>
    <row r="466" spans="6:7" ht="65.099999999999994" customHeight="1" x14ac:dyDescent="0.2">
      <c r="F466" s="57"/>
      <c r="G466" s="70"/>
    </row>
    <row r="467" spans="6:7" ht="65.099999999999994" customHeight="1" x14ac:dyDescent="0.2">
      <c r="F467" s="57"/>
      <c r="G467" s="70"/>
    </row>
    <row r="468" spans="6:7" ht="65.099999999999994" customHeight="1" x14ac:dyDescent="0.2">
      <c r="F468" s="57"/>
      <c r="G468" s="70"/>
    </row>
    <row r="469" spans="6:7" ht="65.099999999999994" customHeight="1" x14ac:dyDescent="0.2">
      <c r="F469" s="57"/>
      <c r="G469" s="70"/>
    </row>
    <row r="470" spans="6:7" ht="65.099999999999994" customHeight="1" x14ac:dyDescent="0.2">
      <c r="F470" s="57"/>
      <c r="G470" s="70"/>
    </row>
    <row r="471" spans="6:7" ht="65.099999999999994" customHeight="1" x14ac:dyDescent="0.2">
      <c r="F471" s="57"/>
      <c r="G471" s="70"/>
    </row>
    <row r="472" spans="6:7" ht="65.099999999999994" customHeight="1" x14ac:dyDescent="0.2">
      <c r="F472" s="57"/>
      <c r="G472" s="70"/>
    </row>
    <row r="473" spans="6:7" ht="65.099999999999994" customHeight="1" x14ac:dyDescent="0.2">
      <c r="F473" s="57"/>
      <c r="G473" s="70"/>
    </row>
    <row r="474" spans="6:7" ht="65.099999999999994" customHeight="1" x14ac:dyDescent="0.2">
      <c r="F474" s="57"/>
      <c r="G474" s="70"/>
    </row>
    <row r="475" spans="6:7" ht="65.099999999999994" customHeight="1" x14ac:dyDescent="0.2">
      <c r="F475" s="57"/>
      <c r="G475" s="70"/>
    </row>
    <row r="476" spans="6:7" ht="65.099999999999994" customHeight="1" x14ac:dyDescent="0.2">
      <c r="F476" s="57"/>
      <c r="G476" s="70"/>
    </row>
    <row r="477" spans="6:7" ht="65.099999999999994" customHeight="1" x14ac:dyDescent="0.2">
      <c r="F477" s="57"/>
      <c r="G477" s="70"/>
    </row>
    <row r="478" spans="6:7" ht="65.099999999999994" customHeight="1" x14ac:dyDescent="0.2">
      <c r="F478" s="57"/>
      <c r="G478" s="70"/>
    </row>
    <row r="479" spans="6:7" ht="65.099999999999994" customHeight="1" x14ac:dyDescent="0.2">
      <c r="F479" s="57"/>
      <c r="G479" s="70"/>
    </row>
    <row r="480" spans="6:7" ht="65.099999999999994" customHeight="1" x14ac:dyDescent="0.2">
      <c r="F480" s="57"/>
      <c r="G480" s="70"/>
    </row>
    <row r="481" spans="6:7" ht="65.099999999999994" customHeight="1" x14ac:dyDescent="0.2">
      <c r="F481" s="57"/>
      <c r="G481" s="70"/>
    </row>
    <row r="482" spans="6:7" ht="65.099999999999994" customHeight="1" x14ac:dyDescent="0.2">
      <c r="F482" s="57"/>
      <c r="G482" s="70"/>
    </row>
    <row r="483" spans="6:7" ht="65.099999999999994" customHeight="1" x14ac:dyDescent="0.2">
      <c r="F483" s="57"/>
      <c r="G483" s="70"/>
    </row>
    <row r="484" spans="6:7" ht="65.099999999999994" customHeight="1" x14ac:dyDescent="0.2">
      <c r="F484" s="57"/>
      <c r="G484" s="70"/>
    </row>
    <row r="485" spans="6:7" ht="65.099999999999994" customHeight="1" x14ac:dyDescent="0.2">
      <c r="F485" s="57"/>
      <c r="G485" s="70"/>
    </row>
    <row r="486" spans="6:7" ht="65.099999999999994" customHeight="1" x14ac:dyDescent="0.2">
      <c r="F486" s="57"/>
      <c r="G486" s="70"/>
    </row>
    <row r="487" spans="6:7" ht="65.099999999999994" customHeight="1" x14ac:dyDescent="0.2">
      <c r="F487" s="57"/>
      <c r="G487" s="70"/>
    </row>
    <row r="488" spans="6:7" ht="65.099999999999994" customHeight="1" x14ac:dyDescent="0.2">
      <c r="F488" s="57"/>
      <c r="G488" s="70"/>
    </row>
    <row r="489" spans="6:7" ht="65.099999999999994" customHeight="1" x14ac:dyDescent="0.2">
      <c r="F489" s="57"/>
      <c r="G489" s="70"/>
    </row>
    <row r="490" spans="6:7" ht="65.099999999999994" customHeight="1" x14ac:dyDescent="0.2">
      <c r="F490" s="57"/>
      <c r="G490" s="70"/>
    </row>
    <row r="491" spans="6:7" ht="65.099999999999994" customHeight="1" x14ac:dyDescent="0.2">
      <c r="F491" s="57"/>
      <c r="G491" s="70"/>
    </row>
    <row r="492" spans="6:7" ht="65.099999999999994" customHeight="1" x14ac:dyDescent="0.2">
      <c r="F492" s="57"/>
      <c r="G492" s="70"/>
    </row>
    <row r="493" spans="6:7" ht="65.099999999999994" customHeight="1" x14ac:dyDescent="0.2">
      <c r="F493" s="57"/>
      <c r="G493" s="70"/>
    </row>
    <row r="494" spans="6:7" ht="65.099999999999994" customHeight="1" x14ac:dyDescent="0.2">
      <c r="F494" s="57"/>
      <c r="G494" s="70"/>
    </row>
    <row r="495" spans="6:7" ht="65.099999999999994" customHeight="1" x14ac:dyDescent="0.2">
      <c r="F495" s="57"/>
      <c r="G495" s="70"/>
    </row>
    <row r="496" spans="6:7" ht="65.099999999999994" customHeight="1" x14ac:dyDescent="0.2">
      <c r="F496" s="57"/>
      <c r="G496" s="70"/>
    </row>
    <row r="497" spans="6:7" ht="65.099999999999994" customHeight="1" x14ac:dyDescent="0.2">
      <c r="F497" s="57"/>
      <c r="G497" s="70"/>
    </row>
    <row r="498" spans="6:7" ht="65.099999999999994" customHeight="1" x14ac:dyDescent="0.2">
      <c r="F498" s="57"/>
      <c r="G498" s="70"/>
    </row>
    <row r="499" spans="6:7" ht="65.099999999999994" customHeight="1" x14ac:dyDescent="0.2">
      <c r="F499" s="57"/>
      <c r="G499" s="70"/>
    </row>
    <row r="500" spans="6:7" ht="65.099999999999994" customHeight="1" x14ac:dyDescent="0.2">
      <c r="F500" s="57"/>
      <c r="G500" s="70"/>
    </row>
    <row r="501" spans="6:7" ht="65.099999999999994" customHeight="1" x14ac:dyDescent="0.2">
      <c r="F501" s="57"/>
      <c r="G501" s="70"/>
    </row>
    <row r="502" spans="6:7" ht="65.099999999999994" customHeight="1" x14ac:dyDescent="0.2">
      <c r="F502" s="57"/>
      <c r="G502" s="70"/>
    </row>
    <row r="503" spans="6:7" ht="65.099999999999994" customHeight="1" x14ac:dyDescent="0.2">
      <c r="F503" s="57"/>
      <c r="G503" s="70"/>
    </row>
    <row r="504" spans="6:7" ht="65.099999999999994" customHeight="1" x14ac:dyDescent="0.2">
      <c r="F504" s="57"/>
      <c r="G504" s="70"/>
    </row>
    <row r="505" spans="6:7" ht="65.099999999999994" customHeight="1" x14ac:dyDescent="0.2">
      <c r="F505" s="57"/>
      <c r="G505" s="70"/>
    </row>
    <row r="506" spans="6:7" ht="65.099999999999994" customHeight="1" x14ac:dyDescent="0.2">
      <c r="F506" s="57"/>
      <c r="G506" s="70"/>
    </row>
    <row r="507" spans="6:7" ht="65.099999999999994" customHeight="1" x14ac:dyDescent="0.2">
      <c r="F507" s="57"/>
      <c r="G507" s="70"/>
    </row>
    <row r="508" spans="6:7" ht="65.099999999999994" customHeight="1" x14ac:dyDescent="0.2">
      <c r="F508" s="57"/>
      <c r="G508" s="70"/>
    </row>
    <row r="509" spans="6:7" ht="65.099999999999994" customHeight="1" x14ac:dyDescent="0.2">
      <c r="F509" s="57"/>
      <c r="G509" s="70"/>
    </row>
    <row r="510" spans="6:7" ht="65.099999999999994" customHeight="1" x14ac:dyDescent="0.2">
      <c r="F510" s="57"/>
      <c r="G510" s="70"/>
    </row>
    <row r="511" spans="6:7" ht="65.099999999999994" customHeight="1" x14ac:dyDescent="0.2">
      <c r="F511" s="57"/>
      <c r="G511" s="70"/>
    </row>
    <row r="512" spans="6:7" ht="65.099999999999994" customHeight="1" x14ac:dyDescent="0.2">
      <c r="F512" s="57"/>
      <c r="G512" s="70"/>
    </row>
    <row r="513" spans="6:7" ht="65.099999999999994" customHeight="1" x14ac:dyDescent="0.2">
      <c r="F513" s="57"/>
      <c r="G513" s="70"/>
    </row>
    <row r="514" spans="6:7" ht="65.099999999999994" customHeight="1" x14ac:dyDescent="0.2">
      <c r="F514" s="57"/>
      <c r="G514" s="70"/>
    </row>
    <row r="515" spans="6:7" ht="65.099999999999994" customHeight="1" x14ac:dyDescent="0.2">
      <c r="F515" s="57"/>
      <c r="G515" s="70"/>
    </row>
    <row r="516" spans="6:7" ht="65.099999999999994" customHeight="1" x14ac:dyDescent="0.2">
      <c r="F516" s="57"/>
      <c r="G516" s="70"/>
    </row>
    <row r="517" spans="6:7" ht="65.099999999999994" customHeight="1" x14ac:dyDescent="0.2">
      <c r="F517" s="57"/>
      <c r="G517" s="70"/>
    </row>
    <row r="518" spans="6:7" ht="65.099999999999994" customHeight="1" x14ac:dyDescent="0.2">
      <c r="F518" s="57"/>
      <c r="G518" s="70"/>
    </row>
    <row r="519" spans="6:7" ht="65.099999999999994" customHeight="1" x14ac:dyDescent="0.2">
      <c r="F519" s="57"/>
      <c r="G519" s="70"/>
    </row>
    <row r="520" spans="6:7" ht="65.099999999999994" customHeight="1" x14ac:dyDescent="0.2">
      <c r="F520" s="57"/>
      <c r="G520" s="70"/>
    </row>
    <row r="521" spans="6:7" ht="65.099999999999994" customHeight="1" x14ac:dyDescent="0.2">
      <c r="F521" s="57"/>
      <c r="G521" s="70"/>
    </row>
    <row r="522" spans="6:7" ht="65.099999999999994" customHeight="1" x14ac:dyDescent="0.2">
      <c r="F522" s="57"/>
      <c r="G522" s="70"/>
    </row>
    <row r="523" spans="6:7" ht="65.099999999999994" customHeight="1" x14ac:dyDescent="0.2">
      <c r="F523" s="57"/>
      <c r="G523" s="70"/>
    </row>
    <row r="524" spans="6:7" ht="65.099999999999994" customHeight="1" x14ac:dyDescent="0.2">
      <c r="F524" s="57"/>
      <c r="G524" s="70"/>
    </row>
    <row r="525" spans="6:7" ht="65.099999999999994" customHeight="1" x14ac:dyDescent="0.2">
      <c r="F525" s="57"/>
      <c r="G525" s="70"/>
    </row>
    <row r="526" spans="6:7" ht="65.099999999999994" customHeight="1" x14ac:dyDescent="0.2">
      <c r="F526" s="57"/>
      <c r="G526" s="70"/>
    </row>
    <row r="527" spans="6:7" ht="65.099999999999994" customHeight="1" x14ac:dyDescent="0.2">
      <c r="F527" s="57"/>
      <c r="G527" s="70"/>
    </row>
    <row r="528" spans="6:7" ht="65.099999999999994" customHeight="1" x14ac:dyDescent="0.2">
      <c r="F528" s="57"/>
      <c r="G528" s="70"/>
    </row>
    <row r="529" spans="6:7" ht="65.099999999999994" customHeight="1" x14ac:dyDescent="0.2">
      <c r="F529" s="57"/>
      <c r="G529" s="70"/>
    </row>
    <row r="530" spans="6:7" ht="65.099999999999994" customHeight="1" x14ac:dyDescent="0.2">
      <c r="F530" s="57"/>
      <c r="G530" s="70"/>
    </row>
    <row r="531" spans="6:7" ht="65.099999999999994" customHeight="1" x14ac:dyDescent="0.2">
      <c r="F531" s="57"/>
      <c r="G531" s="70"/>
    </row>
    <row r="532" spans="6:7" ht="65.099999999999994" customHeight="1" x14ac:dyDescent="0.2">
      <c r="F532" s="57"/>
      <c r="G532" s="70"/>
    </row>
    <row r="533" spans="6:7" ht="65.099999999999994" customHeight="1" x14ac:dyDescent="0.2">
      <c r="F533" s="57"/>
      <c r="G533" s="70"/>
    </row>
    <row r="534" spans="6:7" ht="65.099999999999994" customHeight="1" x14ac:dyDescent="0.2">
      <c r="F534" s="57"/>
      <c r="G534" s="70"/>
    </row>
    <row r="535" spans="6:7" ht="65.099999999999994" customHeight="1" x14ac:dyDescent="0.2">
      <c r="F535" s="57"/>
      <c r="G535" s="70"/>
    </row>
    <row r="536" spans="6:7" ht="65.099999999999994" customHeight="1" x14ac:dyDescent="0.2">
      <c r="F536" s="57"/>
      <c r="G536" s="70"/>
    </row>
    <row r="537" spans="6:7" ht="65.099999999999994" customHeight="1" x14ac:dyDescent="0.2">
      <c r="F537" s="57"/>
      <c r="G537" s="70"/>
    </row>
    <row r="538" spans="6:7" ht="65.099999999999994" customHeight="1" x14ac:dyDescent="0.2">
      <c r="F538" s="57"/>
      <c r="G538" s="70"/>
    </row>
    <row r="539" spans="6:7" ht="65.099999999999994" customHeight="1" x14ac:dyDescent="0.2">
      <c r="F539" s="57"/>
      <c r="G539" s="70"/>
    </row>
    <row r="540" spans="6:7" ht="65.099999999999994" customHeight="1" x14ac:dyDescent="0.2">
      <c r="F540" s="57"/>
      <c r="G540" s="70"/>
    </row>
    <row r="541" spans="6:7" ht="65.099999999999994" customHeight="1" x14ac:dyDescent="0.2">
      <c r="F541" s="57"/>
      <c r="G541" s="70"/>
    </row>
    <row r="542" spans="6:7" ht="65.099999999999994" customHeight="1" x14ac:dyDescent="0.2">
      <c r="F542" s="57"/>
      <c r="G542" s="70"/>
    </row>
    <row r="543" spans="6:7" ht="65.099999999999994" customHeight="1" x14ac:dyDescent="0.2">
      <c r="F543" s="57"/>
      <c r="G543" s="70"/>
    </row>
    <row r="544" spans="6:7" ht="65.099999999999994" customHeight="1" x14ac:dyDescent="0.2">
      <c r="F544" s="57"/>
      <c r="G544" s="70"/>
    </row>
    <row r="545" spans="6:7" ht="65.099999999999994" customHeight="1" x14ac:dyDescent="0.2">
      <c r="F545" s="57"/>
      <c r="G545" s="70"/>
    </row>
    <row r="546" spans="6:7" ht="65.099999999999994" customHeight="1" x14ac:dyDescent="0.2">
      <c r="F546" s="57"/>
      <c r="G546" s="70"/>
    </row>
    <row r="547" spans="6:7" ht="65.099999999999994" customHeight="1" x14ac:dyDescent="0.2">
      <c r="F547" s="57"/>
      <c r="G547" s="70"/>
    </row>
    <row r="548" spans="6:7" ht="65.099999999999994" customHeight="1" x14ac:dyDescent="0.2">
      <c r="F548" s="57"/>
      <c r="G548" s="70"/>
    </row>
    <row r="549" spans="6:7" ht="65.099999999999994" customHeight="1" x14ac:dyDescent="0.2">
      <c r="F549" s="57"/>
      <c r="G549" s="70"/>
    </row>
    <row r="550" spans="6:7" ht="65.099999999999994" customHeight="1" x14ac:dyDescent="0.2">
      <c r="F550" s="57"/>
      <c r="G550" s="70"/>
    </row>
    <row r="551" spans="6:7" ht="65.099999999999994" customHeight="1" x14ac:dyDescent="0.2">
      <c r="F551" s="57"/>
      <c r="G551" s="70"/>
    </row>
    <row r="552" spans="6:7" ht="65.099999999999994" customHeight="1" x14ac:dyDescent="0.2">
      <c r="F552" s="57"/>
      <c r="G552" s="70"/>
    </row>
    <row r="553" spans="6:7" ht="65.099999999999994" customHeight="1" x14ac:dyDescent="0.2">
      <c r="F553" s="57"/>
      <c r="G553" s="70"/>
    </row>
    <row r="554" spans="6:7" ht="65.099999999999994" customHeight="1" x14ac:dyDescent="0.2">
      <c r="F554" s="57"/>
      <c r="G554" s="70"/>
    </row>
    <row r="555" spans="6:7" ht="65.099999999999994" customHeight="1" x14ac:dyDescent="0.2">
      <c r="F555" s="57"/>
      <c r="G555" s="70"/>
    </row>
    <row r="556" spans="6:7" ht="65.099999999999994" customHeight="1" x14ac:dyDescent="0.2">
      <c r="F556" s="57"/>
      <c r="G556" s="70"/>
    </row>
    <row r="557" spans="6:7" ht="65.099999999999994" customHeight="1" x14ac:dyDescent="0.2">
      <c r="F557" s="57"/>
      <c r="G557" s="70"/>
    </row>
    <row r="558" spans="6:7" ht="65.099999999999994" customHeight="1" x14ac:dyDescent="0.2">
      <c r="F558" s="57"/>
      <c r="G558" s="70"/>
    </row>
    <row r="559" spans="6:7" ht="65.099999999999994" customHeight="1" x14ac:dyDescent="0.2">
      <c r="F559" s="57"/>
      <c r="G559" s="70"/>
    </row>
    <row r="560" spans="6:7" ht="65.099999999999994" customHeight="1" x14ac:dyDescent="0.2">
      <c r="F560" s="57"/>
      <c r="G560" s="70"/>
    </row>
    <row r="561" spans="6:7" ht="65.099999999999994" customHeight="1" x14ac:dyDescent="0.2">
      <c r="F561" s="57"/>
      <c r="G561" s="70"/>
    </row>
    <row r="562" spans="6:7" ht="65.099999999999994" customHeight="1" x14ac:dyDescent="0.2">
      <c r="F562" s="57"/>
      <c r="G562" s="70"/>
    </row>
    <row r="563" spans="6:7" ht="65.099999999999994" customHeight="1" x14ac:dyDescent="0.2">
      <c r="F563" s="57"/>
      <c r="G563" s="70"/>
    </row>
    <row r="564" spans="6:7" ht="65.099999999999994" customHeight="1" x14ac:dyDescent="0.2">
      <c r="F564" s="57"/>
      <c r="G564" s="70"/>
    </row>
    <row r="565" spans="6:7" ht="65.099999999999994" customHeight="1" x14ac:dyDescent="0.2">
      <c r="F565" s="57"/>
      <c r="G565" s="70"/>
    </row>
    <row r="566" spans="6:7" ht="65.099999999999994" customHeight="1" x14ac:dyDescent="0.2">
      <c r="F566" s="57"/>
      <c r="G566" s="70"/>
    </row>
    <row r="567" spans="6:7" ht="65.099999999999994" customHeight="1" x14ac:dyDescent="0.2">
      <c r="F567" s="57"/>
      <c r="G567" s="70"/>
    </row>
    <row r="568" spans="6:7" ht="65.099999999999994" customHeight="1" x14ac:dyDescent="0.2">
      <c r="F568" s="57"/>
      <c r="G568" s="70"/>
    </row>
    <row r="569" spans="6:7" ht="65.099999999999994" customHeight="1" x14ac:dyDescent="0.2">
      <c r="F569" s="57"/>
      <c r="G569" s="70"/>
    </row>
    <row r="570" spans="6:7" ht="65.099999999999994" customHeight="1" x14ac:dyDescent="0.2">
      <c r="F570" s="57"/>
      <c r="G570" s="70"/>
    </row>
    <row r="571" spans="6:7" ht="65.099999999999994" customHeight="1" x14ac:dyDescent="0.2">
      <c r="F571" s="57"/>
      <c r="G571" s="70"/>
    </row>
    <row r="572" spans="6:7" ht="65.099999999999994" customHeight="1" x14ac:dyDescent="0.2">
      <c r="F572" s="57"/>
      <c r="G572" s="70"/>
    </row>
    <row r="573" spans="6:7" ht="65.099999999999994" customHeight="1" x14ac:dyDescent="0.2">
      <c r="F573" s="57"/>
      <c r="G573" s="70"/>
    </row>
    <row r="574" spans="6:7" ht="65.099999999999994" customHeight="1" x14ac:dyDescent="0.2">
      <c r="F574" s="57"/>
      <c r="G574" s="70"/>
    </row>
    <row r="575" spans="6:7" ht="65.099999999999994" customHeight="1" x14ac:dyDescent="0.2">
      <c r="F575" s="57"/>
      <c r="G575" s="70"/>
    </row>
    <row r="576" spans="6:7" ht="65.099999999999994" customHeight="1" x14ac:dyDescent="0.2">
      <c r="F576" s="57"/>
      <c r="G576" s="70"/>
    </row>
    <row r="577" spans="6:7" ht="65.099999999999994" customHeight="1" x14ac:dyDescent="0.2">
      <c r="F577" s="57"/>
      <c r="G577" s="70"/>
    </row>
    <row r="578" spans="6:7" ht="65.099999999999994" customHeight="1" x14ac:dyDescent="0.2">
      <c r="F578" s="57"/>
      <c r="G578" s="70"/>
    </row>
    <row r="579" spans="6:7" ht="65.099999999999994" customHeight="1" x14ac:dyDescent="0.2">
      <c r="F579" s="57"/>
      <c r="G579" s="70"/>
    </row>
    <row r="580" spans="6:7" ht="65.099999999999994" customHeight="1" x14ac:dyDescent="0.2">
      <c r="F580" s="57"/>
      <c r="G580" s="70"/>
    </row>
    <row r="581" spans="6:7" ht="65.099999999999994" customHeight="1" x14ac:dyDescent="0.2">
      <c r="F581" s="57"/>
      <c r="G581" s="70"/>
    </row>
    <row r="582" spans="6:7" ht="65.099999999999994" customHeight="1" x14ac:dyDescent="0.2">
      <c r="F582" s="57"/>
      <c r="G582" s="70"/>
    </row>
    <row r="583" spans="6:7" ht="65.099999999999994" customHeight="1" x14ac:dyDescent="0.2">
      <c r="F583" s="57"/>
      <c r="G583" s="70"/>
    </row>
    <row r="584" spans="6:7" ht="65.099999999999994" customHeight="1" x14ac:dyDescent="0.2">
      <c r="F584" s="57"/>
      <c r="G584" s="70"/>
    </row>
    <row r="585" spans="6:7" ht="65.099999999999994" customHeight="1" x14ac:dyDescent="0.2">
      <c r="F585" s="57"/>
      <c r="G585" s="70"/>
    </row>
    <row r="586" spans="6:7" ht="65.099999999999994" customHeight="1" x14ac:dyDescent="0.2">
      <c r="F586" s="57"/>
      <c r="G586" s="70"/>
    </row>
    <row r="587" spans="6:7" ht="65.099999999999994" customHeight="1" x14ac:dyDescent="0.2">
      <c r="F587" s="57"/>
      <c r="G587" s="70"/>
    </row>
    <row r="588" spans="6:7" ht="65.099999999999994" customHeight="1" x14ac:dyDescent="0.2">
      <c r="F588" s="57"/>
      <c r="G588" s="70"/>
    </row>
    <row r="589" spans="6:7" ht="65.099999999999994" customHeight="1" x14ac:dyDescent="0.2">
      <c r="F589" s="57"/>
      <c r="G589" s="70"/>
    </row>
    <row r="590" spans="6:7" ht="65.099999999999994" customHeight="1" x14ac:dyDescent="0.2">
      <c r="F590" s="57"/>
      <c r="G590" s="70"/>
    </row>
    <row r="591" spans="6:7" ht="65.099999999999994" customHeight="1" x14ac:dyDescent="0.2">
      <c r="F591" s="57"/>
      <c r="G591" s="70"/>
    </row>
    <row r="592" spans="6:7" ht="65.099999999999994" customHeight="1" x14ac:dyDescent="0.2">
      <c r="F592" s="57"/>
      <c r="G592" s="70"/>
    </row>
    <row r="593" spans="6:7" ht="65.099999999999994" customHeight="1" x14ac:dyDescent="0.2">
      <c r="F593" s="57"/>
      <c r="G593" s="70"/>
    </row>
    <row r="594" spans="6:7" ht="65.099999999999994" customHeight="1" x14ac:dyDescent="0.2">
      <c r="F594" s="57"/>
      <c r="G594" s="70"/>
    </row>
    <row r="595" spans="6:7" ht="65.099999999999994" customHeight="1" x14ac:dyDescent="0.2">
      <c r="F595" s="57"/>
      <c r="G595" s="70"/>
    </row>
    <row r="596" spans="6:7" ht="65.099999999999994" customHeight="1" x14ac:dyDescent="0.2">
      <c r="F596" s="57"/>
      <c r="G596" s="70"/>
    </row>
    <row r="597" spans="6:7" ht="65.099999999999994" customHeight="1" x14ac:dyDescent="0.2">
      <c r="F597" s="57"/>
      <c r="G597" s="70"/>
    </row>
    <row r="598" spans="6:7" ht="65.099999999999994" customHeight="1" x14ac:dyDescent="0.2">
      <c r="F598" s="57"/>
      <c r="G598" s="70"/>
    </row>
    <row r="599" spans="6:7" ht="65.099999999999994" customHeight="1" x14ac:dyDescent="0.2">
      <c r="F599" s="57"/>
      <c r="G599" s="70"/>
    </row>
    <row r="600" spans="6:7" ht="65.099999999999994" customHeight="1" x14ac:dyDescent="0.2">
      <c r="F600" s="57"/>
      <c r="G600" s="70"/>
    </row>
    <row r="601" spans="6:7" ht="65.099999999999994" customHeight="1" x14ac:dyDescent="0.2">
      <c r="F601" s="57"/>
      <c r="G601" s="70"/>
    </row>
    <row r="602" spans="6:7" ht="65.099999999999994" customHeight="1" x14ac:dyDescent="0.2">
      <c r="F602" s="57"/>
      <c r="G602" s="70"/>
    </row>
    <row r="603" spans="6:7" ht="65.099999999999994" customHeight="1" x14ac:dyDescent="0.2">
      <c r="F603" s="57"/>
      <c r="G603" s="70"/>
    </row>
    <row r="604" spans="6:7" ht="65.099999999999994" customHeight="1" x14ac:dyDescent="0.2">
      <c r="F604" s="57"/>
      <c r="G604" s="70"/>
    </row>
    <row r="605" spans="6:7" ht="65.099999999999994" customHeight="1" x14ac:dyDescent="0.2">
      <c r="F605" s="57"/>
      <c r="G605" s="70"/>
    </row>
    <row r="606" spans="6:7" ht="65.099999999999994" customHeight="1" x14ac:dyDescent="0.2">
      <c r="F606" s="57"/>
      <c r="G606" s="70"/>
    </row>
    <row r="607" spans="6:7" ht="65.099999999999994" customHeight="1" x14ac:dyDescent="0.2">
      <c r="F607" s="57"/>
      <c r="G607" s="70"/>
    </row>
    <row r="608" spans="6:7" ht="65.099999999999994" customHeight="1" x14ac:dyDescent="0.2">
      <c r="F608" s="57"/>
      <c r="G608" s="70"/>
    </row>
    <row r="609" spans="6:7" ht="65.099999999999994" customHeight="1" x14ac:dyDescent="0.2">
      <c r="F609" s="57"/>
      <c r="G609" s="70"/>
    </row>
    <row r="610" spans="6:7" ht="65.099999999999994" customHeight="1" x14ac:dyDescent="0.2">
      <c r="F610" s="57"/>
      <c r="G610" s="70"/>
    </row>
    <row r="611" spans="6:7" ht="65.099999999999994" customHeight="1" x14ac:dyDescent="0.2">
      <c r="F611" s="57"/>
      <c r="G611" s="70"/>
    </row>
    <row r="612" spans="6:7" ht="65.099999999999994" customHeight="1" x14ac:dyDescent="0.2">
      <c r="F612" s="57"/>
      <c r="G612" s="70"/>
    </row>
    <row r="613" spans="6:7" ht="65.099999999999994" customHeight="1" x14ac:dyDescent="0.2">
      <c r="F613" s="57"/>
      <c r="G613" s="70"/>
    </row>
    <row r="614" spans="6:7" ht="65.099999999999994" customHeight="1" x14ac:dyDescent="0.2">
      <c r="F614" s="57"/>
      <c r="G614" s="70"/>
    </row>
    <row r="615" spans="6:7" ht="65.099999999999994" customHeight="1" x14ac:dyDescent="0.2">
      <c r="F615" s="57"/>
      <c r="G615" s="70"/>
    </row>
    <row r="616" spans="6:7" ht="65.099999999999994" customHeight="1" x14ac:dyDescent="0.2">
      <c r="F616" s="57"/>
      <c r="G616" s="70"/>
    </row>
    <row r="617" spans="6:7" ht="65.099999999999994" customHeight="1" x14ac:dyDescent="0.2">
      <c r="F617" s="57"/>
      <c r="G617" s="70"/>
    </row>
    <row r="618" spans="6:7" ht="65.099999999999994" customHeight="1" x14ac:dyDescent="0.2">
      <c r="F618" s="57"/>
      <c r="G618" s="70"/>
    </row>
    <row r="619" spans="6:7" ht="65.099999999999994" customHeight="1" x14ac:dyDescent="0.2">
      <c r="F619" s="57"/>
      <c r="G619" s="70"/>
    </row>
    <row r="620" spans="6:7" ht="65.099999999999994" customHeight="1" x14ac:dyDescent="0.2">
      <c r="F620" s="57"/>
      <c r="G620" s="70"/>
    </row>
    <row r="621" spans="6:7" ht="65.099999999999994" customHeight="1" x14ac:dyDescent="0.2">
      <c r="F621" s="57"/>
      <c r="G621" s="70"/>
    </row>
    <row r="622" spans="6:7" ht="65.099999999999994" customHeight="1" x14ac:dyDescent="0.2">
      <c r="F622" s="57"/>
      <c r="G622" s="70"/>
    </row>
    <row r="623" spans="6:7" ht="65.099999999999994" customHeight="1" x14ac:dyDescent="0.2">
      <c r="F623" s="57"/>
      <c r="G623" s="70"/>
    </row>
    <row r="624" spans="6:7" ht="65.099999999999994" customHeight="1" x14ac:dyDescent="0.2">
      <c r="F624" s="57"/>
      <c r="G624" s="70"/>
    </row>
    <row r="625" spans="6:7" ht="65.099999999999994" customHeight="1" x14ac:dyDescent="0.2">
      <c r="F625" s="57"/>
      <c r="G625" s="70"/>
    </row>
    <row r="626" spans="6:7" ht="65.099999999999994" customHeight="1" x14ac:dyDescent="0.2">
      <c r="F626" s="57"/>
      <c r="G626" s="70"/>
    </row>
    <row r="627" spans="6:7" ht="65.099999999999994" customHeight="1" x14ac:dyDescent="0.2">
      <c r="F627" s="57"/>
      <c r="G627" s="70"/>
    </row>
    <row r="628" spans="6:7" ht="65.099999999999994" customHeight="1" x14ac:dyDescent="0.2">
      <c r="F628" s="57"/>
      <c r="G628" s="70"/>
    </row>
    <row r="629" spans="6:7" ht="65.099999999999994" customHeight="1" x14ac:dyDescent="0.2">
      <c r="F629" s="57"/>
      <c r="G629" s="70"/>
    </row>
    <row r="630" spans="6:7" ht="65.099999999999994" customHeight="1" x14ac:dyDescent="0.2">
      <c r="F630" s="57"/>
      <c r="G630" s="70"/>
    </row>
    <row r="631" spans="6:7" ht="65.099999999999994" customHeight="1" x14ac:dyDescent="0.2">
      <c r="F631" s="57"/>
      <c r="G631" s="70"/>
    </row>
    <row r="632" spans="6:7" ht="65.099999999999994" customHeight="1" x14ac:dyDescent="0.2">
      <c r="F632" s="57"/>
      <c r="G632" s="70"/>
    </row>
    <row r="633" spans="6:7" ht="65.099999999999994" customHeight="1" x14ac:dyDescent="0.2">
      <c r="F633" s="57"/>
      <c r="G633" s="70"/>
    </row>
    <row r="634" spans="6:7" ht="65.099999999999994" customHeight="1" x14ac:dyDescent="0.2">
      <c r="F634" s="57"/>
      <c r="G634" s="70"/>
    </row>
    <row r="635" spans="6:7" ht="65.099999999999994" customHeight="1" x14ac:dyDescent="0.2">
      <c r="F635" s="57"/>
      <c r="G635" s="70"/>
    </row>
    <row r="636" spans="6:7" ht="65.099999999999994" customHeight="1" x14ac:dyDescent="0.2">
      <c r="F636" s="57"/>
      <c r="G636" s="70"/>
    </row>
    <row r="637" spans="6:7" ht="65.099999999999994" customHeight="1" x14ac:dyDescent="0.2">
      <c r="F637" s="57"/>
      <c r="G637" s="70"/>
    </row>
    <row r="638" spans="6:7" ht="65.099999999999994" customHeight="1" x14ac:dyDescent="0.2">
      <c r="F638" s="57"/>
      <c r="G638" s="70"/>
    </row>
    <row r="639" spans="6:7" ht="65.099999999999994" customHeight="1" x14ac:dyDescent="0.2">
      <c r="F639" s="57"/>
      <c r="G639" s="70"/>
    </row>
    <row r="640" spans="6:7" ht="65.099999999999994" customHeight="1" x14ac:dyDescent="0.2">
      <c r="F640" s="57"/>
      <c r="G640" s="70"/>
    </row>
    <row r="641" spans="6:7" ht="65.099999999999994" customHeight="1" x14ac:dyDescent="0.2">
      <c r="F641" s="57"/>
      <c r="G641" s="70"/>
    </row>
    <row r="642" spans="6:7" ht="65.099999999999994" customHeight="1" x14ac:dyDescent="0.2">
      <c r="F642" s="57"/>
      <c r="G642" s="70"/>
    </row>
    <row r="643" spans="6:7" ht="65.099999999999994" customHeight="1" x14ac:dyDescent="0.2">
      <c r="F643" s="57"/>
      <c r="G643" s="70"/>
    </row>
    <row r="644" spans="6:7" ht="65.099999999999994" customHeight="1" x14ac:dyDescent="0.2">
      <c r="F644" s="57"/>
      <c r="G644" s="70"/>
    </row>
    <row r="645" spans="6:7" ht="65.099999999999994" customHeight="1" x14ac:dyDescent="0.2">
      <c r="F645" s="57"/>
      <c r="G645" s="70"/>
    </row>
    <row r="646" spans="6:7" ht="65.099999999999994" customHeight="1" x14ac:dyDescent="0.2">
      <c r="F646" s="57"/>
      <c r="G646" s="70"/>
    </row>
    <row r="647" spans="6:7" ht="65.099999999999994" customHeight="1" x14ac:dyDescent="0.2">
      <c r="F647" s="57"/>
      <c r="G647" s="70"/>
    </row>
    <row r="648" spans="6:7" ht="65.099999999999994" customHeight="1" x14ac:dyDescent="0.2">
      <c r="F648" s="57"/>
      <c r="G648" s="70"/>
    </row>
    <row r="649" spans="6:7" ht="65.099999999999994" customHeight="1" x14ac:dyDescent="0.2">
      <c r="F649" s="57"/>
      <c r="G649" s="70"/>
    </row>
    <row r="650" spans="6:7" ht="65.099999999999994" customHeight="1" x14ac:dyDescent="0.2">
      <c r="F650" s="57"/>
      <c r="G650" s="70"/>
    </row>
    <row r="651" spans="6:7" ht="65.099999999999994" customHeight="1" x14ac:dyDescent="0.2">
      <c r="F651" s="57"/>
      <c r="G651" s="70"/>
    </row>
    <row r="652" spans="6:7" ht="65.099999999999994" customHeight="1" x14ac:dyDescent="0.2">
      <c r="F652" s="57"/>
      <c r="G652" s="70"/>
    </row>
    <row r="653" spans="6:7" ht="65.099999999999994" customHeight="1" x14ac:dyDescent="0.2">
      <c r="F653" s="57"/>
      <c r="G653" s="70"/>
    </row>
    <row r="654" spans="6:7" ht="65.099999999999994" customHeight="1" x14ac:dyDescent="0.2">
      <c r="F654" s="57"/>
      <c r="G654" s="70"/>
    </row>
    <row r="655" spans="6:7" ht="65.099999999999994" customHeight="1" x14ac:dyDescent="0.2">
      <c r="F655" s="57"/>
      <c r="G655" s="70"/>
    </row>
    <row r="656" spans="6:7" ht="65.099999999999994" customHeight="1" x14ac:dyDescent="0.2">
      <c r="F656" s="57"/>
      <c r="G656" s="70"/>
    </row>
    <row r="657" spans="6:7" ht="65.099999999999994" customHeight="1" x14ac:dyDescent="0.2">
      <c r="F657" s="57"/>
      <c r="G657" s="70"/>
    </row>
    <row r="658" spans="6:7" ht="65.099999999999994" customHeight="1" x14ac:dyDescent="0.2">
      <c r="F658" s="57"/>
      <c r="G658" s="70"/>
    </row>
    <row r="659" spans="6:7" ht="65.099999999999994" customHeight="1" x14ac:dyDescent="0.2">
      <c r="F659" s="57"/>
      <c r="G659" s="70"/>
    </row>
    <row r="660" spans="6:7" ht="65.099999999999994" customHeight="1" x14ac:dyDescent="0.2">
      <c r="F660" s="57"/>
      <c r="G660" s="70"/>
    </row>
    <row r="661" spans="6:7" ht="65.099999999999994" customHeight="1" x14ac:dyDescent="0.2">
      <c r="F661" s="57"/>
      <c r="G661" s="70"/>
    </row>
    <row r="662" spans="6:7" ht="65.099999999999994" customHeight="1" x14ac:dyDescent="0.2">
      <c r="F662" s="57"/>
      <c r="G662" s="70"/>
    </row>
    <row r="663" spans="6:7" ht="65.099999999999994" customHeight="1" x14ac:dyDescent="0.2">
      <c r="F663" s="57"/>
      <c r="G663" s="70"/>
    </row>
    <row r="664" spans="6:7" ht="65.099999999999994" customHeight="1" x14ac:dyDescent="0.2">
      <c r="F664" s="57"/>
      <c r="G664" s="70"/>
    </row>
    <row r="665" spans="6:7" ht="65.099999999999994" customHeight="1" x14ac:dyDescent="0.2">
      <c r="F665" s="57"/>
      <c r="G665" s="70"/>
    </row>
    <row r="666" spans="6:7" ht="65.099999999999994" customHeight="1" x14ac:dyDescent="0.2">
      <c r="F666" s="57"/>
      <c r="G666" s="70"/>
    </row>
    <row r="667" spans="6:7" ht="65.099999999999994" customHeight="1" x14ac:dyDescent="0.2">
      <c r="F667" s="57"/>
      <c r="G667" s="70"/>
    </row>
    <row r="668" spans="6:7" ht="65.099999999999994" customHeight="1" x14ac:dyDescent="0.2">
      <c r="F668" s="57"/>
      <c r="G668" s="70"/>
    </row>
    <row r="669" spans="6:7" ht="65.099999999999994" customHeight="1" x14ac:dyDescent="0.2">
      <c r="F669" s="57"/>
      <c r="G669" s="70"/>
    </row>
    <row r="670" spans="6:7" ht="65.099999999999994" customHeight="1" x14ac:dyDescent="0.2">
      <c r="F670" s="57"/>
      <c r="G670" s="70"/>
    </row>
    <row r="671" spans="6:7" ht="65.099999999999994" customHeight="1" x14ac:dyDescent="0.2">
      <c r="F671" s="57"/>
      <c r="G671" s="70"/>
    </row>
    <row r="672" spans="6:7" ht="65.099999999999994" customHeight="1" x14ac:dyDescent="0.2">
      <c r="F672" s="57"/>
      <c r="G672" s="70"/>
    </row>
    <row r="673" spans="6:7" ht="65.099999999999994" customHeight="1" x14ac:dyDescent="0.2">
      <c r="F673" s="57"/>
      <c r="G673" s="70"/>
    </row>
    <row r="674" spans="6:7" ht="65.099999999999994" customHeight="1" x14ac:dyDescent="0.2">
      <c r="F674" s="57"/>
      <c r="G674" s="70"/>
    </row>
    <row r="675" spans="6:7" ht="65.099999999999994" customHeight="1" x14ac:dyDescent="0.2">
      <c r="F675" s="57"/>
      <c r="G675" s="70"/>
    </row>
    <row r="676" spans="6:7" ht="65.099999999999994" customHeight="1" x14ac:dyDescent="0.2">
      <c r="F676" s="57"/>
      <c r="G676" s="70"/>
    </row>
    <row r="677" spans="6:7" ht="65.099999999999994" customHeight="1" x14ac:dyDescent="0.2">
      <c r="F677" s="57"/>
      <c r="G677" s="70"/>
    </row>
    <row r="678" spans="6:7" ht="65.099999999999994" customHeight="1" x14ac:dyDescent="0.2">
      <c r="F678" s="57"/>
      <c r="G678" s="70"/>
    </row>
    <row r="679" spans="6:7" ht="65.099999999999994" customHeight="1" x14ac:dyDescent="0.2">
      <c r="F679" s="57"/>
      <c r="G679" s="70"/>
    </row>
    <row r="680" spans="6:7" ht="65.099999999999994" customHeight="1" x14ac:dyDescent="0.2">
      <c r="F680" s="57"/>
      <c r="G680" s="70"/>
    </row>
    <row r="681" spans="6:7" ht="65.099999999999994" customHeight="1" x14ac:dyDescent="0.2">
      <c r="F681" s="57"/>
      <c r="G681" s="70"/>
    </row>
    <row r="682" spans="6:7" ht="65.099999999999994" customHeight="1" x14ac:dyDescent="0.2">
      <c r="F682" s="57"/>
      <c r="G682" s="70"/>
    </row>
    <row r="683" spans="6:7" ht="65.099999999999994" customHeight="1" x14ac:dyDescent="0.2">
      <c r="F683" s="57"/>
      <c r="G683" s="70"/>
    </row>
    <row r="684" spans="6:7" ht="65.099999999999994" customHeight="1" x14ac:dyDescent="0.2">
      <c r="F684" s="57"/>
      <c r="G684" s="70"/>
    </row>
    <row r="685" spans="6:7" ht="65.099999999999994" customHeight="1" x14ac:dyDescent="0.2">
      <c r="F685" s="57"/>
      <c r="G685" s="70"/>
    </row>
    <row r="686" spans="6:7" ht="65.099999999999994" customHeight="1" x14ac:dyDescent="0.2">
      <c r="F686" s="57"/>
      <c r="G686" s="70"/>
    </row>
    <row r="687" spans="6:7" ht="65.099999999999994" customHeight="1" x14ac:dyDescent="0.2">
      <c r="F687" s="57"/>
      <c r="G687" s="70"/>
    </row>
    <row r="688" spans="6:7" ht="65.099999999999994" customHeight="1" x14ac:dyDescent="0.2">
      <c r="F688" s="57"/>
      <c r="G688" s="70"/>
    </row>
    <row r="689" spans="6:7" ht="65.099999999999994" customHeight="1" x14ac:dyDescent="0.2">
      <c r="F689" s="57"/>
      <c r="G689" s="70"/>
    </row>
    <row r="690" spans="6:7" ht="65.099999999999994" customHeight="1" x14ac:dyDescent="0.2">
      <c r="F690" s="57"/>
      <c r="G690" s="70"/>
    </row>
    <row r="691" spans="6:7" ht="65.099999999999994" customHeight="1" x14ac:dyDescent="0.2">
      <c r="F691" s="57"/>
      <c r="G691" s="70"/>
    </row>
    <row r="692" spans="6:7" ht="65.099999999999994" customHeight="1" x14ac:dyDescent="0.2">
      <c r="F692" s="57"/>
      <c r="G692" s="70"/>
    </row>
    <row r="693" spans="6:7" ht="65.099999999999994" customHeight="1" x14ac:dyDescent="0.2">
      <c r="F693" s="57"/>
      <c r="G693" s="70"/>
    </row>
    <row r="694" spans="6:7" ht="65.099999999999994" customHeight="1" x14ac:dyDescent="0.2">
      <c r="F694" s="57"/>
      <c r="G694" s="70"/>
    </row>
    <row r="695" spans="6:7" ht="65.099999999999994" customHeight="1" x14ac:dyDescent="0.2">
      <c r="F695" s="57"/>
      <c r="G695" s="70"/>
    </row>
    <row r="696" spans="6:7" ht="65.099999999999994" customHeight="1" x14ac:dyDescent="0.2">
      <c r="F696" s="57"/>
      <c r="G696" s="70"/>
    </row>
    <row r="697" spans="6:7" ht="65.099999999999994" customHeight="1" x14ac:dyDescent="0.2">
      <c r="F697" s="57"/>
      <c r="G697" s="70"/>
    </row>
    <row r="698" spans="6:7" ht="65.099999999999994" customHeight="1" x14ac:dyDescent="0.2">
      <c r="F698" s="57"/>
      <c r="G698" s="70"/>
    </row>
    <row r="699" spans="6:7" ht="65.099999999999994" customHeight="1" x14ac:dyDescent="0.2">
      <c r="F699" s="57"/>
      <c r="G699" s="70"/>
    </row>
    <row r="700" spans="6:7" ht="65.099999999999994" customHeight="1" x14ac:dyDescent="0.2">
      <c r="F700" s="57"/>
      <c r="G700" s="70"/>
    </row>
    <row r="701" spans="6:7" ht="65.099999999999994" customHeight="1" x14ac:dyDescent="0.2">
      <c r="F701" s="57"/>
      <c r="G701" s="70"/>
    </row>
    <row r="702" spans="6:7" ht="65.099999999999994" customHeight="1" x14ac:dyDescent="0.2">
      <c r="F702" s="57"/>
      <c r="G702" s="70"/>
    </row>
    <row r="703" spans="6:7" ht="65.099999999999994" customHeight="1" x14ac:dyDescent="0.2">
      <c r="F703" s="57"/>
      <c r="G703" s="70"/>
    </row>
    <row r="704" spans="6:7" ht="65.099999999999994" customHeight="1" x14ac:dyDescent="0.2">
      <c r="F704" s="57"/>
      <c r="G704" s="70"/>
    </row>
    <row r="705" spans="6:7" ht="65.099999999999994" customHeight="1" x14ac:dyDescent="0.2">
      <c r="F705" s="57"/>
      <c r="G705" s="70"/>
    </row>
    <row r="706" spans="6:7" ht="65.099999999999994" customHeight="1" x14ac:dyDescent="0.2">
      <c r="F706" s="57"/>
      <c r="G706" s="70"/>
    </row>
    <row r="707" spans="6:7" ht="65.099999999999994" customHeight="1" x14ac:dyDescent="0.2">
      <c r="F707" s="57"/>
      <c r="G707" s="70"/>
    </row>
    <row r="708" spans="6:7" ht="65.099999999999994" customHeight="1" x14ac:dyDescent="0.2">
      <c r="F708" s="57"/>
      <c r="G708" s="70"/>
    </row>
    <row r="709" spans="6:7" ht="65.099999999999994" customHeight="1" x14ac:dyDescent="0.2">
      <c r="F709" s="57"/>
      <c r="G709" s="70"/>
    </row>
    <row r="710" spans="6:7" ht="65.099999999999994" customHeight="1" x14ac:dyDescent="0.2">
      <c r="F710" s="57"/>
      <c r="G710" s="70"/>
    </row>
    <row r="711" spans="6:7" ht="65.099999999999994" customHeight="1" x14ac:dyDescent="0.2">
      <c r="F711" s="57"/>
      <c r="G711" s="70"/>
    </row>
    <row r="712" spans="6:7" ht="65.099999999999994" customHeight="1" x14ac:dyDescent="0.2">
      <c r="F712" s="57"/>
      <c r="G712" s="70"/>
    </row>
    <row r="713" spans="6:7" ht="65.099999999999994" customHeight="1" x14ac:dyDescent="0.2">
      <c r="F713" s="57"/>
      <c r="G713" s="70"/>
    </row>
    <row r="714" spans="6:7" ht="65.099999999999994" customHeight="1" x14ac:dyDescent="0.2">
      <c r="F714" s="57"/>
      <c r="G714" s="70"/>
    </row>
    <row r="715" spans="6:7" ht="65.099999999999994" customHeight="1" x14ac:dyDescent="0.2">
      <c r="F715" s="57"/>
      <c r="G715" s="70"/>
    </row>
    <row r="716" spans="6:7" ht="65.099999999999994" customHeight="1" x14ac:dyDescent="0.2">
      <c r="F716" s="57"/>
      <c r="G716" s="70"/>
    </row>
    <row r="717" spans="6:7" ht="65.099999999999994" customHeight="1" x14ac:dyDescent="0.2">
      <c r="F717" s="57"/>
      <c r="G717" s="70"/>
    </row>
    <row r="718" spans="6:7" ht="65.099999999999994" customHeight="1" x14ac:dyDescent="0.2">
      <c r="F718" s="57"/>
      <c r="G718" s="70"/>
    </row>
    <row r="719" spans="6:7" ht="65.099999999999994" customHeight="1" x14ac:dyDescent="0.2">
      <c r="F719" s="57"/>
      <c r="G719" s="70"/>
    </row>
    <row r="720" spans="6:7" ht="65.099999999999994" customHeight="1" x14ac:dyDescent="0.2">
      <c r="F720" s="57"/>
      <c r="G720" s="70"/>
    </row>
    <row r="721" spans="6:7" ht="65.099999999999994" customHeight="1" x14ac:dyDescent="0.2">
      <c r="F721" s="57"/>
      <c r="G721" s="70"/>
    </row>
    <row r="722" spans="6:7" ht="65.099999999999994" customHeight="1" x14ac:dyDescent="0.2">
      <c r="F722" s="57"/>
      <c r="G722" s="70"/>
    </row>
    <row r="723" spans="6:7" ht="65.099999999999994" customHeight="1" x14ac:dyDescent="0.2">
      <c r="F723" s="57"/>
      <c r="G723" s="70"/>
    </row>
    <row r="724" spans="6:7" ht="65.099999999999994" customHeight="1" x14ac:dyDescent="0.2">
      <c r="F724" s="57"/>
      <c r="G724" s="70"/>
    </row>
    <row r="725" spans="6:7" ht="65.099999999999994" customHeight="1" x14ac:dyDescent="0.2">
      <c r="F725" s="57"/>
      <c r="G725" s="70"/>
    </row>
    <row r="726" spans="6:7" ht="65.099999999999994" customHeight="1" x14ac:dyDescent="0.2">
      <c r="F726" s="57"/>
      <c r="G726" s="70"/>
    </row>
    <row r="727" spans="6:7" ht="65.099999999999994" customHeight="1" x14ac:dyDescent="0.2">
      <c r="F727" s="57"/>
      <c r="G727" s="70"/>
    </row>
    <row r="728" spans="6:7" ht="65.099999999999994" customHeight="1" x14ac:dyDescent="0.2">
      <c r="F728" s="57"/>
      <c r="G728" s="70"/>
    </row>
    <row r="729" spans="6:7" ht="65.099999999999994" customHeight="1" x14ac:dyDescent="0.2">
      <c r="F729" s="57"/>
      <c r="G729" s="70"/>
    </row>
    <row r="730" spans="6:7" ht="65.099999999999994" customHeight="1" x14ac:dyDescent="0.2">
      <c r="F730" s="57"/>
      <c r="G730" s="70"/>
    </row>
    <row r="731" spans="6:7" ht="65.099999999999994" customHeight="1" x14ac:dyDescent="0.2">
      <c r="F731" s="57"/>
      <c r="G731" s="70"/>
    </row>
    <row r="732" spans="6:7" ht="65.099999999999994" customHeight="1" x14ac:dyDescent="0.2">
      <c r="F732" s="57"/>
      <c r="G732" s="70"/>
    </row>
    <row r="733" spans="6:7" ht="65.099999999999994" customHeight="1" x14ac:dyDescent="0.2">
      <c r="F733" s="57"/>
      <c r="G733" s="70"/>
    </row>
    <row r="734" spans="6:7" ht="65.099999999999994" customHeight="1" x14ac:dyDescent="0.2">
      <c r="F734" s="57"/>
      <c r="G734" s="70"/>
    </row>
    <row r="735" spans="6:7" ht="65.099999999999994" customHeight="1" x14ac:dyDescent="0.2">
      <c r="F735" s="57"/>
      <c r="G735" s="70"/>
    </row>
    <row r="736" spans="6:7" ht="65.099999999999994" customHeight="1" x14ac:dyDescent="0.2">
      <c r="F736" s="57"/>
      <c r="G736" s="70"/>
    </row>
    <row r="737" spans="6:7" ht="65.099999999999994" customHeight="1" x14ac:dyDescent="0.2">
      <c r="F737" s="57"/>
      <c r="G737" s="70"/>
    </row>
    <row r="738" spans="6:7" ht="65.099999999999994" customHeight="1" x14ac:dyDescent="0.2">
      <c r="F738" s="57"/>
      <c r="G738" s="70"/>
    </row>
    <row r="739" spans="6:7" ht="65.099999999999994" customHeight="1" x14ac:dyDescent="0.2">
      <c r="F739" s="57"/>
      <c r="G739" s="70"/>
    </row>
    <row r="740" spans="6:7" ht="65.099999999999994" customHeight="1" x14ac:dyDescent="0.2">
      <c r="F740" s="57"/>
      <c r="G740" s="70"/>
    </row>
    <row r="741" spans="6:7" ht="65.099999999999994" customHeight="1" x14ac:dyDescent="0.2">
      <c r="F741" s="57"/>
      <c r="G741" s="70"/>
    </row>
    <row r="742" spans="6:7" ht="65.099999999999994" customHeight="1" x14ac:dyDescent="0.2">
      <c r="F742" s="57"/>
      <c r="G742" s="70"/>
    </row>
    <row r="743" spans="6:7" ht="65.099999999999994" customHeight="1" x14ac:dyDescent="0.2">
      <c r="F743" s="57"/>
      <c r="G743" s="70"/>
    </row>
    <row r="744" spans="6:7" ht="65.099999999999994" customHeight="1" x14ac:dyDescent="0.2">
      <c r="F744" s="57"/>
      <c r="G744" s="70"/>
    </row>
    <row r="745" spans="6:7" ht="65.099999999999994" customHeight="1" x14ac:dyDescent="0.2">
      <c r="F745" s="57"/>
      <c r="G745" s="70"/>
    </row>
    <row r="746" spans="6:7" ht="65.099999999999994" customHeight="1" x14ac:dyDescent="0.2">
      <c r="F746" s="57"/>
      <c r="G746" s="70"/>
    </row>
    <row r="747" spans="6:7" ht="65.099999999999994" customHeight="1" x14ac:dyDescent="0.2">
      <c r="F747" s="57"/>
      <c r="G747" s="70"/>
    </row>
    <row r="748" spans="6:7" ht="65.099999999999994" customHeight="1" x14ac:dyDescent="0.2">
      <c r="F748" s="57"/>
      <c r="G748" s="70"/>
    </row>
    <row r="749" spans="6:7" ht="65.099999999999994" customHeight="1" x14ac:dyDescent="0.2">
      <c r="F749" s="57"/>
      <c r="G749" s="70"/>
    </row>
    <row r="750" spans="6:7" ht="65.099999999999994" customHeight="1" x14ac:dyDescent="0.2">
      <c r="F750" s="57"/>
      <c r="G750" s="70"/>
    </row>
    <row r="751" spans="6:7" ht="65.099999999999994" customHeight="1" x14ac:dyDescent="0.2">
      <c r="F751" s="57"/>
      <c r="G751" s="70"/>
    </row>
    <row r="752" spans="6:7" ht="65.099999999999994" customHeight="1" x14ac:dyDescent="0.2">
      <c r="F752" s="57"/>
      <c r="G752" s="70"/>
    </row>
    <row r="753" spans="6:7" ht="65.099999999999994" customHeight="1" x14ac:dyDescent="0.2">
      <c r="F753" s="57"/>
      <c r="G753" s="70"/>
    </row>
    <row r="754" spans="6:7" ht="65.099999999999994" customHeight="1" x14ac:dyDescent="0.2">
      <c r="F754" s="57"/>
      <c r="G754" s="70"/>
    </row>
    <row r="755" spans="6:7" ht="65.099999999999994" customHeight="1" x14ac:dyDescent="0.2">
      <c r="F755" s="57"/>
      <c r="G755" s="70"/>
    </row>
    <row r="756" spans="6:7" ht="65.099999999999994" customHeight="1" x14ac:dyDescent="0.2">
      <c r="F756" s="57"/>
      <c r="G756" s="70"/>
    </row>
    <row r="757" spans="6:7" ht="65.099999999999994" customHeight="1" x14ac:dyDescent="0.2">
      <c r="F757" s="57"/>
      <c r="G757" s="70"/>
    </row>
    <row r="758" spans="6:7" ht="65.099999999999994" customHeight="1" x14ac:dyDescent="0.2">
      <c r="F758" s="57"/>
      <c r="G758" s="70"/>
    </row>
    <row r="759" spans="6:7" ht="65.099999999999994" customHeight="1" x14ac:dyDescent="0.2">
      <c r="F759" s="57"/>
      <c r="G759" s="70"/>
    </row>
    <row r="760" spans="6:7" ht="65.099999999999994" customHeight="1" x14ac:dyDescent="0.2">
      <c r="F760" s="57"/>
      <c r="G760" s="70"/>
    </row>
    <row r="761" spans="6:7" ht="65.099999999999994" customHeight="1" x14ac:dyDescent="0.2">
      <c r="F761" s="57"/>
      <c r="G761" s="70"/>
    </row>
    <row r="762" spans="6:7" ht="65.099999999999994" customHeight="1" x14ac:dyDescent="0.2">
      <c r="F762" s="57"/>
      <c r="G762" s="70"/>
    </row>
    <row r="763" spans="6:7" ht="65.099999999999994" customHeight="1" x14ac:dyDescent="0.2">
      <c r="F763" s="57"/>
      <c r="G763" s="70"/>
    </row>
    <row r="764" spans="6:7" ht="65.099999999999994" customHeight="1" x14ac:dyDescent="0.2">
      <c r="F764" s="57"/>
      <c r="G764" s="70"/>
    </row>
    <row r="765" spans="6:7" ht="65.099999999999994" customHeight="1" x14ac:dyDescent="0.2">
      <c r="F765" s="57"/>
      <c r="G765" s="70"/>
    </row>
    <row r="766" spans="6:7" ht="65.099999999999994" customHeight="1" x14ac:dyDescent="0.2">
      <c r="F766" s="57"/>
      <c r="G766" s="70"/>
    </row>
    <row r="767" spans="6:7" ht="65.099999999999994" customHeight="1" x14ac:dyDescent="0.2">
      <c r="F767" s="57"/>
      <c r="G767" s="70"/>
    </row>
    <row r="768" spans="6:7" ht="65.099999999999994" customHeight="1" x14ac:dyDescent="0.2">
      <c r="F768" s="57"/>
      <c r="G768" s="70"/>
    </row>
    <row r="769" spans="6:7" ht="65.099999999999994" customHeight="1" x14ac:dyDescent="0.2">
      <c r="F769" s="57"/>
      <c r="G769" s="70"/>
    </row>
    <row r="770" spans="6:7" ht="65.099999999999994" customHeight="1" x14ac:dyDescent="0.2">
      <c r="F770" s="57"/>
      <c r="G770" s="70"/>
    </row>
    <row r="771" spans="6:7" ht="65.099999999999994" customHeight="1" x14ac:dyDescent="0.2">
      <c r="F771" s="57"/>
      <c r="G771" s="70"/>
    </row>
    <row r="772" spans="6:7" ht="65.099999999999994" customHeight="1" x14ac:dyDescent="0.2">
      <c r="F772" s="57"/>
      <c r="G772" s="70"/>
    </row>
    <row r="773" spans="6:7" ht="65.099999999999994" customHeight="1" x14ac:dyDescent="0.2">
      <c r="F773" s="57"/>
      <c r="G773" s="70"/>
    </row>
    <row r="774" spans="6:7" ht="65.099999999999994" customHeight="1" x14ac:dyDescent="0.2">
      <c r="F774" s="57"/>
      <c r="G774" s="70"/>
    </row>
    <row r="775" spans="6:7" ht="65.099999999999994" customHeight="1" x14ac:dyDescent="0.2">
      <c r="F775" s="57"/>
      <c r="G775" s="70"/>
    </row>
    <row r="776" spans="6:7" ht="65.099999999999994" customHeight="1" x14ac:dyDescent="0.2">
      <c r="F776" s="57"/>
      <c r="G776" s="70"/>
    </row>
    <row r="777" spans="6:7" ht="65.099999999999994" customHeight="1" x14ac:dyDescent="0.2">
      <c r="F777" s="57"/>
      <c r="G777" s="70"/>
    </row>
    <row r="778" spans="6:7" ht="65.099999999999994" customHeight="1" x14ac:dyDescent="0.2">
      <c r="F778" s="57"/>
      <c r="G778" s="70"/>
    </row>
    <row r="779" spans="6:7" ht="65.099999999999994" customHeight="1" x14ac:dyDescent="0.2">
      <c r="F779" s="57"/>
      <c r="G779" s="70"/>
    </row>
    <row r="780" spans="6:7" ht="65.099999999999994" customHeight="1" x14ac:dyDescent="0.2">
      <c r="F780" s="57"/>
      <c r="G780" s="70"/>
    </row>
    <row r="781" spans="6:7" ht="65.099999999999994" customHeight="1" x14ac:dyDescent="0.2">
      <c r="F781" s="57"/>
      <c r="G781" s="70"/>
    </row>
    <row r="782" spans="6:7" ht="65.099999999999994" customHeight="1" x14ac:dyDescent="0.2">
      <c r="F782" s="57"/>
      <c r="G782" s="70"/>
    </row>
    <row r="783" spans="6:7" ht="65.099999999999994" customHeight="1" x14ac:dyDescent="0.2">
      <c r="F783" s="57"/>
      <c r="G783" s="70"/>
    </row>
    <row r="784" spans="6:7" ht="65.099999999999994" customHeight="1" x14ac:dyDescent="0.2">
      <c r="F784" s="57"/>
      <c r="G784" s="70"/>
    </row>
    <row r="785" spans="6:7" ht="65.099999999999994" customHeight="1" x14ac:dyDescent="0.2">
      <c r="F785" s="57"/>
      <c r="G785" s="70"/>
    </row>
    <row r="786" spans="6:7" ht="65.099999999999994" customHeight="1" x14ac:dyDescent="0.2">
      <c r="F786" s="57"/>
      <c r="G786" s="70"/>
    </row>
    <row r="787" spans="6:7" ht="65.099999999999994" customHeight="1" x14ac:dyDescent="0.2">
      <c r="F787" s="57"/>
      <c r="G787" s="70"/>
    </row>
    <row r="788" spans="6:7" ht="65.099999999999994" customHeight="1" x14ac:dyDescent="0.2">
      <c r="F788" s="57"/>
      <c r="G788" s="70"/>
    </row>
    <row r="789" spans="6:7" ht="65.099999999999994" customHeight="1" x14ac:dyDescent="0.2">
      <c r="F789" s="57"/>
      <c r="G789" s="70"/>
    </row>
    <row r="790" spans="6:7" ht="65.099999999999994" customHeight="1" x14ac:dyDescent="0.2">
      <c r="F790" s="57"/>
      <c r="G790" s="70"/>
    </row>
    <row r="791" spans="6:7" ht="65.099999999999994" customHeight="1" x14ac:dyDescent="0.2">
      <c r="F791" s="57"/>
      <c r="G791" s="70"/>
    </row>
    <row r="792" spans="6:7" ht="65.099999999999994" customHeight="1" x14ac:dyDescent="0.2">
      <c r="F792" s="57"/>
      <c r="G792" s="70"/>
    </row>
    <row r="793" spans="6:7" ht="65.099999999999994" customHeight="1" x14ac:dyDescent="0.2">
      <c r="F793" s="57"/>
      <c r="G793" s="70"/>
    </row>
    <row r="794" spans="6:7" ht="65.099999999999994" customHeight="1" x14ac:dyDescent="0.2">
      <c r="F794" s="57"/>
      <c r="G794" s="70"/>
    </row>
    <row r="795" spans="6:7" ht="65.099999999999994" customHeight="1" x14ac:dyDescent="0.2">
      <c r="F795" s="57"/>
      <c r="G795" s="70"/>
    </row>
    <row r="796" spans="6:7" ht="65.099999999999994" customHeight="1" x14ac:dyDescent="0.2">
      <c r="F796" s="57"/>
      <c r="G796" s="70"/>
    </row>
    <row r="797" spans="6:7" ht="65.099999999999994" customHeight="1" x14ac:dyDescent="0.2">
      <c r="F797" s="57"/>
      <c r="G797" s="70"/>
    </row>
    <row r="798" spans="6:7" ht="65.099999999999994" customHeight="1" x14ac:dyDescent="0.2">
      <c r="F798" s="57"/>
      <c r="G798" s="70"/>
    </row>
    <row r="799" spans="6:7" ht="65.099999999999994" customHeight="1" x14ac:dyDescent="0.2">
      <c r="F799" s="57"/>
      <c r="G799" s="70"/>
    </row>
    <row r="800" spans="6:7" ht="65.099999999999994" customHeight="1" x14ac:dyDescent="0.2">
      <c r="F800" s="57"/>
      <c r="G800" s="70"/>
    </row>
    <row r="801" spans="6:7" ht="65.099999999999994" customHeight="1" x14ac:dyDescent="0.2">
      <c r="F801" s="57"/>
      <c r="G801" s="70"/>
    </row>
    <row r="802" spans="6:7" ht="65.099999999999994" customHeight="1" x14ac:dyDescent="0.2">
      <c r="F802" s="57"/>
      <c r="G802" s="70"/>
    </row>
    <row r="803" spans="6:7" ht="65.099999999999994" customHeight="1" x14ac:dyDescent="0.2">
      <c r="F803" s="57"/>
      <c r="G803" s="70"/>
    </row>
    <row r="804" spans="6:7" ht="65.099999999999994" customHeight="1" x14ac:dyDescent="0.2">
      <c r="F804" s="57"/>
      <c r="G804" s="70"/>
    </row>
    <row r="805" spans="6:7" ht="65.099999999999994" customHeight="1" x14ac:dyDescent="0.2">
      <c r="F805" s="57"/>
      <c r="G805" s="70"/>
    </row>
    <row r="806" spans="6:7" ht="65.099999999999994" customHeight="1" x14ac:dyDescent="0.2">
      <c r="F806" s="57"/>
      <c r="G806" s="70"/>
    </row>
    <row r="807" spans="6:7" ht="65.099999999999994" customHeight="1" x14ac:dyDescent="0.2">
      <c r="F807" s="57"/>
      <c r="G807" s="70"/>
    </row>
    <row r="808" spans="6:7" ht="65.099999999999994" customHeight="1" x14ac:dyDescent="0.2">
      <c r="F808" s="57"/>
      <c r="G808" s="70"/>
    </row>
    <row r="809" spans="6:7" ht="65.099999999999994" customHeight="1" x14ac:dyDescent="0.2">
      <c r="F809" s="57"/>
      <c r="G809" s="70"/>
    </row>
    <row r="810" spans="6:7" ht="65.099999999999994" customHeight="1" x14ac:dyDescent="0.2">
      <c r="F810" s="57"/>
      <c r="G810" s="70"/>
    </row>
    <row r="811" spans="6:7" ht="65.099999999999994" customHeight="1" x14ac:dyDescent="0.2">
      <c r="F811" s="57"/>
      <c r="G811" s="70"/>
    </row>
    <row r="812" spans="6:7" ht="65.099999999999994" customHeight="1" x14ac:dyDescent="0.2">
      <c r="F812" s="57"/>
      <c r="G812" s="70"/>
    </row>
    <row r="813" spans="6:7" ht="65.099999999999994" customHeight="1" x14ac:dyDescent="0.2">
      <c r="F813" s="57"/>
      <c r="G813" s="70"/>
    </row>
    <row r="814" spans="6:7" ht="65.099999999999994" customHeight="1" x14ac:dyDescent="0.2">
      <c r="F814" s="57"/>
      <c r="G814" s="70"/>
    </row>
    <row r="815" spans="6:7" ht="65.099999999999994" customHeight="1" x14ac:dyDescent="0.2">
      <c r="F815" s="57"/>
      <c r="G815" s="70"/>
    </row>
    <row r="816" spans="6:7" ht="65.099999999999994" customHeight="1" x14ac:dyDescent="0.2">
      <c r="F816" s="57"/>
      <c r="G816" s="70"/>
    </row>
    <row r="817" spans="6:7" ht="65.099999999999994" customHeight="1" x14ac:dyDescent="0.2">
      <c r="F817" s="57"/>
      <c r="G817" s="70"/>
    </row>
    <row r="818" spans="6:7" ht="65.099999999999994" customHeight="1" x14ac:dyDescent="0.2">
      <c r="F818" s="57"/>
      <c r="G818" s="70"/>
    </row>
    <row r="819" spans="6:7" ht="65.099999999999994" customHeight="1" x14ac:dyDescent="0.2">
      <c r="F819" s="57"/>
      <c r="G819" s="70"/>
    </row>
    <row r="820" spans="6:7" ht="65.099999999999994" customHeight="1" x14ac:dyDescent="0.2">
      <c r="F820" s="57"/>
      <c r="G820" s="70"/>
    </row>
    <row r="821" spans="6:7" ht="65.099999999999994" customHeight="1" x14ac:dyDescent="0.2">
      <c r="F821" s="57"/>
      <c r="G821" s="70"/>
    </row>
    <row r="822" spans="6:7" ht="65.099999999999994" customHeight="1" x14ac:dyDescent="0.2">
      <c r="F822" s="57"/>
      <c r="G822" s="70"/>
    </row>
    <row r="823" spans="6:7" ht="65.099999999999994" customHeight="1" x14ac:dyDescent="0.2">
      <c r="F823" s="57"/>
      <c r="G823" s="70"/>
    </row>
    <row r="824" spans="6:7" ht="65.099999999999994" customHeight="1" x14ac:dyDescent="0.2">
      <c r="F824" s="57"/>
      <c r="G824" s="70"/>
    </row>
    <row r="825" spans="6:7" ht="65.099999999999994" customHeight="1" x14ac:dyDescent="0.2">
      <c r="F825" s="57"/>
      <c r="G825" s="70"/>
    </row>
    <row r="826" spans="6:7" ht="65.099999999999994" customHeight="1" x14ac:dyDescent="0.2">
      <c r="F826" s="57"/>
      <c r="G826" s="70"/>
    </row>
    <row r="827" spans="6:7" ht="65.099999999999994" customHeight="1" x14ac:dyDescent="0.2">
      <c r="F827" s="57"/>
      <c r="G827" s="70"/>
    </row>
    <row r="828" spans="6:7" ht="65.099999999999994" customHeight="1" x14ac:dyDescent="0.2">
      <c r="F828" s="57"/>
      <c r="G828" s="70"/>
    </row>
    <row r="829" spans="6:7" ht="65.099999999999994" customHeight="1" x14ac:dyDescent="0.2">
      <c r="F829" s="57"/>
      <c r="G829" s="70"/>
    </row>
    <row r="830" spans="6:7" ht="65.099999999999994" customHeight="1" x14ac:dyDescent="0.2">
      <c r="F830" s="57"/>
      <c r="G830" s="70"/>
    </row>
    <row r="831" spans="6:7" ht="65.099999999999994" customHeight="1" x14ac:dyDescent="0.2">
      <c r="F831" s="57"/>
      <c r="G831" s="70"/>
    </row>
    <row r="832" spans="6:7" ht="65.099999999999994" customHeight="1" x14ac:dyDescent="0.2">
      <c r="F832" s="57"/>
      <c r="G832" s="70"/>
    </row>
    <row r="833" spans="6:7" ht="65.099999999999994" customHeight="1" x14ac:dyDescent="0.2">
      <c r="F833" s="57"/>
      <c r="G833" s="70"/>
    </row>
    <row r="834" spans="6:7" ht="65.099999999999994" customHeight="1" x14ac:dyDescent="0.2">
      <c r="F834" s="57"/>
      <c r="G834" s="70"/>
    </row>
    <row r="835" spans="6:7" ht="65.099999999999994" customHeight="1" x14ac:dyDescent="0.2">
      <c r="F835" s="57"/>
      <c r="G835" s="70"/>
    </row>
    <row r="836" spans="6:7" ht="65.099999999999994" customHeight="1" x14ac:dyDescent="0.2">
      <c r="F836" s="57"/>
      <c r="G836" s="70"/>
    </row>
    <row r="837" spans="6:7" ht="65.099999999999994" customHeight="1" x14ac:dyDescent="0.2">
      <c r="F837" s="57"/>
      <c r="G837" s="70"/>
    </row>
    <row r="838" spans="6:7" ht="65.099999999999994" customHeight="1" x14ac:dyDescent="0.2">
      <c r="F838" s="57"/>
      <c r="G838" s="70"/>
    </row>
    <row r="839" spans="6:7" ht="65.099999999999994" customHeight="1" x14ac:dyDescent="0.2">
      <c r="F839" s="57"/>
      <c r="G839" s="70"/>
    </row>
    <row r="840" spans="6:7" ht="65.099999999999994" customHeight="1" x14ac:dyDescent="0.2">
      <c r="F840" s="57"/>
      <c r="G840" s="70"/>
    </row>
    <row r="841" spans="6:7" ht="65.099999999999994" customHeight="1" x14ac:dyDescent="0.2">
      <c r="F841" s="57"/>
      <c r="G841" s="70"/>
    </row>
    <row r="842" spans="6:7" ht="65.099999999999994" customHeight="1" x14ac:dyDescent="0.2">
      <c r="F842" s="57"/>
      <c r="G842" s="70"/>
    </row>
    <row r="843" spans="6:7" ht="65.099999999999994" customHeight="1" x14ac:dyDescent="0.2">
      <c r="F843" s="57"/>
      <c r="G843" s="70"/>
    </row>
    <row r="844" spans="6:7" ht="65.099999999999994" customHeight="1" x14ac:dyDescent="0.2">
      <c r="F844" s="57"/>
      <c r="G844" s="70"/>
    </row>
    <row r="845" spans="6:7" ht="65.099999999999994" customHeight="1" x14ac:dyDescent="0.2">
      <c r="F845" s="57"/>
      <c r="G845" s="70"/>
    </row>
    <row r="846" spans="6:7" ht="65.099999999999994" customHeight="1" x14ac:dyDescent="0.2">
      <c r="F846" s="57"/>
      <c r="G846" s="70"/>
    </row>
    <row r="847" spans="6:7" ht="65.099999999999994" customHeight="1" x14ac:dyDescent="0.2">
      <c r="F847" s="57"/>
      <c r="G847" s="70"/>
    </row>
    <row r="848" spans="6:7" ht="65.099999999999994" customHeight="1" x14ac:dyDescent="0.2">
      <c r="F848" s="57"/>
      <c r="G848" s="70"/>
    </row>
    <row r="849" spans="6:7" ht="65.099999999999994" customHeight="1" x14ac:dyDescent="0.2">
      <c r="F849" s="57"/>
      <c r="G849" s="70"/>
    </row>
    <row r="850" spans="6:7" ht="65.099999999999994" customHeight="1" x14ac:dyDescent="0.2">
      <c r="F850" s="57"/>
      <c r="G850" s="70"/>
    </row>
    <row r="851" spans="6:7" ht="65.099999999999994" customHeight="1" x14ac:dyDescent="0.2">
      <c r="F851" s="57"/>
      <c r="G851" s="70"/>
    </row>
    <row r="852" spans="6:7" ht="65.099999999999994" customHeight="1" x14ac:dyDescent="0.2">
      <c r="F852" s="57"/>
      <c r="G852" s="70"/>
    </row>
    <row r="853" spans="6:7" ht="65.099999999999994" customHeight="1" x14ac:dyDescent="0.2">
      <c r="F853" s="57"/>
      <c r="G853" s="70"/>
    </row>
    <row r="854" spans="6:7" ht="65.099999999999994" customHeight="1" x14ac:dyDescent="0.2">
      <c r="F854" s="57"/>
      <c r="G854" s="70"/>
    </row>
    <row r="855" spans="6:7" ht="65.099999999999994" customHeight="1" x14ac:dyDescent="0.2">
      <c r="F855" s="57"/>
      <c r="G855" s="70"/>
    </row>
    <row r="856" spans="6:7" ht="65.099999999999994" customHeight="1" x14ac:dyDescent="0.2">
      <c r="F856" s="57"/>
      <c r="G856" s="70"/>
    </row>
    <row r="857" spans="6:7" ht="65.099999999999994" customHeight="1" x14ac:dyDescent="0.2">
      <c r="F857" s="57"/>
      <c r="G857" s="70"/>
    </row>
    <row r="858" spans="6:7" ht="65.099999999999994" customHeight="1" x14ac:dyDescent="0.2">
      <c r="F858" s="57"/>
      <c r="G858" s="70"/>
    </row>
    <row r="859" spans="6:7" ht="65.099999999999994" customHeight="1" x14ac:dyDescent="0.2">
      <c r="F859" s="57"/>
      <c r="G859" s="70"/>
    </row>
    <row r="860" spans="6:7" ht="65.099999999999994" customHeight="1" x14ac:dyDescent="0.2">
      <c r="F860" s="57"/>
      <c r="G860" s="70"/>
    </row>
    <row r="861" spans="6:7" ht="65.099999999999994" customHeight="1" x14ac:dyDescent="0.2">
      <c r="F861" s="57"/>
      <c r="G861" s="70"/>
    </row>
    <row r="862" spans="6:7" ht="65.099999999999994" customHeight="1" x14ac:dyDescent="0.2">
      <c r="F862" s="57"/>
      <c r="G862" s="70"/>
    </row>
    <row r="863" spans="6:7" ht="65.099999999999994" customHeight="1" x14ac:dyDescent="0.2">
      <c r="F863" s="57"/>
      <c r="G863" s="70"/>
    </row>
    <row r="864" spans="6:7" ht="65.099999999999994" customHeight="1" x14ac:dyDescent="0.2">
      <c r="F864" s="57"/>
      <c r="G864" s="70"/>
    </row>
    <row r="865" spans="6:7" ht="65.099999999999994" customHeight="1" x14ac:dyDescent="0.2">
      <c r="F865" s="57"/>
      <c r="G865" s="70"/>
    </row>
    <row r="866" spans="6:7" ht="65.099999999999994" customHeight="1" x14ac:dyDescent="0.2">
      <c r="F866" s="57"/>
      <c r="G866" s="70"/>
    </row>
    <row r="867" spans="6:7" ht="65.099999999999994" customHeight="1" x14ac:dyDescent="0.2">
      <c r="F867" s="57"/>
      <c r="G867" s="70"/>
    </row>
    <row r="868" spans="6:7" ht="65.099999999999994" customHeight="1" x14ac:dyDescent="0.2">
      <c r="F868" s="57"/>
      <c r="G868" s="70"/>
    </row>
    <row r="869" spans="6:7" ht="65.099999999999994" customHeight="1" x14ac:dyDescent="0.2">
      <c r="F869" s="57"/>
      <c r="G869" s="70"/>
    </row>
    <row r="870" spans="6:7" ht="65.099999999999994" customHeight="1" x14ac:dyDescent="0.2">
      <c r="F870" s="57"/>
      <c r="G870" s="70"/>
    </row>
    <row r="871" spans="6:7" ht="65.099999999999994" customHeight="1" x14ac:dyDescent="0.2">
      <c r="F871" s="57"/>
      <c r="G871" s="70"/>
    </row>
    <row r="872" spans="6:7" ht="65.099999999999994" customHeight="1" x14ac:dyDescent="0.2">
      <c r="F872" s="57"/>
      <c r="G872" s="70"/>
    </row>
    <row r="873" spans="6:7" ht="65.099999999999994" customHeight="1" x14ac:dyDescent="0.2">
      <c r="F873" s="57"/>
      <c r="G873" s="70"/>
    </row>
    <row r="874" spans="6:7" ht="65.099999999999994" customHeight="1" x14ac:dyDescent="0.2">
      <c r="F874" s="57"/>
      <c r="G874" s="70"/>
    </row>
    <row r="875" spans="6:7" ht="65.099999999999994" customHeight="1" x14ac:dyDescent="0.2">
      <c r="F875" s="57"/>
      <c r="G875" s="70"/>
    </row>
    <row r="876" spans="6:7" ht="65.099999999999994" customHeight="1" x14ac:dyDescent="0.2">
      <c r="F876" s="57"/>
      <c r="G876" s="70"/>
    </row>
    <row r="877" spans="6:7" ht="65.099999999999994" customHeight="1" x14ac:dyDescent="0.2">
      <c r="F877" s="57"/>
      <c r="G877" s="70"/>
    </row>
    <row r="878" spans="6:7" ht="65.099999999999994" customHeight="1" x14ac:dyDescent="0.2">
      <c r="F878" s="57"/>
      <c r="G878" s="70"/>
    </row>
    <row r="879" spans="6:7" ht="65.099999999999994" customHeight="1" x14ac:dyDescent="0.2">
      <c r="F879" s="57"/>
      <c r="G879" s="70"/>
    </row>
    <row r="880" spans="6:7" ht="65.099999999999994" customHeight="1" x14ac:dyDescent="0.2">
      <c r="F880" s="57"/>
      <c r="G880" s="70"/>
    </row>
    <row r="881" spans="6:7" ht="65.099999999999994" customHeight="1" x14ac:dyDescent="0.2">
      <c r="F881" s="57"/>
      <c r="G881" s="70"/>
    </row>
    <row r="882" spans="6:7" ht="65.099999999999994" customHeight="1" x14ac:dyDescent="0.2">
      <c r="F882" s="57"/>
      <c r="G882" s="70"/>
    </row>
    <row r="883" spans="6:7" ht="65.099999999999994" customHeight="1" x14ac:dyDescent="0.2">
      <c r="F883" s="57"/>
      <c r="G883" s="70"/>
    </row>
    <row r="884" spans="6:7" ht="65.099999999999994" customHeight="1" x14ac:dyDescent="0.2">
      <c r="F884" s="57"/>
      <c r="G884" s="70"/>
    </row>
    <row r="885" spans="6:7" ht="65.099999999999994" customHeight="1" x14ac:dyDescent="0.2">
      <c r="F885" s="57"/>
      <c r="G885" s="70"/>
    </row>
    <row r="886" spans="6:7" ht="65.099999999999994" customHeight="1" x14ac:dyDescent="0.2">
      <c r="F886" s="57"/>
      <c r="G886" s="70"/>
    </row>
    <row r="887" spans="6:7" ht="65.099999999999994" customHeight="1" x14ac:dyDescent="0.2">
      <c r="F887" s="57"/>
      <c r="G887" s="70"/>
    </row>
    <row r="888" spans="6:7" ht="65.099999999999994" customHeight="1" x14ac:dyDescent="0.2">
      <c r="F888" s="57"/>
      <c r="G888" s="70"/>
    </row>
    <row r="889" spans="6:7" ht="65.099999999999994" customHeight="1" x14ac:dyDescent="0.2">
      <c r="F889" s="57"/>
      <c r="G889" s="70"/>
    </row>
    <row r="890" spans="6:7" ht="65.099999999999994" customHeight="1" x14ac:dyDescent="0.2">
      <c r="F890" s="57"/>
      <c r="G890" s="70"/>
    </row>
    <row r="891" spans="6:7" ht="65.099999999999994" customHeight="1" x14ac:dyDescent="0.2">
      <c r="F891" s="57"/>
      <c r="G891" s="70"/>
    </row>
    <row r="892" spans="6:7" ht="65.099999999999994" customHeight="1" x14ac:dyDescent="0.2">
      <c r="F892" s="57"/>
      <c r="G892" s="70"/>
    </row>
    <row r="893" spans="6:7" ht="65.099999999999994" customHeight="1" x14ac:dyDescent="0.2">
      <c r="F893" s="57"/>
      <c r="G893" s="70"/>
    </row>
    <row r="894" spans="6:7" ht="65.099999999999994" customHeight="1" x14ac:dyDescent="0.2">
      <c r="F894" s="57"/>
      <c r="G894" s="70"/>
    </row>
    <row r="895" spans="6:7" ht="65.099999999999994" customHeight="1" x14ac:dyDescent="0.2">
      <c r="F895" s="57"/>
      <c r="G895" s="70"/>
    </row>
    <row r="896" spans="6:7" ht="65.099999999999994" customHeight="1" x14ac:dyDescent="0.2">
      <c r="F896" s="57"/>
      <c r="G896" s="70"/>
    </row>
    <row r="897" spans="6:7" ht="65.099999999999994" customHeight="1" x14ac:dyDescent="0.2">
      <c r="F897" s="57"/>
      <c r="G897" s="70"/>
    </row>
    <row r="898" spans="6:7" ht="65.099999999999994" customHeight="1" x14ac:dyDescent="0.2">
      <c r="F898" s="57"/>
      <c r="G898" s="70"/>
    </row>
    <row r="899" spans="6:7" ht="65.099999999999994" customHeight="1" x14ac:dyDescent="0.2">
      <c r="F899" s="57"/>
      <c r="G899" s="70"/>
    </row>
    <row r="900" spans="6:7" ht="65.099999999999994" customHeight="1" x14ac:dyDescent="0.2">
      <c r="F900" s="57"/>
      <c r="G900" s="70"/>
    </row>
    <row r="901" spans="6:7" ht="65.099999999999994" customHeight="1" x14ac:dyDescent="0.2">
      <c r="F901" s="57"/>
      <c r="G901" s="70"/>
    </row>
    <row r="902" spans="6:7" ht="65.099999999999994" customHeight="1" x14ac:dyDescent="0.2">
      <c r="F902" s="57"/>
      <c r="G902" s="70"/>
    </row>
    <row r="903" spans="6:7" ht="65.099999999999994" customHeight="1" x14ac:dyDescent="0.2">
      <c r="F903" s="57"/>
      <c r="G903" s="70"/>
    </row>
    <row r="904" spans="6:7" ht="65.099999999999994" customHeight="1" x14ac:dyDescent="0.2">
      <c r="F904" s="57"/>
      <c r="G904" s="70"/>
    </row>
    <row r="905" spans="6:7" ht="65.099999999999994" customHeight="1" x14ac:dyDescent="0.2">
      <c r="F905" s="57"/>
      <c r="G905" s="70"/>
    </row>
    <row r="906" spans="6:7" ht="65.099999999999994" customHeight="1" x14ac:dyDescent="0.2">
      <c r="F906" s="57"/>
      <c r="G906" s="70"/>
    </row>
    <row r="907" spans="6:7" ht="65.099999999999994" customHeight="1" x14ac:dyDescent="0.2">
      <c r="F907" s="57"/>
      <c r="G907" s="70"/>
    </row>
    <row r="908" spans="6:7" ht="65.099999999999994" customHeight="1" x14ac:dyDescent="0.2">
      <c r="F908" s="57"/>
      <c r="G908" s="70"/>
    </row>
    <row r="909" spans="6:7" ht="65.099999999999994" customHeight="1" x14ac:dyDescent="0.2">
      <c r="F909" s="57"/>
      <c r="G909" s="70"/>
    </row>
    <row r="910" spans="6:7" ht="65.099999999999994" customHeight="1" x14ac:dyDescent="0.2">
      <c r="F910" s="57"/>
      <c r="G910" s="70"/>
    </row>
    <row r="911" spans="6:7" ht="65.099999999999994" customHeight="1" x14ac:dyDescent="0.2">
      <c r="F911" s="57"/>
      <c r="G911" s="70"/>
    </row>
    <row r="912" spans="6:7" ht="65.099999999999994" customHeight="1" x14ac:dyDescent="0.2">
      <c r="F912" s="57"/>
      <c r="G912" s="70"/>
    </row>
    <row r="913" spans="6:7" ht="65.099999999999994" customHeight="1" x14ac:dyDescent="0.2">
      <c r="F913" s="57"/>
      <c r="G913" s="70"/>
    </row>
    <row r="914" spans="6:7" ht="65.099999999999994" customHeight="1" x14ac:dyDescent="0.2">
      <c r="F914" s="57"/>
      <c r="G914" s="70"/>
    </row>
    <row r="915" spans="6:7" ht="65.099999999999994" customHeight="1" x14ac:dyDescent="0.2">
      <c r="F915" s="57"/>
      <c r="G915" s="70"/>
    </row>
    <row r="916" spans="6:7" ht="65.099999999999994" customHeight="1" x14ac:dyDescent="0.2">
      <c r="F916" s="57"/>
      <c r="G916" s="70"/>
    </row>
    <row r="917" spans="6:7" ht="65.099999999999994" customHeight="1" x14ac:dyDescent="0.2">
      <c r="F917" s="57"/>
      <c r="G917" s="70"/>
    </row>
    <row r="918" spans="6:7" ht="65.099999999999994" customHeight="1" x14ac:dyDescent="0.2">
      <c r="F918" s="57"/>
      <c r="G918" s="70"/>
    </row>
    <row r="919" spans="6:7" ht="65.099999999999994" customHeight="1" x14ac:dyDescent="0.2">
      <c r="F919" s="57"/>
      <c r="G919" s="70"/>
    </row>
    <row r="920" spans="6:7" ht="65.099999999999994" customHeight="1" x14ac:dyDescent="0.2">
      <c r="F920" s="57"/>
      <c r="G920" s="70"/>
    </row>
    <row r="921" spans="6:7" ht="65.099999999999994" customHeight="1" x14ac:dyDescent="0.2">
      <c r="F921" s="57"/>
      <c r="G921" s="70"/>
    </row>
    <row r="922" spans="6:7" ht="65.099999999999994" customHeight="1" x14ac:dyDescent="0.2">
      <c r="F922" s="57"/>
      <c r="G922" s="70"/>
    </row>
    <row r="923" spans="6:7" ht="65.099999999999994" customHeight="1" x14ac:dyDescent="0.2">
      <c r="F923" s="57"/>
      <c r="G923" s="70"/>
    </row>
    <row r="924" spans="6:7" ht="65.099999999999994" customHeight="1" x14ac:dyDescent="0.2">
      <c r="F924" s="57"/>
      <c r="G924" s="70"/>
    </row>
    <row r="925" spans="6:7" ht="65.099999999999994" customHeight="1" x14ac:dyDescent="0.2">
      <c r="F925" s="57"/>
      <c r="G925" s="70"/>
    </row>
    <row r="926" spans="6:7" ht="65.099999999999994" customHeight="1" x14ac:dyDescent="0.2">
      <c r="F926" s="57"/>
      <c r="G926" s="70"/>
    </row>
    <row r="927" spans="6:7" ht="65.099999999999994" customHeight="1" x14ac:dyDescent="0.2">
      <c r="F927" s="57"/>
      <c r="G927" s="70"/>
    </row>
    <row r="928" spans="6:7" ht="65.099999999999994" customHeight="1" x14ac:dyDescent="0.2">
      <c r="F928" s="57"/>
      <c r="G928" s="70"/>
    </row>
    <row r="929" spans="6:7" ht="65.099999999999994" customHeight="1" x14ac:dyDescent="0.2">
      <c r="F929" s="57"/>
      <c r="G929" s="70"/>
    </row>
    <row r="930" spans="6:7" ht="65.099999999999994" customHeight="1" x14ac:dyDescent="0.2">
      <c r="F930" s="57"/>
      <c r="G930" s="70"/>
    </row>
    <row r="931" spans="6:7" ht="65.099999999999994" customHeight="1" x14ac:dyDescent="0.2">
      <c r="F931" s="57"/>
      <c r="G931" s="70"/>
    </row>
    <row r="932" spans="6:7" ht="65.099999999999994" customHeight="1" x14ac:dyDescent="0.2">
      <c r="F932" s="57"/>
      <c r="G932" s="70"/>
    </row>
    <row r="933" spans="6:7" ht="65.099999999999994" customHeight="1" x14ac:dyDescent="0.2">
      <c r="F933" s="57"/>
      <c r="G933" s="70"/>
    </row>
    <row r="934" spans="6:7" ht="65.099999999999994" customHeight="1" x14ac:dyDescent="0.2">
      <c r="F934" s="57"/>
      <c r="G934" s="70"/>
    </row>
    <row r="935" spans="6:7" ht="65.099999999999994" customHeight="1" x14ac:dyDescent="0.2">
      <c r="F935" s="57"/>
      <c r="G935" s="70"/>
    </row>
    <row r="936" spans="6:7" ht="65.099999999999994" customHeight="1" x14ac:dyDescent="0.2">
      <c r="F936" s="57"/>
      <c r="G936" s="70"/>
    </row>
    <row r="937" spans="6:7" ht="65.099999999999994" customHeight="1" x14ac:dyDescent="0.2">
      <c r="F937" s="57"/>
      <c r="G937" s="70"/>
    </row>
    <row r="938" spans="6:7" ht="65.099999999999994" customHeight="1" x14ac:dyDescent="0.2">
      <c r="F938" s="57"/>
      <c r="G938" s="70"/>
    </row>
    <row r="939" spans="6:7" ht="65.099999999999994" customHeight="1" x14ac:dyDescent="0.2">
      <c r="F939" s="57"/>
      <c r="G939" s="70"/>
    </row>
    <row r="940" spans="6:7" ht="65.099999999999994" customHeight="1" x14ac:dyDescent="0.2">
      <c r="F940" s="57"/>
      <c r="G940" s="70"/>
    </row>
    <row r="941" spans="6:7" ht="65.099999999999994" customHeight="1" x14ac:dyDescent="0.2">
      <c r="F941" s="57"/>
      <c r="G941" s="70"/>
    </row>
    <row r="942" spans="6:7" ht="65.099999999999994" customHeight="1" x14ac:dyDescent="0.2">
      <c r="F942" s="57"/>
      <c r="G942" s="70"/>
    </row>
    <row r="943" spans="6:7" ht="65.099999999999994" customHeight="1" x14ac:dyDescent="0.2">
      <c r="F943" s="57"/>
      <c r="G943" s="70"/>
    </row>
    <row r="944" spans="6:7" ht="65.099999999999994" customHeight="1" x14ac:dyDescent="0.2">
      <c r="F944" s="57"/>
      <c r="G944" s="70"/>
    </row>
    <row r="945" spans="6:7" ht="65.099999999999994" customHeight="1" x14ac:dyDescent="0.2">
      <c r="F945" s="57"/>
      <c r="G945" s="70"/>
    </row>
    <row r="946" spans="6:7" ht="65.099999999999994" customHeight="1" x14ac:dyDescent="0.2">
      <c r="F946" s="57"/>
      <c r="G946" s="70"/>
    </row>
    <row r="947" spans="6:7" ht="65.099999999999994" customHeight="1" x14ac:dyDescent="0.2">
      <c r="F947" s="57"/>
      <c r="G947" s="70"/>
    </row>
    <row r="948" spans="6:7" ht="65.099999999999994" customHeight="1" x14ac:dyDescent="0.2">
      <c r="F948" s="57"/>
      <c r="G948" s="70"/>
    </row>
    <row r="949" spans="6:7" ht="65.099999999999994" customHeight="1" x14ac:dyDescent="0.2">
      <c r="F949" s="57"/>
      <c r="G949" s="70"/>
    </row>
    <row r="950" spans="6:7" ht="65.099999999999994" customHeight="1" x14ac:dyDescent="0.2">
      <c r="F950" s="57"/>
      <c r="G950" s="70"/>
    </row>
    <row r="951" spans="6:7" ht="65.099999999999994" customHeight="1" x14ac:dyDescent="0.2">
      <c r="F951" s="57"/>
      <c r="G951" s="70"/>
    </row>
    <row r="952" spans="6:7" ht="65.099999999999994" customHeight="1" x14ac:dyDescent="0.2">
      <c r="F952" s="57"/>
      <c r="G952" s="70"/>
    </row>
    <row r="953" spans="6:7" ht="65.099999999999994" customHeight="1" x14ac:dyDescent="0.2">
      <c r="F953" s="57"/>
      <c r="G953" s="70"/>
    </row>
    <row r="954" spans="6:7" ht="65.099999999999994" customHeight="1" x14ac:dyDescent="0.2">
      <c r="F954" s="57"/>
      <c r="G954" s="70"/>
    </row>
    <row r="955" spans="6:7" ht="65.099999999999994" customHeight="1" x14ac:dyDescent="0.2">
      <c r="F955" s="57"/>
      <c r="G955" s="70"/>
    </row>
    <row r="956" spans="6:7" ht="65.099999999999994" customHeight="1" x14ac:dyDescent="0.2">
      <c r="F956" s="57"/>
      <c r="G956" s="70"/>
    </row>
    <row r="957" spans="6:7" ht="65.099999999999994" customHeight="1" x14ac:dyDescent="0.2">
      <c r="F957" s="57"/>
      <c r="G957" s="70"/>
    </row>
    <row r="958" spans="6:7" ht="65.099999999999994" customHeight="1" x14ac:dyDescent="0.2">
      <c r="F958" s="57"/>
      <c r="G958" s="70"/>
    </row>
    <row r="959" spans="6:7" ht="65.099999999999994" customHeight="1" x14ac:dyDescent="0.2">
      <c r="F959" s="57"/>
      <c r="G959" s="70"/>
    </row>
    <row r="960" spans="6:7" ht="65.099999999999994" customHeight="1" x14ac:dyDescent="0.2">
      <c r="F960" s="57"/>
      <c r="G960" s="70"/>
    </row>
    <row r="961" spans="6:7" ht="65.099999999999994" customHeight="1" x14ac:dyDescent="0.2">
      <c r="F961" s="57"/>
      <c r="G961" s="70"/>
    </row>
    <row r="962" spans="6:7" ht="65.099999999999994" customHeight="1" x14ac:dyDescent="0.2">
      <c r="F962" s="57"/>
      <c r="G962" s="70"/>
    </row>
    <row r="963" spans="6:7" ht="65.099999999999994" customHeight="1" x14ac:dyDescent="0.2">
      <c r="F963" s="57"/>
      <c r="G963" s="70"/>
    </row>
    <row r="964" spans="6:7" ht="65.099999999999994" customHeight="1" x14ac:dyDescent="0.2">
      <c r="F964" s="57"/>
      <c r="G964" s="70"/>
    </row>
    <row r="965" spans="6:7" ht="65.099999999999994" customHeight="1" x14ac:dyDescent="0.2">
      <c r="F965" s="57"/>
      <c r="G965" s="70"/>
    </row>
    <row r="966" spans="6:7" ht="65.099999999999994" customHeight="1" x14ac:dyDescent="0.2">
      <c r="F966" s="57"/>
      <c r="G966" s="70"/>
    </row>
    <row r="967" spans="6:7" ht="65.099999999999994" customHeight="1" x14ac:dyDescent="0.2">
      <c r="F967" s="57"/>
      <c r="G967" s="70"/>
    </row>
    <row r="968" spans="6:7" ht="65.099999999999994" customHeight="1" x14ac:dyDescent="0.2">
      <c r="F968" s="57"/>
      <c r="G968" s="70"/>
    </row>
    <row r="969" spans="6:7" ht="65.099999999999994" customHeight="1" x14ac:dyDescent="0.2">
      <c r="F969" s="57"/>
      <c r="G969" s="70"/>
    </row>
    <row r="970" spans="6:7" ht="65.099999999999994" customHeight="1" x14ac:dyDescent="0.2">
      <c r="F970" s="57"/>
      <c r="G970" s="70"/>
    </row>
    <row r="971" spans="6:7" ht="65.099999999999994" customHeight="1" x14ac:dyDescent="0.2">
      <c r="F971" s="57"/>
      <c r="G971" s="70"/>
    </row>
    <row r="972" spans="6:7" ht="65.099999999999994" customHeight="1" x14ac:dyDescent="0.2">
      <c r="F972" s="57"/>
      <c r="G972" s="70"/>
    </row>
    <row r="973" spans="6:7" ht="65.099999999999994" customHeight="1" x14ac:dyDescent="0.2">
      <c r="F973" s="57"/>
      <c r="G973" s="70"/>
    </row>
    <row r="974" spans="6:7" ht="65.099999999999994" customHeight="1" x14ac:dyDescent="0.2">
      <c r="F974" s="57"/>
      <c r="G974" s="70"/>
    </row>
    <row r="975" spans="6:7" ht="65.099999999999994" customHeight="1" x14ac:dyDescent="0.2">
      <c r="F975" s="57"/>
      <c r="G975" s="70"/>
    </row>
    <row r="976" spans="6:7" ht="65.099999999999994" customHeight="1" x14ac:dyDescent="0.2">
      <c r="F976" s="57"/>
      <c r="G976" s="70"/>
    </row>
    <row r="977" spans="6:7" ht="65.099999999999994" customHeight="1" x14ac:dyDescent="0.2">
      <c r="F977" s="57"/>
      <c r="G977" s="70"/>
    </row>
    <row r="978" spans="6:7" ht="65.099999999999994" customHeight="1" x14ac:dyDescent="0.2">
      <c r="F978" s="57"/>
      <c r="G978" s="70"/>
    </row>
    <row r="979" spans="6:7" ht="65.099999999999994" customHeight="1" x14ac:dyDescent="0.2">
      <c r="F979" s="57"/>
      <c r="G979" s="70"/>
    </row>
    <row r="980" spans="6:7" ht="65.099999999999994" customHeight="1" x14ac:dyDescent="0.2">
      <c r="F980" s="57"/>
      <c r="G980" s="70"/>
    </row>
    <row r="981" spans="6:7" ht="65.099999999999994" customHeight="1" x14ac:dyDescent="0.2">
      <c r="F981" s="57"/>
      <c r="G981" s="70"/>
    </row>
    <row r="982" spans="6:7" ht="65.099999999999994" customHeight="1" x14ac:dyDescent="0.2">
      <c r="F982" s="57"/>
      <c r="G982" s="70"/>
    </row>
    <row r="983" spans="6:7" ht="65.099999999999994" customHeight="1" x14ac:dyDescent="0.2">
      <c r="F983" s="57"/>
      <c r="G983" s="70"/>
    </row>
    <row r="984" spans="6:7" ht="65.099999999999994" customHeight="1" x14ac:dyDescent="0.2">
      <c r="F984" s="57"/>
      <c r="G984" s="70"/>
    </row>
    <row r="985" spans="6:7" ht="65.099999999999994" customHeight="1" x14ac:dyDescent="0.2">
      <c r="F985" s="57"/>
      <c r="G985" s="70"/>
    </row>
    <row r="986" spans="6:7" ht="65.099999999999994" customHeight="1" x14ac:dyDescent="0.2">
      <c r="F986" s="57"/>
      <c r="G986" s="70"/>
    </row>
    <row r="987" spans="6:7" ht="65.099999999999994" customHeight="1" x14ac:dyDescent="0.2">
      <c r="F987" s="57"/>
      <c r="G987" s="70"/>
    </row>
    <row r="988" spans="6:7" ht="65.099999999999994" customHeight="1" x14ac:dyDescent="0.2">
      <c r="F988" s="57"/>
      <c r="G988" s="70"/>
    </row>
    <row r="989" spans="6:7" ht="65.099999999999994" customHeight="1" x14ac:dyDescent="0.2">
      <c r="F989" s="57"/>
      <c r="G989" s="70"/>
    </row>
    <row r="990" spans="6:7" ht="65.099999999999994" customHeight="1" x14ac:dyDescent="0.2">
      <c r="F990" s="57"/>
      <c r="G990" s="70"/>
    </row>
    <row r="991" spans="6:7" ht="65.099999999999994" customHeight="1" x14ac:dyDescent="0.2">
      <c r="F991" s="57"/>
      <c r="G991" s="70"/>
    </row>
    <row r="992" spans="6:7" ht="65.099999999999994" customHeight="1" x14ac:dyDescent="0.2">
      <c r="F992" s="57"/>
      <c r="G992" s="70"/>
    </row>
    <row r="993" spans="6:7" ht="65.099999999999994" customHeight="1" x14ac:dyDescent="0.2">
      <c r="F993" s="57"/>
      <c r="G993" s="70"/>
    </row>
    <row r="994" spans="6:7" ht="65.099999999999994" customHeight="1" x14ac:dyDescent="0.2">
      <c r="F994" s="57"/>
      <c r="G994" s="70"/>
    </row>
    <row r="995" spans="6:7" ht="65.099999999999994" customHeight="1" x14ac:dyDescent="0.2">
      <c r="F995" s="57"/>
      <c r="G995" s="70"/>
    </row>
    <row r="996" spans="6:7" ht="65.099999999999994" customHeight="1" x14ac:dyDescent="0.2">
      <c r="F996" s="57"/>
      <c r="G996" s="70"/>
    </row>
    <row r="997" spans="6:7" ht="65.099999999999994" customHeight="1" x14ac:dyDescent="0.2">
      <c r="F997" s="57"/>
      <c r="G997" s="70"/>
    </row>
    <row r="998" spans="6:7" ht="65.099999999999994" customHeight="1" x14ac:dyDescent="0.2">
      <c r="F998" s="57"/>
      <c r="G998" s="70"/>
    </row>
    <row r="999" spans="6:7" ht="65.099999999999994" customHeight="1" x14ac:dyDescent="0.2">
      <c r="F999" s="57"/>
      <c r="G999" s="70"/>
    </row>
    <row r="1000" spans="6:7" ht="65.099999999999994" customHeight="1" x14ac:dyDescent="0.2">
      <c r="F1000" s="57"/>
      <c r="G1000" s="70"/>
    </row>
    <row r="1001" spans="6:7" ht="65.099999999999994" customHeight="1" x14ac:dyDescent="0.2">
      <c r="F1001" s="57"/>
      <c r="G1001" s="70"/>
    </row>
    <row r="1002" spans="6:7" ht="65.099999999999994" customHeight="1" x14ac:dyDescent="0.2">
      <c r="F1002" s="57"/>
      <c r="G1002" s="70"/>
    </row>
    <row r="1003" spans="6:7" ht="65.099999999999994" customHeight="1" x14ac:dyDescent="0.2">
      <c r="F1003" s="57"/>
      <c r="G1003" s="70"/>
    </row>
    <row r="1004" spans="6:7" ht="65.099999999999994" customHeight="1" x14ac:dyDescent="0.2">
      <c r="F1004" s="57"/>
      <c r="G1004" s="70"/>
    </row>
    <row r="1005" spans="6:7" ht="65.099999999999994" customHeight="1" x14ac:dyDescent="0.2">
      <c r="F1005" s="57"/>
      <c r="G1005" s="70"/>
    </row>
    <row r="1006" spans="6:7" ht="65.099999999999994" customHeight="1" x14ac:dyDescent="0.2">
      <c r="F1006" s="57"/>
      <c r="G1006" s="70"/>
    </row>
    <row r="1007" spans="6:7" ht="65.099999999999994" customHeight="1" x14ac:dyDescent="0.2">
      <c r="F1007" s="73"/>
      <c r="G1007" s="70"/>
    </row>
    <row r="1008" spans="6:7" ht="65.099999999999994" customHeight="1" x14ac:dyDescent="0.2">
      <c r="F1008" s="73"/>
    </row>
  </sheetData>
  <sheetProtection algorithmName="SHA-512" hashValue="+h+HKSRIvm3gZUok2WPGuvL6lv/hhq7ucw7AXAyShs1KeSkWYqQX5E5b4kssmJFC+pxDDnY/0a9PGwz5lbv7Mw==" saltValue="WGbbX+33Ap8L+DknTJNkLg==" spinCount="100000" sheet="1" objects="1" scenarios="1"/>
  <mergeCells count="6">
    <mergeCell ref="A49:L49"/>
    <mergeCell ref="O2:Q4"/>
    <mergeCell ref="A8:L8"/>
    <mergeCell ref="A9:L9"/>
    <mergeCell ref="A33:L33"/>
    <mergeCell ref="A14:L14"/>
  </mergeCells>
  <pageMargins left="0.70866141732283461" right="0.70866141732283461" top="0.74803149606299213" bottom="0.56999999999999995" header="0.31496062992125984" footer="0.31496062992125984"/>
  <pageSetup paperSize="8" scale="42" fitToHeight="0" orientation="portrait" r:id="rId1"/>
  <headerFooter>
    <oddHeader>&amp;R&amp;G</oddHeader>
    <oddFooter>&amp;CPage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A10" sqref="A10"/>
    </sheetView>
  </sheetViews>
  <sheetFormatPr defaultRowHeight="15" x14ac:dyDescent="0.2"/>
  <cols>
    <col min="2" max="2" width="23.6640625" customWidth="1"/>
    <col min="4" max="4" width="9.21875" bestFit="1" customWidth="1"/>
  </cols>
  <sheetData>
    <row r="1" spans="1:12" x14ac:dyDescent="0.2">
      <c r="A1" s="241" t="s">
        <v>56</v>
      </c>
      <c r="B1" s="242"/>
      <c r="C1" s="242"/>
      <c r="D1" s="242"/>
      <c r="E1" s="242"/>
      <c r="F1" s="242"/>
      <c r="G1" s="242"/>
      <c r="H1" s="242"/>
      <c r="I1" s="98"/>
      <c r="J1" s="98"/>
      <c r="K1" s="98"/>
      <c r="L1" s="98"/>
    </row>
    <row r="2" spans="1:12" ht="15.75" thickBot="1" x14ac:dyDescent="0.25">
      <c r="A2" s="99" t="s">
        <v>57</v>
      </c>
      <c r="B2" s="100"/>
      <c r="C2" s="100"/>
      <c r="D2" s="100"/>
      <c r="E2" s="100"/>
      <c r="F2" s="100"/>
      <c r="G2" s="100"/>
      <c r="H2" s="100"/>
      <c r="I2" s="98"/>
      <c r="J2" s="98"/>
      <c r="K2" s="98"/>
      <c r="L2" s="98"/>
    </row>
    <row r="3" spans="1:12" x14ac:dyDescent="0.2">
      <c r="A3" s="113"/>
      <c r="B3" s="113"/>
      <c r="C3" s="113"/>
      <c r="D3" s="113"/>
      <c r="E3" s="113"/>
      <c r="F3" s="113"/>
      <c r="G3" s="113"/>
      <c r="H3" s="113"/>
      <c r="I3" s="98"/>
      <c r="J3" s="98"/>
      <c r="K3" s="98"/>
      <c r="L3" s="98"/>
    </row>
    <row r="4" spans="1:12" ht="30.75" customHeight="1" x14ac:dyDescent="0.2">
      <c r="A4" s="243" t="s">
        <v>99</v>
      </c>
      <c r="B4" s="243"/>
      <c r="C4" s="243"/>
      <c r="D4" s="243"/>
      <c r="E4" s="243"/>
      <c r="F4" s="243"/>
      <c r="G4" s="243"/>
      <c r="H4" s="243"/>
      <c r="I4" s="98"/>
      <c r="J4" s="98"/>
      <c r="K4" s="98"/>
      <c r="L4" s="98"/>
    </row>
    <row r="5" spans="1:12" x14ac:dyDescent="0.2">
      <c r="A5" s="113"/>
      <c r="B5" s="113"/>
      <c r="C5" s="113"/>
      <c r="D5" s="113"/>
      <c r="E5" s="113"/>
      <c r="F5" s="113"/>
      <c r="G5" s="113"/>
      <c r="H5" s="113"/>
      <c r="I5" s="98"/>
      <c r="J5" s="98"/>
      <c r="K5" s="98"/>
      <c r="L5" s="98"/>
    </row>
    <row r="6" spans="1:12" ht="44.25" customHeight="1" x14ac:dyDescent="0.2">
      <c r="A6" s="243" t="s">
        <v>100</v>
      </c>
      <c r="B6" s="243"/>
      <c r="C6" s="243"/>
      <c r="D6" s="243"/>
      <c r="E6" s="243"/>
      <c r="F6" s="243"/>
      <c r="G6" s="243"/>
      <c r="H6" s="243"/>
      <c r="I6" s="98"/>
      <c r="J6" s="98"/>
      <c r="K6" s="98"/>
      <c r="L6" s="98"/>
    </row>
    <row r="7" spans="1:12" ht="15.75" customHeight="1" x14ac:dyDescent="0.2">
      <c r="A7" s="114"/>
      <c r="B7" s="114"/>
      <c r="C7" s="114"/>
      <c r="D7" s="114"/>
      <c r="E7" s="114"/>
      <c r="F7" s="114"/>
      <c r="G7" s="114"/>
      <c r="H7" s="114"/>
      <c r="I7" s="98"/>
      <c r="J7" s="98"/>
      <c r="K7" s="98"/>
      <c r="L7" s="98"/>
    </row>
    <row r="8" spans="1:12" ht="15.75" customHeight="1" x14ac:dyDescent="0.2">
      <c r="A8" s="115" t="s">
        <v>62</v>
      </c>
      <c r="B8" s="114"/>
      <c r="C8" s="114"/>
      <c r="D8" s="114"/>
      <c r="E8" s="114"/>
      <c r="F8" s="114"/>
      <c r="G8" s="114"/>
      <c r="H8" s="114"/>
      <c r="I8" s="98"/>
      <c r="J8" s="98"/>
      <c r="K8" s="98"/>
      <c r="L8" s="98"/>
    </row>
    <row r="9" spans="1:12" ht="15.75" customHeight="1" x14ac:dyDescent="0.2">
      <c r="A9" s="115" t="s">
        <v>101</v>
      </c>
      <c r="B9" s="114"/>
      <c r="C9" s="114"/>
      <c r="D9" s="114"/>
      <c r="E9" s="114"/>
      <c r="F9" s="114"/>
      <c r="G9" s="114"/>
      <c r="H9" s="114"/>
      <c r="I9" s="98"/>
      <c r="J9" s="98"/>
      <c r="K9" s="98"/>
      <c r="L9" s="98"/>
    </row>
    <row r="10" spans="1:12" ht="15.75" customHeight="1" x14ac:dyDescent="0.2">
      <c r="A10" s="115" t="s">
        <v>74</v>
      </c>
      <c r="B10" s="114"/>
      <c r="C10" s="114"/>
      <c r="D10" s="114"/>
      <c r="E10" s="114"/>
      <c r="F10" s="114"/>
      <c r="G10" s="114"/>
      <c r="H10" s="114"/>
      <c r="I10" s="98"/>
      <c r="J10" s="98"/>
      <c r="K10" s="98"/>
      <c r="L10" s="98"/>
    </row>
    <row r="11" spans="1:12" ht="15.75" customHeight="1" x14ac:dyDescent="0.2">
      <c r="A11" s="115"/>
      <c r="B11" s="114"/>
      <c r="C11" s="114"/>
      <c r="D11" s="114"/>
      <c r="E11" s="114"/>
      <c r="F11" s="114"/>
      <c r="G11" s="114"/>
      <c r="H11" s="114"/>
      <c r="I11" s="98"/>
      <c r="J11" s="98"/>
      <c r="K11" s="98"/>
      <c r="L11" s="98"/>
    </row>
    <row r="12" spans="1:12" ht="15.75" customHeight="1" x14ac:dyDescent="0.2">
      <c r="A12" s="114"/>
      <c r="B12" s="114"/>
      <c r="C12" s="114"/>
      <c r="D12" s="114"/>
      <c r="E12" s="114"/>
      <c r="F12" s="114"/>
      <c r="G12" s="114"/>
      <c r="H12" s="114"/>
      <c r="I12" s="98"/>
      <c r="J12" s="98"/>
      <c r="K12" s="98"/>
      <c r="L12" s="98"/>
    </row>
    <row r="13" spans="1:12" x14ac:dyDescent="0.2">
      <c r="A13" s="115" t="s">
        <v>51</v>
      </c>
      <c r="B13" s="116"/>
      <c r="C13" s="116"/>
      <c r="D13" s="116"/>
      <c r="E13" s="101"/>
      <c r="F13" s="116"/>
      <c r="G13" s="118"/>
      <c r="H13" s="116"/>
      <c r="I13" s="98"/>
      <c r="J13" s="98"/>
      <c r="K13" s="98"/>
      <c r="L13" s="98"/>
    </row>
    <row r="14" spans="1:12" ht="15.75" thickBot="1" x14ac:dyDescent="0.25">
      <c r="A14" s="117"/>
      <c r="B14" s="117"/>
      <c r="C14" s="117"/>
      <c r="D14" s="117"/>
      <c r="E14" s="118"/>
      <c r="F14" s="117"/>
      <c r="G14" s="117"/>
      <c r="H14" s="117"/>
      <c r="I14" s="98"/>
      <c r="J14" s="98"/>
      <c r="K14" s="98"/>
      <c r="L14" s="98"/>
    </row>
    <row r="15" spans="1:12" ht="15.75" customHeight="1" thickBot="1" x14ac:dyDescent="0.25">
      <c r="A15" s="107" t="s">
        <v>58</v>
      </c>
      <c r="B15" s="108"/>
      <c r="C15" s="108"/>
      <c r="D15" s="109"/>
      <c r="E15" s="117"/>
      <c r="F15" s="117"/>
      <c r="G15" s="117"/>
      <c r="H15" s="117"/>
      <c r="I15" s="102"/>
      <c r="J15" s="102"/>
      <c r="K15" s="102"/>
      <c r="L15" s="102"/>
    </row>
    <row r="16" spans="1:12" ht="15" customHeight="1" x14ac:dyDescent="0.2">
      <c r="A16" s="110"/>
      <c r="B16" s="111"/>
      <c r="C16" s="111"/>
      <c r="D16" s="112"/>
      <c r="E16" s="117"/>
      <c r="F16" s="228" t="s">
        <v>52</v>
      </c>
      <c r="G16" s="229"/>
      <c r="H16" s="230"/>
      <c r="I16" s="103"/>
    </row>
    <row r="17" spans="1:12" x14ac:dyDescent="0.2">
      <c r="A17" s="244" t="s">
        <v>54</v>
      </c>
      <c r="B17" s="245"/>
      <c r="C17" s="248"/>
      <c r="D17" s="249"/>
      <c r="E17" s="117"/>
      <c r="F17" s="231"/>
      <c r="G17" s="232"/>
      <c r="H17" s="233"/>
      <c r="I17" s="103"/>
    </row>
    <row r="18" spans="1:12" x14ac:dyDescent="0.2">
      <c r="A18" s="244"/>
      <c r="B18" s="245"/>
      <c r="C18" s="126"/>
      <c r="D18" s="104"/>
      <c r="E18" s="117"/>
      <c r="F18" s="231"/>
      <c r="G18" s="232"/>
      <c r="H18" s="233"/>
      <c r="I18" s="103"/>
    </row>
    <row r="19" spans="1:12" ht="15.75" thickBot="1" x14ac:dyDescent="0.25">
      <c r="A19" s="246"/>
      <c r="B19" s="247"/>
      <c r="C19" s="124"/>
      <c r="D19" s="125"/>
      <c r="E19" s="119"/>
      <c r="F19" s="234"/>
      <c r="G19" s="235"/>
      <c r="H19" s="236"/>
      <c r="I19" s="103"/>
    </row>
    <row r="20" spans="1:12" x14ac:dyDescent="0.2">
      <c r="A20" s="118"/>
      <c r="B20" s="118"/>
      <c r="C20" s="118"/>
      <c r="D20" s="118"/>
      <c r="E20" s="240"/>
      <c r="F20" s="240"/>
      <c r="G20" s="240"/>
      <c r="H20" s="240"/>
      <c r="I20" s="98"/>
      <c r="J20" s="98"/>
      <c r="K20" s="98"/>
      <c r="L20" s="98"/>
    </row>
    <row r="21" spans="1:12" x14ac:dyDescent="0.2">
      <c r="A21" s="118"/>
      <c r="B21" s="118"/>
      <c r="C21" s="118"/>
      <c r="D21" s="118"/>
      <c r="E21" s="120"/>
      <c r="F21" s="121"/>
      <c r="G21" s="120"/>
      <c r="H21" s="121"/>
      <c r="I21" s="98"/>
      <c r="J21" s="98"/>
      <c r="K21" s="98"/>
      <c r="L21" s="98"/>
    </row>
    <row r="22" spans="1:12" x14ac:dyDescent="0.2">
      <c r="A22" s="118"/>
      <c r="B22" s="118"/>
      <c r="C22" s="118"/>
      <c r="D22" s="118"/>
      <c r="E22" s="122"/>
      <c r="F22" s="123"/>
      <c r="G22" s="122"/>
      <c r="H22" s="123"/>
      <c r="I22" s="98"/>
      <c r="J22" s="98"/>
      <c r="K22" s="98"/>
      <c r="L22" s="98"/>
    </row>
    <row r="23" spans="1:12" x14ac:dyDescent="0.2">
      <c r="A23" s="118"/>
      <c r="B23" s="118"/>
      <c r="C23" s="118"/>
      <c r="D23" s="118"/>
      <c r="E23" s="118"/>
      <c r="F23" s="118"/>
      <c r="G23" s="118"/>
      <c r="H23" s="118"/>
    </row>
  </sheetData>
  <mergeCells count="8">
    <mergeCell ref="E20:F20"/>
    <mergeCell ref="G20:H20"/>
    <mergeCell ref="A1:H1"/>
    <mergeCell ref="A6:H6"/>
    <mergeCell ref="A4:H4"/>
    <mergeCell ref="F16:H19"/>
    <mergeCell ref="A17:B19"/>
    <mergeCell ref="C17:D17"/>
  </mergeCell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93"/>
  <sheetViews>
    <sheetView showGridLines="0" view="pageBreakPreview" zoomScale="85" zoomScaleNormal="60" zoomScaleSheetLayoutView="85" workbookViewId="0">
      <selection activeCell="A14" sqref="A14:A15"/>
    </sheetView>
  </sheetViews>
  <sheetFormatPr defaultColWidth="8.88671875" defaultRowHeight="15" x14ac:dyDescent="0.25"/>
  <cols>
    <col min="1" max="1" width="46.6640625" style="35" customWidth="1"/>
    <col min="2" max="2" width="15.44140625" style="35" customWidth="1"/>
    <col min="3" max="3" width="15.33203125" style="35" customWidth="1"/>
    <col min="4" max="12" width="8.88671875" style="177"/>
    <col min="13" max="16384" width="8.88671875" style="35"/>
  </cols>
  <sheetData>
    <row r="1" spans="1:12" s="1" customFormat="1" ht="31.5" customHeight="1" thickBot="1" x14ac:dyDescent="0.25">
      <c r="A1" s="210" t="s">
        <v>72</v>
      </c>
      <c r="B1" s="211"/>
      <c r="C1" s="189"/>
      <c r="D1" s="178"/>
      <c r="E1" s="186"/>
      <c r="F1" s="186"/>
      <c r="G1" s="186"/>
      <c r="H1" s="186"/>
      <c r="I1" s="186"/>
      <c r="J1" s="186"/>
      <c r="K1" s="186"/>
      <c r="L1" s="186"/>
    </row>
    <row r="2" spans="1:12" s="1" customFormat="1" ht="24" customHeight="1" thickBot="1" x14ac:dyDescent="0.25">
      <c r="A2" s="130" t="s">
        <v>65</v>
      </c>
      <c r="B2" s="51"/>
      <c r="C2" s="52"/>
      <c r="D2" s="187"/>
      <c r="E2" s="105"/>
      <c r="F2" s="105"/>
      <c r="G2" s="105"/>
      <c r="H2" s="105"/>
      <c r="I2" s="105"/>
      <c r="J2" s="105"/>
      <c r="K2" s="105"/>
      <c r="L2" s="105"/>
    </row>
    <row r="3" spans="1:12" s="1" customFormat="1" ht="24" customHeight="1" thickBot="1" x14ac:dyDescent="0.25">
      <c r="A3" s="260" t="s">
        <v>86</v>
      </c>
      <c r="B3" s="261"/>
      <c r="C3" s="261"/>
      <c r="D3" s="187"/>
      <c r="E3" s="105"/>
      <c r="F3" s="105"/>
      <c r="G3" s="105"/>
      <c r="H3" s="105"/>
      <c r="I3" s="105"/>
      <c r="J3" s="105"/>
      <c r="K3" s="105"/>
      <c r="L3" s="105"/>
    </row>
    <row r="4" spans="1:12" s="1" customFormat="1" ht="24" customHeight="1" thickBot="1" x14ac:dyDescent="0.25">
      <c r="A4" s="257" t="s">
        <v>82</v>
      </c>
      <c r="B4" s="258"/>
      <c r="C4" s="259"/>
      <c r="D4" s="187"/>
      <c r="E4" s="105"/>
      <c r="F4" s="105"/>
      <c r="G4" s="105"/>
      <c r="H4" s="105"/>
      <c r="I4" s="105"/>
      <c r="J4" s="105"/>
      <c r="K4" s="105"/>
      <c r="L4" s="105"/>
    </row>
    <row r="5" spans="1:12" s="1" customFormat="1" ht="24" customHeight="1" thickBot="1" x14ac:dyDescent="0.25">
      <c r="A5" s="264" t="s">
        <v>88</v>
      </c>
      <c r="B5" s="265"/>
      <c r="C5" s="266"/>
      <c r="D5" s="187"/>
      <c r="E5" s="105"/>
      <c r="F5" s="105"/>
      <c r="G5" s="105"/>
      <c r="H5" s="105"/>
      <c r="I5" s="105"/>
      <c r="J5" s="105"/>
      <c r="K5" s="105"/>
      <c r="L5" s="105"/>
    </row>
    <row r="6" spans="1:12" s="1" customFormat="1" ht="29.25" customHeight="1" thickBot="1" x14ac:dyDescent="0.25">
      <c r="A6" s="254" t="s">
        <v>83</v>
      </c>
      <c r="B6" s="255"/>
      <c r="C6" s="256"/>
      <c r="D6" s="187"/>
      <c r="E6" s="105"/>
      <c r="F6" s="105"/>
      <c r="G6" s="105"/>
      <c r="H6" s="105"/>
      <c r="I6" s="105"/>
      <c r="J6" s="105"/>
      <c r="K6" s="105"/>
      <c r="L6" s="105"/>
    </row>
    <row r="7" spans="1:12" s="1" customFormat="1" ht="30" customHeight="1" thickBot="1" x14ac:dyDescent="0.25">
      <c r="A7" s="254" t="s">
        <v>84</v>
      </c>
      <c r="B7" s="255"/>
      <c r="C7" s="256"/>
      <c r="D7" s="187"/>
      <c r="E7" s="105"/>
      <c r="F7" s="105"/>
      <c r="G7" s="105"/>
      <c r="H7" s="105"/>
      <c r="I7" s="105"/>
      <c r="J7" s="105"/>
      <c r="K7" s="105"/>
      <c r="L7" s="105"/>
    </row>
    <row r="8" spans="1:12" s="1" customFormat="1" ht="32.25" customHeight="1" thickBot="1" x14ac:dyDescent="0.25">
      <c r="A8" s="254" t="s">
        <v>85</v>
      </c>
      <c r="B8" s="255"/>
      <c r="C8" s="256"/>
      <c r="D8" s="187"/>
      <c r="E8" s="105"/>
      <c r="F8" s="105"/>
      <c r="G8" s="105"/>
      <c r="H8" s="105"/>
      <c r="I8" s="105"/>
      <c r="J8" s="105"/>
      <c r="K8" s="105"/>
      <c r="L8" s="105"/>
    </row>
    <row r="9" spans="1:12" s="1" customFormat="1" ht="64.5" customHeight="1" thickBot="1" x14ac:dyDescent="0.25">
      <c r="A9" s="262" t="s">
        <v>93</v>
      </c>
      <c r="B9" s="263"/>
      <c r="C9" s="263"/>
      <c r="D9" s="187"/>
      <c r="E9" s="105"/>
      <c r="F9" s="105"/>
      <c r="G9" s="105"/>
      <c r="H9" s="105"/>
      <c r="I9" s="105"/>
      <c r="J9" s="105"/>
      <c r="K9" s="105"/>
      <c r="L9" s="105"/>
    </row>
    <row r="10" spans="1:12" s="43" customFormat="1" ht="26.25" customHeight="1" thickBot="1" x14ac:dyDescent="0.3">
      <c r="A10" s="252" t="s">
        <v>30</v>
      </c>
      <c r="B10" s="253"/>
      <c r="C10" s="179"/>
      <c r="D10" s="178"/>
      <c r="E10" s="186"/>
      <c r="F10" s="186"/>
      <c r="G10" s="186"/>
      <c r="H10" s="186"/>
      <c r="I10" s="186"/>
      <c r="J10" s="186"/>
      <c r="K10" s="186"/>
      <c r="L10" s="186"/>
    </row>
    <row r="11" spans="1:12" s="43" customFormat="1" x14ac:dyDescent="0.25">
      <c r="A11" s="38"/>
      <c r="B11" s="44"/>
      <c r="D11" s="188"/>
      <c r="E11" s="188"/>
      <c r="F11" s="188"/>
      <c r="G11" s="188"/>
      <c r="H11" s="188"/>
      <c r="I11" s="188"/>
      <c r="J11" s="188"/>
      <c r="K11" s="188"/>
      <c r="L11" s="188"/>
    </row>
    <row r="12" spans="1:12" s="43" customFormat="1" x14ac:dyDescent="0.25">
      <c r="A12" s="115" t="s">
        <v>90</v>
      </c>
      <c r="B12" s="101"/>
      <c r="C12" s="116"/>
      <c r="D12" s="116"/>
      <c r="E12" s="188"/>
      <c r="F12" s="188"/>
      <c r="G12" s="188"/>
      <c r="H12" s="188"/>
      <c r="I12" s="188"/>
      <c r="J12" s="188"/>
      <c r="K12" s="188"/>
      <c r="L12" s="188"/>
    </row>
    <row r="13" spans="1:12" ht="15.75" thickBot="1" x14ac:dyDescent="0.3">
      <c r="A13" s="38"/>
      <c r="B13" s="44"/>
      <c r="C13" s="43"/>
      <c r="D13" s="188"/>
      <c r="E13" s="188"/>
      <c r="F13" s="188"/>
      <c r="G13" s="188"/>
      <c r="H13" s="188"/>
      <c r="I13" s="188"/>
      <c r="J13" s="188"/>
      <c r="K13" s="188"/>
      <c r="L13" s="188"/>
    </row>
    <row r="14" spans="1:12" ht="36" customHeight="1" thickBot="1" x14ac:dyDescent="0.3">
      <c r="A14" s="250" t="s">
        <v>28</v>
      </c>
      <c r="B14" s="45" t="s">
        <v>29</v>
      </c>
      <c r="C14" s="184" t="s">
        <v>29</v>
      </c>
      <c r="D14" s="188"/>
      <c r="E14" s="188"/>
    </row>
    <row r="15" spans="1:12" ht="15.75" thickBot="1" x14ac:dyDescent="0.3">
      <c r="A15" s="251"/>
      <c r="B15" s="182" t="s">
        <v>80</v>
      </c>
      <c r="C15" s="185" t="s">
        <v>81</v>
      </c>
      <c r="D15" s="188"/>
      <c r="E15" s="188"/>
    </row>
    <row r="16" spans="1:12" x14ac:dyDescent="0.25">
      <c r="A16" s="180" t="s">
        <v>75</v>
      </c>
      <c r="B16" s="190"/>
      <c r="C16" s="191"/>
    </row>
    <row r="17" spans="1:4" x14ac:dyDescent="0.25">
      <c r="A17" s="180" t="s">
        <v>76</v>
      </c>
      <c r="B17" s="192"/>
      <c r="C17" s="193"/>
    </row>
    <row r="18" spans="1:4" x14ac:dyDescent="0.25">
      <c r="A18" s="180" t="s">
        <v>77</v>
      </c>
      <c r="B18" s="192"/>
      <c r="C18" s="193"/>
    </row>
    <row r="19" spans="1:4" x14ac:dyDescent="0.25">
      <c r="A19" s="180" t="s">
        <v>78</v>
      </c>
      <c r="B19" s="192"/>
      <c r="C19" s="193"/>
    </row>
    <row r="20" spans="1:4" x14ac:dyDescent="0.25">
      <c r="A20" s="180" t="s">
        <v>42</v>
      </c>
      <c r="B20" s="192"/>
      <c r="C20" s="193"/>
    </row>
    <row r="21" spans="1:4" x14ac:dyDescent="0.25">
      <c r="A21" s="181" t="s">
        <v>79</v>
      </c>
      <c r="B21" s="192"/>
      <c r="C21" s="193"/>
      <c r="D21" s="39"/>
    </row>
    <row r="22" spans="1:4" x14ac:dyDescent="0.25">
      <c r="A22" s="181" t="s">
        <v>79</v>
      </c>
      <c r="B22" s="192"/>
      <c r="C22" s="193"/>
      <c r="D22" s="39"/>
    </row>
    <row r="23" spans="1:4" ht="15.75" thickBot="1" x14ac:dyDescent="0.3">
      <c r="A23" s="183" t="s">
        <v>79</v>
      </c>
      <c r="B23" s="194"/>
      <c r="C23" s="195"/>
      <c r="D23" s="39"/>
    </row>
    <row r="24" spans="1:4" x14ac:dyDescent="0.25">
      <c r="A24" s="37"/>
      <c r="B24" s="39"/>
      <c r="C24" s="36"/>
      <c r="D24" s="39"/>
    </row>
    <row r="25" spans="1:4" x14ac:dyDescent="0.25">
      <c r="A25" s="39"/>
      <c r="B25" s="39"/>
      <c r="C25" s="36"/>
      <c r="D25" s="39"/>
    </row>
    <row r="26" spans="1:4" x14ac:dyDescent="0.25">
      <c r="A26" s="39"/>
      <c r="B26" s="39"/>
      <c r="C26" s="36"/>
      <c r="D26" s="39"/>
    </row>
    <row r="27" spans="1:4" x14ac:dyDescent="0.25">
      <c r="A27" s="39"/>
      <c r="B27" s="39"/>
      <c r="C27" s="36"/>
      <c r="D27" s="39"/>
    </row>
    <row r="28" spans="1:4" x14ac:dyDescent="0.25">
      <c r="A28" s="39"/>
      <c r="B28" s="39"/>
      <c r="C28" s="36"/>
      <c r="D28" s="39"/>
    </row>
    <row r="29" spans="1:4" x14ac:dyDescent="0.25">
      <c r="A29" s="177"/>
      <c r="B29" s="40"/>
      <c r="C29" s="36"/>
      <c r="D29" s="39"/>
    </row>
    <row r="30" spans="1:4" x14ac:dyDescent="0.25">
      <c r="C30" s="36"/>
      <c r="D30" s="39"/>
    </row>
    <row r="31" spans="1:4" x14ac:dyDescent="0.25">
      <c r="C31" s="36"/>
      <c r="D31" s="39"/>
    </row>
    <row r="32" spans="1:4" x14ac:dyDescent="0.25">
      <c r="C32" s="36"/>
      <c r="D32" s="39"/>
    </row>
    <row r="33" spans="3:4" x14ac:dyDescent="0.25">
      <c r="C33" s="36"/>
      <c r="D33" s="39"/>
    </row>
    <row r="34" spans="3:4" x14ac:dyDescent="0.25">
      <c r="C34" s="36"/>
      <c r="D34" s="39"/>
    </row>
    <row r="35" spans="3:4" x14ac:dyDescent="0.25">
      <c r="C35" s="36"/>
      <c r="D35" s="39"/>
    </row>
    <row r="36" spans="3:4" x14ac:dyDescent="0.25">
      <c r="C36" s="36"/>
      <c r="D36" s="39"/>
    </row>
    <row r="37" spans="3:4" x14ac:dyDescent="0.25">
      <c r="C37" s="36"/>
      <c r="D37" s="39"/>
    </row>
    <row r="38" spans="3:4" x14ac:dyDescent="0.25">
      <c r="C38" s="36"/>
      <c r="D38" s="39"/>
    </row>
    <row r="39" spans="3:4" x14ac:dyDescent="0.25">
      <c r="C39" s="36"/>
      <c r="D39" s="39"/>
    </row>
    <row r="40" spans="3:4" x14ac:dyDescent="0.25">
      <c r="C40" s="36"/>
      <c r="D40" s="39"/>
    </row>
    <row r="41" spans="3:4" x14ac:dyDescent="0.25">
      <c r="C41" s="36"/>
      <c r="D41" s="39"/>
    </row>
    <row r="42" spans="3:4" x14ac:dyDescent="0.25">
      <c r="C42" s="36"/>
      <c r="D42" s="39"/>
    </row>
    <row r="43" spans="3:4" x14ac:dyDescent="0.25">
      <c r="C43" s="36"/>
      <c r="D43" s="39"/>
    </row>
    <row r="44" spans="3:4" x14ac:dyDescent="0.25">
      <c r="C44" s="36"/>
      <c r="D44" s="39"/>
    </row>
    <row r="45" spans="3:4" x14ac:dyDescent="0.25">
      <c r="C45" s="36"/>
      <c r="D45" s="39"/>
    </row>
    <row r="46" spans="3:4" x14ac:dyDescent="0.25">
      <c r="C46" s="36"/>
      <c r="D46" s="39"/>
    </row>
    <row r="47" spans="3:4" x14ac:dyDescent="0.25">
      <c r="C47" s="36"/>
      <c r="D47" s="39"/>
    </row>
    <row r="48" spans="3:4" x14ac:dyDescent="0.25">
      <c r="C48" s="36"/>
      <c r="D48" s="39"/>
    </row>
    <row r="49" spans="3:4" x14ac:dyDescent="0.25">
      <c r="C49" s="36"/>
      <c r="D49" s="39"/>
    </row>
    <row r="50" spans="3:4" x14ac:dyDescent="0.25">
      <c r="C50" s="36"/>
      <c r="D50" s="39"/>
    </row>
    <row r="51" spans="3:4" x14ac:dyDescent="0.25">
      <c r="C51" s="36"/>
      <c r="D51" s="39"/>
    </row>
    <row r="52" spans="3:4" x14ac:dyDescent="0.25">
      <c r="C52" s="36"/>
      <c r="D52" s="39"/>
    </row>
    <row r="53" spans="3:4" x14ac:dyDescent="0.25">
      <c r="C53" s="36"/>
      <c r="D53" s="39"/>
    </row>
    <row r="54" spans="3:4" x14ac:dyDescent="0.25">
      <c r="C54" s="36"/>
      <c r="D54" s="39"/>
    </row>
    <row r="55" spans="3:4" x14ac:dyDescent="0.25">
      <c r="C55" s="36"/>
      <c r="D55" s="39"/>
    </row>
    <row r="56" spans="3:4" x14ac:dyDescent="0.25">
      <c r="C56" s="36"/>
      <c r="D56" s="39"/>
    </row>
    <row r="57" spans="3:4" x14ac:dyDescent="0.25">
      <c r="C57" s="36"/>
      <c r="D57" s="39"/>
    </row>
    <row r="58" spans="3:4" x14ac:dyDescent="0.25">
      <c r="C58" s="36"/>
      <c r="D58" s="39"/>
    </row>
    <row r="59" spans="3:4" x14ac:dyDescent="0.25">
      <c r="C59" s="36"/>
      <c r="D59" s="39"/>
    </row>
    <row r="60" spans="3:4" x14ac:dyDescent="0.25">
      <c r="C60" s="36"/>
      <c r="D60" s="39"/>
    </row>
    <row r="61" spans="3:4" x14ac:dyDescent="0.25">
      <c r="C61" s="36"/>
      <c r="D61" s="39"/>
    </row>
    <row r="62" spans="3:4" x14ac:dyDescent="0.25">
      <c r="C62" s="36"/>
      <c r="D62" s="39"/>
    </row>
    <row r="63" spans="3:4" x14ac:dyDescent="0.25">
      <c r="C63" s="36"/>
      <c r="D63" s="39"/>
    </row>
    <row r="64" spans="3:4" x14ac:dyDescent="0.25">
      <c r="C64" s="36"/>
      <c r="D64" s="39"/>
    </row>
    <row r="65" spans="3:4" x14ac:dyDescent="0.25">
      <c r="C65" s="36"/>
      <c r="D65" s="39"/>
    </row>
    <row r="66" spans="3:4" x14ac:dyDescent="0.25">
      <c r="C66" s="36"/>
      <c r="D66" s="39"/>
    </row>
    <row r="67" spans="3:4" x14ac:dyDescent="0.25">
      <c r="C67" s="36"/>
      <c r="D67" s="39"/>
    </row>
    <row r="68" spans="3:4" x14ac:dyDescent="0.25">
      <c r="C68" s="36"/>
      <c r="D68" s="39"/>
    </row>
    <row r="69" spans="3:4" x14ac:dyDescent="0.25">
      <c r="C69" s="36"/>
      <c r="D69" s="39"/>
    </row>
    <row r="70" spans="3:4" x14ac:dyDescent="0.25">
      <c r="C70" s="36"/>
      <c r="D70" s="39"/>
    </row>
    <row r="71" spans="3:4" x14ac:dyDescent="0.25">
      <c r="C71" s="36"/>
      <c r="D71" s="39"/>
    </row>
    <row r="72" spans="3:4" x14ac:dyDescent="0.25">
      <c r="C72" s="36"/>
      <c r="D72" s="39"/>
    </row>
    <row r="73" spans="3:4" x14ac:dyDescent="0.25">
      <c r="C73" s="36"/>
      <c r="D73" s="39"/>
    </row>
    <row r="74" spans="3:4" x14ac:dyDescent="0.25">
      <c r="C74" s="36"/>
      <c r="D74" s="39"/>
    </row>
    <row r="75" spans="3:4" x14ac:dyDescent="0.25">
      <c r="C75" s="36"/>
      <c r="D75" s="39"/>
    </row>
    <row r="76" spans="3:4" x14ac:dyDescent="0.25">
      <c r="C76" s="36"/>
      <c r="D76" s="39"/>
    </row>
    <row r="77" spans="3:4" x14ac:dyDescent="0.25">
      <c r="C77" s="36"/>
      <c r="D77" s="39"/>
    </row>
    <row r="78" spans="3:4" x14ac:dyDescent="0.25">
      <c r="C78" s="36"/>
      <c r="D78" s="39"/>
    </row>
    <row r="79" spans="3:4" x14ac:dyDescent="0.25">
      <c r="C79" s="36"/>
      <c r="D79" s="39"/>
    </row>
    <row r="80" spans="3:4" x14ac:dyDescent="0.25">
      <c r="C80" s="36"/>
      <c r="D80" s="39"/>
    </row>
    <row r="81" spans="3:4" x14ac:dyDescent="0.25">
      <c r="C81" s="36"/>
      <c r="D81" s="39"/>
    </row>
    <row r="82" spans="3:4" x14ac:dyDescent="0.25">
      <c r="C82" s="36"/>
      <c r="D82" s="39"/>
    </row>
    <row r="83" spans="3:4" x14ac:dyDescent="0.25">
      <c r="C83" s="36"/>
      <c r="D83" s="39"/>
    </row>
    <row r="84" spans="3:4" x14ac:dyDescent="0.25">
      <c r="C84" s="36"/>
      <c r="D84" s="39"/>
    </row>
    <row r="85" spans="3:4" x14ac:dyDescent="0.25">
      <c r="C85" s="36"/>
      <c r="D85" s="39"/>
    </row>
    <row r="86" spans="3:4" x14ac:dyDescent="0.25">
      <c r="C86" s="36"/>
      <c r="D86" s="39"/>
    </row>
    <row r="87" spans="3:4" x14ac:dyDescent="0.25">
      <c r="C87" s="36"/>
      <c r="D87" s="39"/>
    </row>
    <row r="88" spans="3:4" x14ac:dyDescent="0.25">
      <c r="C88" s="36"/>
      <c r="D88" s="39"/>
    </row>
    <row r="90" spans="3:4" x14ac:dyDescent="0.25">
      <c r="C90" s="36"/>
      <c r="D90" s="39"/>
    </row>
    <row r="91" spans="3:4" x14ac:dyDescent="0.25">
      <c r="C91" s="36"/>
      <c r="D91" s="39"/>
    </row>
    <row r="92" spans="3:4" x14ac:dyDescent="0.25">
      <c r="C92" s="36"/>
      <c r="D92" s="39"/>
    </row>
    <row r="93" spans="3:4" x14ac:dyDescent="0.25">
      <c r="C93" s="36"/>
      <c r="D93" s="39"/>
    </row>
  </sheetData>
  <mergeCells count="10">
    <mergeCell ref="A14:A15"/>
    <mergeCell ref="A10:B10"/>
    <mergeCell ref="A1:B1"/>
    <mergeCell ref="A6:C6"/>
    <mergeCell ref="A7:C7"/>
    <mergeCell ref="A8:C8"/>
    <mergeCell ref="A4:C4"/>
    <mergeCell ref="A3:C3"/>
    <mergeCell ref="A9:C9"/>
    <mergeCell ref="A5:C5"/>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85" zoomScaleNormal="85" zoomScaleSheetLayoutView="85" workbookViewId="0">
      <selection activeCell="A15" sqref="A15"/>
    </sheetView>
  </sheetViews>
  <sheetFormatPr defaultRowHeight="15" x14ac:dyDescent="0.2"/>
  <cols>
    <col min="1" max="1" width="47.5546875" customWidth="1"/>
    <col min="2" max="2" width="13.6640625" customWidth="1"/>
  </cols>
  <sheetData>
    <row r="1" spans="1:2" ht="15.75" thickBot="1" x14ac:dyDescent="0.25">
      <c r="A1" s="267" t="s">
        <v>72</v>
      </c>
      <c r="B1" s="268"/>
    </row>
    <row r="2" spans="1:2" ht="15.75" thickBot="1" x14ac:dyDescent="0.25">
      <c r="A2" s="269" t="s">
        <v>91</v>
      </c>
      <c r="B2" s="270"/>
    </row>
    <row r="3" spans="1:2" ht="15.75" thickBot="1" x14ac:dyDescent="0.25">
      <c r="A3" s="41"/>
      <c r="B3" s="41"/>
    </row>
    <row r="4" spans="1:2" ht="34.5" customHeight="1" thickBot="1" x14ac:dyDescent="0.25">
      <c r="A4" s="271" t="s">
        <v>92</v>
      </c>
      <c r="B4" s="272"/>
    </row>
    <row r="5" spans="1:2" x14ac:dyDescent="0.2">
      <c r="A5" s="197"/>
      <c r="B5" s="197"/>
    </row>
    <row r="6" spans="1:2" x14ac:dyDescent="0.2">
      <c r="A6" s="115" t="s">
        <v>90</v>
      </c>
      <c r="B6" s="101"/>
    </row>
    <row r="7" spans="1:2" ht="15.75" thickBot="1" x14ac:dyDescent="0.25">
      <c r="A7" s="115"/>
      <c r="B7" s="41"/>
    </row>
    <row r="8" spans="1:2" ht="60" customHeight="1" thickBot="1" x14ac:dyDescent="0.25">
      <c r="A8" s="79" t="s">
        <v>89</v>
      </c>
      <c r="B8" s="196"/>
    </row>
    <row r="9" spans="1:2" x14ac:dyDescent="0.2">
      <c r="A9" s="41"/>
      <c r="B9" s="48"/>
    </row>
    <row r="10" spans="1:2" ht="38.25" customHeight="1" x14ac:dyDescent="0.2"/>
    <row r="11" spans="1:2" ht="34.5" customHeight="1" x14ac:dyDescent="0.2">
      <c r="A11" s="41"/>
      <c r="B11" s="41"/>
    </row>
    <row r="12" spans="1:2" ht="36.75" customHeight="1" x14ac:dyDescent="0.2">
      <c r="A12" s="41"/>
      <c r="B12" s="41"/>
    </row>
    <row r="13" spans="1:2" ht="50.25" customHeight="1" x14ac:dyDescent="0.2">
      <c r="A13" s="41"/>
      <c r="B13" s="41"/>
    </row>
    <row r="14" spans="1:2" x14ac:dyDescent="0.2">
      <c r="A14" s="41"/>
      <c r="B14" s="41"/>
    </row>
    <row r="15" spans="1:2" x14ac:dyDescent="0.2">
      <c r="A15" s="41"/>
      <c r="B15" s="41"/>
    </row>
    <row r="16" spans="1:2" x14ac:dyDescent="0.2">
      <c r="A16" s="41"/>
      <c r="B16" s="41"/>
    </row>
  </sheetData>
  <mergeCells count="3">
    <mergeCell ref="A1:B1"/>
    <mergeCell ref="A2:B2"/>
    <mergeCell ref="A4: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Version Control</vt:lpstr>
      <vt:lpstr>Guidance</vt:lpstr>
      <vt:lpstr>1. Price List - Part A</vt:lpstr>
      <vt:lpstr>2. Price List - Part B</vt:lpstr>
      <vt:lpstr>3. Pricing Adjustment - A</vt:lpstr>
      <vt:lpstr>4. Staff Rate Table </vt:lpstr>
      <vt:lpstr>4a. Fee %</vt:lpstr>
      <vt:lpstr>'1. Price List - Part A'!Print_Area</vt:lpstr>
      <vt:lpstr>'2. Price List - Part B'!Print_Area</vt:lpstr>
      <vt:lpstr>'4. Staff Rate Table '!Print_Area</vt:lpstr>
      <vt:lpstr>'4a. Fee %'!Print_Area</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Olson-Duppa, Michael</dc:creator>
  <cp:lastModifiedBy>Messom, Sophie</cp:lastModifiedBy>
  <cp:lastPrinted>2018-09-21T13:19:00Z</cp:lastPrinted>
  <dcterms:created xsi:type="dcterms:W3CDTF">2015-09-07T08:04:46Z</dcterms:created>
  <dcterms:modified xsi:type="dcterms:W3CDTF">2019-11-29T09:23:50Z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