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for Completion" sheetId="1" r:id="rId4"/>
    <sheet state="visible" name="1. ID &amp; Sub-Lot selection" sheetId="2" r:id="rId5"/>
    <sheet state="visible" name="2. Sub-Lot 1.1" sheetId="3" r:id="rId6"/>
    <sheet state="visible" name="3. Sub-Lot 1.2" sheetId="4" r:id="rId7"/>
    <sheet state="visible" name="4. Sub-Lot 1.3" sheetId="5" r:id="rId8"/>
    <sheet state="visible" name="5. Sub-Lot 2.1" sheetId="6" r:id="rId9"/>
    <sheet state="visible" name="6. Sub-Lot 2.2" sheetId="7" r:id="rId10"/>
    <sheet state="visible" name="7. Lot 3" sheetId="8" r:id="rId11"/>
    <sheet state="visible" name="8. Sub-Lot 4.1" sheetId="9" r:id="rId12"/>
    <sheet state="visible" name="9. Sub-Lot 4.2" sheetId="10" r:id="rId13"/>
    <sheet state="visible" name="10. Sub-Lot 5.1" sheetId="11" r:id="rId14"/>
    <sheet state="visible" name="11. Sub-Lot 5.2" sheetId="12" r:id="rId15"/>
    <sheet state="visible" name="12. Lot 6" sheetId="13" r:id="rId16"/>
    <sheet state="visible" name="13. Evaluation Data" sheetId="14" r:id="rId17"/>
  </sheets>
  <definedNames/>
  <calcPr/>
  <extLst>
    <ext uri="GoogleSheetsCustomDataVersion1">
      <go:sheetsCustomData xmlns:go="http://customooxmlschemas.google.com/" r:id="rId18" roundtripDataSignature="AMtx7mh905uzVzIfYd8+A96Adv42RSmJRg=="/>
    </ext>
  </extLst>
</workbook>
</file>

<file path=xl/sharedStrings.xml><?xml version="1.0" encoding="utf-8"?>
<sst xmlns="http://schemas.openxmlformats.org/spreadsheetml/2006/main" count="608" uniqueCount="240">
  <si>
    <t>Instructions for Completion</t>
  </si>
  <si>
    <t>Bidders are required to submit prices for £/m2, £/m2 per week, £/Unit, £/Unit per Week and OHP (Fee percentage)  within the Price Model Workbook sheets, as appropriate for each Lot for which they are submitting a bid.  The prices submitted in this Price Model Workbook will be evaluated in accordance with the accompanying document "Attachment 3b - Price Model and Price Evaluation Guidance" and will be used to calculate your final score.</t>
  </si>
  <si>
    <t>You must complete this Price Model Workbook in accordance with the instructions set out below and on each sheet and in the accompanying document "Attachment 3b - Price Model and Price Evaluation Guidance."</t>
  </si>
  <si>
    <t>You must not alter, amend or change the format or layout of this Price Model Workbook in any way. You must not insert or attach any comments into any of the sheets. Any such alteration, amendment, change or additional information will be disregarded and your Price Model Workbook may be deemed non-compliant.</t>
  </si>
  <si>
    <t xml:space="preserve">In the event you are successful in this procurement, the information provided will be incorporated into the Framework Prices.  Note that all prices and rates submitted by bidders will be the maximum prices that you may charge pursuant to any Project Contract, unless reduced by further competition or as a result of a negotiated reduction in a single source procurement or other process. </t>
  </si>
  <si>
    <t xml:space="preserve">Each Lot comprises of a value, complexity or area bands for offsite construction. Each Lot may be further subdivided into sub-Lots, in which case bidders must indicate in tab 1. ID &amp; Sub-Lot selection which Lots and/or Sub-Lots they do or do not wish to tender for.  The bidder shall complete all necessary cells in the sheet(s) applicable to each Lot/Sub-Lot for which it is submitting a bid.  These cells are highlighted green. No data shall be entered into cells highlighted red or orange. Any bidder who fails to fully complete a Price Model Workbook sheet for a Lot for which it is submitting a bid, may be excluded from further participation in the procurement of that Lot. </t>
  </si>
  <si>
    <r>
      <rPr>
        <rFont val="Calibri"/>
        <b/>
        <color rgb="FFFF0000"/>
        <sz val="11.0"/>
      </rPr>
      <t xml:space="preserve">Note: 
1. for Lots 1 to 5 Building Size means Gross Internal Floor Area (GIFA) area of a building or multiple buildings under a single Project Contract and will be used at call-off level  to select correct pricing based on area. GIFA is as defined in RICS New Rules of Measurement 1. 
2. for Lot 6 m2 means exterior surface area of a building including the roof.
3. Area bands are different for each lots/sub-lots and is stated in the pricing table within each Lot(s)/Sub-Lot(s).
4. Please read </t>
    </r>
    <r>
      <rPr>
        <rFont val="Calibri"/>
        <b/>
        <color rgb="FFFF0000"/>
        <sz val="12.0"/>
      </rPr>
      <t>ALL</t>
    </r>
    <r>
      <rPr>
        <rFont val="Calibri"/>
        <b/>
        <color rgb="FFFF0000"/>
        <sz val="11.0"/>
      </rPr>
      <t xml:space="preserve"> instructions contained within each of the Pricing tabs. This includes sub text highlighted in red within each of the Pricing tabs.
5. For £/m2 or £/unit rates enter a number with two decimal places e.g £858.65 should be entered as "858.65".
For OHP enter number over 0 and below 100 with maximum 2 decimal places e.g OHP 9.65% should be entered as “9.65”.  
6. Please ensure that you do not enter a 0.00 in any cells. If you do this, your bid may be deemed non-compliant and your bid for that Lot may be excluded from further participation in this procurement.</t>
    </r>
  </si>
  <si>
    <t>RM6184</t>
  </si>
  <si>
    <t>OFFSITE CONSTRUCTION SOLUTIONS</t>
  </si>
  <si>
    <t xml:space="preserve">a) Bidder Name: </t>
  </si>
  <si>
    <t>b) Selection of Lots / Sub-Lots</t>
  </si>
  <si>
    <t>Which Lot(s) and Sub-Lot(s) do you wish to submit a bid for?</t>
  </si>
  <si>
    <t>Select "Y" or "N" in the green boxes below. For Lot 3 select  Y 3D, Y 2D, Y 3D &amp; 2D or N.</t>
  </si>
  <si>
    <t>Lot 1 - Built Estate including Education</t>
  </si>
  <si>
    <t>Lot 2 - Healthcare</t>
  </si>
  <si>
    <t>Lot 3 - Residential*</t>
  </si>
  <si>
    <t>Lot 4 - Justice</t>
  </si>
  <si>
    <t>Lot 5 - Defence</t>
  </si>
  <si>
    <t xml:space="preserve">Lot 6 - Thermal Efficiency Upgrades </t>
  </si>
  <si>
    <t>Lots / Sub-Lots</t>
  </si>
  <si>
    <t>Sub-Lot 1.1
3D - Purchase 3D Turnkey Solutions Upto £15m. Hire 3D Turnkey Solutions</t>
  </si>
  <si>
    <t>Sub-Lot 1.2
3D - Purchase 3D Turnkey Solutions Greater Than £15m</t>
  </si>
  <si>
    <t>Sub-Lot 1.3
2D - Purchase 2D Turnkey Solutions</t>
  </si>
  <si>
    <t>Sub-Lot 2.1
3D - Purchase and Hire 3D Turnkey Solutions</t>
  </si>
  <si>
    <t>Sub-Lot 2.2
2D - Purchase 2D Turnkey Solutions</t>
  </si>
  <si>
    <t xml:space="preserve">Lot 3
3D &amp; 2D - Purchase 3D and/or 2D Turnkey Solutions </t>
  </si>
  <si>
    <t>Sub-Lot 4.1
3D - Purchase 3D Turnkey Solutions</t>
  </si>
  <si>
    <t>Sub-Lot 4.2
2D - Purchase 2D Turnkey Solutions</t>
  </si>
  <si>
    <t>Sub-Lot 5.1
3D - Purchase 3D Turnkey Solutions</t>
  </si>
  <si>
    <t>Sub-Lot 5.2
2D - Purchase 2D Turnkey Solutions</t>
  </si>
  <si>
    <t xml:space="preserve">Lot 6
Thermal Efficiency Upgrades </t>
  </si>
  <si>
    <t>Do you wish to bid? Y/N?</t>
  </si>
  <si>
    <t>Do not leave any cells blank – you must select “Y” or “N”</t>
  </si>
  <si>
    <t>Please select either Y or N in all of the green boxes above before continuing</t>
  </si>
  <si>
    <r>
      <rPr>
        <rFont val="Calibri"/>
        <b/>
        <color rgb="FFFF0000"/>
        <sz val="11.0"/>
      </rPr>
      <t>*</t>
    </r>
    <r>
      <rPr>
        <rFont val="Calibri"/>
        <b/>
        <color rgb="FFFF0000"/>
        <sz val="11.0"/>
      </rPr>
      <t xml:space="preserve"> For Lot 3 - Please select Y 3D or Y 2D or Y 3D &amp; 2D or N in the green box above before continuing</t>
    </r>
  </si>
  <si>
    <t>Read Attachment 3b - Price Model and Price Evaluation Guidance</t>
  </si>
  <si>
    <t>Sub-Lot 1.1 - 3D - Purchase 3D Turnkey Solutions Up To £15m. Hire 3D Turnkey Solutions.</t>
  </si>
  <si>
    <t>Please complete "ID &amp; Sub-Lot Selection" sheet before continuing. ALL Pricing cells highlighted in GREEN must be completed</t>
  </si>
  <si>
    <t>*Overheads, Profit and Fee % addition is fixed for the duration of the framework.</t>
  </si>
  <si>
    <t>Maximum £/m2, percentage additions and £/unit to be applied in a Project Contract:</t>
  </si>
  <si>
    <t>HIRE BUILDINGS</t>
  </si>
  <si>
    <t>Building Size</t>
  </si>
  <si>
    <t>Installation (inc. CDM Fee)</t>
  </si>
  <si>
    <t>Delivery</t>
  </si>
  <si>
    <t>Groundworks &amp; Service Connections</t>
  </si>
  <si>
    <t>Removal</t>
  </si>
  <si>
    <t>Collection</t>
  </si>
  <si>
    <t>Total</t>
  </si>
  <si>
    <t>Average</t>
  </si>
  <si>
    <t>Weighting of Contribution to 30% Quantitative Assessment</t>
  </si>
  <si>
    <t>£/m2</t>
  </si>
  <si>
    <t>One-off Costs (Including OHP)</t>
  </si>
  <si>
    <t>Up to 500m2</t>
  </si>
  <si>
    <t>Greater Than 500m2 and upto 1500m2</t>
  </si>
  <si>
    <t>Greater Than 1500m2 and upto 3000m2</t>
  </si>
  <si>
    <t>Greater Than 3000m2</t>
  </si>
  <si>
    <t>Hire Duration 
up to 52 weeks</t>
  </si>
  <si>
    <t>Hire Duration 
Greater Than 52 weeks and upto 104 weeks</t>
  </si>
  <si>
    <t xml:space="preserve">Hire Duration 
Greater Than 104 weeks and upto 156 weeks
</t>
  </si>
  <si>
    <t>Hire Duration 
Greater Than 156 weeks</t>
  </si>
  <si>
    <t>£/m2 per week</t>
  </si>
  <si>
    <t>Weekly Hire &amp; Maintenance Costs (Including OHP)</t>
  </si>
  <si>
    <t>PURCHASE BUILDINGS UP TO £15M</t>
  </si>
  <si>
    <t>Design &amp; Manufacture</t>
  </si>
  <si>
    <t>Installation (inc CDM Fee)</t>
  </si>
  <si>
    <t>Groundworks and Service Connections</t>
  </si>
  <si>
    <r>
      <rPr>
        <rFont val="Calibri"/>
        <b/>
        <color theme="1"/>
        <sz val="12.0"/>
      </rPr>
      <t xml:space="preserve">Purchase 3D Building </t>
    </r>
    <r>
      <rPr>
        <rFont val="Calibri"/>
        <b/>
        <color rgb="FFFF0000"/>
        <sz val="12.0"/>
      </rPr>
      <t>(Excluding OHP)</t>
    </r>
  </si>
  <si>
    <t>OHP %</t>
  </si>
  <si>
    <t>Overheads, Profit and Fee % addition for 3D Buildings*</t>
  </si>
  <si>
    <t>HIRE CLASSROOMS (Drawings Appended to Specification)</t>
  </si>
  <si>
    <t>Number of Single / Double Classrooms (Unit)</t>
  </si>
  <si>
    <t>£/Unit</t>
  </si>
  <si>
    <t>Single Classroom - one-off Cost (Including OHP)</t>
  </si>
  <si>
    <t>1 to 5</t>
  </si>
  <si>
    <t>6 to 10</t>
  </si>
  <si>
    <t>Greather Than 10</t>
  </si>
  <si>
    <t>Double Classroom - One-off Cost (Including OHP)</t>
  </si>
  <si>
    <t>£/Unit per week</t>
  </si>
  <si>
    <t>Single Classroom Weekly Hire and Maintenance Costs (Including OHP)</t>
  </si>
  <si>
    <t>Double Classroom Weekly Hire and Maintenance Costs (Including OHP)</t>
  </si>
  <si>
    <t>PURCHASE CLASSROOMS (Drawings Appended to Specification)</t>
  </si>
  <si>
    <t>Supply and Installation (inc. CDM Fee)</t>
  </si>
  <si>
    <t>Single Classroom (Including OHP)</t>
  </si>
  <si>
    <t>Double Classroom (Including OHP)</t>
  </si>
  <si>
    <t>TOTAL</t>
  </si>
  <si>
    <t>Sub-Lot 1.2 - 3D - Purchase 3D Turnkey Solutions Greater Than £15m</t>
  </si>
  <si>
    <t>Maximum £/m2 and percentage additions to be applied in a Project Contract:</t>
  </si>
  <si>
    <t>Total £/m2</t>
  </si>
  <si>
    <t>Purchase 3D Building</t>
  </si>
  <si>
    <t>%</t>
  </si>
  <si>
    <t>Overheads, Profit and Fee % addition for 3D Buildings *</t>
  </si>
  <si>
    <t>Sub-Lot 1.3 - 2D - Purchase 2D Turnkey Solutions</t>
  </si>
  <si>
    <t>Purchase 2D Building</t>
  </si>
  <si>
    <t>Building size up to 3000m2</t>
  </si>
  <si>
    <t>Building Size Greater Than 3000m2 and upto 7500m2</t>
  </si>
  <si>
    <t>Building size Greater Than 7500m2</t>
  </si>
  <si>
    <t>Overheads, Profit and Fee % addition for 2D Buildings *</t>
  </si>
  <si>
    <t>Enter number over 0 and below 100 with maximum 2 decimal places. E.g. 9.65% should be entered as “9.65”</t>
  </si>
  <si>
    <t>Please ensure that you do not enter a 0.00 in any cells. If you do this, your bid may be deemed non-compliant and your bid for that Lot may be excluded from further participation in this procurement.</t>
  </si>
  <si>
    <t>Sub-Lot 2.1 - 2D - Hire and Purchase 2D Turnkey Solutions</t>
  </si>
  <si>
    <t>*Overheads, profit and Fee % addition is fixed for the duration of the framework.</t>
  </si>
  <si>
    <t>** Complexity details are stated in the Specification and Attachment 3b.</t>
  </si>
  <si>
    <t>HIRE</t>
  </si>
  <si>
    <t>Complexity **</t>
  </si>
  <si>
    <t>Low Complexity</t>
  </si>
  <si>
    <t>Medium Complexity</t>
  </si>
  <si>
    <t>High Complexity</t>
  </si>
  <si>
    <t>Weekly Hire and Maintenance Costs (including OHP)</t>
  </si>
  <si>
    <t>PURCHASE</t>
  </si>
  <si>
    <t>Sub-Lot 2.2 - 2D - Purchase 2D Turnkey Solutions</t>
  </si>
  <si>
    <t>Lot 3 - RESIDENTIAL</t>
  </si>
  <si>
    <t>Purchase 3D or 2D or Both (3D &amp;2D) Turnkey Solutions</t>
  </si>
  <si>
    <t>Insert pricing for Purchase 3D Turnkey Solutions</t>
  </si>
  <si>
    <t xml:space="preserve">Building size** up to 3000m2
</t>
  </si>
  <si>
    <t xml:space="preserve">Building size up to 3000m2
</t>
  </si>
  <si>
    <t>Insert pricing for Purchase 2D Turnkey Solutions</t>
  </si>
  <si>
    <t>Lot 4 - JUSTICE</t>
  </si>
  <si>
    <t>Sub-Lot 4.1 - 3D - Purchase 3D Turnkey Solutions</t>
  </si>
  <si>
    <t xml:space="preserve">Building size** up to 1500m2
</t>
  </si>
  <si>
    <t>Building Size Greater Than 1500m2 and upto 3500m2</t>
  </si>
  <si>
    <t>Building size Greater Than 3500m2</t>
  </si>
  <si>
    <t>Overheads and Profit</t>
  </si>
  <si>
    <t xml:space="preserve">Building size up to 1500m2
</t>
  </si>
  <si>
    <t>Sub-Lot 4.2 - 2D - Purchase 2D Turnkey Solutions</t>
  </si>
  <si>
    <t>Sub-Lot 5.1 - 3D - Purchase 3D Turnkey Solutions</t>
  </si>
  <si>
    <t>Building Size Greater Than 1500m2 and upto 3000m2</t>
  </si>
  <si>
    <t>Building size Greater Than 3000m2</t>
  </si>
  <si>
    <t>Sub-Lot 5.2 - 2D - Purchase 2D Turnkey Solutions</t>
  </si>
  <si>
    <t>Lot 6 - Thermal Efficiency Upgrades</t>
  </si>
  <si>
    <t xml:space="preserve">Exterior Surface Area </t>
  </si>
  <si>
    <t>Purchase Cladding</t>
  </si>
  <si>
    <t>Area up to 1500m2</t>
  </si>
  <si>
    <t>Area Greater Than 1500m2 and upto 3000m2</t>
  </si>
  <si>
    <t>Area Greater Than 3000m2</t>
  </si>
  <si>
    <t>Overheads, Profit and Fee % addition *</t>
  </si>
  <si>
    <t>For Information Only</t>
  </si>
  <si>
    <t>[Information carried forward to evaluation]</t>
  </si>
  <si>
    <t>Data Field</t>
  </si>
  <si>
    <t>Pricing Elements</t>
  </si>
  <si>
    <t>Bidder name</t>
  </si>
  <si>
    <t>Sub-Lot 1.1</t>
  </si>
  <si>
    <t>Lot 1.1 selection</t>
  </si>
  <si>
    <t>Lot 1.1 Hire One-off Cost Average £/m2</t>
  </si>
  <si>
    <t>Lot 1.1 Hire Average Weekly Hire Costs £/m2</t>
  </si>
  <si>
    <t>Lot 1.1 Purchase Average £/m2</t>
  </si>
  <si>
    <t>Lot 1.1 Purchase Average OHP</t>
  </si>
  <si>
    <t>Lot 1.1 Hire Single Classroom One-off Cost Average £/Unit</t>
  </si>
  <si>
    <t>Lot 1.1 Hire Double Classroom One-off Cost Average £/Unit</t>
  </si>
  <si>
    <t>Lot 1.1 Hire Single Classroom Hire Cost Average £/Unit</t>
  </si>
  <si>
    <t>Lot 1.1 Hire Double Classroom Hire Cost Average £/Unit</t>
  </si>
  <si>
    <t>Lot 1.1 Purchase Single Classroom Average £/Unit</t>
  </si>
  <si>
    <t>Lot 1.1 Purchase Double Classroom Average £/Unit</t>
  </si>
  <si>
    <t>Sub-Lot 1.2</t>
  </si>
  <si>
    <t>Lot 1.2 selection</t>
  </si>
  <si>
    <t>Lot 1.2 Total £/m2</t>
  </si>
  <si>
    <t>Lot 1.2 Total OHP</t>
  </si>
  <si>
    <t>Sub-Lot 1.3</t>
  </si>
  <si>
    <t>Lot 1.3 selection</t>
  </si>
  <si>
    <t>Lot 1.3 Total £/m2 for Building size up to 3000m2</t>
  </si>
  <si>
    <t>Lot 1.3 Total £/m2 for Building Size Greater Than 3000m2 and upto 7500m2</t>
  </si>
  <si>
    <t>Lot 1.3 Total £/m2 for Building Size Greater Than 7500m2</t>
  </si>
  <si>
    <t>Lot 1.3 Total OHP for Building size up to 3000m2</t>
  </si>
  <si>
    <t>Lot 1.3 Total OHP for Building Size Greater Than 3000m2 and upto 7500m2</t>
  </si>
  <si>
    <t>Lot 1.3 Total OHP for Building Size Greater Than 7500m2</t>
  </si>
  <si>
    <t>Sub-Lot 2.1</t>
  </si>
  <si>
    <t>Lot 2.1 selection</t>
  </si>
  <si>
    <t>Lot 2.1 Hire Total £/m2 for Low Complexity</t>
  </si>
  <si>
    <t>Lot 2.1 Hire Total £/m2 for Medium Complexity</t>
  </si>
  <si>
    <t>Lot 2.1 Hire Total £/m2 for High Complexity</t>
  </si>
  <si>
    <t>Lot 2.1 Hire Total OHP for Low Complexity</t>
  </si>
  <si>
    <t>Lot 2.1 Hire Total OHP for Medium Complexity</t>
  </si>
  <si>
    <t>Lot 2.1 Hire Total OHP for High Complexity</t>
  </si>
  <si>
    <t>Lot 2.1 Purchase Total £/m2 for Low Complexity</t>
  </si>
  <si>
    <t>Lot 2.1 Purchase Total £/m2 for Medium Complexity</t>
  </si>
  <si>
    <t>Lot 2.1 Purchase Total £/m2 for High Complexity</t>
  </si>
  <si>
    <t>Lot 2.1 Purchase Total OHP for Low Complexity</t>
  </si>
  <si>
    <t>Lot 2.1 Purchase Total OHP for Medium Complexity</t>
  </si>
  <si>
    <t>Lot 2.1 Purchase Total OHP for High Complexity</t>
  </si>
  <si>
    <t>Sub-Lot 2.2</t>
  </si>
  <si>
    <t>Lot 2.2 selection</t>
  </si>
  <si>
    <t>Lot 2.2 Total £/m2 for Building size up to 3000m2</t>
  </si>
  <si>
    <t>Lot 2.2 Total £/m2 for Building Size Greater Than 3000m2 and upto 7500m2</t>
  </si>
  <si>
    <t>Lot 2.2 Total £/m2 for Building Size Greater Than 7500m2</t>
  </si>
  <si>
    <t>Lot 2.2 Total OHP for Building size up to 3000m2</t>
  </si>
  <si>
    <t>Lot 2.2 Total OHP for Building Size Greater Than 3000m2 and upto 7500m2</t>
  </si>
  <si>
    <t>Lot 2.2 Total OHP for Building Size Greater Than 7500m2</t>
  </si>
  <si>
    <t>Lot 3</t>
  </si>
  <si>
    <t>Lot 3 selection</t>
  </si>
  <si>
    <t>Lot 3 3D Total £/m2 for Building size up to 3000m2</t>
  </si>
  <si>
    <t>Lot 3 3D Total £/m2 for Building Size Greater Than 3000m2 and upto 7500m2</t>
  </si>
  <si>
    <t>Lot 3 3D Total £/m2 for Building Size Greater Than 7500m2</t>
  </si>
  <si>
    <t>Lot 3 3D Total OHP for Building size up to 3000m2</t>
  </si>
  <si>
    <t>Lot 3 3D Total OHP for Building Size Greater Than 3000m2 and upto 7500m2</t>
  </si>
  <si>
    <t>Lot 3 3D Total OHP for Building Size Greater Than 7500m2</t>
  </si>
  <si>
    <t>Lot 3 2D Total £/m2 for Building size up to 3000m2</t>
  </si>
  <si>
    <t>Lot 3 2D Total £/m2 for Building Size Greater Than 3000m2 and upto 7500m2</t>
  </si>
  <si>
    <t>Lot 3 2D Total £/m2 for Building Size Greater Than 7500m2</t>
  </si>
  <si>
    <t>Lot 3 2D Total OHP for Building size up to 3000m2</t>
  </si>
  <si>
    <t>Lot 3 2D Total OHP for Building Size Greater Than 3000m2 and upto 7500m2</t>
  </si>
  <si>
    <t>Lot 3 2D Total OHP for Building Size Greater Than 7500m2</t>
  </si>
  <si>
    <t>Sub-Lot 4.1</t>
  </si>
  <si>
    <t>Lot 4.1 selection</t>
  </si>
  <si>
    <t>Lot 4.1 Total £/m2 for Building size up to 1500m2</t>
  </si>
  <si>
    <t>Lot 4.1 Total £/m2 for Building Size Greater Than 1500m2 and upto 3500m2</t>
  </si>
  <si>
    <t>Lot 4.1 Total £/m2 for Building Size Greater Than 3500m2</t>
  </si>
  <si>
    <t>Lot 4.1 Total OHP for Building size up to 1500m2</t>
  </si>
  <si>
    <t>Lot 4.1 Total OHP for Building Size Greater Than 1500m2 and upto 3500m2</t>
  </si>
  <si>
    <t>Lot 4.1 Total OHP for Building Size Greater Than 3500m2</t>
  </si>
  <si>
    <t>Sub-Lot 4.2</t>
  </si>
  <si>
    <t>Lot 4.2 selection</t>
  </si>
  <si>
    <t>Lot 4.2 Total £/m2 for Building size up to 1500m2</t>
  </si>
  <si>
    <t>Lot 4.2 Total £/m2 for Building Size Greater Than 1500m2 and upto 3500m2</t>
  </si>
  <si>
    <t>Lot 4.2 Total £/m2 for Building Size Greater Than 3500m2</t>
  </si>
  <si>
    <t>Lot 4.2 Total OHP for Building size up to 1500m2</t>
  </si>
  <si>
    <t>Lot 4.2 Total OHP for Building Size Greater Than 1500m2 and upto 3500m2</t>
  </si>
  <si>
    <t>Lot 4.2 Total OHP for Building Size Greater Than 3500m2</t>
  </si>
  <si>
    <t>Sub-Lot 5.1</t>
  </si>
  <si>
    <t>Lot 5.1 selection</t>
  </si>
  <si>
    <t>Lot 5.1 Total £/m2 for Building size up to 1500m2</t>
  </si>
  <si>
    <t>Lot 5.1 Total £/m2 for Building Size Greater Than 1500m2 and upto 3000m2</t>
  </si>
  <si>
    <t>Lot 5.1 Total £/m2 for Building Size Greater Than 3000m2</t>
  </si>
  <si>
    <t>Lot 5.1 Total OHP for Building size up to 1500m2</t>
  </si>
  <si>
    <t>Lot 5.1 Total OHP for Building Size Greater Than 1500m2 and upto 3000m2</t>
  </si>
  <si>
    <t>Lot 5.1 Total OHP for Building Size Greater Than 3000m2</t>
  </si>
  <si>
    <t>Sub-Lot 5.2</t>
  </si>
  <si>
    <t>Lot 5.2 selection</t>
  </si>
  <si>
    <t>Lot 5.2 Total £/m2 for Building size up to 1500m2</t>
  </si>
  <si>
    <t>Lot 5.2 Total £/m2 for Building Size Greater Than 1500m2 and upto 3000m2</t>
  </si>
  <si>
    <t>Lot 5.2 Total £/m2 for Building Size Greater Than 3000m2</t>
  </si>
  <si>
    <t>Lot 5.2 Total OHP for Building size up to 1500m2</t>
  </si>
  <si>
    <t>Lot 5.2 Total OHP for Building Size Greater Than 1500m2 and upto 3000m2</t>
  </si>
  <si>
    <t>Lot 5.2 Total OHP for Building Size Greater Than 3000m2</t>
  </si>
  <si>
    <t>Lot 6</t>
  </si>
  <si>
    <t>Lot 6 selection</t>
  </si>
  <si>
    <t>Lot 6 Total £/m2 for Area up to 1500m2</t>
  </si>
  <si>
    <t>Lot 6 Total £/m2 for Area Greater Than 1500m2 and upto 3000m2</t>
  </si>
  <si>
    <t>Lot 6 Total £/m2 for Area Greater Than 3000m2</t>
  </si>
  <si>
    <t>Lot 6 Total OHP for Area up to 1500m2</t>
  </si>
  <si>
    <t>Lot 6 Total OHP for Area Greater Than 1500m2 and upto 3000m2</t>
  </si>
  <si>
    <t>Lot 6 Total OHP for Area Greater Than 3000m2</t>
  </si>
</sst>
</file>

<file path=xl/styles.xml><?xml version="1.0" encoding="utf-8"?>
<styleSheet xmlns="http://schemas.openxmlformats.org/spreadsheetml/2006/main" xmlns:x14ac="http://schemas.microsoft.com/office/spreadsheetml/2009/9/ac" xmlns:mc="http://schemas.openxmlformats.org/markup-compatibility/2006">
  <fonts count="19">
    <font>
      <sz val="11.0"/>
      <color theme="1"/>
      <name val="Calibri"/>
      <scheme val="minor"/>
    </font>
    <font>
      <b/>
      <sz val="11.0"/>
      <color theme="1"/>
      <name val="Calibri"/>
    </font>
    <font>
      <sz val="11.0"/>
      <color theme="1"/>
      <name val="Calibri"/>
    </font>
    <font/>
    <font>
      <b/>
      <sz val="11.0"/>
      <color rgb="FFFF0000"/>
      <name val="Calibri"/>
    </font>
    <font>
      <b/>
      <sz val="11.0"/>
      <color rgb="FF7030A0"/>
      <name val="Calibri"/>
    </font>
    <font>
      <b/>
      <sz val="14.0"/>
      <color theme="1"/>
      <name val="Calibri"/>
    </font>
    <font>
      <sz val="9.0"/>
      <color theme="1"/>
      <name val="Calibri"/>
    </font>
    <font>
      <sz val="8.0"/>
      <color theme="1"/>
      <name val="Calibri"/>
    </font>
    <font>
      <sz val="14.0"/>
      <color theme="1"/>
      <name val="Calibri"/>
    </font>
    <font>
      <sz val="12.0"/>
      <color theme="1"/>
      <name val="Calibri"/>
    </font>
    <font>
      <b/>
      <sz val="18.0"/>
      <color theme="1"/>
      <name val="Calibri"/>
    </font>
    <font>
      <b/>
      <sz val="12.0"/>
      <color rgb="FFFF0000"/>
      <name val="Calibri"/>
    </font>
    <font>
      <b/>
      <sz val="12.0"/>
      <color theme="1"/>
      <name val="Calibri"/>
    </font>
    <font>
      <sz val="11.0"/>
      <color rgb="FF385623"/>
      <name val="Calibri"/>
    </font>
    <font>
      <b/>
      <sz val="16.0"/>
      <color theme="1"/>
      <name val="Calibri"/>
    </font>
    <font>
      <sz val="11.0"/>
      <color rgb="FF548135"/>
      <name val="Calibri"/>
    </font>
    <font>
      <b/>
      <sz val="14.0"/>
      <color rgb="FFFF0000"/>
      <name val="Calibri"/>
    </font>
    <font>
      <sz val="10.0"/>
      <color theme="1"/>
      <name val="Calibri"/>
    </font>
  </fonts>
  <fills count="5">
    <fill>
      <patternFill patternType="none"/>
    </fill>
    <fill>
      <patternFill patternType="lightGray"/>
    </fill>
    <fill>
      <patternFill patternType="solid">
        <fgColor theme="0"/>
        <bgColor theme="0"/>
      </patternFill>
    </fill>
    <fill>
      <patternFill patternType="solid">
        <fgColor rgb="FF92D050"/>
        <bgColor rgb="FF92D050"/>
      </patternFill>
    </fill>
    <fill>
      <patternFill patternType="solid">
        <fgColor rgb="FFFFC000"/>
        <bgColor rgb="FFFFC000"/>
      </patternFill>
    </fill>
  </fills>
  <borders count="16">
    <border/>
    <border>
      <left/>
      <top/>
      <bottom/>
    </border>
    <border>
      <top/>
      <bottom/>
    </border>
    <border>
      <right/>
      <top/>
      <bottom/>
    </border>
    <border>
      <left/>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bottom style="thin">
        <color rgb="FF000000"/>
      </bottom>
    </border>
    <border>
      <left style="thin">
        <color rgb="FF000000"/>
      </left>
      <right style="thin">
        <color rgb="FF000000"/>
      </right>
      <bottom style="thin">
        <color rgb="FF000000"/>
      </bottom>
    </border>
    <border>
      <left style="medium">
        <color rgb="FF000000"/>
      </left>
      <right style="thin">
        <color rgb="FF000000"/>
      </right>
      <top style="thin">
        <color rgb="FF000000"/>
      </top>
      <bottom style="thin">
        <color rgb="FF000000"/>
      </bottom>
    </border>
    <border>
      <left style="thin">
        <color rgb="FF000000"/>
      </left>
    </border>
    <border>
      <top style="thin">
        <color rgb="FF000000"/>
      </top>
    </border>
  </borders>
  <cellStyleXfs count="1">
    <xf borderId="0" fillId="0" fontId="0" numFmtId="0" applyAlignment="1" applyFont="1"/>
  </cellStyleXfs>
  <cellXfs count="87">
    <xf borderId="0" fillId="0" fontId="0" numFmtId="0" xfId="0" applyAlignment="1" applyFont="1">
      <alignment readingOrder="0" shrinkToFit="0" vertical="bottom" wrapText="0"/>
    </xf>
    <xf borderId="0" fillId="0" fontId="1" numFmtId="0" xfId="0" applyFont="1"/>
    <xf borderId="0" fillId="0" fontId="2" numFmtId="0" xfId="0" applyFont="1"/>
    <xf borderId="0" fillId="0" fontId="2" numFmtId="0" xfId="0" applyAlignment="1" applyFont="1">
      <alignment vertical="top"/>
    </xf>
    <xf borderId="0" fillId="0" fontId="2" numFmtId="0" xfId="0" applyAlignment="1" applyFont="1">
      <alignment horizontal="left" readingOrder="0" shrinkToFit="0" vertical="top" wrapText="1"/>
    </xf>
    <xf borderId="1" fillId="2" fontId="2" numFmtId="0" xfId="0" applyAlignment="1" applyBorder="1" applyFill="1" applyFont="1">
      <alignment horizontal="left" readingOrder="0" shrinkToFit="0" vertical="top" wrapText="1"/>
    </xf>
    <xf borderId="2" fillId="0" fontId="3" numFmtId="0" xfId="0" applyBorder="1" applyFont="1"/>
    <xf borderId="3" fillId="0" fontId="3" numFmtId="0" xfId="0" applyBorder="1" applyFont="1"/>
    <xf borderId="0" fillId="0" fontId="2" numFmtId="0" xfId="0" applyAlignment="1" applyFont="1">
      <alignment horizontal="left" shrinkToFit="0" vertical="top" wrapText="1"/>
    </xf>
    <xf borderId="0" fillId="0" fontId="4" numFmtId="0" xfId="0" applyAlignment="1" applyFont="1">
      <alignment horizontal="left" shrinkToFit="0" vertical="top" wrapText="1"/>
    </xf>
    <xf borderId="0" fillId="0" fontId="2" numFmtId="0" xfId="0" applyAlignment="1" applyFont="1">
      <alignment shrinkToFit="0" vertical="top" wrapText="1"/>
    </xf>
    <xf borderId="4" fillId="2" fontId="2" numFmtId="0" xfId="0" applyBorder="1" applyFont="1"/>
    <xf borderId="4" fillId="2" fontId="5" numFmtId="0" xfId="0" applyBorder="1" applyFont="1"/>
    <xf borderId="0" fillId="0" fontId="6" numFmtId="0" xfId="0" applyAlignment="1" applyFont="1">
      <alignment horizontal="center"/>
    </xf>
    <xf borderId="0" fillId="0" fontId="6" numFmtId="0" xfId="0" applyAlignment="1" applyFont="1">
      <alignment horizontal="center" shrinkToFit="0" vertical="top" wrapText="1"/>
    </xf>
    <xf borderId="1" fillId="3" fontId="2" numFmtId="0" xfId="0" applyAlignment="1" applyBorder="1" applyFill="1" applyFont="1">
      <alignment horizontal="left" shrinkToFit="0" wrapText="1"/>
    </xf>
    <xf borderId="5" fillId="0" fontId="1" numFmtId="0" xfId="0" applyAlignment="1" applyBorder="1" applyFont="1">
      <alignment horizontal="center" shrinkToFit="0" vertical="center" wrapText="1"/>
    </xf>
    <xf borderId="6" fillId="0" fontId="3" numFmtId="0" xfId="0" applyBorder="1" applyFont="1"/>
    <xf borderId="7" fillId="0" fontId="3" numFmtId="0" xfId="0" applyBorder="1" applyFont="1"/>
    <xf borderId="8" fillId="0" fontId="1" numFmtId="0" xfId="0" applyAlignment="1" applyBorder="1" applyFont="1">
      <alignment horizontal="center" shrinkToFit="0" vertical="center" wrapText="1"/>
    </xf>
    <xf borderId="5" fillId="0" fontId="2" numFmtId="0" xfId="0" applyAlignment="1" applyBorder="1" applyFont="1">
      <alignment horizontal="left" shrinkToFit="0" vertical="center" wrapText="1"/>
    </xf>
    <xf borderId="8" fillId="0" fontId="7" numFmtId="0" xfId="0" applyAlignment="1" applyBorder="1" applyFont="1">
      <alignment horizontal="center" shrinkToFit="0" vertical="center" wrapText="1"/>
    </xf>
    <xf borderId="5" fillId="0" fontId="2" numFmtId="0" xfId="0" applyAlignment="1" applyBorder="1" applyFont="1">
      <alignment horizontal="left" shrinkToFit="0" wrapText="1"/>
    </xf>
    <xf borderId="8" fillId="3" fontId="2" numFmtId="0" xfId="0" applyBorder="1" applyFont="1"/>
    <xf borderId="0" fillId="0" fontId="8" numFmtId="0" xfId="0" applyAlignment="1" applyFont="1">
      <alignment horizontal="left" shrinkToFit="0" vertical="top" wrapText="1"/>
    </xf>
    <xf borderId="0" fillId="0" fontId="4" numFmtId="0" xfId="0" applyFont="1"/>
    <xf borderId="0" fillId="0" fontId="6" numFmtId="0" xfId="0" applyAlignment="1" applyFont="1">
      <alignment horizontal="left"/>
    </xf>
    <xf borderId="0" fillId="0" fontId="9" numFmtId="0" xfId="0" applyFont="1"/>
    <xf borderId="0" fillId="0" fontId="6" numFmtId="0" xfId="0" applyAlignment="1" applyFont="1">
      <alignment horizontal="left" shrinkToFit="0" wrapText="1"/>
    </xf>
    <xf borderId="0" fillId="0" fontId="6" numFmtId="0" xfId="0" applyFont="1"/>
    <xf borderId="0" fillId="0" fontId="10" numFmtId="0" xfId="0" applyFont="1"/>
    <xf borderId="0" fillId="0" fontId="11" numFmtId="0" xfId="0" applyFont="1"/>
    <xf borderId="9" fillId="0" fontId="10" numFmtId="0" xfId="0" applyAlignment="1" applyBorder="1" applyFont="1">
      <alignment horizontal="center" shrinkToFit="0" vertical="top" wrapText="1"/>
    </xf>
    <xf borderId="8" fillId="0" fontId="10" numFmtId="0" xfId="0" applyAlignment="1" applyBorder="1" applyFont="1">
      <alignment horizontal="center" shrinkToFit="0" vertical="top" wrapText="1"/>
    </xf>
    <xf borderId="0" fillId="0" fontId="12" numFmtId="0" xfId="0" applyAlignment="1" applyFont="1">
      <alignment shrinkToFit="0" wrapText="1"/>
    </xf>
    <xf borderId="10" fillId="0" fontId="3" numFmtId="0" xfId="0" applyBorder="1" applyFont="1"/>
    <xf borderId="9" fillId="0" fontId="10" numFmtId="0" xfId="0" applyBorder="1" applyFont="1"/>
    <xf borderId="11" fillId="0" fontId="1" numFmtId="0" xfId="0" applyAlignment="1" applyBorder="1" applyFont="1">
      <alignment shrinkToFit="0" vertical="center" wrapText="1"/>
    </xf>
    <xf borderId="12" fillId="0" fontId="3" numFmtId="0" xfId="0" applyBorder="1" applyFont="1"/>
    <xf borderId="8" fillId="0" fontId="10" numFmtId="0" xfId="0" applyAlignment="1" applyBorder="1" applyFont="1">
      <alignment horizontal="center"/>
    </xf>
    <xf borderId="9" fillId="0" fontId="13" numFmtId="0" xfId="0" applyAlignment="1" applyBorder="1" applyFont="1">
      <alignment horizontal="left" shrinkToFit="0" vertical="center" wrapText="1"/>
    </xf>
    <xf borderId="8" fillId="0" fontId="2" numFmtId="0" xfId="0" applyAlignment="1" applyBorder="1" applyFont="1">
      <alignment horizontal="left" shrinkToFit="0" vertical="center" wrapText="1"/>
    </xf>
    <xf borderId="8" fillId="4" fontId="10" numFmtId="2" xfId="0" applyAlignment="1" applyBorder="1" applyFill="1" applyFont="1" applyNumberFormat="1">
      <alignment horizontal="center" vertical="center"/>
    </xf>
    <xf borderId="8" fillId="0" fontId="13" numFmtId="2" xfId="0" applyAlignment="1" applyBorder="1" applyFont="1" applyNumberFormat="1">
      <alignment horizontal="center" vertical="center"/>
    </xf>
    <xf borderId="9" fillId="0" fontId="13" numFmtId="2" xfId="0" applyAlignment="1" applyBorder="1" applyFont="1" applyNumberFormat="1">
      <alignment vertical="center"/>
    </xf>
    <xf borderId="9" fillId="0" fontId="10" numFmtId="0" xfId="0" applyAlignment="1" applyBorder="1" applyFont="1">
      <alignment horizontal="center" vertical="center"/>
    </xf>
    <xf borderId="10" fillId="0" fontId="13" numFmtId="2" xfId="0" applyAlignment="1" applyBorder="1" applyFont="1" applyNumberFormat="1">
      <alignment vertical="center"/>
    </xf>
    <xf borderId="12" fillId="0" fontId="13" numFmtId="2" xfId="0" applyAlignment="1" applyBorder="1" applyFont="1" applyNumberFormat="1">
      <alignment vertical="center"/>
    </xf>
    <xf borderId="0" fillId="0" fontId="1" numFmtId="0" xfId="0" applyAlignment="1" applyFont="1">
      <alignment horizontal="left" shrinkToFit="0" vertical="center" wrapText="1"/>
    </xf>
    <xf borderId="0" fillId="0" fontId="1" numFmtId="2" xfId="0" applyAlignment="1" applyFont="1" applyNumberFormat="1">
      <alignment horizontal="center" shrinkToFit="0" vertical="center" wrapText="1"/>
    </xf>
    <xf borderId="0" fillId="0" fontId="2" numFmtId="0" xfId="0" applyAlignment="1" applyFont="1">
      <alignment horizontal="center" vertical="center"/>
    </xf>
    <xf borderId="8" fillId="0" fontId="10" numFmtId="0" xfId="0" applyAlignment="1" applyBorder="1" applyFont="1">
      <alignment horizontal="center" shrinkToFit="0" vertical="center" wrapText="1"/>
    </xf>
    <xf borderId="0" fillId="0" fontId="2" numFmtId="0" xfId="0" applyAlignment="1" applyFont="1">
      <alignment horizontal="left" vertical="center"/>
    </xf>
    <xf borderId="0" fillId="0" fontId="1" numFmtId="0" xfId="0" applyAlignment="1" applyFont="1">
      <alignment horizontal="center" vertical="center"/>
    </xf>
    <xf borderId="11" fillId="0" fontId="1" numFmtId="0" xfId="0" applyAlignment="1" applyBorder="1" applyFont="1">
      <alignment horizontal="left" shrinkToFit="0" vertical="center" wrapText="1"/>
    </xf>
    <xf borderId="10" fillId="0" fontId="10" numFmtId="2" xfId="0" applyAlignment="1" applyBorder="1" applyFont="1" applyNumberFormat="1">
      <alignment vertical="center"/>
    </xf>
    <xf borderId="12" fillId="0" fontId="10" numFmtId="2" xfId="0" applyAlignment="1" applyBorder="1" applyFont="1" applyNumberFormat="1">
      <alignment vertical="center"/>
    </xf>
    <xf borderId="8" fillId="4" fontId="10" numFmtId="2" xfId="0" applyAlignment="1" applyBorder="1" applyFont="1" applyNumberFormat="1">
      <alignment horizontal="center" shrinkToFit="0" vertical="center" wrapText="1"/>
    </xf>
    <xf borderId="0" fillId="0" fontId="14" numFmtId="0" xfId="0" applyAlignment="1" applyFont="1">
      <alignment shrinkToFit="0" vertical="top" wrapText="1"/>
    </xf>
    <xf borderId="0" fillId="0" fontId="1" numFmtId="0" xfId="0" applyAlignment="1" applyFont="1">
      <alignment horizontal="right"/>
    </xf>
    <xf borderId="0" fillId="0" fontId="12" numFmtId="0" xfId="0" applyFont="1"/>
    <xf borderId="8" fillId="0" fontId="1" numFmtId="0" xfId="0" applyAlignment="1" applyBorder="1" applyFont="1">
      <alignment shrinkToFit="0" vertical="center" wrapText="1"/>
    </xf>
    <xf borderId="8" fillId="0" fontId="10" numFmtId="0" xfId="0" applyAlignment="1" applyBorder="1" applyFont="1">
      <alignment horizontal="center" vertical="center"/>
    </xf>
    <xf borderId="8" fillId="0" fontId="1" numFmtId="0" xfId="0" applyAlignment="1" applyBorder="1" applyFont="1">
      <alignment horizontal="left" shrinkToFit="0" vertical="center" wrapText="1"/>
    </xf>
    <xf borderId="8" fillId="0" fontId="1" numFmtId="2" xfId="0" applyAlignment="1" applyBorder="1" applyFont="1" applyNumberFormat="1">
      <alignment horizontal="center" shrinkToFit="0" vertical="center" wrapText="1"/>
    </xf>
    <xf borderId="0" fillId="0" fontId="12" numFmtId="0" xfId="0" applyAlignment="1" applyFont="1">
      <alignment horizontal="left" shrinkToFit="0" vertical="top" wrapText="1"/>
    </xf>
    <xf borderId="0" fillId="0" fontId="2" numFmtId="0" xfId="0" applyAlignment="1" applyFont="1">
      <alignment horizontal="center"/>
    </xf>
    <xf borderId="0" fillId="0" fontId="12" numFmtId="0" xfId="0" applyAlignment="1" applyFont="1">
      <alignment vertical="top"/>
    </xf>
    <xf borderId="9" fillId="0" fontId="1" numFmtId="0" xfId="0" applyAlignment="1" applyBorder="1" applyFont="1">
      <alignment horizontal="left" shrinkToFit="0" vertical="center" wrapText="1"/>
    </xf>
    <xf borderId="8" fillId="0" fontId="2" numFmtId="0" xfId="0" applyAlignment="1" applyBorder="1" applyFont="1">
      <alignment horizontal="center" vertical="center"/>
    </xf>
    <xf borderId="8" fillId="0" fontId="2" numFmtId="0" xfId="0" applyAlignment="1" applyBorder="1" applyFont="1">
      <alignment shrinkToFit="0" vertical="center" wrapText="1"/>
    </xf>
    <xf borderId="0" fillId="0" fontId="12" numFmtId="0" xfId="0" applyAlignment="1" applyFont="1">
      <alignment shrinkToFit="0" vertical="top" wrapText="1"/>
    </xf>
    <xf borderId="0" fillId="0" fontId="15" numFmtId="0" xfId="0" applyFont="1"/>
    <xf borderId="0" fillId="0" fontId="1" numFmtId="0" xfId="0" applyAlignment="1" applyFont="1">
      <alignment vertical="center"/>
    </xf>
    <xf borderId="0" fillId="0" fontId="16" numFmtId="0" xfId="0" applyFont="1"/>
    <xf borderId="5" fillId="0" fontId="1" numFmtId="0" xfId="0" applyAlignment="1" applyBorder="1" applyFont="1">
      <alignment shrinkToFit="0" vertical="center" wrapText="1"/>
    </xf>
    <xf borderId="4" fillId="2" fontId="17" numFmtId="0" xfId="0" applyBorder="1" applyFont="1"/>
    <xf borderId="4" fillId="2" fontId="6" numFmtId="0" xfId="0" applyAlignment="1" applyBorder="1" applyFont="1">
      <alignment horizontal="left"/>
    </xf>
    <xf borderId="4" fillId="2" fontId="10" numFmtId="0" xfId="0" applyBorder="1" applyFont="1"/>
    <xf borderId="5" fillId="0" fontId="10" numFmtId="0" xfId="0" applyBorder="1" applyFont="1"/>
    <xf borderId="13" fillId="0" fontId="10" numFmtId="0" xfId="0" applyAlignment="1" applyBorder="1" applyFont="1">
      <alignment horizontal="center" shrinkToFit="0" vertical="top" wrapText="1"/>
    </xf>
    <xf borderId="14" fillId="0" fontId="10" numFmtId="0" xfId="0" applyBorder="1" applyFont="1"/>
    <xf borderId="13" fillId="0" fontId="18" numFmtId="0" xfId="0" applyAlignment="1" applyBorder="1" applyFont="1">
      <alignment horizontal="left" vertical="top"/>
    </xf>
    <xf borderId="14" fillId="0" fontId="13" numFmtId="0" xfId="0" applyAlignment="1" applyBorder="1" applyFont="1">
      <alignment horizontal="left" shrinkToFit="0" wrapText="1"/>
    </xf>
    <xf borderId="14" fillId="0" fontId="10" numFmtId="0" xfId="0" applyAlignment="1" applyBorder="1" applyFont="1">
      <alignment horizontal="left" shrinkToFit="0" wrapText="1"/>
    </xf>
    <xf borderId="13" fillId="0" fontId="10" numFmtId="2" xfId="0" applyBorder="1" applyFont="1" applyNumberFormat="1"/>
    <xf borderId="15" fillId="0" fontId="10" numFmtId="0" xfId="0" applyBorder="1" applyFont="1"/>
  </cellXfs>
  <cellStyles count="1">
    <cellStyle xfId="0" name="Normal" builtinId="0"/>
  </cellStyles>
  <dxfs count="4">
    <dxf>
      <font>
        <color rgb="FF9C0006"/>
      </font>
      <fill>
        <patternFill patternType="solid">
          <fgColor rgb="FFFFC7CE"/>
          <bgColor rgb="FFFFC7CE"/>
        </patternFill>
      </fill>
      <border/>
    </dxf>
    <dxf>
      <font>
        <color rgb="FF006100"/>
      </font>
      <fill>
        <patternFill patternType="solid">
          <fgColor rgb="FFC6EFCE"/>
          <bgColor rgb="FFC6EFCE"/>
        </patternFill>
      </fill>
      <border/>
    </dxf>
    <dxf>
      <font/>
      <fill>
        <patternFill patternType="solid">
          <fgColor rgb="FFFF0000"/>
          <bgColor rgb="FFFF0000"/>
        </patternFill>
      </fill>
      <border/>
    </dxf>
    <dxf>
      <font/>
      <fill>
        <patternFill patternType="solid">
          <fgColor rgb="FF92D050"/>
          <bgColor rgb="FF92D05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customschemas.google.com/relationships/workbookmetadata" Target="metadata"/><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8.86"/>
  </cols>
  <sheetData>
    <row r="1" ht="14.25" customHeight="1">
      <c r="A1" s="1" t="s">
        <v>0</v>
      </c>
      <c r="B1" s="2"/>
      <c r="C1" s="2"/>
      <c r="D1" s="2"/>
      <c r="E1" s="2"/>
      <c r="F1" s="2"/>
      <c r="G1" s="2"/>
      <c r="H1" s="2"/>
      <c r="I1" s="2"/>
      <c r="J1" s="2"/>
      <c r="K1" s="2"/>
      <c r="L1" s="2"/>
      <c r="M1" s="2"/>
      <c r="N1" s="2"/>
      <c r="O1" s="2"/>
      <c r="P1" s="2"/>
      <c r="Q1" s="2"/>
      <c r="R1" s="2"/>
      <c r="S1" s="2"/>
      <c r="T1" s="2"/>
      <c r="U1" s="2"/>
      <c r="V1" s="2"/>
      <c r="W1" s="2"/>
      <c r="X1" s="2"/>
      <c r="Y1" s="2"/>
      <c r="Z1" s="2"/>
    </row>
    <row r="2" ht="14.25" customHeight="1">
      <c r="A2" s="3"/>
      <c r="B2" s="3"/>
      <c r="C2" s="3"/>
      <c r="D2" s="3"/>
      <c r="E2" s="3"/>
      <c r="F2" s="3"/>
      <c r="G2" s="3"/>
      <c r="H2" s="3"/>
      <c r="I2" s="3"/>
      <c r="J2" s="3"/>
      <c r="K2" s="3"/>
      <c r="L2" s="2"/>
      <c r="M2" s="2"/>
      <c r="N2" s="2"/>
      <c r="O2" s="2"/>
      <c r="P2" s="2"/>
      <c r="Q2" s="2"/>
      <c r="R2" s="2"/>
      <c r="S2" s="2"/>
      <c r="T2" s="2"/>
      <c r="U2" s="2"/>
      <c r="V2" s="2"/>
      <c r="W2" s="2"/>
      <c r="X2" s="2"/>
      <c r="Y2" s="2"/>
      <c r="Z2" s="2"/>
    </row>
    <row r="3" ht="82.5" customHeight="1">
      <c r="A3" s="4" t="s">
        <v>1</v>
      </c>
      <c r="L3" s="2"/>
      <c r="M3" s="2"/>
      <c r="N3" s="2"/>
      <c r="O3" s="2"/>
      <c r="P3" s="2"/>
      <c r="Q3" s="2"/>
      <c r="R3" s="2"/>
      <c r="S3" s="2"/>
      <c r="T3" s="2"/>
      <c r="U3" s="2"/>
      <c r="V3" s="2"/>
      <c r="W3" s="2"/>
      <c r="X3" s="2"/>
      <c r="Y3" s="2"/>
      <c r="Z3" s="2"/>
    </row>
    <row r="4" ht="38.25" customHeight="1">
      <c r="A4" s="4" t="s">
        <v>2</v>
      </c>
      <c r="L4" s="2"/>
      <c r="M4" s="2"/>
      <c r="N4" s="2"/>
      <c r="O4" s="2"/>
      <c r="P4" s="2"/>
      <c r="Q4" s="2"/>
      <c r="R4" s="2"/>
      <c r="S4" s="2"/>
      <c r="T4" s="2"/>
      <c r="U4" s="2"/>
      <c r="V4" s="2"/>
      <c r="W4" s="2"/>
      <c r="X4" s="2"/>
      <c r="Y4" s="2"/>
      <c r="Z4" s="2"/>
    </row>
    <row r="5" ht="57.0" customHeight="1">
      <c r="A5" s="5" t="s">
        <v>3</v>
      </c>
      <c r="B5" s="6"/>
      <c r="C5" s="6"/>
      <c r="D5" s="6"/>
      <c r="E5" s="6"/>
      <c r="F5" s="6"/>
      <c r="G5" s="6"/>
      <c r="H5" s="6"/>
      <c r="I5" s="6"/>
      <c r="J5" s="6"/>
      <c r="K5" s="7"/>
      <c r="L5" s="2"/>
      <c r="M5" s="2"/>
      <c r="N5" s="2"/>
      <c r="O5" s="2"/>
      <c r="P5" s="2"/>
      <c r="Q5" s="2"/>
      <c r="R5" s="2"/>
      <c r="S5" s="2"/>
      <c r="T5" s="2"/>
      <c r="U5" s="2"/>
      <c r="V5" s="2"/>
      <c r="W5" s="2"/>
      <c r="X5" s="2"/>
      <c r="Y5" s="2"/>
      <c r="Z5" s="2"/>
    </row>
    <row r="6" ht="75.0" customHeight="1">
      <c r="A6" s="8" t="s">
        <v>4</v>
      </c>
      <c r="L6" s="2"/>
      <c r="M6" s="2"/>
      <c r="N6" s="2"/>
      <c r="O6" s="2"/>
      <c r="P6" s="2"/>
      <c r="Q6" s="2"/>
      <c r="R6" s="2"/>
      <c r="S6" s="2"/>
      <c r="T6" s="2"/>
      <c r="U6" s="2"/>
      <c r="V6" s="2"/>
      <c r="W6" s="2"/>
      <c r="X6" s="2"/>
      <c r="Y6" s="2"/>
      <c r="Z6" s="2"/>
    </row>
    <row r="7" ht="109.5" customHeight="1">
      <c r="A7" s="4" t="s">
        <v>5</v>
      </c>
      <c r="L7" s="2"/>
      <c r="M7" s="2"/>
      <c r="N7" s="2"/>
      <c r="O7" s="2"/>
      <c r="P7" s="2"/>
      <c r="Q7" s="2"/>
      <c r="R7" s="2"/>
      <c r="S7" s="2"/>
      <c r="T7" s="2"/>
      <c r="U7" s="2"/>
      <c r="V7" s="2"/>
      <c r="W7" s="2"/>
      <c r="X7" s="2"/>
      <c r="Y7" s="2"/>
      <c r="Z7" s="2"/>
    </row>
    <row r="8" ht="235.5" customHeight="1">
      <c r="A8" s="9" t="s">
        <v>6</v>
      </c>
    </row>
    <row r="9" ht="14.25" customHeight="1">
      <c r="A9" s="10"/>
      <c r="B9" s="10"/>
      <c r="C9" s="10"/>
      <c r="D9" s="10"/>
      <c r="E9" s="10"/>
      <c r="F9" s="10"/>
      <c r="G9" s="10"/>
      <c r="H9" s="10"/>
      <c r="I9" s="3"/>
      <c r="J9" s="3"/>
      <c r="K9" s="3"/>
    </row>
    <row r="10" ht="14.25" customHeight="1">
      <c r="A10" s="11"/>
      <c r="B10" s="10"/>
      <c r="C10" s="10"/>
      <c r="D10" s="10"/>
      <c r="E10" s="10"/>
      <c r="F10" s="10"/>
      <c r="G10" s="10"/>
      <c r="H10" s="10"/>
      <c r="I10" s="3"/>
      <c r="J10" s="3"/>
      <c r="K10" s="3"/>
    </row>
    <row r="11" ht="14.25" customHeight="1">
      <c r="A11" s="11"/>
      <c r="B11" s="10"/>
      <c r="C11" s="10"/>
      <c r="D11" s="10"/>
      <c r="E11" s="10"/>
      <c r="F11" s="10"/>
      <c r="G11" s="10"/>
      <c r="H11" s="10"/>
      <c r="I11" s="3"/>
      <c r="J11" s="3"/>
      <c r="K11" s="3"/>
    </row>
    <row r="12" ht="14.25" customHeight="1">
      <c r="A12" s="10"/>
      <c r="B12" s="10"/>
      <c r="C12" s="10"/>
      <c r="D12" s="10"/>
      <c r="E12" s="10"/>
      <c r="F12" s="10"/>
      <c r="G12" s="10"/>
      <c r="H12" s="10"/>
      <c r="I12" s="3"/>
      <c r="J12" s="3"/>
      <c r="K12" s="3"/>
    </row>
    <row r="13" ht="14.25" customHeight="1">
      <c r="A13" s="12"/>
      <c r="B13" s="3"/>
      <c r="C13" s="3"/>
      <c r="D13" s="3"/>
      <c r="E13" s="3"/>
      <c r="F13" s="3"/>
      <c r="G13" s="3"/>
      <c r="H13" s="3"/>
      <c r="I13" s="3"/>
      <c r="J13" s="3"/>
      <c r="K13" s="3"/>
    </row>
    <row r="14" ht="14.25" customHeight="1">
      <c r="A14" s="11"/>
      <c r="B14" s="2"/>
      <c r="C14" s="2"/>
      <c r="D14" s="2"/>
      <c r="E14" s="2"/>
      <c r="F14" s="2"/>
      <c r="G14" s="2"/>
      <c r="H14" s="2"/>
      <c r="I14" s="2"/>
      <c r="J14" s="2"/>
      <c r="K14" s="2"/>
    </row>
    <row r="15" ht="14.25" customHeight="1">
      <c r="A15" s="11"/>
      <c r="B15" s="2"/>
      <c r="C15" s="2"/>
      <c r="D15" s="2"/>
      <c r="E15" s="2"/>
      <c r="F15" s="2"/>
      <c r="G15" s="2"/>
      <c r="H15" s="2"/>
      <c r="I15" s="2"/>
      <c r="J15" s="2"/>
      <c r="K15" s="2"/>
    </row>
    <row r="16" ht="14.25" customHeight="1">
      <c r="A16" s="11"/>
      <c r="B16" s="2"/>
      <c r="C16" s="2"/>
      <c r="D16" s="2"/>
      <c r="E16" s="2"/>
      <c r="F16" s="2"/>
      <c r="G16" s="2"/>
      <c r="H16" s="2"/>
      <c r="I16" s="2"/>
      <c r="J16" s="2"/>
      <c r="K16" s="2"/>
    </row>
    <row r="17" ht="14.25" customHeight="1">
      <c r="A17" s="11"/>
      <c r="B17" s="2"/>
      <c r="C17" s="2"/>
      <c r="D17" s="2"/>
      <c r="E17" s="2"/>
      <c r="F17" s="2"/>
      <c r="G17" s="2"/>
      <c r="H17" s="2"/>
      <c r="I17" s="2"/>
      <c r="J17" s="2"/>
      <c r="K17" s="2"/>
    </row>
    <row r="18" ht="14.25" customHeight="1">
      <c r="A18" s="11"/>
      <c r="B18" s="2"/>
      <c r="C18" s="2"/>
      <c r="D18" s="2"/>
      <c r="E18" s="2"/>
      <c r="F18" s="2"/>
      <c r="G18" s="2"/>
      <c r="H18" s="2"/>
      <c r="I18" s="2"/>
      <c r="J18" s="2"/>
      <c r="K18" s="2"/>
    </row>
    <row r="19" ht="14.25" customHeight="1">
      <c r="A19" s="11"/>
      <c r="B19" s="2"/>
      <c r="C19" s="2"/>
      <c r="D19" s="2"/>
      <c r="E19" s="2"/>
      <c r="F19" s="2"/>
      <c r="G19" s="2"/>
      <c r="H19" s="2"/>
      <c r="I19" s="2"/>
      <c r="J19" s="2"/>
      <c r="K19" s="2"/>
    </row>
    <row r="20" ht="14.25" customHeight="1">
      <c r="A20" s="11"/>
      <c r="B20" s="2"/>
      <c r="C20" s="2"/>
      <c r="D20" s="2"/>
      <c r="E20" s="2"/>
      <c r="F20" s="2"/>
      <c r="G20" s="2"/>
      <c r="H20" s="2"/>
      <c r="I20" s="2"/>
      <c r="J20" s="2"/>
      <c r="K20" s="2"/>
    </row>
    <row r="21" ht="14.25" customHeight="1">
      <c r="A21" s="11"/>
      <c r="B21" s="2"/>
      <c r="C21" s="2"/>
      <c r="D21" s="2"/>
      <c r="E21" s="2"/>
      <c r="F21" s="2"/>
      <c r="G21" s="2"/>
      <c r="H21" s="2"/>
      <c r="I21" s="2"/>
      <c r="J21" s="2"/>
      <c r="K21" s="2"/>
    </row>
    <row r="22" ht="14.25" customHeight="1">
      <c r="A22" s="2"/>
      <c r="B22" s="2"/>
      <c r="C22" s="2"/>
      <c r="D22" s="2"/>
      <c r="E22" s="2"/>
      <c r="F22" s="2"/>
      <c r="G22" s="2"/>
      <c r="H22" s="2"/>
      <c r="I22" s="2"/>
      <c r="J22" s="2"/>
      <c r="K22" s="2"/>
    </row>
    <row r="23" ht="14.25" customHeight="1">
      <c r="A23" s="2"/>
      <c r="B23" s="2"/>
      <c r="C23" s="2"/>
      <c r="D23" s="2"/>
      <c r="E23" s="2"/>
      <c r="F23" s="2"/>
      <c r="G23" s="2"/>
      <c r="H23" s="2"/>
      <c r="I23" s="2"/>
      <c r="J23" s="2"/>
      <c r="K23" s="2"/>
    </row>
    <row r="24" ht="14.25" customHeight="1">
      <c r="A24" s="2"/>
      <c r="B24" s="2"/>
      <c r="C24" s="2"/>
      <c r="D24" s="2"/>
      <c r="E24" s="2"/>
      <c r="F24" s="2"/>
      <c r="G24" s="2"/>
      <c r="H24" s="2"/>
      <c r="I24" s="2"/>
      <c r="J24" s="2"/>
      <c r="K24" s="2"/>
    </row>
    <row r="25" ht="14.25" customHeight="1">
      <c r="A25" s="2"/>
      <c r="B25" s="2"/>
      <c r="C25" s="2"/>
      <c r="D25" s="2"/>
      <c r="E25" s="2"/>
      <c r="F25" s="2"/>
      <c r="G25" s="2"/>
      <c r="H25" s="2"/>
      <c r="I25" s="2"/>
      <c r="J25" s="2"/>
      <c r="K25" s="2"/>
    </row>
    <row r="26" ht="14.25" customHeight="1">
      <c r="A26" s="2"/>
      <c r="B26" s="2"/>
      <c r="C26" s="2"/>
      <c r="D26" s="2"/>
      <c r="E26" s="2"/>
      <c r="F26" s="2"/>
      <c r="G26" s="2"/>
      <c r="H26" s="2"/>
      <c r="I26" s="2"/>
      <c r="J26" s="2"/>
      <c r="K26" s="2"/>
    </row>
    <row r="27" ht="14.25" customHeight="1">
      <c r="A27" s="2"/>
      <c r="B27" s="2"/>
      <c r="C27" s="2"/>
      <c r="D27" s="2"/>
      <c r="E27" s="2"/>
      <c r="F27" s="2"/>
      <c r="G27" s="2"/>
      <c r="H27" s="2"/>
      <c r="I27" s="2"/>
      <c r="J27" s="2"/>
      <c r="K27" s="2"/>
    </row>
    <row r="28" ht="14.25" customHeight="1">
      <c r="A28" s="2"/>
      <c r="B28" s="2"/>
      <c r="C28" s="2"/>
      <c r="D28" s="2"/>
      <c r="E28" s="2"/>
      <c r="F28" s="2"/>
      <c r="G28" s="2"/>
      <c r="H28" s="2"/>
      <c r="I28" s="2"/>
      <c r="J28" s="2"/>
      <c r="K28" s="2"/>
    </row>
    <row r="29" ht="14.25" customHeight="1">
      <c r="A29" s="2"/>
      <c r="B29" s="2"/>
      <c r="C29" s="2"/>
      <c r="D29" s="2"/>
      <c r="E29" s="2"/>
      <c r="F29" s="2"/>
      <c r="G29" s="2"/>
      <c r="H29" s="2"/>
      <c r="I29" s="2"/>
      <c r="J29" s="2"/>
      <c r="K29" s="2"/>
    </row>
    <row r="30" ht="14.25" customHeight="1">
      <c r="A30" s="2"/>
      <c r="B30" s="2"/>
      <c r="C30" s="2"/>
      <c r="D30" s="2"/>
      <c r="E30" s="2"/>
      <c r="F30" s="2"/>
      <c r="G30" s="2"/>
      <c r="H30" s="2"/>
      <c r="I30" s="2"/>
      <c r="J30" s="2"/>
      <c r="K30" s="2"/>
    </row>
    <row r="31" ht="14.25" customHeight="1">
      <c r="A31" s="2"/>
      <c r="B31" s="2"/>
      <c r="C31" s="2"/>
      <c r="D31" s="2"/>
      <c r="E31" s="2"/>
      <c r="F31" s="2"/>
      <c r="G31" s="2"/>
      <c r="H31" s="2"/>
      <c r="I31" s="2"/>
      <c r="J31" s="2"/>
      <c r="K31" s="2"/>
    </row>
    <row r="32" ht="14.25" customHeight="1">
      <c r="A32" s="2"/>
      <c r="B32" s="2"/>
      <c r="C32" s="2"/>
      <c r="D32" s="2"/>
      <c r="E32" s="2"/>
      <c r="F32" s="2"/>
      <c r="G32" s="2"/>
      <c r="H32" s="2"/>
      <c r="I32" s="2"/>
      <c r="J32" s="2"/>
      <c r="K32" s="2"/>
    </row>
    <row r="33" ht="14.25" customHeight="1">
      <c r="A33" s="2"/>
      <c r="B33" s="2"/>
      <c r="C33" s="2"/>
      <c r="D33" s="2"/>
      <c r="E33" s="2"/>
      <c r="F33" s="2"/>
      <c r="G33" s="2"/>
      <c r="H33" s="2"/>
      <c r="I33" s="2"/>
      <c r="J33" s="2"/>
      <c r="K33" s="2"/>
    </row>
    <row r="34" ht="14.25" customHeight="1">
      <c r="A34" s="2"/>
      <c r="B34" s="2"/>
      <c r="C34" s="2"/>
      <c r="D34" s="2"/>
      <c r="E34" s="2"/>
      <c r="F34" s="2"/>
      <c r="G34" s="2"/>
      <c r="H34" s="2"/>
      <c r="I34" s="2"/>
      <c r="J34" s="2"/>
      <c r="K34" s="2"/>
    </row>
    <row r="35" ht="14.25" customHeight="1">
      <c r="A35" s="2"/>
      <c r="B35" s="2"/>
      <c r="C35" s="2"/>
      <c r="D35" s="2"/>
      <c r="E35" s="2"/>
      <c r="F35" s="2"/>
      <c r="G35" s="2"/>
      <c r="H35" s="2"/>
      <c r="I35" s="2"/>
      <c r="J35" s="2"/>
      <c r="K35" s="2"/>
    </row>
    <row r="36" ht="14.25" customHeight="1">
      <c r="A36" s="2"/>
      <c r="B36" s="2"/>
      <c r="C36" s="2"/>
      <c r="D36" s="2"/>
      <c r="E36" s="2"/>
      <c r="F36" s="2"/>
      <c r="G36" s="2"/>
      <c r="H36" s="2"/>
      <c r="I36" s="2"/>
      <c r="J36" s="2"/>
      <c r="K36" s="2"/>
    </row>
    <row r="37" ht="14.25" customHeight="1">
      <c r="A37" s="2"/>
      <c r="B37" s="2"/>
      <c r="C37" s="2"/>
      <c r="D37" s="2"/>
      <c r="E37" s="2"/>
      <c r="F37" s="2"/>
      <c r="G37" s="2"/>
      <c r="H37" s="2"/>
      <c r="I37" s="2"/>
      <c r="J37" s="2"/>
      <c r="K37" s="2"/>
    </row>
    <row r="38" ht="14.25" customHeight="1">
      <c r="A38" s="2"/>
      <c r="B38" s="2"/>
      <c r="C38" s="2"/>
      <c r="D38" s="2"/>
      <c r="E38" s="2"/>
      <c r="F38" s="2"/>
      <c r="G38" s="2"/>
      <c r="H38" s="2"/>
      <c r="I38" s="2"/>
      <c r="J38" s="2"/>
      <c r="K38" s="2"/>
    </row>
    <row r="39" ht="14.25" customHeight="1">
      <c r="A39" s="2"/>
      <c r="B39" s="2"/>
      <c r="C39" s="2"/>
      <c r="D39" s="2"/>
      <c r="E39" s="2"/>
      <c r="F39" s="2"/>
      <c r="G39" s="2"/>
      <c r="H39" s="2"/>
      <c r="I39" s="2"/>
      <c r="J39" s="2"/>
      <c r="K39" s="2"/>
    </row>
    <row r="40" ht="14.25" customHeight="1">
      <c r="A40" s="2"/>
      <c r="B40" s="2"/>
      <c r="C40" s="2"/>
      <c r="D40" s="2"/>
      <c r="E40" s="2"/>
      <c r="F40" s="2"/>
      <c r="G40" s="2"/>
      <c r="H40" s="2"/>
      <c r="I40" s="2"/>
      <c r="J40" s="2"/>
      <c r="K40" s="2"/>
    </row>
    <row r="41" ht="14.25" customHeight="1">
      <c r="A41" s="2"/>
      <c r="B41" s="2"/>
      <c r="C41" s="2"/>
      <c r="D41" s="2"/>
      <c r="E41" s="2"/>
      <c r="F41" s="2"/>
      <c r="G41" s="2"/>
      <c r="H41" s="2"/>
      <c r="I41" s="2"/>
      <c r="J41" s="2"/>
      <c r="K41" s="2"/>
    </row>
    <row r="42" ht="14.25" customHeight="1">
      <c r="A42" s="2"/>
      <c r="B42" s="2"/>
      <c r="C42" s="2"/>
      <c r="D42" s="2"/>
      <c r="E42" s="2"/>
      <c r="F42" s="2"/>
      <c r="G42" s="2"/>
      <c r="H42" s="2"/>
      <c r="I42" s="2"/>
      <c r="J42" s="2"/>
      <c r="K42" s="2"/>
    </row>
    <row r="43" ht="14.25" customHeight="1">
      <c r="A43" s="2"/>
      <c r="B43" s="2"/>
      <c r="C43" s="2"/>
      <c r="D43" s="2"/>
      <c r="E43" s="2"/>
      <c r="F43" s="2"/>
      <c r="G43" s="2"/>
      <c r="H43" s="2"/>
      <c r="I43" s="2"/>
      <c r="J43" s="2"/>
      <c r="K43" s="2"/>
    </row>
    <row r="44" ht="14.25" customHeight="1">
      <c r="A44" s="2"/>
      <c r="B44" s="2"/>
      <c r="C44" s="2"/>
      <c r="D44" s="2"/>
      <c r="E44" s="2"/>
      <c r="F44" s="2"/>
      <c r="G44" s="2"/>
      <c r="H44" s="2"/>
      <c r="I44" s="2"/>
      <c r="J44" s="2"/>
      <c r="K44" s="2"/>
    </row>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6">
    <mergeCell ref="A3:K3"/>
    <mergeCell ref="A4:K4"/>
    <mergeCell ref="A5:K5"/>
    <mergeCell ref="A6:K6"/>
    <mergeCell ref="A7:K7"/>
    <mergeCell ref="A8:K8"/>
  </mergeCells>
  <printOptions/>
  <pageMargins bottom="0.75" footer="0.0" header="0.0" left="0.7" right="0.7" top="0.75"/>
  <pageSetup paperSize="9"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7" width="15.14"/>
    <col customWidth="1" min="8" max="8" width="16.57"/>
    <col customWidth="1" min="9" max="9" width="15.14"/>
    <col customWidth="1" min="10" max="10" width="17.14"/>
    <col customWidth="1" min="11" max="26" width="8.86"/>
  </cols>
  <sheetData>
    <row r="1" ht="14.25" customHeight="1">
      <c r="A1" s="26" t="s">
        <v>116</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2"/>
      <c r="F2" s="2"/>
      <c r="G2" s="2"/>
      <c r="H2" s="2"/>
      <c r="I2" s="2"/>
      <c r="J2" s="2"/>
      <c r="K2" s="2"/>
      <c r="L2" s="2"/>
      <c r="M2" s="2"/>
      <c r="N2" s="2"/>
      <c r="O2" s="2"/>
      <c r="P2" s="2"/>
      <c r="Q2" s="2"/>
      <c r="R2" s="2"/>
      <c r="S2" s="2"/>
      <c r="T2" s="2"/>
      <c r="U2" s="2"/>
      <c r="V2" s="2"/>
      <c r="W2" s="2"/>
      <c r="X2" s="2"/>
      <c r="Y2" s="2"/>
      <c r="Z2" s="2"/>
    </row>
    <row r="3" ht="14.25" customHeight="1">
      <c r="A3" s="29" t="s">
        <v>123</v>
      </c>
      <c r="B3" s="29"/>
      <c r="C3" s="59"/>
      <c r="D3" s="1"/>
      <c r="E3" s="25" t="s">
        <v>35</v>
      </c>
      <c r="F3" s="2"/>
      <c r="G3" s="2"/>
      <c r="H3" s="2"/>
      <c r="I3" s="2"/>
      <c r="J3" s="2"/>
      <c r="K3" s="2"/>
      <c r="L3" s="2"/>
      <c r="M3" s="2"/>
      <c r="N3" s="2"/>
      <c r="O3" s="2"/>
      <c r="P3" s="2"/>
      <c r="Q3" s="2"/>
      <c r="R3" s="2"/>
      <c r="S3" s="2"/>
      <c r="T3" s="2"/>
      <c r="U3" s="2"/>
      <c r="V3" s="2"/>
      <c r="W3" s="2"/>
      <c r="X3" s="2"/>
      <c r="Y3" s="2"/>
      <c r="Z3" s="2"/>
    </row>
    <row r="4" ht="14.25" customHeight="1">
      <c r="A4" s="29"/>
      <c r="B4" s="2"/>
      <c r="C4" s="2"/>
      <c r="D4" s="2"/>
      <c r="E4" s="25" t="s">
        <v>37</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100</v>
      </c>
      <c r="F5" s="2"/>
      <c r="G5" s="2"/>
      <c r="H5" s="2"/>
      <c r="I5" s="2"/>
      <c r="J5" s="2"/>
      <c r="K5" s="2"/>
      <c r="L5" s="2"/>
      <c r="M5" s="2"/>
      <c r="N5" s="2"/>
      <c r="O5" s="2"/>
      <c r="P5" s="2"/>
      <c r="Q5" s="2"/>
      <c r="R5" s="2"/>
      <c r="S5" s="2"/>
      <c r="T5" s="2"/>
      <c r="U5" s="2"/>
      <c r="V5" s="2"/>
      <c r="W5" s="2"/>
      <c r="X5" s="2"/>
      <c r="Y5" s="2"/>
      <c r="Z5" s="2"/>
    </row>
    <row r="6" ht="14.25" customHeight="1">
      <c r="A6" s="30"/>
      <c r="B6" s="30"/>
      <c r="C6" s="30"/>
      <c r="D6" s="30"/>
      <c r="E6" s="60"/>
      <c r="F6" s="2"/>
      <c r="G6" s="2"/>
      <c r="H6" s="2"/>
      <c r="I6" s="2"/>
      <c r="J6" s="2"/>
      <c r="K6" s="2"/>
      <c r="L6" s="2"/>
      <c r="M6" s="2"/>
      <c r="N6" s="2"/>
      <c r="O6" s="2"/>
      <c r="P6" s="2"/>
      <c r="Q6" s="2"/>
      <c r="R6" s="2"/>
      <c r="S6" s="2"/>
      <c r="T6" s="2"/>
      <c r="U6" s="2"/>
      <c r="V6" s="2"/>
      <c r="W6" s="2"/>
      <c r="X6" s="2"/>
      <c r="Y6" s="2"/>
      <c r="Z6" s="2"/>
    </row>
    <row r="7" ht="60.0" customHeight="1">
      <c r="A7" s="2"/>
      <c r="B7" s="2"/>
      <c r="C7" s="33" t="s">
        <v>63</v>
      </c>
      <c r="D7" s="33" t="s">
        <v>43</v>
      </c>
      <c r="E7" s="33" t="s">
        <v>64</v>
      </c>
      <c r="F7" s="33" t="s">
        <v>65</v>
      </c>
      <c r="G7" s="33" t="s">
        <v>87</v>
      </c>
      <c r="H7" s="30"/>
      <c r="I7" s="32" t="s">
        <v>49</v>
      </c>
      <c r="J7" s="34"/>
      <c r="K7" s="34"/>
      <c r="L7" s="30"/>
      <c r="M7" s="30"/>
      <c r="N7" s="30"/>
      <c r="O7" s="30"/>
      <c r="P7" s="30"/>
      <c r="Q7" s="30"/>
      <c r="R7" s="30"/>
      <c r="S7" s="30"/>
      <c r="T7" s="30"/>
      <c r="U7" s="30"/>
      <c r="V7" s="30"/>
      <c r="W7" s="30"/>
      <c r="X7" s="30"/>
      <c r="Y7" s="30"/>
      <c r="Z7" s="30"/>
    </row>
    <row r="8" ht="15.75" hidden="1" customHeight="1">
      <c r="A8" s="2"/>
      <c r="B8" s="2"/>
      <c r="C8" s="36" t="str">
        <f>'1. ID &amp; Sub-Lot selection'!$K$12</f>
        <v/>
      </c>
      <c r="D8" s="36" t="str">
        <f>'1. ID &amp; Sub-Lot selection'!$K$12</f>
        <v/>
      </c>
      <c r="E8" s="36" t="str">
        <f>'1. ID &amp; Sub-Lot selection'!$K$12</f>
        <v/>
      </c>
      <c r="F8" s="36" t="str">
        <f>'1. ID &amp; Sub-Lot selection'!$K$12</f>
        <v/>
      </c>
      <c r="G8" s="36" t="str">
        <f>'1. ID &amp; Sub-Lot selection'!$K$12</f>
        <v/>
      </c>
      <c r="H8" s="30"/>
      <c r="I8" s="35"/>
      <c r="J8" s="30"/>
      <c r="K8" s="30"/>
      <c r="L8" s="30"/>
      <c r="M8" s="30"/>
      <c r="N8" s="30"/>
      <c r="O8" s="30"/>
      <c r="P8" s="30"/>
      <c r="Q8" s="30"/>
      <c r="R8" s="30"/>
      <c r="S8" s="30"/>
      <c r="T8" s="30"/>
      <c r="U8" s="30"/>
      <c r="V8" s="30"/>
      <c r="W8" s="30"/>
      <c r="X8" s="30"/>
      <c r="Y8" s="30"/>
      <c r="Z8" s="30"/>
    </row>
    <row r="9" ht="23.25" customHeight="1">
      <c r="A9" s="61"/>
      <c r="B9" s="61"/>
      <c r="C9" s="39" t="s">
        <v>50</v>
      </c>
      <c r="D9" s="39" t="s">
        <v>50</v>
      </c>
      <c r="E9" s="39" t="s">
        <v>50</v>
      </c>
      <c r="F9" s="39" t="s">
        <v>50</v>
      </c>
      <c r="G9" s="39" t="s">
        <v>50</v>
      </c>
      <c r="H9" s="30"/>
      <c r="I9" s="38"/>
      <c r="J9" s="30"/>
      <c r="K9" s="30"/>
      <c r="L9" s="30"/>
      <c r="M9" s="30"/>
      <c r="N9" s="30"/>
      <c r="O9" s="30"/>
      <c r="P9" s="30"/>
      <c r="Q9" s="30"/>
      <c r="R9" s="30"/>
      <c r="S9" s="30"/>
      <c r="T9" s="30"/>
      <c r="U9" s="30"/>
      <c r="V9" s="30"/>
      <c r="W9" s="30"/>
      <c r="X9" s="30"/>
      <c r="Y9" s="30"/>
      <c r="Z9" s="30"/>
    </row>
    <row r="10" ht="30.0" customHeight="1">
      <c r="A10" s="68" t="s">
        <v>92</v>
      </c>
      <c r="B10" s="41" t="s">
        <v>122</v>
      </c>
      <c r="C10" s="42" t="str">
        <f t="shared" ref="C10:F10" si="1">IF(NOT(C$8="Y"),"n/a","Insert £/m2")</f>
        <v>n/a</v>
      </c>
      <c r="D10" s="42" t="str">
        <f t="shared" si="1"/>
        <v>n/a</v>
      </c>
      <c r="E10" s="42" t="str">
        <f t="shared" si="1"/>
        <v>n/a</v>
      </c>
      <c r="F10" s="42" t="str">
        <f t="shared" si="1"/>
        <v>n/a</v>
      </c>
      <c r="G10" s="43">
        <f t="shared" ref="G10:G12" si="3">SUM(C10:F10)</f>
        <v>0</v>
      </c>
      <c r="H10" s="30"/>
      <c r="I10" s="62">
        <v>5.0</v>
      </c>
      <c r="J10" s="30"/>
      <c r="K10" s="30"/>
      <c r="L10" s="30"/>
      <c r="M10" s="30"/>
      <c r="N10" s="30"/>
      <c r="O10" s="30"/>
      <c r="P10" s="30"/>
      <c r="Q10" s="30"/>
      <c r="R10" s="30"/>
      <c r="S10" s="30"/>
      <c r="T10" s="30"/>
      <c r="U10" s="30"/>
      <c r="V10" s="30"/>
      <c r="W10" s="30"/>
      <c r="X10" s="30"/>
      <c r="Y10" s="30"/>
      <c r="Z10" s="30"/>
    </row>
    <row r="11" ht="30.0" customHeight="1">
      <c r="A11" s="35"/>
      <c r="B11" s="41" t="s">
        <v>119</v>
      </c>
      <c r="C11" s="42" t="str">
        <f t="shared" ref="C11:F11" si="2">IF(NOT(C$8="Y"),"n/a","Insert £/m2")</f>
        <v>n/a</v>
      </c>
      <c r="D11" s="42" t="str">
        <f t="shared" si="2"/>
        <v>n/a</v>
      </c>
      <c r="E11" s="42" t="str">
        <f t="shared" si="2"/>
        <v>n/a</v>
      </c>
      <c r="F11" s="42" t="str">
        <f t="shared" si="2"/>
        <v>n/a</v>
      </c>
      <c r="G11" s="43">
        <f t="shared" si="3"/>
        <v>0</v>
      </c>
      <c r="H11" s="30"/>
      <c r="I11" s="62">
        <v>5.0</v>
      </c>
      <c r="J11" s="30"/>
      <c r="K11" s="30"/>
      <c r="L11" s="30"/>
      <c r="M11" s="30"/>
      <c r="N11" s="30"/>
      <c r="O11" s="30"/>
      <c r="P11" s="30"/>
      <c r="Q11" s="30"/>
      <c r="R11" s="30"/>
      <c r="S11" s="30"/>
      <c r="T11" s="30"/>
      <c r="U11" s="30"/>
      <c r="V11" s="30"/>
      <c r="W11" s="30"/>
      <c r="X11" s="30"/>
      <c r="Y11" s="30"/>
      <c r="Z11" s="30"/>
    </row>
    <row r="12" ht="30.0" customHeight="1">
      <c r="A12" s="38"/>
      <c r="B12" s="41" t="s">
        <v>120</v>
      </c>
      <c r="C12" s="42" t="str">
        <f t="shared" ref="C12:F12" si="4">IF(NOT(C$8="Y"),"n/a","Insert £/m2")</f>
        <v>n/a</v>
      </c>
      <c r="D12" s="42" t="str">
        <f t="shared" si="4"/>
        <v>n/a</v>
      </c>
      <c r="E12" s="42" t="str">
        <f t="shared" si="4"/>
        <v>n/a</v>
      </c>
      <c r="F12" s="42" t="str">
        <f t="shared" si="4"/>
        <v>n/a</v>
      </c>
      <c r="G12" s="43">
        <f t="shared" si="3"/>
        <v>0</v>
      </c>
      <c r="H12" s="30"/>
      <c r="I12" s="69">
        <v>5.0</v>
      </c>
      <c r="J12" s="2"/>
      <c r="K12" s="2"/>
      <c r="L12" s="2"/>
      <c r="M12" s="2"/>
      <c r="N12" s="2"/>
      <c r="O12" s="2"/>
      <c r="P12" s="2"/>
      <c r="Q12" s="2"/>
      <c r="R12" s="2"/>
      <c r="S12" s="2"/>
      <c r="T12" s="2"/>
      <c r="U12" s="2"/>
      <c r="V12" s="2"/>
      <c r="W12" s="2"/>
      <c r="X12" s="2"/>
      <c r="Y12" s="2"/>
      <c r="Z12" s="2"/>
    </row>
    <row r="13" ht="24.0" customHeight="1">
      <c r="A13" s="48"/>
      <c r="B13" s="48"/>
      <c r="C13" s="49"/>
      <c r="D13" s="49"/>
      <c r="E13" s="49"/>
      <c r="F13" s="49"/>
      <c r="G13" s="49"/>
      <c r="H13" s="30"/>
      <c r="I13" s="50"/>
      <c r="J13" s="2"/>
      <c r="K13" s="2"/>
      <c r="L13" s="2"/>
      <c r="M13" s="2"/>
      <c r="N13" s="2"/>
      <c r="O13" s="2"/>
      <c r="P13" s="2"/>
      <c r="Q13" s="2"/>
      <c r="R13" s="2"/>
      <c r="S13" s="2"/>
      <c r="T13" s="2"/>
      <c r="U13" s="2"/>
      <c r="V13" s="2"/>
      <c r="W13" s="2"/>
      <c r="X13" s="2"/>
      <c r="Y13" s="2"/>
      <c r="Z13" s="2"/>
    </row>
    <row r="14" ht="24.0" customHeight="1">
      <c r="A14" s="63"/>
      <c r="B14" s="63"/>
      <c r="C14" s="64" t="s">
        <v>89</v>
      </c>
      <c r="D14" s="2"/>
      <c r="E14" s="2"/>
      <c r="F14" s="2"/>
      <c r="G14" s="2"/>
      <c r="H14" s="30"/>
      <c r="I14" s="50"/>
      <c r="J14" s="2"/>
      <c r="K14" s="2"/>
      <c r="L14" s="2"/>
      <c r="M14" s="2"/>
      <c r="N14" s="2"/>
      <c r="O14" s="2"/>
      <c r="P14" s="2"/>
      <c r="Q14" s="2"/>
      <c r="R14" s="2"/>
      <c r="S14" s="2"/>
      <c r="T14" s="2"/>
      <c r="U14" s="2"/>
      <c r="V14" s="2"/>
      <c r="W14" s="2"/>
      <c r="X14" s="2"/>
      <c r="Y14" s="2"/>
      <c r="Z14" s="2"/>
    </row>
    <row r="15" ht="25.5" customHeight="1">
      <c r="A15" s="68" t="s">
        <v>96</v>
      </c>
      <c r="B15" s="41" t="s">
        <v>122</v>
      </c>
      <c r="C15" s="42" t="str">
        <f t="shared" ref="C15:C17" si="5">IF(NOT(C$8="Y"),"n/a","Insert %")</f>
        <v>n/a</v>
      </c>
      <c r="D15" s="2"/>
      <c r="E15" s="2"/>
      <c r="F15" s="2"/>
      <c r="G15" s="2"/>
      <c r="H15" s="30"/>
      <c r="I15" s="62">
        <v>5.0</v>
      </c>
      <c r="J15" s="2"/>
      <c r="K15" s="2"/>
      <c r="L15" s="2"/>
      <c r="M15" s="2"/>
      <c r="N15" s="2"/>
      <c r="O15" s="2"/>
      <c r="P15" s="2"/>
      <c r="Q15" s="2"/>
      <c r="R15" s="2"/>
      <c r="S15" s="2"/>
      <c r="T15" s="2"/>
      <c r="U15" s="2"/>
      <c r="V15" s="2"/>
      <c r="W15" s="2"/>
      <c r="X15" s="2"/>
      <c r="Y15" s="2"/>
      <c r="Z15" s="2"/>
    </row>
    <row r="16" ht="25.5" customHeight="1">
      <c r="A16" s="35"/>
      <c r="B16" s="41" t="s">
        <v>119</v>
      </c>
      <c r="C16" s="42" t="str">
        <f t="shared" si="5"/>
        <v>n/a</v>
      </c>
      <c r="D16" s="2"/>
      <c r="E16" s="2"/>
      <c r="F16" s="2"/>
      <c r="G16" s="2"/>
      <c r="H16" s="30"/>
      <c r="I16" s="62">
        <v>5.0</v>
      </c>
      <c r="J16" s="2"/>
      <c r="K16" s="2"/>
      <c r="L16" s="2"/>
      <c r="M16" s="2"/>
      <c r="N16" s="2"/>
      <c r="O16" s="2"/>
      <c r="P16" s="2"/>
      <c r="Q16" s="2"/>
      <c r="R16" s="2"/>
      <c r="S16" s="2"/>
      <c r="T16" s="2"/>
      <c r="U16" s="2"/>
      <c r="V16" s="2"/>
      <c r="W16" s="2"/>
      <c r="X16" s="2"/>
      <c r="Y16" s="2"/>
      <c r="Z16" s="2"/>
    </row>
    <row r="17" ht="25.5" customHeight="1">
      <c r="A17" s="38"/>
      <c r="B17" s="41" t="s">
        <v>120</v>
      </c>
      <c r="C17" s="42" t="str">
        <f t="shared" si="5"/>
        <v>n/a</v>
      </c>
      <c r="D17" s="2"/>
      <c r="E17" s="2"/>
      <c r="F17" s="2"/>
      <c r="G17" s="2"/>
      <c r="H17" s="30"/>
      <c r="I17" s="62">
        <v>5.0</v>
      </c>
      <c r="J17" s="2"/>
      <c r="K17" s="2"/>
      <c r="L17" s="2"/>
      <c r="M17" s="2"/>
      <c r="N17" s="2"/>
      <c r="O17" s="2"/>
      <c r="P17" s="2"/>
      <c r="Q17" s="2"/>
      <c r="R17" s="2"/>
      <c r="S17" s="2"/>
      <c r="T17" s="2"/>
      <c r="U17" s="2"/>
      <c r="V17" s="2"/>
      <c r="W17" s="2"/>
      <c r="X17" s="2"/>
      <c r="Y17" s="2"/>
      <c r="Z17" s="2"/>
    </row>
    <row r="18" ht="14.25" customHeight="1">
      <c r="A18" s="52"/>
      <c r="B18" s="52"/>
      <c r="C18" s="2"/>
      <c r="D18" s="2"/>
      <c r="E18" s="2"/>
      <c r="F18" s="2"/>
      <c r="G18" s="2"/>
      <c r="H18" s="2"/>
      <c r="I18" s="50"/>
      <c r="J18" s="2"/>
      <c r="K18" s="2"/>
      <c r="L18" s="2"/>
      <c r="M18" s="2"/>
      <c r="N18" s="2"/>
      <c r="O18" s="2"/>
      <c r="P18" s="2"/>
      <c r="Q18" s="2"/>
      <c r="R18" s="2"/>
      <c r="S18" s="2"/>
      <c r="T18" s="2"/>
      <c r="U18" s="2"/>
      <c r="V18" s="2"/>
      <c r="W18" s="2"/>
      <c r="X18" s="2"/>
      <c r="Y18" s="2"/>
      <c r="Z18" s="2"/>
    </row>
    <row r="19" ht="14.25" customHeight="1">
      <c r="A19" s="52"/>
      <c r="B19" s="52"/>
      <c r="C19" s="2"/>
      <c r="D19" s="2"/>
      <c r="E19" s="2"/>
      <c r="F19" s="2"/>
      <c r="G19" s="2"/>
      <c r="H19" s="1" t="s">
        <v>47</v>
      </c>
      <c r="I19" s="53">
        <f>SUM(I10:I18)</f>
        <v>30</v>
      </c>
      <c r="J19" s="2"/>
      <c r="K19" s="2"/>
      <c r="L19" s="2"/>
      <c r="M19" s="2"/>
      <c r="N19" s="2"/>
      <c r="O19" s="2"/>
      <c r="P19" s="2"/>
      <c r="Q19" s="2"/>
      <c r="R19" s="2"/>
      <c r="S19" s="2"/>
      <c r="T19" s="2"/>
      <c r="U19" s="2"/>
      <c r="V19" s="2"/>
      <c r="W19" s="2"/>
      <c r="X19" s="2"/>
      <c r="Y19" s="2"/>
      <c r="Z19" s="2"/>
    </row>
    <row r="20" ht="25.5" customHeight="1">
      <c r="A20" s="58"/>
      <c r="B20" s="8"/>
      <c r="C20" s="71"/>
      <c r="D20" s="2"/>
      <c r="E20" s="2"/>
      <c r="F20" s="2"/>
      <c r="G20" s="2"/>
      <c r="H20" s="2"/>
      <c r="I20" s="2"/>
      <c r="J20" s="2"/>
      <c r="K20" s="2"/>
      <c r="L20" s="2"/>
      <c r="M20" s="2"/>
      <c r="N20" s="2"/>
      <c r="O20" s="2"/>
      <c r="P20" s="2"/>
      <c r="Q20" s="2"/>
      <c r="R20" s="2"/>
      <c r="S20" s="2"/>
      <c r="T20" s="2"/>
      <c r="U20" s="2"/>
      <c r="V20" s="2"/>
      <c r="W20" s="2"/>
      <c r="X20" s="2"/>
      <c r="Y20" s="2"/>
      <c r="Z20" s="2"/>
    </row>
    <row r="21" ht="42.0" customHeight="1">
      <c r="A21" s="2"/>
      <c r="B21" s="8"/>
      <c r="C21" s="71"/>
      <c r="D21" s="2"/>
      <c r="E21" s="2"/>
      <c r="F21" s="2"/>
      <c r="G21" s="2"/>
      <c r="H21" s="2"/>
      <c r="I21" s="2"/>
      <c r="J21" s="2"/>
      <c r="K21" s="2"/>
      <c r="L21" s="2"/>
      <c r="M21" s="2"/>
      <c r="N21" s="2"/>
      <c r="O21" s="2"/>
      <c r="P21" s="2"/>
      <c r="Q21" s="2"/>
      <c r="R21" s="2"/>
      <c r="S21" s="2"/>
      <c r="T21" s="2"/>
      <c r="U21" s="2"/>
      <c r="V21" s="2"/>
      <c r="W21" s="2"/>
      <c r="X21" s="2"/>
      <c r="Y21" s="2"/>
      <c r="Z21" s="2"/>
    </row>
    <row r="22" ht="14.25" customHeight="1">
      <c r="A22" s="2"/>
      <c r="B22" s="8"/>
      <c r="C22" s="71"/>
      <c r="D22" s="2"/>
      <c r="E22" s="2"/>
      <c r="F22" s="2"/>
      <c r="G22" s="2"/>
      <c r="H22" s="2"/>
      <c r="I22" s="2"/>
      <c r="J22" s="2"/>
      <c r="K22" s="2"/>
      <c r="L22" s="2"/>
      <c r="M22" s="2"/>
      <c r="N22" s="2"/>
      <c r="O22" s="2"/>
      <c r="P22" s="2"/>
      <c r="Q22" s="2"/>
      <c r="R22" s="2"/>
      <c r="S22" s="2"/>
      <c r="T22" s="2"/>
      <c r="U22" s="2"/>
      <c r="V22" s="2"/>
      <c r="W22" s="2"/>
      <c r="X22" s="2"/>
      <c r="Y22" s="2"/>
      <c r="Z22" s="2"/>
    </row>
    <row r="23" ht="49.5" customHeight="1">
      <c r="A23" s="2"/>
      <c r="B23" s="8"/>
      <c r="C23" s="2"/>
      <c r="D23" s="2"/>
      <c r="E23" s="2"/>
      <c r="F23" s="2"/>
      <c r="G23" s="67"/>
      <c r="H23" s="2"/>
      <c r="I23" s="2"/>
      <c r="J23" s="2"/>
      <c r="K23" s="2"/>
      <c r="L23" s="2"/>
      <c r="M23" s="2"/>
      <c r="N23" s="2"/>
      <c r="O23" s="2"/>
      <c r="P23" s="2"/>
      <c r="Q23" s="2"/>
      <c r="R23" s="2"/>
      <c r="S23" s="2"/>
      <c r="T23" s="2"/>
      <c r="U23" s="2"/>
      <c r="V23" s="2"/>
      <c r="W23" s="2"/>
      <c r="X23" s="2"/>
      <c r="Y23" s="2"/>
      <c r="Z23" s="2"/>
    </row>
    <row r="24"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3">
    <mergeCell ref="I7:I9"/>
    <mergeCell ref="A10:A12"/>
    <mergeCell ref="A15:A17"/>
  </mergeCells>
  <conditionalFormatting sqref="C10:E12">
    <cfRule type="expression" dxfId="2" priority="1">
      <formula>C$8="N"</formula>
    </cfRule>
  </conditionalFormatting>
  <conditionalFormatting sqref="C10:E12">
    <cfRule type="expression" dxfId="3" priority="2">
      <formula>C$8="Y"</formula>
    </cfRule>
  </conditionalFormatting>
  <conditionalFormatting sqref="C15:C17">
    <cfRule type="expression" dxfId="2" priority="3">
      <formula>C$8="N"</formula>
    </cfRule>
  </conditionalFormatting>
  <conditionalFormatting sqref="C15:C17">
    <cfRule type="expression" dxfId="3" priority="4">
      <formula>C$8="Y"</formula>
    </cfRule>
  </conditionalFormatting>
  <conditionalFormatting sqref="F10:F12">
    <cfRule type="expression" dxfId="2" priority="5">
      <formula>F$8="N"</formula>
    </cfRule>
  </conditionalFormatting>
  <conditionalFormatting sqref="F10:F12">
    <cfRule type="expression" dxfId="3" priority="6">
      <formula>F$8="Y"</formula>
    </cfRule>
  </conditionalFormatting>
  <conditionalFormatting sqref="C7:G7 I7">
    <cfRule type="expression" dxfId="2" priority="7">
      <formula>AND(C8="N", SUM(C$10:C$12)&gt;0)</formula>
    </cfRule>
  </conditionalFormatting>
  <dataValidations>
    <dataValidation type="custom" allowBlank="1" showInputMessage="1" showErrorMessage="1" prompt="Insert a number containing upto two decimal places." sqref="C10:F12 C15:C17">
      <formula1>INT(C10*100)=(C10*100)</formula1>
    </dataValidation>
  </dataValidations>
  <printOptions/>
  <pageMargins bottom="0.75" footer="0.0" header="0.0" left="0.7" right="0.7" top="0.75"/>
  <pageSetup paperSize="9"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7" width="15.14"/>
    <col customWidth="1" min="8" max="8" width="16.57"/>
    <col customWidth="1" min="9" max="9" width="15.14"/>
    <col customWidth="1" min="10" max="10" width="17.14"/>
    <col customWidth="1" min="11" max="26" width="8.86"/>
  </cols>
  <sheetData>
    <row r="1" ht="14.25" customHeight="1">
      <c r="A1" s="26" t="s">
        <v>17</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2"/>
      <c r="F2" s="2"/>
      <c r="G2" s="2"/>
      <c r="H2" s="2"/>
      <c r="I2" s="2"/>
      <c r="J2" s="2"/>
      <c r="K2" s="2"/>
      <c r="L2" s="2"/>
      <c r="M2" s="2"/>
      <c r="N2" s="2"/>
      <c r="O2" s="2"/>
      <c r="P2" s="2"/>
      <c r="Q2" s="2"/>
      <c r="R2" s="2"/>
      <c r="S2" s="2"/>
      <c r="T2" s="2"/>
      <c r="U2" s="2"/>
      <c r="V2" s="2"/>
      <c r="W2" s="2"/>
      <c r="X2" s="2"/>
      <c r="Y2" s="2"/>
      <c r="Z2" s="2"/>
    </row>
    <row r="3" ht="14.25" customHeight="1">
      <c r="A3" s="29" t="s">
        <v>124</v>
      </c>
      <c r="B3" s="29"/>
      <c r="C3" s="59"/>
      <c r="D3" s="1"/>
      <c r="E3" s="25" t="s">
        <v>35</v>
      </c>
      <c r="F3" s="2"/>
      <c r="G3" s="2"/>
      <c r="H3" s="2"/>
      <c r="I3" s="2"/>
      <c r="J3" s="2"/>
      <c r="K3" s="2"/>
      <c r="L3" s="2"/>
      <c r="M3" s="2"/>
      <c r="N3" s="2"/>
      <c r="O3" s="2"/>
      <c r="P3" s="2"/>
      <c r="Q3" s="2"/>
      <c r="R3" s="2"/>
      <c r="S3" s="2"/>
      <c r="T3" s="2"/>
      <c r="U3" s="2"/>
      <c r="V3" s="2"/>
      <c r="W3" s="2"/>
      <c r="X3" s="2"/>
      <c r="Y3" s="2"/>
      <c r="Z3" s="2"/>
    </row>
    <row r="4" ht="14.25" customHeight="1">
      <c r="A4" s="29"/>
      <c r="B4" s="2"/>
      <c r="C4" s="2"/>
      <c r="D4" s="2"/>
      <c r="E4" s="25" t="s">
        <v>37</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100</v>
      </c>
      <c r="F5" s="2"/>
      <c r="G5" s="2"/>
      <c r="H5" s="2"/>
      <c r="I5" s="2"/>
      <c r="J5" s="2"/>
      <c r="K5" s="2"/>
      <c r="L5" s="2"/>
      <c r="M5" s="2"/>
      <c r="N5" s="2"/>
      <c r="O5" s="2"/>
      <c r="P5" s="2"/>
      <c r="Q5" s="2"/>
      <c r="R5" s="2"/>
      <c r="S5" s="2"/>
      <c r="T5" s="2"/>
      <c r="U5" s="2"/>
      <c r="V5" s="2"/>
      <c r="W5" s="2"/>
      <c r="X5" s="2"/>
      <c r="Y5" s="2"/>
      <c r="Z5" s="2"/>
    </row>
    <row r="6" ht="14.25" customHeight="1">
      <c r="A6" s="30"/>
      <c r="B6" s="30"/>
      <c r="C6" s="30"/>
      <c r="D6" s="30"/>
      <c r="E6" s="60"/>
      <c r="F6" s="2"/>
      <c r="G6" s="2"/>
      <c r="H6" s="2"/>
      <c r="I6" s="2"/>
      <c r="J6" s="2"/>
      <c r="K6" s="2"/>
      <c r="L6" s="2"/>
      <c r="M6" s="2"/>
      <c r="N6" s="2"/>
      <c r="O6" s="2"/>
      <c r="P6" s="2"/>
      <c r="Q6" s="2"/>
      <c r="R6" s="2"/>
      <c r="S6" s="2"/>
      <c r="T6" s="2"/>
      <c r="U6" s="2"/>
      <c r="V6" s="2"/>
      <c r="W6" s="2"/>
      <c r="X6" s="2"/>
      <c r="Y6" s="2"/>
      <c r="Z6" s="2"/>
    </row>
    <row r="7" ht="60.0" customHeight="1">
      <c r="A7" s="2"/>
      <c r="B7" s="2"/>
      <c r="C7" s="33" t="s">
        <v>63</v>
      </c>
      <c r="D7" s="33" t="s">
        <v>43</v>
      </c>
      <c r="E7" s="33" t="s">
        <v>64</v>
      </c>
      <c r="F7" s="33" t="s">
        <v>65</v>
      </c>
      <c r="G7" s="33" t="s">
        <v>87</v>
      </c>
      <c r="H7" s="30"/>
      <c r="I7" s="32" t="s">
        <v>49</v>
      </c>
      <c r="J7" s="34"/>
      <c r="K7" s="34"/>
      <c r="L7" s="30"/>
      <c r="M7" s="30"/>
      <c r="N7" s="30"/>
      <c r="O7" s="30"/>
      <c r="P7" s="30"/>
      <c r="Q7" s="30"/>
      <c r="R7" s="30"/>
      <c r="S7" s="30"/>
      <c r="T7" s="30"/>
      <c r="U7" s="30"/>
      <c r="V7" s="30"/>
      <c r="W7" s="30"/>
      <c r="X7" s="30"/>
      <c r="Y7" s="30"/>
      <c r="Z7" s="30"/>
    </row>
    <row r="8" ht="15.75" hidden="1" customHeight="1">
      <c r="A8" s="2"/>
      <c r="B8" s="2"/>
      <c r="C8" s="36" t="str">
        <f>'1. ID &amp; Sub-Lot selection'!$L$12</f>
        <v/>
      </c>
      <c r="D8" s="36" t="str">
        <f>'1. ID &amp; Sub-Lot selection'!$L$12</f>
        <v/>
      </c>
      <c r="E8" s="36" t="str">
        <f>'1. ID &amp; Sub-Lot selection'!$L$12</f>
        <v/>
      </c>
      <c r="F8" s="36" t="str">
        <f>'1. ID &amp; Sub-Lot selection'!$L$12</f>
        <v/>
      </c>
      <c r="G8" s="36" t="str">
        <f>'1. ID &amp; Sub-Lot selection'!$L$12</f>
        <v/>
      </c>
      <c r="H8" s="30"/>
      <c r="I8" s="35"/>
      <c r="J8" s="30"/>
      <c r="K8" s="30"/>
      <c r="L8" s="30"/>
      <c r="M8" s="30"/>
      <c r="N8" s="30"/>
      <c r="O8" s="30"/>
      <c r="P8" s="30"/>
      <c r="Q8" s="30"/>
      <c r="R8" s="30"/>
      <c r="S8" s="30"/>
      <c r="T8" s="30"/>
      <c r="U8" s="30"/>
      <c r="V8" s="30"/>
      <c r="W8" s="30"/>
      <c r="X8" s="30"/>
      <c r="Y8" s="30"/>
      <c r="Z8" s="30"/>
    </row>
    <row r="9" ht="18.0" customHeight="1">
      <c r="A9" s="61"/>
      <c r="B9" s="61"/>
      <c r="C9" s="39" t="s">
        <v>50</v>
      </c>
      <c r="D9" s="39" t="s">
        <v>50</v>
      </c>
      <c r="E9" s="39" t="s">
        <v>50</v>
      </c>
      <c r="F9" s="39" t="s">
        <v>50</v>
      </c>
      <c r="G9" s="39" t="s">
        <v>50</v>
      </c>
      <c r="H9" s="30"/>
      <c r="I9" s="38"/>
      <c r="J9" s="30"/>
      <c r="K9" s="30"/>
      <c r="L9" s="30"/>
      <c r="M9" s="30"/>
      <c r="N9" s="30"/>
      <c r="O9" s="30"/>
      <c r="P9" s="30"/>
      <c r="Q9" s="30"/>
      <c r="R9" s="30"/>
      <c r="S9" s="30"/>
      <c r="T9" s="30"/>
      <c r="U9" s="30"/>
      <c r="V9" s="30"/>
      <c r="W9" s="30"/>
      <c r="X9" s="30"/>
      <c r="Y9" s="30"/>
      <c r="Z9" s="30"/>
    </row>
    <row r="10" ht="30.0" customHeight="1">
      <c r="A10" s="68" t="s">
        <v>88</v>
      </c>
      <c r="B10" s="41" t="s">
        <v>122</v>
      </c>
      <c r="C10" s="42" t="str">
        <f t="shared" ref="C10:F10" si="1">IF(NOT(C$8="Y"),"n/a","Insert £/m2")</f>
        <v>n/a</v>
      </c>
      <c r="D10" s="42" t="str">
        <f t="shared" si="1"/>
        <v>n/a</v>
      </c>
      <c r="E10" s="42" t="str">
        <f t="shared" si="1"/>
        <v>n/a</v>
      </c>
      <c r="F10" s="42" t="str">
        <f t="shared" si="1"/>
        <v>n/a</v>
      </c>
      <c r="G10" s="43">
        <f t="shared" ref="G10:G12" si="3">SUM(C10:F10)</f>
        <v>0</v>
      </c>
      <c r="H10" s="30"/>
      <c r="I10" s="62">
        <v>5.0</v>
      </c>
      <c r="J10" s="30"/>
      <c r="K10" s="30"/>
      <c r="L10" s="30"/>
      <c r="M10" s="30"/>
      <c r="N10" s="30"/>
      <c r="O10" s="30"/>
      <c r="P10" s="30"/>
      <c r="Q10" s="30"/>
      <c r="R10" s="30"/>
      <c r="S10" s="30"/>
      <c r="T10" s="30"/>
      <c r="U10" s="30"/>
      <c r="V10" s="30"/>
      <c r="W10" s="30"/>
      <c r="X10" s="30"/>
      <c r="Y10" s="30"/>
      <c r="Z10" s="30"/>
    </row>
    <row r="11" ht="30.0" customHeight="1">
      <c r="A11" s="35"/>
      <c r="B11" s="41" t="s">
        <v>125</v>
      </c>
      <c r="C11" s="42" t="str">
        <f t="shared" ref="C11:F11" si="2">IF(NOT(C$8="Y"),"n/a","Insert £/m2")</f>
        <v>n/a</v>
      </c>
      <c r="D11" s="42" t="str">
        <f t="shared" si="2"/>
        <v>n/a</v>
      </c>
      <c r="E11" s="42" t="str">
        <f t="shared" si="2"/>
        <v>n/a</v>
      </c>
      <c r="F11" s="42" t="str">
        <f t="shared" si="2"/>
        <v>n/a</v>
      </c>
      <c r="G11" s="43">
        <f t="shared" si="3"/>
        <v>0</v>
      </c>
      <c r="H11" s="30"/>
      <c r="I11" s="62">
        <v>5.0</v>
      </c>
      <c r="J11" s="30"/>
      <c r="K11" s="30"/>
      <c r="L11" s="30"/>
      <c r="M11" s="30"/>
      <c r="N11" s="30"/>
      <c r="O11" s="30"/>
      <c r="P11" s="30"/>
      <c r="Q11" s="30"/>
      <c r="R11" s="30"/>
      <c r="S11" s="30"/>
      <c r="T11" s="30"/>
      <c r="U11" s="30"/>
      <c r="V11" s="30"/>
      <c r="W11" s="30"/>
      <c r="X11" s="30"/>
      <c r="Y11" s="30"/>
      <c r="Z11" s="30"/>
    </row>
    <row r="12" ht="30.0" customHeight="1">
      <c r="A12" s="38"/>
      <c r="B12" s="41" t="s">
        <v>126</v>
      </c>
      <c r="C12" s="42" t="str">
        <f t="shared" ref="C12:F12" si="4">IF(NOT(C$8="Y"),"n/a","Insert £/m2")</f>
        <v>n/a</v>
      </c>
      <c r="D12" s="42" t="str">
        <f t="shared" si="4"/>
        <v>n/a</v>
      </c>
      <c r="E12" s="42" t="str">
        <f t="shared" si="4"/>
        <v>n/a</v>
      </c>
      <c r="F12" s="42" t="str">
        <f t="shared" si="4"/>
        <v>n/a</v>
      </c>
      <c r="G12" s="43">
        <f t="shared" si="3"/>
        <v>0</v>
      </c>
      <c r="H12" s="30"/>
      <c r="I12" s="69">
        <v>5.0</v>
      </c>
      <c r="J12" s="2"/>
      <c r="K12" s="2"/>
      <c r="L12" s="2"/>
      <c r="M12" s="2"/>
      <c r="N12" s="2"/>
      <c r="O12" s="2"/>
      <c r="P12" s="2"/>
      <c r="Q12" s="2"/>
      <c r="R12" s="2"/>
      <c r="S12" s="2"/>
      <c r="T12" s="2"/>
      <c r="U12" s="2"/>
      <c r="V12" s="2"/>
      <c r="W12" s="2"/>
      <c r="X12" s="2"/>
      <c r="Y12" s="2"/>
      <c r="Z12" s="2"/>
    </row>
    <row r="13" ht="24.0" customHeight="1">
      <c r="A13" s="48"/>
      <c r="B13" s="48"/>
      <c r="C13" s="49"/>
      <c r="D13" s="49"/>
      <c r="E13" s="49"/>
      <c r="F13" s="49"/>
      <c r="G13" s="49"/>
      <c r="H13" s="30"/>
      <c r="I13" s="50"/>
      <c r="J13" s="2"/>
      <c r="K13" s="2"/>
      <c r="L13" s="2"/>
      <c r="M13" s="2"/>
      <c r="N13" s="2"/>
      <c r="O13" s="2"/>
      <c r="P13" s="2"/>
      <c r="Q13" s="2"/>
      <c r="R13" s="2"/>
      <c r="S13" s="2"/>
      <c r="T13" s="2"/>
      <c r="U13" s="2"/>
      <c r="V13" s="2"/>
      <c r="W13" s="2"/>
      <c r="X13" s="2"/>
      <c r="Y13" s="2"/>
      <c r="Z13" s="2"/>
    </row>
    <row r="14" ht="24.0" customHeight="1">
      <c r="A14" s="63"/>
      <c r="B14" s="63"/>
      <c r="C14" s="64" t="s">
        <v>89</v>
      </c>
      <c r="D14" s="2"/>
      <c r="E14" s="2"/>
      <c r="F14" s="2"/>
      <c r="G14" s="2"/>
      <c r="H14" s="30"/>
      <c r="I14" s="50"/>
      <c r="J14" s="2"/>
      <c r="K14" s="2"/>
      <c r="L14" s="2"/>
      <c r="M14" s="2"/>
      <c r="N14" s="2"/>
      <c r="O14" s="2"/>
      <c r="P14" s="2"/>
      <c r="Q14" s="2"/>
      <c r="R14" s="2"/>
      <c r="S14" s="2"/>
      <c r="T14" s="2"/>
      <c r="U14" s="2"/>
      <c r="V14" s="2"/>
      <c r="W14" s="2"/>
      <c r="X14" s="2"/>
      <c r="Y14" s="2"/>
      <c r="Z14" s="2"/>
    </row>
    <row r="15" ht="33.0" customHeight="1">
      <c r="A15" s="68" t="s">
        <v>90</v>
      </c>
      <c r="B15" s="41" t="s">
        <v>122</v>
      </c>
      <c r="C15" s="42" t="str">
        <f t="shared" ref="C15:C17" si="5">IF(NOT(C$8="Y"),"n/a","Insert %")</f>
        <v>n/a</v>
      </c>
      <c r="D15" s="2"/>
      <c r="E15" s="2"/>
      <c r="F15" s="2"/>
      <c r="G15" s="2"/>
      <c r="H15" s="30"/>
      <c r="I15" s="62">
        <v>5.0</v>
      </c>
      <c r="J15" s="2"/>
      <c r="K15" s="2"/>
      <c r="L15" s="2"/>
      <c r="M15" s="2"/>
      <c r="N15" s="2"/>
      <c r="O15" s="2"/>
      <c r="P15" s="2"/>
      <c r="Q15" s="2"/>
      <c r="R15" s="2"/>
      <c r="S15" s="2"/>
      <c r="T15" s="2"/>
      <c r="U15" s="2"/>
      <c r="V15" s="2"/>
      <c r="W15" s="2"/>
      <c r="X15" s="2"/>
      <c r="Y15" s="2"/>
      <c r="Z15" s="2"/>
    </row>
    <row r="16" ht="33.0" customHeight="1">
      <c r="A16" s="35"/>
      <c r="B16" s="41" t="s">
        <v>125</v>
      </c>
      <c r="C16" s="42" t="str">
        <f t="shared" si="5"/>
        <v>n/a</v>
      </c>
      <c r="D16" s="2"/>
      <c r="E16" s="2"/>
      <c r="F16" s="2"/>
      <c r="G16" s="2"/>
      <c r="H16" s="30"/>
      <c r="I16" s="62">
        <v>5.0</v>
      </c>
      <c r="J16" s="2"/>
      <c r="K16" s="2"/>
      <c r="L16" s="2"/>
      <c r="M16" s="2"/>
      <c r="N16" s="2"/>
      <c r="O16" s="2"/>
      <c r="P16" s="2"/>
      <c r="Q16" s="2"/>
      <c r="R16" s="2"/>
      <c r="S16" s="2"/>
      <c r="T16" s="2"/>
      <c r="U16" s="2"/>
      <c r="V16" s="2"/>
      <c r="W16" s="2"/>
      <c r="X16" s="2"/>
      <c r="Y16" s="2"/>
      <c r="Z16" s="2"/>
    </row>
    <row r="17" ht="33.0" customHeight="1">
      <c r="A17" s="38"/>
      <c r="B17" s="41" t="s">
        <v>126</v>
      </c>
      <c r="C17" s="42" t="str">
        <f t="shared" si="5"/>
        <v>n/a</v>
      </c>
      <c r="D17" s="2"/>
      <c r="E17" s="2"/>
      <c r="F17" s="2"/>
      <c r="G17" s="2"/>
      <c r="H17" s="30"/>
      <c r="I17" s="62">
        <v>5.0</v>
      </c>
      <c r="J17" s="2"/>
      <c r="K17" s="2"/>
      <c r="L17" s="2"/>
      <c r="M17" s="2"/>
      <c r="N17" s="2"/>
      <c r="O17" s="2"/>
      <c r="P17" s="2"/>
      <c r="Q17" s="2"/>
      <c r="R17" s="2"/>
      <c r="S17" s="2"/>
      <c r="T17" s="2"/>
      <c r="U17" s="2"/>
      <c r="V17" s="2"/>
      <c r="W17" s="2"/>
      <c r="X17" s="2"/>
      <c r="Y17" s="2"/>
      <c r="Z17" s="2"/>
    </row>
    <row r="18" ht="14.25" customHeight="1">
      <c r="A18" s="52"/>
      <c r="B18" s="52"/>
      <c r="C18" s="2"/>
      <c r="D18" s="2"/>
      <c r="E18" s="2"/>
      <c r="F18" s="2"/>
      <c r="G18" s="2"/>
      <c r="H18" s="2"/>
      <c r="I18" s="50"/>
      <c r="J18" s="2"/>
      <c r="K18" s="2"/>
      <c r="L18" s="2"/>
      <c r="M18" s="2"/>
      <c r="N18" s="2"/>
      <c r="O18" s="2"/>
      <c r="P18" s="2"/>
      <c r="Q18" s="2"/>
      <c r="R18" s="2"/>
      <c r="S18" s="2"/>
      <c r="T18" s="2"/>
      <c r="U18" s="2"/>
      <c r="V18" s="2"/>
      <c r="W18" s="2"/>
      <c r="X18" s="2"/>
      <c r="Y18" s="2"/>
      <c r="Z18" s="2"/>
    </row>
    <row r="19" ht="14.25" customHeight="1">
      <c r="A19" s="52"/>
      <c r="B19" s="52"/>
      <c r="C19" s="2"/>
      <c r="D19" s="2"/>
      <c r="E19" s="2"/>
      <c r="F19" s="2"/>
      <c r="G19" s="2"/>
      <c r="H19" s="1" t="s">
        <v>47</v>
      </c>
      <c r="I19" s="53">
        <f>SUM(I10:I18)</f>
        <v>30</v>
      </c>
      <c r="J19" s="2"/>
      <c r="K19" s="2"/>
      <c r="L19" s="2"/>
      <c r="M19" s="2"/>
      <c r="N19" s="2"/>
      <c r="O19" s="2"/>
      <c r="P19" s="2"/>
      <c r="Q19" s="2"/>
      <c r="R19" s="2"/>
      <c r="S19" s="2"/>
      <c r="T19" s="2"/>
      <c r="U19" s="2"/>
      <c r="V19" s="2"/>
      <c r="W19" s="2"/>
      <c r="X19" s="2"/>
      <c r="Y19" s="2"/>
      <c r="Z19" s="2"/>
    </row>
    <row r="20" ht="25.5" customHeight="1">
      <c r="A20" s="58"/>
      <c r="B20" s="8"/>
      <c r="C20" s="71"/>
      <c r="D20" s="2"/>
      <c r="E20" s="2"/>
      <c r="F20" s="2"/>
      <c r="G20" s="2"/>
      <c r="H20" s="2"/>
      <c r="I20" s="2"/>
      <c r="J20" s="2"/>
      <c r="K20" s="2"/>
      <c r="L20" s="2"/>
      <c r="M20" s="2"/>
      <c r="N20" s="2"/>
      <c r="O20" s="2"/>
      <c r="P20" s="2"/>
      <c r="Q20" s="2"/>
      <c r="R20" s="2"/>
      <c r="S20" s="2"/>
      <c r="T20" s="2"/>
      <c r="U20" s="2"/>
      <c r="V20" s="2"/>
      <c r="W20" s="2"/>
      <c r="X20" s="2"/>
      <c r="Y20" s="2"/>
      <c r="Z20" s="2"/>
    </row>
    <row r="21" ht="42.0" customHeight="1">
      <c r="A21" s="2"/>
      <c r="B21" s="8"/>
      <c r="C21" s="71"/>
      <c r="D21" s="2"/>
      <c r="E21" s="2"/>
      <c r="F21" s="2"/>
      <c r="G21" s="2"/>
      <c r="H21" s="2"/>
      <c r="I21" s="2"/>
      <c r="J21" s="2"/>
      <c r="K21" s="2"/>
      <c r="L21" s="2"/>
      <c r="M21" s="2"/>
      <c r="N21" s="2"/>
      <c r="O21" s="2"/>
      <c r="P21" s="2"/>
      <c r="Q21" s="2"/>
      <c r="R21" s="2"/>
      <c r="S21" s="2"/>
      <c r="T21" s="2"/>
      <c r="U21" s="2"/>
      <c r="V21" s="2"/>
      <c r="W21" s="2"/>
      <c r="X21" s="2"/>
      <c r="Y21" s="2"/>
      <c r="Z21" s="2"/>
    </row>
    <row r="22" ht="14.25" customHeight="1">
      <c r="A22" s="2"/>
      <c r="B22" s="8"/>
      <c r="C22" s="71"/>
      <c r="D22" s="2"/>
      <c r="E22" s="2"/>
      <c r="F22" s="2"/>
      <c r="G22" s="2"/>
      <c r="H22" s="2"/>
      <c r="I22" s="2"/>
      <c r="J22" s="2"/>
      <c r="K22" s="2"/>
      <c r="L22" s="2"/>
      <c r="M22" s="2"/>
      <c r="N22" s="2"/>
      <c r="O22" s="2"/>
      <c r="P22" s="2"/>
      <c r="Q22" s="2"/>
      <c r="R22" s="2"/>
      <c r="S22" s="2"/>
      <c r="T22" s="2"/>
      <c r="U22" s="2"/>
      <c r="V22" s="2"/>
      <c r="W22" s="2"/>
      <c r="X22" s="2"/>
      <c r="Y22" s="2"/>
      <c r="Z22" s="2"/>
    </row>
    <row r="23" ht="49.5" customHeight="1">
      <c r="A23" s="2"/>
      <c r="B23" s="8"/>
      <c r="C23" s="2"/>
      <c r="D23" s="2"/>
      <c r="E23" s="2"/>
      <c r="F23" s="2"/>
      <c r="G23" s="67"/>
      <c r="H23" s="2"/>
      <c r="I23" s="2"/>
      <c r="J23" s="2"/>
      <c r="K23" s="2"/>
      <c r="L23" s="2"/>
      <c r="M23" s="2"/>
      <c r="N23" s="2"/>
      <c r="O23" s="2"/>
      <c r="P23" s="2"/>
      <c r="Q23" s="2"/>
      <c r="R23" s="2"/>
      <c r="S23" s="2"/>
      <c r="T23" s="2"/>
      <c r="U23" s="2"/>
      <c r="V23" s="2"/>
      <c r="W23" s="2"/>
      <c r="X23" s="2"/>
      <c r="Y23" s="2"/>
      <c r="Z23" s="2"/>
    </row>
    <row r="24"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3">
    <mergeCell ref="I7:I9"/>
    <mergeCell ref="A10:A12"/>
    <mergeCell ref="A15:A17"/>
  </mergeCells>
  <conditionalFormatting sqref="C10:E12">
    <cfRule type="expression" dxfId="2" priority="1">
      <formula>C$8="N"</formula>
    </cfRule>
  </conditionalFormatting>
  <conditionalFormatting sqref="C10:E12">
    <cfRule type="expression" dxfId="3" priority="2">
      <formula>C$8="Y"</formula>
    </cfRule>
  </conditionalFormatting>
  <conditionalFormatting sqref="C15:C17">
    <cfRule type="expression" dxfId="2" priority="3">
      <formula>C$8="N"</formula>
    </cfRule>
  </conditionalFormatting>
  <conditionalFormatting sqref="C15:C17">
    <cfRule type="expression" dxfId="3" priority="4">
      <formula>C$8="Y"</formula>
    </cfRule>
  </conditionalFormatting>
  <conditionalFormatting sqref="F10:F12">
    <cfRule type="expression" dxfId="2" priority="5">
      <formula>F$8="N"</formula>
    </cfRule>
  </conditionalFormatting>
  <conditionalFormatting sqref="F10:F12">
    <cfRule type="expression" dxfId="3" priority="6">
      <formula>F$8="Y"</formula>
    </cfRule>
  </conditionalFormatting>
  <conditionalFormatting sqref="C7:G7 I7">
    <cfRule type="expression" dxfId="2" priority="7">
      <formula>AND(C8="N", SUM(C$10:C$12)&gt;0)</formula>
    </cfRule>
  </conditionalFormatting>
  <dataValidations>
    <dataValidation type="custom" allowBlank="1" showInputMessage="1" showErrorMessage="1" prompt="Insert a number containing upto two decimal places." sqref="C10:F12 C15:C17">
      <formula1>INT(C10*100)=(C10*100)</formula1>
    </dataValidation>
  </dataValidations>
  <printOptions/>
  <pageMargins bottom="0.75" footer="0.0" header="0.0" left="0.7" right="0.7" top="0.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7" width="15.14"/>
    <col customWidth="1" min="8" max="8" width="16.57"/>
    <col customWidth="1" min="9" max="9" width="15.14"/>
    <col customWidth="1" min="10" max="10" width="17.14"/>
    <col customWidth="1" min="11" max="26" width="8.86"/>
  </cols>
  <sheetData>
    <row r="1" ht="14.25" customHeight="1">
      <c r="A1" s="26" t="s">
        <v>17</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2"/>
      <c r="F2" s="2"/>
      <c r="G2" s="2"/>
      <c r="H2" s="2"/>
      <c r="I2" s="2"/>
      <c r="J2" s="2"/>
      <c r="K2" s="2"/>
      <c r="L2" s="2"/>
      <c r="M2" s="2"/>
      <c r="N2" s="2"/>
      <c r="O2" s="2"/>
      <c r="P2" s="2"/>
      <c r="Q2" s="2"/>
      <c r="R2" s="2"/>
      <c r="S2" s="2"/>
      <c r="T2" s="2"/>
      <c r="U2" s="2"/>
      <c r="V2" s="2"/>
      <c r="W2" s="2"/>
      <c r="X2" s="2"/>
      <c r="Y2" s="2"/>
      <c r="Z2" s="2"/>
    </row>
    <row r="3" ht="14.25" customHeight="1">
      <c r="A3" s="29" t="s">
        <v>127</v>
      </c>
      <c r="B3" s="29"/>
      <c r="C3" s="59"/>
      <c r="D3" s="1"/>
      <c r="E3" s="25" t="s">
        <v>35</v>
      </c>
      <c r="F3" s="2"/>
      <c r="G3" s="2"/>
      <c r="H3" s="2"/>
      <c r="I3" s="2"/>
      <c r="J3" s="2"/>
      <c r="K3" s="2"/>
      <c r="L3" s="2"/>
      <c r="M3" s="2"/>
      <c r="N3" s="2"/>
      <c r="O3" s="2"/>
      <c r="P3" s="2"/>
      <c r="Q3" s="2"/>
      <c r="R3" s="2"/>
      <c r="S3" s="2"/>
      <c r="T3" s="2"/>
      <c r="U3" s="2"/>
      <c r="V3" s="2"/>
      <c r="W3" s="2"/>
      <c r="X3" s="2"/>
      <c r="Y3" s="2"/>
      <c r="Z3" s="2"/>
    </row>
    <row r="4" ht="14.25" customHeight="1">
      <c r="A4" s="29"/>
      <c r="B4" s="2"/>
      <c r="C4" s="2"/>
      <c r="D4" s="2"/>
      <c r="E4" s="25" t="s">
        <v>37</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100</v>
      </c>
      <c r="F5" s="2"/>
      <c r="G5" s="2"/>
      <c r="H5" s="2"/>
      <c r="I5" s="2"/>
      <c r="J5" s="2"/>
      <c r="K5" s="2"/>
      <c r="L5" s="2"/>
      <c r="M5" s="2"/>
      <c r="N5" s="2"/>
      <c r="O5" s="2"/>
      <c r="P5" s="2"/>
      <c r="Q5" s="2"/>
      <c r="R5" s="2"/>
      <c r="S5" s="2"/>
      <c r="T5" s="2"/>
      <c r="U5" s="2"/>
      <c r="V5" s="2"/>
      <c r="W5" s="2"/>
      <c r="X5" s="2"/>
      <c r="Y5" s="2"/>
      <c r="Z5" s="2"/>
    </row>
    <row r="6" ht="14.25" customHeight="1">
      <c r="A6" s="30"/>
      <c r="B6" s="30"/>
      <c r="C6" s="30"/>
      <c r="D6" s="30"/>
      <c r="E6" s="60"/>
      <c r="F6" s="2"/>
      <c r="G6" s="2"/>
      <c r="H6" s="2"/>
      <c r="I6" s="2"/>
      <c r="J6" s="2"/>
      <c r="K6" s="2"/>
      <c r="L6" s="2"/>
      <c r="M6" s="2"/>
      <c r="N6" s="2"/>
      <c r="O6" s="2"/>
      <c r="P6" s="2"/>
      <c r="Q6" s="2"/>
      <c r="R6" s="2"/>
      <c r="S6" s="2"/>
      <c r="T6" s="2"/>
      <c r="U6" s="2"/>
      <c r="V6" s="2"/>
      <c r="W6" s="2"/>
      <c r="X6" s="2"/>
      <c r="Y6" s="2"/>
      <c r="Z6" s="2"/>
    </row>
    <row r="7" ht="60.0" customHeight="1">
      <c r="A7" s="2"/>
      <c r="B7" s="2"/>
      <c r="C7" s="33" t="s">
        <v>63</v>
      </c>
      <c r="D7" s="33" t="s">
        <v>43</v>
      </c>
      <c r="E7" s="33" t="s">
        <v>64</v>
      </c>
      <c r="F7" s="33" t="s">
        <v>65</v>
      </c>
      <c r="G7" s="33" t="s">
        <v>87</v>
      </c>
      <c r="H7" s="30"/>
      <c r="I7" s="32" t="s">
        <v>49</v>
      </c>
      <c r="J7" s="34"/>
      <c r="K7" s="34"/>
      <c r="L7" s="30"/>
      <c r="M7" s="30"/>
      <c r="N7" s="30"/>
      <c r="O7" s="30"/>
      <c r="P7" s="30"/>
      <c r="Q7" s="30"/>
      <c r="R7" s="30"/>
      <c r="S7" s="30"/>
      <c r="T7" s="30"/>
      <c r="U7" s="30"/>
      <c r="V7" s="30"/>
      <c r="W7" s="30"/>
      <c r="X7" s="30"/>
      <c r="Y7" s="30"/>
      <c r="Z7" s="30"/>
    </row>
    <row r="8" ht="15.75" hidden="1" customHeight="1">
      <c r="A8" s="2"/>
      <c r="B8" s="2"/>
      <c r="C8" s="36" t="str">
        <f>'1. ID &amp; Sub-Lot selection'!$M$12</f>
        <v/>
      </c>
      <c r="D8" s="36" t="str">
        <f>'1. ID &amp; Sub-Lot selection'!$M$12</f>
        <v/>
      </c>
      <c r="E8" s="36" t="str">
        <f>'1. ID &amp; Sub-Lot selection'!$M$12</f>
        <v/>
      </c>
      <c r="F8" s="36" t="str">
        <f>'1. ID &amp; Sub-Lot selection'!$M$12</f>
        <v/>
      </c>
      <c r="G8" s="36" t="str">
        <f>'1. ID &amp; Sub-Lot selection'!$M$12</f>
        <v/>
      </c>
      <c r="H8" s="30"/>
      <c r="I8" s="35"/>
      <c r="J8" s="30"/>
      <c r="K8" s="30"/>
      <c r="L8" s="30"/>
      <c r="M8" s="30"/>
      <c r="N8" s="30"/>
      <c r="O8" s="30"/>
      <c r="P8" s="30"/>
      <c r="Q8" s="30"/>
      <c r="R8" s="30"/>
      <c r="S8" s="30"/>
      <c r="T8" s="30"/>
      <c r="U8" s="30"/>
      <c r="V8" s="30"/>
      <c r="W8" s="30"/>
      <c r="X8" s="30"/>
      <c r="Y8" s="30"/>
      <c r="Z8" s="30"/>
    </row>
    <row r="9" ht="23.25" customHeight="1">
      <c r="A9" s="61"/>
      <c r="B9" s="61"/>
      <c r="C9" s="39" t="s">
        <v>50</v>
      </c>
      <c r="D9" s="39" t="s">
        <v>50</v>
      </c>
      <c r="E9" s="39" t="s">
        <v>50</v>
      </c>
      <c r="F9" s="39" t="s">
        <v>50</v>
      </c>
      <c r="G9" s="39" t="s">
        <v>50</v>
      </c>
      <c r="H9" s="30"/>
      <c r="I9" s="38"/>
      <c r="J9" s="30"/>
      <c r="K9" s="30"/>
      <c r="L9" s="30"/>
      <c r="M9" s="30"/>
      <c r="N9" s="30"/>
      <c r="O9" s="30"/>
      <c r="P9" s="30"/>
      <c r="Q9" s="30"/>
      <c r="R9" s="30"/>
      <c r="S9" s="30"/>
      <c r="T9" s="30"/>
      <c r="U9" s="30"/>
      <c r="V9" s="30"/>
      <c r="W9" s="30"/>
      <c r="X9" s="30"/>
      <c r="Y9" s="30"/>
      <c r="Z9" s="30"/>
    </row>
    <row r="10" ht="30.0" customHeight="1">
      <c r="A10" s="68" t="s">
        <v>92</v>
      </c>
      <c r="B10" s="41" t="s">
        <v>122</v>
      </c>
      <c r="C10" s="42" t="str">
        <f t="shared" ref="C10:F10" si="1">IF(NOT(C$8="Y"),"n/a","Insert £/m2")</f>
        <v>n/a</v>
      </c>
      <c r="D10" s="42" t="str">
        <f t="shared" si="1"/>
        <v>n/a</v>
      </c>
      <c r="E10" s="42" t="str">
        <f t="shared" si="1"/>
        <v>n/a</v>
      </c>
      <c r="F10" s="42" t="str">
        <f t="shared" si="1"/>
        <v>n/a</v>
      </c>
      <c r="G10" s="43">
        <f t="shared" ref="G10:G12" si="3">SUM(C10:F10)</f>
        <v>0</v>
      </c>
      <c r="H10" s="30"/>
      <c r="I10" s="62">
        <v>5.0</v>
      </c>
      <c r="J10" s="30"/>
      <c r="K10" s="30"/>
      <c r="L10" s="30"/>
      <c r="M10" s="30"/>
      <c r="N10" s="30"/>
      <c r="O10" s="30"/>
      <c r="P10" s="30"/>
      <c r="Q10" s="30"/>
      <c r="R10" s="30"/>
      <c r="S10" s="30"/>
      <c r="T10" s="30"/>
      <c r="U10" s="30"/>
      <c r="V10" s="30"/>
      <c r="W10" s="30"/>
      <c r="X10" s="30"/>
      <c r="Y10" s="30"/>
      <c r="Z10" s="30"/>
    </row>
    <row r="11" ht="30.0" customHeight="1">
      <c r="A11" s="35"/>
      <c r="B11" s="41" t="s">
        <v>125</v>
      </c>
      <c r="C11" s="42" t="str">
        <f t="shared" ref="C11:F11" si="2">IF(NOT(C$8="Y"),"n/a","Insert £/m2")</f>
        <v>n/a</v>
      </c>
      <c r="D11" s="42" t="str">
        <f t="shared" si="2"/>
        <v>n/a</v>
      </c>
      <c r="E11" s="42" t="str">
        <f t="shared" si="2"/>
        <v>n/a</v>
      </c>
      <c r="F11" s="42" t="str">
        <f t="shared" si="2"/>
        <v>n/a</v>
      </c>
      <c r="G11" s="43">
        <f t="shared" si="3"/>
        <v>0</v>
      </c>
      <c r="H11" s="30"/>
      <c r="I11" s="62">
        <v>5.0</v>
      </c>
      <c r="J11" s="30"/>
      <c r="K11" s="30"/>
      <c r="L11" s="30"/>
      <c r="M11" s="30"/>
      <c r="N11" s="30"/>
      <c r="O11" s="30"/>
      <c r="P11" s="30"/>
      <c r="Q11" s="30"/>
      <c r="R11" s="30"/>
      <c r="S11" s="30"/>
      <c r="T11" s="30"/>
      <c r="U11" s="30"/>
      <c r="V11" s="30"/>
      <c r="W11" s="30"/>
      <c r="X11" s="30"/>
      <c r="Y11" s="30"/>
      <c r="Z11" s="30"/>
    </row>
    <row r="12" ht="30.0" customHeight="1">
      <c r="A12" s="38"/>
      <c r="B12" s="41" t="s">
        <v>126</v>
      </c>
      <c r="C12" s="42" t="str">
        <f t="shared" ref="C12:F12" si="4">IF(NOT(C$8="Y"),"n/a","Insert £/m2")</f>
        <v>n/a</v>
      </c>
      <c r="D12" s="42" t="str">
        <f t="shared" si="4"/>
        <v>n/a</v>
      </c>
      <c r="E12" s="42" t="str">
        <f t="shared" si="4"/>
        <v>n/a</v>
      </c>
      <c r="F12" s="42" t="str">
        <f t="shared" si="4"/>
        <v>n/a</v>
      </c>
      <c r="G12" s="43">
        <f t="shared" si="3"/>
        <v>0</v>
      </c>
      <c r="H12" s="30"/>
      <c r="I12" s="69">
        <v>5.0</v>
      </c>
      <c r="J12" s="2"/>
      <c r="K12" s="2"/>
      <c r="L12" s="2"/>
      <c r="M12" s="2"/>
      <c r="N12" s="2"/>
      <c r="O12" s="2"/>
      <c r="P12" s="2"/>
      <c r="Q12" s="2"/>
      <c r="R12" s="2"/>
      <c r="S12" s="2"/>
      <c r="T12" s="2"/>
      <c r="U12" s="2"/>
      <c r="V12" s="2"/>
      <c r="W12" s="2"/>
      <c r="X12" s="2"/>
      <c r="Y12" s="2"/>
      <c r="Z12" s="2"/>
    </row>
    <row r="13" ht="24.0" customHeight="1">
      <c r="A13" s="48"/>
      <c r="B13" s="48"/>
      <c r="C13" s="49"/>
      <c r="D13" s="49"/>
      <c r="E13" s="49"/>
      <c r="F13" s="49"/>
      <c r="G13" s="49"/>
      <c r="H13" s="30"/>
      <c r="I13" s="50"/>
      <c r="J13" s="2"/>
      <c r="K13" s="2"/>
      <c r="L13" s="2"/>
      <c r="M13" s="2"/>
      <c r="N13" s="2"/>
      <c r="O13" s="2"/>
      <c r="P13" s="2"/>
      <c r="Q13" s="2"/>
      <c r="R13" s="2"/>
      <c r="S13" s="2"/>
      <c r="T13" s="2"/>
      <c r="U13" s="2"/>
      <c r="V13" s="2"/>
      <c r="W13" s="2"/>
      <c r="X13" s="2"/>
      <c r="Y13" s="2"/>
      <c r="Z13" s="2"/>
    </row>
    <row r="14" ht="24.0" customHeight="1">
      <c r="A14" s="63"/>
      <c r="B14" s="63"/>
      <c r="C14" s="64" t="s">
        <v>89</v>
      </c>
      <c r="D14" s="2"/>
      <c r="E14" s="2"/>
      <c r="F14" s="2"/>
      <c r="G14" s="2"/>
      <c r="H14" s="30"/>
      <c r="I14" s="50"/>
      <c r="J14" s="2"/>
      <c r="K14" s="2"/>
      <c r="L14" s="2"/>
      <c r="M14" s="2"/>
      <c r="N14" s="2"/>
      <c r="O14" s="2"/>
      <c r="P14" s="2"/>
      <c r="Q14" s="2"/>
      <c r="R14" s="2"/>
      <c r="S14" s="2"/>
      <c r="T14" s="2"/>
      <c r="U14" s="2"/>
      <c r="V14" s="2"/>
      <c r="W14" s="2"/>
      <c r="X14" s="2"/>
      <c r="Y14" s="2"/>
      <c r="Z14" s="2"/>
    </row>
    <row r="15" ht="27.75" customHeight="1">
      <c r="A15" s="68" t="s">
        <v>96</v>
      </c>
      <c r="B15" s="41" t="s">
        <v>122</v>
      </c>
      <c r="C15" s="42" t="str">
        <f t="shared" ref="C15:C17" si="5">IF(NOT(C$8="Y"),"n/a","Insert %")</f>
        <v>n/a</v>
      </c>
      <c r="D15" s="2"/>
      <c r="E15" s="2"/>
      <c r="F15" s="2"/>
      <c r="G15" s="2"/>
      <c r="H15" s="30"/>
      <c r="I15" s="62">
        <v>5.0</v>
      </c>
      <c r="J15" s="2"/>
      <c r="K15" s="2"/>
      <c r="L15" s="2"/>
      <c r="M15" s="2"/>
      <c r="N15" s="2"/>
      <c r="O15" s="2"/>
      <c r="P15" s="2"/>
      <c r="Q15" s="2"/>
      <c r="R15" s="2"/>
      <c r="S15" s="2"/>
      <c r="T15" s="2"/>
      <c r="U15" s="2"/>
      <c r="V15" s="2"/>
      <c r="W15" s="2"/>
      <c r="X15" s="2"/>
      <c r="Y15" s="2"/>
      <c r="Z15" s="2"/>
    </row>
    <row r="16" ht="27.75" customHeight="1">
      <c r="A16" s="35"/>
      <c r="B16" s="41" t="s">
        <v>125</v>
      </c>
      <c r="C16" s="42" t="str">
        <f t="shared" si="5"/>
        <v>n/a</v>
      </c>
      <c r="D16" s="2"/>
      <c r="E16" s="2"/>
      <c r="F16" s="2"/>
      <c r="G16" s="2"/>
      <c r="H16" s="30"/>
      <c r="I16" s="62">
        <v>5.0</v>
      </c>
      <c r="J16" s="2"/>
      <c r="K16" s="2"/>
      <c r="L16" s="2"/>
      <c r="M16" s="2"/>
      <c r="N16" s="2"/>
      <c r="O16" s="2"/>
      <c r="P16" s="2"/>
      <c r="Q16" s="2"/>
      <c r="R16" s="2"/>
      <c r="S16" s="2"/>
      <c r="T16" s="2"/>
      <c r="U16" s="2"/>
      <c r="V16" s="2"/>
      <c r="W16" s="2"/>
      <c r="X16" s="2"/>
      <c r="Y16" s="2"/>
      <c r="Z16" s="2"/>
    </row>
    <row r="17" ht="27.75" customHeight="1">
      <c r="A17" s="38"/>
      <c r="B17" s="41" t="s">
        <v>126</v>
      </c>
      <c r="C17" s="42" t="str">
        <f t="shared" si="5"/>
        <v>n/a</v>
      </c>
      <c r="D17" s="2"/>
      <c r="E17" s="2"/>
      <c r="F17" s="2"/>
      <c r="G17" s="2"/>
      <c r="H17" s="30"/>
      <c r="I17" s="62">
        <v>5.0</v>
      </c>
      <c r="J17" s="2"/>
      <c r="K17" s="2"/>
      <c r="L17" s="2"/>
      <c r="M17" s="2"/>
      <c r="N17" s="2"/>
      <c r="O17" s="2"/>
      <c r="P17" s="2"/>
      <c r="Q17" s="2"/>
      <c r="R17" s="2"/>
      <c r="S17" s="2"/>
      <c r="T17" s="2"/>
      <c r="U17" s="2"/>
      <c r="V17" s="2"/>
      <c r="W17" s="2"/>
      <c r="X17" s="2"/>
      <c r="Y17" s="2"/>
      <c r="Z17" s="2"/>
    </row>
    <row r="18" ht="14.25" customHeight="1">
      <c r="A18" s="52"/>
      <c r="B18" s="52"/>
      <c r="C18" s="2"/>
      <c r="D18" s="2"/>
      <c r="E18" s="2"/>
      <c r="F18" s="2"/>
      <c r="G18" s="2"/>
      <c r="H18" s="2"/>
      <c r="I18" s="50"/>
      <c r="J18" s="2"/>
      <c r="K18" s="2"/>
      <c r="L18" s="2"/>
      <c r="M18" s="2"/>
      <c r="N18" s="2"/>
      <c r="O18" s="2"/>
      <c r="P18" s="2"/>
      <c r="Q18" s="2"/>
      <c r="R18" s="2"/>
      <c r="S18" s="2"/>
      <c r="T18" s="2"/>
      <c r="U18" s="2"/>
      <c r="V18" s="2"/>
      <c r="W18" s="2"/>
      <c r="X18" s="2"/>
      <c r="Y18" s="2"/>
      <c r="Z18" s="2"/>
    </row>
    <row r="19" ht="14.25" customHeight="1">
      <c r="A19" s="52"/>
      <c r="B19" s="52"/>
      <c r="C19" s="2"/>
      <c r="D19" s="2"/>
      <c r="E19" s="2"/>
      <c r="F19" s="2"/>
      <c r="G19" s="2"/>
      <c r="H19" s="1" t="s">
        <v>47</v>
      </c>
      <c r="I19" s="53">
        <f>SUM(I10:I18)</f>
        <v>30</v>
      </c>
      <c r="J19" s="2"/>
      <c r="K19" s="2"/>
      <c r="L19" s="2"/>
      <c r="M19" s="2"/>
      <c r="N19" s="2"/>
      <c r="O19" s="2"/>
      <c r="P19" s="2"/>
      <c r="Q19" s="2"/>
      <c r="R19" s="2"/>
      <c r="S19" s="2"/>
      <c r="T19" s="2"/>
      <c r="U19" s="2"/>
      <c r="V19" s="2"/>
      <c r="W19" s="2"/>
      <c r="X19" s="2"/>
      <c r="Y19" s="2"/>
      <c r="Z19" s="2"/>
    </row>
    <row r="20" ht="25.5" customHeight="1">
      <c r="A20" s="58"/>
      <c r="B20" s="8"/>
      <c r="C20" s="65"/>
      <c r="G20" s="2"/>
      <c r="H20" s="2"/>
      <c r="I20" s="2"/>
      <c r="J20" s="2"/>
      <c r="K20" s="2"/>
      <c r="L20" s="2"/>
      <c r="M20" s="2"/>
      <c r="N20" s="2"/>
      <c r="O20" s="2"/>
      <c r="P20" s="2"/>
      <c r="Q20" s="2"/>
      <c r="R20" s="2"/>
      <c r="S20" s="2"/>
      <c r="T20" s="2"/>
      <c r="U20" s="2"/>
      <c r="V20" s="2"/>
      <c r="W20" s="2"/>
      <c r="X20" s="2"/>
      <c r="Y20" s="2"/>
      <c r="Z20" s="2"/>
    </row>
    <row r="21" ht="42.0" customHeight="1">
      <c r="A21" s="2"/>
      <c r="B21" s="8"/>
      <c r="C21" s="71"/>
      <c r="D21" s="2"/>
      <c r="E21" s="2"/>
      <c r="F21" s="2"/>
      <c r="G21" s="2"/>
      <c r="H21" s="2"/>
      <c r="I21" s="2"/>
      <c r="J21" s="2"/>
      <c r="K21" s="2"/>
      <c r="L21" s="2"/>
      <c r="M21" s="2"/>
      <c r="N21" s="2"/>
      <c r="O21" s="2"/>
      <c r="P21" s="2"/>
      <c r="Q21" s="2"/>
      <c r="R21" s="2"/>
      <c r="S21" s="2"/>
      <c r="T21" s="2"/>
      <c r="U21" s="2"/>
      <c r="V21" s="2"/>
      <c r="W21" s="2"/>
      <c r="X21" s="2"/>
      <c r="Y21" s="2"/>
      <c r="Z21" s="2"/>
    </row>
    <row r="22" ht="14.25" customHeight="1">
      <c r="A22" s="2"/>
      <c r="B22" s="8"/>
      <c r="C22" s="71"/>
      <c r="D22" s="2"/>
      <c r="E22" s="2"/>
      <c r="F22" s="2"/>
      <c r="G22" s="2"/>
      <c r="H22" s="2"/>
      <c r="I22" s="2"/>
      <c r="J22" s="2"/>
      <c r="K22" s="2"/>
      <c r="L22" s="2"/>
      <c r="M22" s="2"/>
      <c r="N22" s="2"/>
      <c r="O22" s="2"/>
      <c r="P22" s="2"/>
      <c r="Q22" s="2"/>
      <c r="R22" s="2"/>
      <c r="S22" s="2"/>
      <c r="T22" s="2"/>
      <c r="U22" s="2"/>
      <c r="V22" s="2"/>
      <c r="W22" s="2"/>
      <c r="X22" s="2"/>
      <c r="Y22" s="2"/>
      <c r="Z22" s="2"/>
    </row>
    <row r="23" ht="49.5" customHeight="1">
      <c r="A23" s="2"/>
      <c r="B23" s="8"/>
      <c r="C23" s="2"/>
      <c r="D23" s="2"/>
      <c r="E23" s="2"/>
      <c r="F23" s="2"/>
      <c r="G23" s="67"/>
      <c r="H23" s="2"/>
      <c r="I23" s="2"/>
      <c r="J23" s="2"/>
      <c r="K23" s="2"/>
      <c r="L23" s="2"/>
      <c r="M23" s="2"/>
      <c r="N23" s="2"/>
      <c r="O23" s="2"/>
      <c r="P23" s="2"/>
      <c r="Q23" s="2"/>
      <c r="R23" s="2"/>
      <c r="S23" s="2"/>
      <c r="T23" s="2"/>
      <c r="U23" s="2"/>
      <c r="V23" s="2"/>
      <c r="W23" s="2"/>
      <c r="X23" s="2"/>
      <c r="Y23" s="2"/>
      <c r="Z23" s="2"/>
    </row>
    <row r="24"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
    <mergeCell ref="I7:I9"/>
    <mergeCell ref="A10:A12"/>
    <mergeCell ref="A15:A17"/>
    <mergeCell ref="C20:F20"/>
  </mergeCells>
  <conditionalFormatting sqref="C10:E12">
    <cfRule type="expression" dxfId="2" priority="1">
      <formula>C$8="N"</formula>
    </cfRule>
  </conditionalFormatting>
  <conditionalFormatting sqref="C10:E12">
    <cfRule type="expression" dxfId="3" priority="2">
      <formula>C$8="Y"</formula>
    </cfRule>
  </conditionalFormatting>
  <conditionalFormatting sqref="C15:C17">
    <cfRule type="expression" dxfId="2" priority="3">
      <formula>C$8="N"</formula>
    </cfRule>
  </conditionalFormatting>
  <conditionalFormatting sqref="C15:C17">
    <cfRule type="expression" dxfId="3" priority="4">
      <formula>C$8="Y"</formula>
    </cfRule>
  </conditionalFormatting>
  <conditionalFormatting sqref="F10:F12">
    <cfRule type="expression" dxfId="2" priority="5">
      <formula>F$8="N"</formula>
    </cfRule>
  </conditionalFormatting>
  <conditionalFormatting sqref="F10:F12">
    <cfRule type="expression" dxfId="3" priority="6">
      <formula>F$8="Y"</formula>
    </cfRule>
  </conditionalFormatting>
  <conditionalFormatting sqref="C7:G7 I7">
    <cfRule type="expression" dxfId="2" priority="7">
      <formula>AND(C8="N", SUM(C$10:C$12)&gt;0)</formula>
    </cfRule>
  </conditionalFormatting>
  <dataValidations>
    <dataValidation type="custom" allowBlank="1" showInputMessage="1" showErrorMessage="1" prompt="Insert a number containing upto two decimal places." sqref="C10:F12 C15:C17">
      <formula1>INT(C10*100)=(C10*100)</formula1>
    </dataValidation>
  </dataValidations>
  <printOptions/>
  <pageMargins bottom="0.75" footer="0.0" header="0.0" left="0.7" right="0.7" top="0.75"/>
  <pageSetup paperSize="9"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6" width="15.14"/>
    <col customWidth="1" min="7" max="7" width="16.57"/>
    <col customWidth="1" min="8" max="8" width="15.14"/>
    <col customWidth="1" min="9" max="9" width="17.14"/>
    <col customWidth="1" min="10" max="26" width="8.86"/>
  </cols>
  <sheetData>
    <row r="1" ht="14.25" customHeight="1">
      <c r="A1" s="26" t="s">
        <v>128</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74"/>
      <c r="F2" s="2"/>
      <c r="G2" s="2"/>
      <c r="H2" s="2"/>
      <c r="I2" s="2"/>
      <c r="J2" s="2"/>
      <c r="K2" s="2"/>
      <c r="L2" s="2"/>
      <c r="M2" s="2"/>
      <c r="N2" s="2"/>
      <c r="O2" s="2"/>
      <c r="P2" s="2"/>
      <c r="Q2" s="2"/>
      <c r="R2" s="2"/>
      <c r="S2" s="2"/>
      <c r="T2" s="2"/>
      <c r="U2" s="2"/>
      <c r="V2" s="2"/>
      <c r="W2" s="2"/>
      <c r="X2" s="2"/>
      <c r="Y2" s="2"/>
      <c r="Z2" s="2"/>
    </row>
    <row r="3" ht="14.25" customHeight="1">
      <c r="A3" s="26"/>
      <c r="B3" s="29"/>
      <c r="C3" s="59"/>
      <c r="D3" s="1"/>
      <c r="E3" s="25" t="s">
        <v>35</v>
      </c>
      <c r="F3" s="2"/>
      <c r="G3" s="2"/>
      <c r="H3" s="2"/>
      <c r="I3" s="2"/>
      <c r="J3" s="2"/>
      <c r="K3" s="2"/>
      <c r="L3" s="2"/>
      <c r="M3" s="2"/>
      <c r="N3" s="2"/>
      <c r="O3" s="2"/>
      <c r="P3" s="2"/>
      <c r="Q3" s="2"/>
      <c r="R3" s="2"/>
      <c r="S3" s="2"/>
      <c r="T3" s="2"/>
      <c r="U3" s="2"/>
      <c r="V3" s="2"/>
      <c r="W3" s="2"/>
      <c r="X3" s="2"/>
      <c r="Y3" s="2"/>
      <c r="Z3" s="2"/>
    </row>
    <row r="4" ht="14.25" customHeight="1">
      <c r="A4" s="29"/>
      <c r="B4" s="2"/>
      <c r="C4" s="2"/>
      <c r="D4" s="2"/>
      <c r="E4" s="25" t="s">
        <v>37</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100</v>
      </c>
      <c r="F5" s="2"/>
      <c r="G5" s="2"/>
      <c r="H5" s="2"/>
      <c r="I5" s="2"/>
      <c r="J5" s="2"/>
      <c r="K5" s="2"/>
      <c r="L5" s="2"/>
      <c r="M5" s="2"/>
      <c r="N5" s="2"/>
      <c r="O5" s="2"/>
      <c r="P5" s="2"/>
      <c r="Q5" s="2"/>
      <c r="R5" s="2"/>
      <c r="S5" s="2"/>
      <c r="T5" s="2"/>
      <c r="U5" s="2"/>
      <c r="V5" s="2"/>
      <c r="W5" s="2"/>
      <c r="X5" s="2"/>
      <c r="Y5" s="2"/>
      <c r="Z5" s="2"/>
    </row>
    <row r="6" ht="14.25" customHeight="1">
      <c r="A6" s="30"/>
      <c r="B6" s="30"/>
      <c r="C6" s="30"/>
      <c r="D6" s="30"/>
      <c r="E6" s="60"/>
      <c r="F6" s="2"/>
      <c r="G6" s="2"/>
      <c r="H6" s="2"/>
      <c r="I6" s="2"/>
      <c r="J6" s="2"/>
      <c r="K6" s="2"/>
      <c r="L6" s="2"/>
      <c r="M6" s="2"/>
      <c r="N6" s="2"/>
      <c r="O6" s="2"/>
      <c r="P6" s="2"/>
      <c r="Q6" s="2"/>
      <c r="R6" s="2"/>
      <c r="S6" s="2"/>
      <c r="T6" s="2"/>
      <c r="U6" s="2"/>
      <c r="V6" s="2"/>
      <c r="W6" s="2"/>
      <c r="X6" s="2"/>
      <c r="Y6" s="2"/>
      <c r="Z6" s="2"/>
    </row>
    <row r="7" ht="60.0" customHeight="1">
      <c r="A7" s="2"/>
      <c r="B7" s="32" t="s">
        <v>129</v>
      </c>
      <c r="C7" s="33" t="s">
        <v>63</v>
      </c>
      <c r="D7" s="33" t="s">
        <v>43</v>
      </c>
      <c r="E7" s="33" t="s">
        <v>64</v>
      </c>
      <c r="F7" s="33" t="s">
        <v>87</v>
      </c>
      <c r="G7" s="30"/>
      <c r="H7" s="32" t="s">
        <v>49</v>
      </c>
      <c r="I7" s="34"/>
      <c r="J7" s="34"/>
      <c r="K7" s="30"/>
      <c r="L7" s="30"/>
      <c r="M7" s="30"/>
      <c r="N7" s="30"/>
      <c r="O7" s="30"/>
      <c r="P7" s="30"/>
      <c r="Q7" s="30"/>
      <c r="R7" s="30"/>
      <c r="S7" s="30"/>
      <c r="T7" s="30"/>
      <c r="U7" s="30"/>
      <c r="V7" s="30"/>
      <c r="W7" s="30"/>
      <c r="X7" s="30"/>
      <c r="Y7" s="30"/>
      <c r="Z7" s="30"/>
    </row>
    <row r="8" ht="15.75" hidden="1" customHeight="1">
      <c r="A8" s="2"/>
      <c r="B8" s="35"/>
      <c r="C8" s="36" t="str">
        <f>'1. ID &amp; Sub-Lot selection'!N12</f>
        <v/>
      </c>
      <c r="D8" s="36" t="str">
        <f>'1. ID &amp; Sub-Lot selection'!N12</f>
        <v/>
      </c>
      <c r="E8" s="36" t="str">
        <f>'1. ID &amp; Sub-Lot selection'!N12</f>
        <v/>
      </c>
      <c r="F8" s="36" t="str">
        <f>'1. ID &amp; Sub-Lot selection'!N12</f>
        <v/>
      </c>
      <c r="G8" s="30"/>
      <c r="H8" s="35"/>
      <c r="I8" s="30"/>
      <c r="J8" s="30"/>
      <c r="K8" s="30"/>
      <c r="L8" s="30"/>
      <c r="M8" s="30"/>
      <c r="N8" s="30"/>
      <c r="O8" s="30"/>
      <c r="P8" s="30"/>
      <c r="Q8" s="30"/>
      <c r="R8" s="30"/>
      <c r="S8" s="30"/>
      <c r="T8" s="30"/>
      <c r="U8" s="30"/>
      <c r="V8" s="30"/>
      <c r="W8" s="30"/>
      <c r="X8" s="30"/>
      <c r="Y8" s="30"/>
      <c r="Z8" s="30"/>
    </row>
    <row r="9" ht="21.0" customHeight="1">
      <c r="A9" s="75"/>
      <c r="B9" s="38"/>
      <c r="C9" s="39" t="s">
        <v>50</v>
      </c>
      <c r="D9" s="39" t="s">
        <v>50</v>
      </c>
      <c r="E9" s="39" t="s">
        <v>50</v>
      </c>
      <c r="F9" s="39" t="s">
        <v>50</v>
      </c>
      <c r="G9" s="30"/>
      <c r="H9" s="38"/>
      <c r="I9" s="30"/>
      <c r="J9" s="30"/>
      <c r="K9" s="30"/>
      <c r="L9" s="30"/>
      <c r="M9" s="30"/>
      <c r="N9" s="30"/>
      <c r="O9" s="30"/>
      <c r="P9" s="30"/>
      <c r="Q9" s="30"/>
      <c r="R9" s="30"/>
      <c r="S9" s="30"/>
      <c r="T9" s="30"/>
      <c r="U9" s="30"/>
      <c r="V9" s="30"/>
      <c r="W9" s="30"/>
      <c r="X9" s="30"/>
      <c r="Y9" s="30"/>
      <c r="Z9" s="30"/>
    </row>
    <row r="10" ht="36.0" customHeight="1">
      <c r="A10" s="68" t="s">
        <v>130</v>
      </c>
      <c r="B10" s="41" t="s">
        <v>131</v>
      </c>
      <c r="C10" s="42" t="str">
        <f t="shared" ref="C10:E10" si="1">IF(NOT(C$8="Y"),"n/a","Insert £/m2")</f>
        <v>n/a</v>
      </c>
      <c r="D10" s="42" t="str">
        <f t="shared" si="1"/>
        <v>n/a</v>
      </c>
      <c r="E10" s="42" t="str">
        <f t="shared" si="1"/>
        <v>n/a</v>
      </c>
      <c r="F10" s="43">
        <f t="shared" ref="F10:F12" si="3">SUM(C10:E10)</f>
        <v>0</v>
      </c>
      <c r="G10" s="30"/>
      <c r="H10" s="62">
        <v>5.0</v>
      </c>
      <c r="I10" s="30"/>
      <c r="J10" s="30"/>
      <c r="K10" s="30"/>
      <c r="L10" s="30"/>
      <c r="M10" s="30"/>
      <c r="N10" s="30"/>
      <c r="O10" s="30"/>
      <c r="P10" s="30"/>
      <c r="Q10" s="30"/>
      <c r="R10" s="30"/>
      <c r="S10" s="30"/>
      <c r="T10" s="30"/>
      <c r="U10" s="30"/>
      <c r="V10" s="30"/>
      <c r="W10" s="30"/>
      <c r="X10" s="30"/>
      <c r="Y10" s="30"/>
      <c r="Z10" s="30"/>
    </row>
    <row r="11" ht="36.0" customHeight="1">
      <c r="A11" s="35"/>
      <c r="B11" s="41" t="s">
        <v>132</v>
      </c>
      <c r="C11" s="42" t="str">
        <f t="shared" ref="C11:E11" si="2">IF(NOT(C$8="Y"),"n/a","Insert £/m2")</f>
        <v>n/a</v>
      </c>
      <c r="D11" s="42" t="str">
        <f t="shared" si="2"/>
        <v>n/a</v>
      </c>
      <c r="E11" s="42" t="str">
        <f t="shared" si="2"/>
        <v>n/a</v>
      </c>
      <c r="F11" s="43">
        <f t="shared" si="3"/>
        <v>0</v>
      </c>
      <c r="G11" s="30"/>
      <c r="H11" s="62">
        <v>5.0</v>
      </c>
      <c r="I11" s="30"/>
      <c r="J11" s="30"/>
      <c r="K11" s="30"/>
      <c r="L11" s="30"/>
      <c r="M11" s="30"/>
      <c r="N11" s="30"/>
      <c r="O11" s="30"/>
      <c r="P11" s="30"/>
      <c r="Q11" s="30"/>
      <c r="R11" s="30"/>
      <c r="S11" s="30"/>
      <c r="T11" s="30"/>
      <c r="U11" s="30"/>
      <c r="V11" s="30"/>
      <c r="W11" s="30"/>
      <c r="X11" s="30"/>
      <c r="Y11" s="30"/>
      <c r="Z11" s="30"/>
    </row>
    <row r="12" ht="36.0" customHeight="1">
      <c r="A12" s="38"/>
      <c r="B12" s="41" t="s">
        <v>133</v>
      </c>
      <c r="C12" s="42" t="str">
        <f t="shared" ref="C12:E12" si="4">IF(NOT(C$8="Y"),"n/a","Insert £/m2")</f>
        <v>n/a</v>
      </c>
      <c r="D12" s="42" t="str">
        <f t="shared" si="4"/>
        <v>n/a</v>
      </c>
      <c r="E12" s="42" t="str">
        <f t="shared" si="4"/>
        <v>n/a</v>
      </c>
      <c r="F12" s="43">
        <f t="shared" si="3"/>
        <v>0</v>
      </c>
      <c r="G12" s="30"/>
      <c r="H12" s="69">
        <v>5.0</v>
      </c>
      <c r="I12" s="2"/>
      <c r="J12" s="2"/>
      <c r="K12" s="2"/>
      <c r="L12" s="2"/>
      <c r="M12" s="2"/>
      <c r="N12" s="2"/>
      <c r="O12" s="2"/>
      <c r="P12" s="2"/>
      <c r="Q12" s="2"/>
      <c r="R12" s="2"/>
      <c r="S12" s="2"/>
      <c r="T12" s="2"/>
      <c r="U12" s="2"/>
      <c r="V12" s="2"/>
      <c r="W12" s="2"/>
      <c r="X12" s="2"/>
      <c r="Y12" s="2"/>
      <c r="Z12" s="2"/>
    </row>
    <row r="13" ht="24.0" customHeight="1">
      <c r="A13" s="48"/>
      <c r="B13" s="48"/>
      <c r="C13" s="49"/>
      <c r="D13" s="49"/>
      <c r="E13" s="49"/>
      <c r="F13" s="49"/>
      <c r="G13" s="30"/>
      <c r="H13" s="50"/>
      <c r="I13" s="2"/>
      <c r="J13" s="2"/>
      <c r="K13" s="2"/>
      <c r="L13" s="2"/>
      <c r="M13" s="2"/>
      <c r="N13" s="2"/>
      <c r="O13" s="2"/>
      <c r="P13" s="2"/>
      <c r="Q13" s="2"/>
      <c r="R13" s="2"/>
      <c r="S13" s="2"/>
      <c r="T13" s="2"/>
      <c r="U13" s="2"/>
      <c r="V13" s="2"/>
      <c r="W13" s="2"/>
      <c r="X13" s="2"/>
      <c r="Y13" s="2"/>
      <c r="Z13" s="2"/>
    </row>
    <row r="14" ht="24.0" customHeight="1">
      <c r="A14" s="63"/>
      <c r="B14" s="41" t="s">
        <v>129</v>
      </c>
      <c r="C14" s="64" t="s">
        <v>89</v>
      </c>
      <c r="D14" s="2"/>
      <c r="E14" s="2"/>
      <c r="F14" s="2"/>
      <c r="G14" s="30"/>
      <c r="H14" s="50"/>
      <c r="I14" s="2"/>
      <c r="J14" s="2"/>
      <c r="K14" s="2"/>
      <c r="L14" s="2"/>
      <c r="M14" s="2"/>
      <c r="N14" s="2"/>
      <c r="O14" s="2"/>
      <c r="P14" s="2"/>
      <c r="Q14" s="2"/>
      <c r="R14" s="2"/>
      <c r="S14" s="2"/>
      <c r="T14" s="2"/>
      <c r="U14" s="2"/>
      <c r="V14" s="2"/>
      <c r="W14" s="2"/>
      <c r="X14" s="2"/>
      <c r="Y14" s="2"/>
      <c r="Z14" s="2"/>
    </row>
    <row r="15" ht="36.0" customHeight="1">
      <c r="A15" s="68" t="s">
        <v>134</v>
      </c>
      <c r="B15" s="41" t="s">
        <v>131</v>
      </c>
      <c r="C15" s="42" t="str">
        <f t="shared" ref="C15:C17" si="5">IF(NOT(C$8="Y"),"n/a","Insert %")</f>
        <v>n/a</v>
      </c>
      <c r="D15" s="2"/>
      <c r="E15" s="2"/>
      <c r="F15" s="2"/>
      <c r="G15" s="30"/>
      <c r="H15" s="62">
        <v>5.0</v>
      </c>
      <c r="I15" s="2"/>
      <c r="J15" s="2"/>
      <c r="K15" s="2"/>
      <c r="L15" s="2"/>
      <c r="M15" s="2"/>
      <c r="N15" s="2"/>
      <c r="O15" s="2"/>
      <c r="P15" s="2"/>
      <c r="Q15" s="2"/>
      <c r="R15" s="2"/>
      <c r="S15" s="2"/>
      <c r="T15" s="2"/>
      <c r="U15" s="2"/>
      <c r="V15" s="2"/>
      <c r="W15" s="2"/>
      <c r="X15" s="2"/>
      <c r="Y15" s="2"/>
      <c r="Z15" s="2"/>
    </row>
    <row r="16" ht="36.0" customHeight="1">
      <c r="A16" s="35"/>
      <c r="B16" s="41" t="s">
        <v>132</v>
      </c>
      <c r="C16" s="42" t="str">
        <f t="shared" si="5"/>
        <v>n/a</v>
      </c>
      <c r="D16" s="2"/>
      <c r="E16" s="2"/>
      <c r="F16" s="2"/>
      <c r="G16" s="30"/>
      <c r="H16" s="62">
        <v>5.0</v>
      </c>
      <c r="I16" s="2"/>
      <c r="J16" s="2"/>
      <c r="K16" s="2"/>
      <c r="L16" s="2"/>
      <c r="M16" s="2"/>
      <c r="N16" s="2"/>
      <c r="O16" s="2"/>
      <c r="P16" s="2"/>
      <c r="Q16" s="2"/>
      <c r="R16" s="2"/>
      <c r="S16" s="2"/>
      <c r="T16" s="2"/>
      <c r="U16" s="2"/>
      <c r="V16" s="2"/>
      <c r="W16" s="2"/>
      <c r="X16" s="2"/>
      <c r="Y16" s="2"/>
      <c r="Z16" s="2"/>
    </row>
    <row r="17" ht="36.0" customHeight="1">
      <c r="A17" s="38"/>
      <c r="B17" s="41" t="s">
        <v>133</v>
      </c>
      <c r="C17" s="42" t="str">
        <f t="shared" si="5"/>
        <v>n/a</v>
      </c>
      <c r="D17" s="2"/>
      <c r="E17" s="2"/>
      <c r="F17" s="2"/>
      <c r="G17" s="30"/>
      <c r="H17" s="62">
        <v>5.0</v>
      </c>
      <c r="I17" s="2"/>
      <c r="J17" s="2"/>
      <c r="K17" s="2"/>
      <c r="L17" s="2"/>
      <c r="M17" s="2"/>
      <c r="N17" s="2"/>
      <c r="O17" s="2"/>
      <c r="P17" s="2"/>
      <c r="Q17" s="2"/>
      <c r="R17" s="2"/>
      <c r="S17" s="2"/>
      <c r="T17" s="2"/>
      <c r="U17" s="2"/>
      <c r="V17" s="2"/>
      <c r="W17" s="2"/>
      <c r="X17" s="2"/>
      <c r="Y17" s="2"/>
      <c r="Z17" s="2"/>
    </row>
    <row r="18" ht="14.25" customHeight="1">
      <c r="A18" s="52"/>
      <c r="B18" s="52"/>
      <c r="C18" s="2"/>
      <c r="D18" s="2"/>
      <c r="E18" s="2"/>
      <c r="F18" s="2"/>
      <c r="G18" s="2"/>
      <c r="H18" s="50"/>
      <c r="I18" s="2"/>
      <c r="J18" s="2"/>
      <c r="K18" s="2"/>
      <c r="L18" s="2"/>
      <c r="M18" s="2"/>
      <c r="N18" s="2"/>
      <c r="O18" s="2"/>
      <c r="P18" s="2"/>
      <c r="Q18" s="2"/>
      <c r="R18" s="2"/>
      <c r="S18" s="2"/>
      <c r="T18" s="2"/>
      <c r="U18" s="2"/>
      <c r="V18" s="2"/>
      <c r="W18" s="2"/>
      <c r="X18" s="2"/>
      <c r="Y18" s="2"/>
      <c r="Z18" s="2"/>
    </row>
    <row r="19" ht="14.25" customHeight="1">
      <c r="A19" s="52"/>
      <c r="B19" s="52"/>
      <c r="C19" s="2"/>
      <c r="D19" s="2"/>
      <c r="E19" s="2"/>
      <c r="F19" s="2"/>
      <c r="G19" s="1" t="s">
        <v>47</v>
      </c>
      <c r="H19" s="53">
        <f>SUM(H10:H18)</f>
        <v>30</v>
      </c>
      <c r="I19" s="2"/>
      <c r="J19" s="2"/>
      <c r="K19" s="2"/>
      <c r="L19" s="2"/>
      <c r="M19" s="2"/>
      <c r="N19" s="2"/>
      <c r="O19" s="2"/>
      <c r="P19" s="2"/>
      <c r="Q19" s="2"/>
      <c r="R19" s="2"/>
      <c r="S19" s="2"/>
      <c r="T19" s="2"/>
      <c r="U19" s="2"/>
      <c r="V19" s="2"/>
      <c r="W19" s="2"/>
      <c r="X19" s="2"/>
      <c r="Y19" s="2"/>
      <c r="Z19" s="2"/>
    </row>
    <row r="20" ht="25.5" customHeight="1">
      <c r="A20" s="58"/>
      <c r="B20" s="8"/>
      <c r="C20" s="71"/>
      <c r="D20" s="2"/>
      <c r="E20" s="2"/>
      <c r="F20" s="2"/>
      <c r="G20" s="2"/>
      <c r="H20" s="2"/>
      <c r="I20" s="2"/>
      <c r="J20" s="2"/>
      <c r="K20" s="2"/>
      <c r="L20" s="2"/>
      <c r="M20" s="2"/>
      <c r="N20" s="2"/>
      <c r="O20" s="2"/>
      <c r="P20" s="2"/>
      <c r="Q20" s="2"/>
      <c r="R20" s="2"/>
      <c r="S20" s="2"/>
      <c r="T20" s="2"/>
      <c r="U20" s="2"/>
      <c r="V20" s="2"/>
      <c r="W20" s="2"/>
      <c r="X20" s="2"/>
      <c r="Y20" s="2"/>
      <c r="Z20" s="2"/>
    </row>
    <row r="21" ht="42.0" customHeight="1">
      <c r="A21" s="2"/>
      <c r="B21" s="8"/>
      <c r="C21" s="71"/>
      <c r="D21" s="2"/>
      <c r="E21" s="2"/>
      <c r="F21" s="2"/>
      <c r="G21" s="2"/>
      <c r="H21" s="2"/>
      <c r="I21" s="2"/>
      <c r="J21" s="2"/>
      <c r="K21" s="2"/>
      <c r="L21" s="2"/>
      <c r="M21" s="2"/>
      <c r="N21" s="2"/>
      <c r="O21" s="2"/>
      <c r="P21" s="2"/>
      <c r="Q21" s="2"/>
      <c r="R21" s="2"/>
      <c r="S21" s="2"/>
      <c r="T21" s="2"/>
      <c r="U21" s="2"/>
      <c r="V21" s="2"/>
      <c r="W21" s="2"/>
      <c r="X21" s="2"/>
      <c r="Y21" s="2"/>
      <c r="Z21" s="2"/>
    </row>
    <row r="22" ht="14.25" customHeight="1">
      <c r="A22" s="2"/>
      <c r="B22" s="8"/>
      <c r="C22" s="71"/>
      <c r="D22" s="2"/>
      <c r="E22" s="2"/>
      <c r="F22" s="2"/>
      <c r="G22" s="2"/>
      <c r="H22" s="2"/>
      <c r="I22" s="2"/>
      <c r="J22" s="2"/>
      <c r="K22" s="2"/>
      <c r="L22" s="2"/>
      <c r="M22" s="2"/>
      <c r="N22" s="2"/>
      <c r="O22" s="2"/>
      <c r="P22" s="2"/>
      <c r="Q22" s="2"/>
      <c r="R22" s="2"/>
      <c r="S22" s="2"/>
      <c r="T22" s="2"/>
      <c r="U22" s="2"/>
      <c r="V22" s="2"/>
      <c r="W22" s="2"/>
      <c r="X22" s="2"/>
      <c r="Y22" s="2"/>
      <c r="Z22" s="2"/>
    </row>
    <row r="23" ht="49.5" customHeight="1">
      <c r="A23" s="2"/>
      <c r="B23" s="8"/>
      <c r="C23" s="2"/>
      <c r="D23" s="2"/>
      <c r="E23" s="2"/>
      <c r="F23" s="2"/>
      <c r="G23" s="67"/>
      <c r="H23" s="2"/>
      <c r="I23" s="2"/>
      <c r="J23" s="2"/>
      <c r="K23" s="2"/>
      <c r="L23" s="2"/>
      <c r="M23" s="2"/>
      <c r="N23" s="2"/>
      <c r="O23" s="2"/>
      <c r="P23" s="2"/>
      <c r="Q23" s="2"/>
      <c r="R23" s="2"/>
      <c r="S23" s="2"/>
      <c r="T23" s="2"/>
      <c r="U23" s="2"/>
      <c r="V23" s="2"/>
      <c r="W23" s="2"/>
      <c r="X23" s="2"/>
      <c r="Y23" s="2"/>
      <c r="Z23" s="2"/>
    </row>
    <row r="24"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
    <mergeCell ref="B7:B9"/>
    <mergeCell ref="H7:H9"/>
    <mergeCell ref="A10:A12"/>
    <mergeCell ref="A15:A17"/>
  </mergeCells>
  <conditionalFormatting sqref="C10:E12">
    <cfRule type="expression" dxfId="2" priority="1">
      <formula>C$8="N"</formula>
    </cfRule>
  </conditionalFormatting>
  <conditionalFormatting sqref="C10:E12">
    <cfRule type="expression" dxfId="3" priority="2">
      <formula>C$8="Y"</formula>
    </cfRule>
  </conditionalFormatting>
  <conditionalFormatting sqref="C15:C17">
    <cfRule type="expression" dxfId="2" priority="3">
      <formula>C$8="N"</formula>
    </cfRule>
  </conditionalFormatting>
  <conditionalFormatting sqref="C15:C17">
    <cfRule type="expression" dxfId="3" priority="4">
      <formula>C$8="Y"</formula>
    </cfRule>
  </conditionalFormatting>
  <conditionalFormatting sqref="C7:F7 H7">
    <cfRule type="expression" dxfId="2" priority="5">
      <formula>AND(C8="N", SUM(C$10:C$12)&gt;0)</formula>
    </cfRule>
  </conditionalFormatting>
  <conditionalFormatting sqref="B7">
    <cfRule type="expression" dxfId="2" priority="6">
      <formula>AND(B8="N", SUM(B$10:B$12)&gt;0)</formula>
    </cfRule>
  </conditionalFormatting>
  <dataValidations>
    <dataValidation type="custom" allowBlank="1" showInputMessage="1" showErrorMessage="1" prompt="Insert a number containing upto two decimal places." sqref="C10:E12 C15:C17">
      <formula1>INT(C10*100)=(C10*100)</formula1>
    </dataValidation>
  </dataValidations>
  <printOptions/>
  <pageMargins bottom="0.75" footer="0.0" header="0.0" left="0.7" right="0.7" top="0.75"/>
  <pageSetup paperSize="9"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86"/>
    <col customWidth="1" min="2" max="2" width="76.14"/>
    <col customWidth="1" min="3" max="3" width="12.57"/>
    <col customWidth="1" min="4" max="26" width="8.86"/>
  </cols>
  <sheetData>
    <row r="1" ht="14.25" customHeight="1">
      <c r="A1" s="26"/>
      <c r="B1" s="76" t="s">
        <v>135</v>
      </c>
    </row>
    <row r="2" ht="14.25" customHeight="1"/>
    <row r="3" ht="14.25" customHeight="1">
      <c r="A3" s="77" t="s">
        <v>136</v>
      </c>
      <c r="B3" s="78"/>
      <c r="C3" s="78"/>
    </row>
    <row r="4" ht="14.25" customHeight="1">
      <c r="A4" s="30"/>
      <c r="B4" s="30"/>
      <c r="C4" s="30"/>
      <c r="D4" s="30"/>
      <c r="E4" s="30"/>
      <c r="F4" s="30"/>
      <c r="G4" s="30"/>
      <c r="H4" s="30"/>
      <c r="I4" s="30"/>
      <c r="J4" s="30"/>
      <c r="K4" s="30"/>
      <c r="L4" s="30"/>
      <c r="M4" s="30"/>
      <c r="N4" s="30"/>
      <c r="O4" s="30"/>
      <c r="P4" s="30"/>
      <c r="Q4" s="30"/>
      <c r="R4" s="30"/>
      <c r="S4" s="30"/>
      <c r="T4" s="30"/>
      <c r="U4" s="30"/>
      <c r="V4" s="30"/>
      <c r="W4" s="30"/>
      <c r="X4" s="30"/>
      <c r="Y4" s="30"/>
      <c r="Z4" s="30"/>
    </row>
    <row r="5" ht="14.25" customHeight="1">
      <c r="A5" s="30"/>
      <c r="B5" s="79" t="s">
        <v>137</v>
      </c>
      <c r="C5" s="80" t="s">
        <v>138</v>
      </c>
      <c r="D5" s="30"/>
      <c r="E5" s="30"/>
      <c r="F5" s="30"/>
      <c r="G5" s="30"/>
      <c r="H5" s="30"/>
      <c r="I5" s="30"/>
      <c r="J5" s="30"/>
      <c r="K5" s="30"/>
      <c r="L5" s="30"/>
      <c r="M5" s="30"/>
      <c r="N5" s="30"/>
      <c r="O5" s="30"/>
      <c r="P5" s="30"/>
      <c r="Q5" s="30"/>
      <c r="R5" s="30"/>
      <c r="S5" s="30"/>
      <c r="T5" s="30"/>
      <c r="U5" s="30"/>
      <c r="V5" s="30"/>
      <c r="W5" s="30"/>
      <c r="X5" s="30"/>
      <c r="Y5" s="30"/>
      <c r="Z5" s="30"/>
    </row>
    <row r="6" ht="14.25" customHeight="1">
      <c r="A6" s="30"/>
      <c r="B6" s="81" t="s">
        <v>139</v>
      </c>
      <c r="C6" s="82" t="str">
        <f>'1. ID &amp; Sub-Lot selection'!$B5</f>
        <v/>
      </c>
      <c r="D6" s="30"/>
      <c r="E6" s="30"/>
      <c r="F6" s="30"/>
      <c r="G6" s="30"/>
      <c r="H6" s="30"/>
      <c r="I6" s="30"/>
      <c r="J6" s="30"/>
      <c r="K6" s="30"/>
      <c r="L6" s="30"/>
      <c r="M6" s="30"/>
      <c r="N6" s="30"/>
      <c r="O6" s="30"/>
      <c r="P6" s="30"/>
      <c r="Q6" s="30"/>
      <c r="R6" s="30"/>
      <c r="S6" s="30"/>
      <c r="T6" s="30"/>
      <c r="U6" s="30"/>
      <c r="V6" s="30"/>
      <c r="W6" s="30"/>
      <c r="X6" s="30"/>
      <c r="Y6" s="30"/>
      <c r="Z6" s="30"/>
    </row>
    <row r="7" ht="14.25" customHeight="1">
      <c r="A7" s="30"/>
      <c r="B7" s="83" t="s">
        <v>140</v>
      </c>
      <c r="D7" s="30"/>
      <c r="E7" s="30"/>
      <c r="F7" s="30"/>
      <c r="G7" s="30"/>
      <c r="H7" s="30"/>
      <c r="I7" s="30"/>
      <c r="J7" s="30"/>
      <c r="K7" s="30"/>
      <c r="L7" s="30"/>
      <c r="M7" s="30"/>
      <c r="N7" s="30"/>
      <c r="O7" s="30"/>
      <c r="P7" s="30"/>
      <c r="Q7" s="30"/>
      <c r="R7" s="30"/>
      <c r="S7" s="30"/>
      <c r="T7" s="30"/>
      <c r="U7" s="30"/>
      <c r="V7" s="30"/>
      <c r="W7" s="30"/>
      <c r="X7" s="30"/>
      <c r="Y7" s="30"/>
      <c r="Z7" s="30"/>
    </row>
    <row r="8" ht="14.25" customHeight="1">
      <c r="A8" s="30"/>
      <c r="B8" s="84" t="s">
        <v>141</v>
      </c>
      <c r="C8" s="85" t="str">
        <f>'2. Sub-Lot 1.1'!C9</f>
        <v/>
      </c>
      <c r="D8" s="30"/>
      <c r="E8" s="30"/>
      <c r="F8" s="30"/>
      <c r="G8" s="30"/>
      <c r="H8" s="30"/>
      <c r="I8" s="30"/>
      <c r="J8" s="30"/>
      <c r="K8" s="30"/>
      <c r="L8" s="30"/>
      <c r="M8" s="30"/>
      <c r="N8" s="30"/>
      <c r="O8" s="30"/>
      <c r="P8" s="30"/>
      <c r="Q8" s="30"/>
      <c r="R8" s="30"/>
      <c r="S8" s="30"/>
      <c r="T8" s="30"/>
      <c r="U8" s="30"/>
      <c r="V8" s="30"/>
      <c r="W8" s="30"/>
      <c r="X8" s="30"/>
      <c r="Y8" s="30"/>
      <c r="Z8" s="30"/>
    </row>
    <row r="9" ht="14.25" customHeight="1">
      <c r="A9" s="30"/>
      <c r="B9" s="84" t="s">
        <v>142</v>
      </c>
      <c r="C9" s="85">
        <f>'2. Sub-Lot 1.1'!I11</f>
        <v>0</v>
      </c>
      <c r="D9" s="30"/>
      <c r="E9" s="30"/>
      <c r="F9" s="30"/>
      <c r="G9" s="30"/>
      <c r="H9" s="30"/>
      <c r="I9" s="30"/>
      <c r="J9" s="30"/>
      <c r="K9" s="30"/>
      <c r="L9" s="30"/>
      <c r="M9" s="30"/>
      <c r="N9" s="30"/>
      <c r="O9" s="30"/>
      <c r="P9" s="30"/>
      <c r="Q9" s="30"/>
      <c r="R9" s="30"/>
      <c r="S9" s="30"/>
      <c r="T9" s="30"/>
      <c r="U9" s="30"/>
      <c r="V9" s="30"/>
      <c r="W9" s="30"/>
      <c r="X9" s="30"/>
      <c r="Y9" s="30"/>
      <c r="Z9" s="30"/>
    </row>
    <row r="10" ht="14.25" customHeight="1">
      <c r="A10" s="30"/>
      <c r="B10" s="84" t="s">
        <v>143</v>
      </c>
      <c r="C10" s="85">
        <f>'2. Sub-Lot 1.1'!H18</f>
        <v>0</v>
      </c>
      <c r="D10" s="30"/>
      <c r="E10" s="30"/>
      <c r="F10" s="30"/>
      <c r="G10" s="30"/>
      <c r="H10" s="30"/>
      <c r="I10" s="30"/>
      <c r="J10" s="30"/>
      <c r="K10" s="30"/>
      <c r="L10" s="30"/>
      <c r="M10" s="30"/>
      <c r="N10" s="30"/>
      <c r="O10" s="30"/>
      <c r="P10" s="30"/>
      <c r="Q10" s="30"/>
      <c r="R10" s="30"/>
      <c r="S10" s="30"/>
      <c r="T10" s="30"/>
      <c r="U10" s="30"/>
      <c r="V10" s="30"/>
      <c r="W10" s="30"/>
      <c r="X10" s="30"/>
      <c r="Y10" s="30"/>
      <c r="Z10" s="30"/>
    </row>
    <row r="11" ht="14.25" customHeight="1">
      <c r="A11" s="30"/>
      <c r="B11" s="84" t="s">
        <v>144</v>
      </c>
      <c r="C11" s="85">
        <f>'2. Sub-Lot 1.1'!H26</f>
        <v>0</v>
      </c>
      <c r="D11" s="30"/>
      <c r="E11" s="30"/>
      <c r="F11" s="30"/>
      <c r="G11" s="30"/>
      <c r="H11" s="30"/>
      <c r="I11" s="30"/>
      <c r="J11" s="30"/>
      <c r="K11" s="30"/>
      <c r="L11" s="30"/>
      <c r="M11" s="30"/>
      <c r="N11" s="30"/>
      <c r="O11" s="30"/>
      <c r="P11" s="30"/>
      <c r="Q11" s="30"/>
      <c r="R11" s="30"/>
      <c r="S11" s="30"/>
      <c r="T11" s="30"/>
      <c r="U11" s="30"/>
      <c r="V11" s="30"/>
      <c r="W11" s="30"/>
      <c r="X11" s="30"/>
      <c r="Y11" s="30"/>
      <c r="Z11" s="30"/>
    </row>
    <row r="12" ht="14.25" customHeight="1">
      <c r="A12" s="30"/>
      <c r="B12" s="84" t="s">
        <v>145</v>
      </c>
      <c r="C12" s="85" t="str">
        <f>'2. Sub-Lot 1.1'!D33</f>
        <v>#DIV/0!</v>
      </c>
      <c r="D12" s="30"/>
      <c r="E12" s="30"/>
      <c r="F12" s="30"/>
      <c r="G12" s="30"/>
      <c r="H12" s="30"/>
      <c r="I12" s="30"/>
      <c r="J12" s="30"/>
      <c r="K12" s="30"/>
      <c r="L12" s="30"/>
      <c r="M12" s="30"/>
      <c r="N12" s="30"/>
      <c r="O12" s="30"/>
      <c r="P12" s="30"/>
      <c r="Q12" s="30"/>
      <c r="R12" s="30"/>
      <c r="S12" s="30"/>
      <c r="T12" s="30"/>
      <c r="U12" s="30"/>
      <c r="V12" s="30"/>
      <c r="W12" s="30"/>
      <c r="X12" s="30"/>
      <c r="Y12" s="30"/>
      <c r="Z12" s="30"/>
    </row>
    <row r="13" ht="14.25" customHeight="1">
      <c r="A13" s="30"/>
      <c r="B13" s="84" t="s">
        <v>146</v>
      </c>
      <c r="C13" s="85">
        <f>'2. Sub-Lot 1.1'!I41</f>
        <v>0</v>
      </c>
      <c r="D13" s="30"/>
      <c r="E13" s="30"/>
      <c r="F13" s="30"/>
      <c r="G13" s="30"/>
      <c r="H13" s="30"/>
      <c r="I13" s="30"/>
      <c r="J13" s="30"/>
      <c r="K13" s="30"/>
      <c r="L13" s="30"/>
      <c r="M13" s="30"/>
      <c r="N13" s="30"/>
      <c r="O13" s="30"/>
      <c r="P13" s="30"/>
      <c r="Q13" s="30"/>
      <c r="R13" s="30"/>
      <c r="S13" s="30"/>
      <c r="T13" s="30"/>
      <c r="U13" s="30"/>
      <c r="V13" s="30"/>
      <c r="W13" s="30"/>
      <c r="X13" s="30"/>
      <c r="Y13" s="30"/>
      <c r="Z13" s="30"/>
    </row>
    <row r="14" ht="14.25" customHeight="1">
      <c r="A14" s="30"/>
      <c r="B14" s="84" t="s">
        <v>147</v>
      </c>
      <c r="C14" s="85">
        <f>'2. Sub-Lot 1.1'!I44</f>
        <v>0</v>
      </c>
      <c r="D14" s="30"/>
      <c r="E14" s="30"/>
      <c r="F14" s="30"/>
      <c r="G14" s="30"/>
      <c r="H14" s="30"/>
      <c r="I14" s="30"/>
      <c r="J14" s="30"/>
      <c r="K14" s="30"/>
      <c r="L14" s="30"/>
      <c r="M14" s="30"/>
      <c r="N14" s="30"/>
      <c r="O14" s="30"/>
      <c r="P14" s="30"/>
      <c r="Q14" s="30"/>
      <c r="R14" s="30"/>
      <c r="S14" s="30"/>
      <c r="T14" s="30"/>
      <c r="U14" s="30"/>
      <c r="V14" s="30"/>
      <c r="W14" s="30"/>
      <c r="X14" s="30"/>
      <c r="Y14" s="30"/>
      <c r="Z14" s="30"/>
    </row>
    <row r="15" ht="14.25" customHeight="1">
      <c r="A15" s="30"/>
      <c r="B15" s="84" t="s">
        <v>148</v>
      </c>
      <c r="C15" s="85">
        <f>'2. Sub-Lot 1.1'!H50</f>
        <v>0</v>
      </c>
      <c r="D15" s="30"/>
      <c r="E15" s="30"/>
      <c r="F15" s="30"/>
      <c r="G15" s="30"/>
      <c r="H15" s="30"/>
      <c r="I15" s="30"/>
      <c r="J15" s="30"/>
      <c r="K15" s="30"/>
      <c r="L15" s="30"/>
      <c r="M15" s="30"/>
      <c r="N15" s="30"/>
      <c r="O15" s="30"/>
      <c r="P15" s="30"/>
      <c r="Q15" s="30"/>
      <c r="R15" s="30"/>
      <c r="S15" s="30"/>
      <c r="T15" s="30"/>
      <c r="U15" s="30"/>
      <c r="V15" s="30"/>
      <c r="W15" s="30"/>
      <c r="X15" s="30"/>
      <c r="Y15" s="30"/>
      <c r="Z15" s="30"/>
    </row>
    <row r="16" ht="14.25" customHeight="1">
      <c r="A16" s="30"/>
      <c r="B16" s="84" t="s">
        <v>149</v>
      </c>
      <c r="C16" s="85">
        <f>'2. Sub-Lot 1.1'!H53</f>
        <v>0</v>
      </c>
      <c r="D16" s="30"/>
      <c r="E16" s="30"/>
      <c r="F16" s="30"/>
      <c r="G16" s="30"/>
      <c r="H16" s="30"/>
      <c r="I16" s="30"/>
      <c r="J16" s="30"/>
      <c r="K16" s="30"/>
      <c r="L16" s="30"/>
      <c r="M16" s="30"/>
      <c r="N16" s="30"/>
      <c r="O16" s="30"/>
      <c r="P16" s="30"/>
      <c r="Q16" s="30"/>
      <c r="R16" s="30"/>
      <c r="S16" s="30"/>
      <c r="T16" s="30"/>
      <c r="U16" s="30"/>
      <c r="V16" s="30"/>
      <c r="W16" s="30"/>
      <c r="X16" s="30"/>
      <c r="Y16" s="30"/>
      <c r="Z16" s="30"/>
    </row>
    <row r="17" ht="14.25" customHeight="1">
      <c r="A17" s="30"/>
      <c r="B17" s="84" t="s">
        <v>150</v>
      </c>
      <c r="C17" s="85">
        <f>'2. Sub-Lot 1.1'!G60</f>
        <v>0</v>
      </c>
      <c r="D17" s="30"/>
      <c r="E17" s="30"/>
      <c r="F17" s="30"/>
      <c r="G17" s="30"/>
      <c r="H17" s="30"/>
      <c r="I17" s="30"/>
      <c r="J17" s="30"/>
      <c r="K17" s="30"/>
      <c r="L17" s="30"/>
      <c r="M17" s="30"/>
      <c r="N17" s="30"/>
      <c r="O17" s="30"/>
      <c r="P17" s="30"/>
      <c r="Q17" s="30"/>
      <c r="R17" s="30"/>
      <c r="S17" s="30"/>
      <c r="T17" s="30"/>
      <c r="U17" s="30"/>
      <c r="V17" s="30"/>
      <c r="W17" s="30"/>
      <c r="X17" s="30"/>
      <c r="Y17" s="30"/>
      <c r="Z17" s="30"/>
    </row>
    <row r="18" ht="14.25" customHeight="1">
      <c r="A18" s="30"/>
      <c r="B18" s="84" t="s">
        <v>151</v>
      </c>
      <c r="C18" s="85">
        <f>'2. Sub-Lot 1.1'!G63</f>
        <v>0</v>
      </c>
      <c r="D18" s="30"/>
      <c r="E18" s="30"/>
      <c r="F18" s="30"/>
      <c r="G18" s="30"/>
      <c r="H18" s="30"/>
      <c r="I18" s="30"/>
      <c r="J18" s="30"/>
      <c r="K18" s="30"/>
      <c r="L18" s="30"/>
      <c r="M18" s="30"/>
      <c r="N18" s="30"/>
      <c r="O18" s="30"/>
      <c r="P18" s="30"/>
      <c r="Q18" s="30"/>
      <c r="R18" s="30"/>
      <c r="S18" s="30"/>
      <c r="T18" s="30"/>
      <c r="U18" s="30"/>
      <c r="V18" s="30"/>
      <c r="W18" s="30"/>
      <c r="X18" s="30"/>
      <c r="Y18" s="30"/>
      <c r="Z18" s="30"/>
    </row>
    <row r="19" ht="14.25" customHeight="1">
      <c r="A19" s="30"/>
      <c r="B19" s="83" t="s">
        <v>152</v>
      </c>
      <c r="D19" s="30"/>
      <c r="E19" s="30"/>
      <c r="F19" s="30"/>
      <c r="G19" s="30"/>
      <c r="H19" s="30"/>
      <c r="I19" s="30"/>
      <c r="J19" s="30"/>
      <c r="K19" s="30"/>
      <c r="L19" s="30"/>
      <c r="M19" s="30"/>
      <c r="N19" s="30"/>
      <c r="O19" s="30"/>
      <c r="P19" s="30"/>
      <c r="Q19" s="30"/>
      <c r="R19" s="30"/>
      <c r="S19" s="30"/>
      <c r="T19" s="30"/>
      <c r="U19" s="30"/>
      <c r="V19" s="30"/>
      <c r="W19" s="30"/>
      <c r="X19" s="30"/>
      <c r="Y19" s="30"/>
      <c r="Z19" s="30"/>
    </row>
    <row r="20" ht="14.25" customHeight="1">
      <c r="A20" s="30"/>
      <c r="B20" s="84" t="s">
        <v>153</v>
      </c>
      <c r="C20" s="85" t="str">
        <f>'3. Sub-Lot 1.2'!C8</f>
        <v/>
      </c>
      <c r="D20" s="30"/>
      <c r="E20" s="30"/>
      <c r="F20" s="30"/>
      <c r="G20" s="30"/>
      <c r="H20" s="30"/>
      <c r="I20" s="30"/>
      <c r="J20" s="30"/>
      <c r="K20" s="30"/>
      <c r="L20" s="30"/>
      <c r="M20" s="30"/>
      <c r="N20" s="30"/>
      <c r="O20" s="30"/>
      <c r="P20" s="30"/>
      <c r="Q20" s="30"/>
      <c r="R20" s="30"/>
      <c r="S20" s="30"/>
      <c r="T20" s="30"/>
      <c r="U20" s="30"/>
      <c r="V20" s="30"/>
      <c r="W20" s="30"/>
      <c r="X20" s="30"/>
      <c r="Y20" s="30"/>
      <c r="Z20" s="30"/>
    </row>
    <row r="21" ht="14.25" customHeight="1">
      <c r="A21" s="30"/>
      <c r="B21" s="84" t="s">
        <v>154</v>
      </c>
      <c r="C21" s="85">
        <f>'3. Sub-Lot 1.2'!G10</f>
        <v>0</v>
      </c>
      <c r="D21" s="30"/>
      <c r="E21" s="30"/>
      <c r="F21" s="30"/>
      <c r="G21" s="30"/>
      <c r="H21" s="30"/>
      <c r="I21" s="30"/>
      <c r="J21" s="30"/>
      <c r="K21" s="30"/>
      <c r="L21" s="30"/>
      <c r="M21" s="30"/>
      <c r="N21" s="30"/>
      <c r="O21" s="30"/>
      <c r="P21" s="30"/>
      <c r="Q21" s="30"/>
      <c r="R21" s="30"/>
      <c r="S21" s="30"/>
      <c r="T21" s="30"/>
      <c r="U21" s="30"/>
      <c r="V21" s="30"/>
      <c r="W21" s="30"/>
      <c r="X21" s="30"/>
      <c r="Y21" s="30"/>
      <c r="Z21" s="30"/>
    </row>
    <row r="22" ht="14.25" customHeight="1">
      <c r="A22" s="30"/>
      <c r="B22" s="84" t="s">
        <v>155</v>
      </c>
      <c r="C22" s="85" t="str">
        <f>'3. Sub-Lot 1.2'!C13</f>
        <v>n/a</v>
      </c>
      <c r="D22" s="30"/>
      <c r="E22" s="30"/>
      <c r="F22" s="30"/>
      <c r="G22" s="30"/>
      <c r="H22" s="30"/>
      <c r="I22" s="30"/>
      <c r="J22" s="30"/>
      <c r="K22" s="30"/>
      <c r="L22" s="30"/>
      <c r="M22" s="30"/>
      <c r="N22" s="30"/>
      <c r="O22" s="30"/>
      <c r="P22" s="30"/>
      <c r="Q22" s="30"/>
      <c r="R22" s="30"/>
      <c r="S22" s="30"/>
      <c r="T22" s="30"/>
      <c r="U22" s="30"/>
      <c r="V22" s="30"/>
      <c r="W22" s="30"/>
      <c r="X22" s="30"/>
      <c r="Y22" s="30"/>
      <c r="Z22" s="30"/>
    </row>
    <row r="23" ht="14.25" customHeight="1">
      <c r="A23" s="30"/>
      <c r="B23" s="83" t="s">
        <v>156</v>
      </c>
      <c r="D23" s="30"/>
      <c r="E23" s="30"/>
      <c r="F23" s="30"/>
      <c r="G23" s="30"/>
      <c r="H23" s="30"/>
      <c r="I23" s="30"/>
      <c r="J23" s="30"/>
      <c r="K23" s="30"/>
      <c r="L23" s="30"/>
      <c r="M23" s="30"/>
      <c r="N23" s="30"/>
      <c r="O23" s="30"/>
      <c r="P23" s="30"/>
      <c r="Q23" s="30"/>
      <c r="R23" s="30"/>
      <c r="S23" s="30"/>
      <c r="T23" s="30"/>
      <c r="U23" s="30"/>
      <c r="V23" s="30"/>
      <c r="W23" s="30"/>
      <c r="X23" s="30"/>
      <c r="Y23" s="30"/>
      <c r="Z23" s="30"/>
    </row>
    <row r="24" ht="14.25" customHeight="1">
      <c r="A24" s="30"/>
      <c r="B24" s="84" t="s">
        <v>157</v>
      </c>
      <c r="C24" s="85" t="str">
        <f>'4. Sub-Lot 1.3'!C8</f>
        <v/>
      </c>
      <c r="D24" s="30"/>
      <c r="E24" s="30"/>
      <c r="F24" s="30"/>
      <c r="G24" s="30"/>
      <c r="H24" s="30"/>
      <c r="I24" s="30"/>
      <c r="J24" s="30"/>
      <c r="K24" s="30"/>
      <c r="L24" s="30"/>
      <c r="M24" s="30"/>
      <c r="N24" s="30"/>
      <c r="O24" s="30"/>
      <c r="P24" s="30"/>
      <c r="Q24" s="30"/>
      <c r="R24" s="30"/>
      <c r="S24" s="30"/>
      <c r="T24" s="30"/>
      <c r="U24" s="30"/>
      <c r="V24" s="30"/>
      <c r="W24" s="30"/>
      <c r="X24" s="30"/>
      <c r="Y24" s="30"/>
      <c r="Z24" s="30"/>
    </row>
    <row r="25" ht="14.25" customHeight="1">
      <c r="A25" s="30"/>
      <c r="B25" s="84" t="s">
        <v>158</v>
      </c>
      <c r="C25" s="85">
        <f>'4. Sub-Lot 1.3'!G10</f>
        <v>0</v>
      </c>
      <c r="D25" s="30"/>
      <c r="E25" s="30"/>
      <c r="F25" s="30"/>
      <c r="G25" s="30"/>
      <c r="H25" s="30"/>
      <c r="I25" s="30"/>
      <c r="J25" s="30"/>
      <c r="K25" s="30"/>
      <c r="L25" s="30"/>
      <c r="M25" s="30"/>
      <c r="N25" s="30"/>
      <c r="O25" s="30"/>
      <c r="P25" s="30"/>
      <c r="Q25" s="30"/>
      <c r="R25" s="30"/>
      <c r="S25" s="30"/>
      <c r="T25" s="30"/>
      <c r="U25" s="30"/>
      <c r="V25" s="30"/>
      <c r="W25" s="30"/>
      <c r="X25" s="30"/>
      <c r="Y25" s="30"/>
      <c r="Z25" s="30"/>
    </row>
    <row r="26" ht="14.25" customHeight="1">
      <c r="A26" s="30"/>
      <c r="B26" s="84" t="s">
        <v>159</v>
      </c>
      <c r="C26" s="85">
        <f>'4. Sub-Lot 1.3'!G11</f>
        <v>0</v>
      </c>
      <c r="D26" s="30"/>
      <c r="E26" s="30"/>
      <c r="F26" s="30"/>
      <c r="G26" s="30"/>
      <c r="H26" s="30"/>
      <c r="I26" s="30"/>
      <c r="J26" s="30"/>
      <c r="K26" s="30"/>
      <c r="L26" s="30"/>
      <c r="M26" s="30"/>
      <c r="N26" s="30"/>
      <c r="O26" s="30"/>
      <c r="P26" s="30"/>
      <c r="Q26" s="30"/>
      <c r="R26" s="30"/>
      <c r="S26" s="30"/>
      <c r="T26" s="30"/>
      <c r="U26" s="30"/>
      <c r="V26" s="30"/>
      <c r="W26" s="30"/>
      <c r="X26" s="30"/>
      <c r="Y26" s="30"/>
      <c r="Z26" s="30"/>
    </row>
    <row r="27" ht="14.25" customHeight="1">
      <c r="A27" s="30"/>
      <c r="B27" s="84" t="s">
        <v>160</v>
      </c>
      <c r="C27" s="85">
        <f>'4. Sub-Lot 1.3'!G12</f>
        <v>0</v>
      </c>
      <c r="D27" s="30"/>
      <c r="E27" s="30"/>
      <c r="F27" s="30"/>
      <c r="G27" s="30"/>
      <c r="H27" s="30"/>
      <c r="I27" s="30"/>
      <c r="J27" s="30"/>
      <c r="K27" s="30"/>
      <c r="L27" s="30"/>
      <c r="M27" s="30"/>
      <c r="N27" s="30"/>
      <c r="O27" s="30"/>
      <c r="P27" s="30"/>
      <c r="Q27" s="30"/>
      <c r="R27" s="30"/>
      <c r="S27" s="30"/>
      <c r="T27" s="30"/>
      <c r="U27" s="30"/>
      <c r="V27" s="30"/>
      <c r="W27" s="30"/>
      <c r="X27" s="30"/>
      <c r="Y27" s="30"/>
      <c r="Z27" s="30"/>
    </row>
    <row r="28" ht="14.25" customHeight="1">
      <c r="A28" s="30"/>
      <c r="B28" s="84" t="s">
        <v>161</v>
      </c>
      <c r="C28" s="85" t="str">
        <f>'4. Sub-Lot 1.3'!C15</f>
        <v>n/a</v>
      </c>
      <c r="D28" s="30"/>
      <c r="E28" s="30"/>
      <c r="F28" s="30"/>
      <c r="G28" s="30"/>
      <c r="H28" s="30"/>
      <c r="I28" s="30"/>
      <c r="J28" s="30"/>
      <c r="K28" s="30"/>
      <c r="L28" s="30"/>
      <c r="M28" s="30"/>
      <c r="N28" s="30"/>
      <c r="O28" s="30"/>
      <c r="P28" s="30"/>
      <c r="Q28" s="30"/>
      <c r="R28" s="30"/>
      <c r="S28" s="30"/>
      <c r="T28" s="30"/>
      <c r="U28" s="30"/>
      <c r="V28" s="30"/>
      <c r="W28" s="30"/>
      <c r="X28" s="30"/>
      <c r="Y28" s="30"/>
      <c r="Z28" s="30"/>
    </row>
    <row r="29" ht="14.25" customHeight="1">
      <c r="A29" s="30"/>
      <c r="B29" s="84" t="s">
        <v>162</v>
      </c>
      <c r="C29" s="85" t="str">
        <f>'4. Sub-Lot 1.3'!C16</f>
        <v>n/a</v>
      </c>
      <c r="D29" s="30"/>
      <c r="E29" s="30"/>
      <c r="F29" s="30"/>
      <c r="G29" s="30"/>
      <c r="H29" s="30"/>
      <c r="I29" s="30"/>
      <c r="J29" s="30"/>
      <c r="K29" s="30"/>
      <c r="L29" s="30"/>
      <c r="M29" s="30"/>
      <c r="N29" s="30"/>
      <c r="O29" s="30"/>
      <c r="P29" s="30"/>
      <c r="Q29" s="30"/>
      <c r="R29" s="30"/>
      <c r="S29" s="30"/>
      <c r="T29" s="30"/>
      <c r="U29" s="30"/>
      <c r="V29" s="30"/>
      <c r="W29" s="30"/>
      <c r="X29" s="30"/>
      <c r="Y29" s="30"/>
      <c r="Z29" s="30"/>
    </row>
    <row r="30" ht="14.25" customHeight="1">
      <c r="A30" s="30"/>
      <c r="B30" s="84" t="s">
        <v>163</v>
      </c>
      <c r="C30" s="85" t="str">
        <f>'4. Sub-Lot 1.3'!C17</f>
        <v>n/a</v>
      </c>
      <c r="D30" s="30"/>
      <c r="E30" s="30"/>
      <c r="F30" s="30"/>
      <c r="G30" s="30"/>
      <c r="H30" s="30"/>
      <c r="I30" s="30"/>
      <c r="J30" s="30"/>
      <c r="K30" s="30"/>
      <c r="L30" s="30"/>
      <c r="M30" s="30"/>
      <c r="N30" s="30"/>
      <c r="O30" s="30"/>
      <c r="P30" s="30"/>
      <c r="Q30" s="30"/>
      <c r="R30" s="30"/>
      <c r="S30" s="30"/>
      <c r="T30" s="30"/>
      <c r="U30" s="30"/>
      <c r="V30" s="30"/>
      <c r="W30" s="30"/>
      <c r="X30" s="30"/>
      <c r="Y30" s="30"/>
      <c r="Z30" s="30"/>
    </row>
    <row r="31" ht="14.25" customHeight="1">
      <c r="A31" s="30"/>
      <c r="B31" s="83" t="s">
        <v>164</v>
      </c>
      <c r="D31" s="30"/>
      <c r="E31" s="30"/>
      <c r="F31" s="30"/>
      <c r="G31" s="30"/>
      <c r="H31" s="30"/>
      <c r="I31" s="30"/>
      <c r="J31" s="30"/>
      <c r="K31" s="30"/>
      <c r="L31" s="30"/>
      <c r="M31" s="30"/>
      <c r="N31" s="30"/>
      <c r="O31" s="30"/>
      <c r="P31" s="30"/>
      <c r="Q31" s="30"/>
      <c r="R31" s="30"/>
      <c r="S31" s="30"/>
      <c r="T31" s="30"/>
      <c r="U31" s="30"/>
      <c r="V31" s="30"/>
      <c r="W31" s="30"/>
      <c r="X31" s="30"/>
      <c r="Y31" s="30"/>
      <c r="Z31" s="30"/>
    </row>
    <row r="32" ht="14.25" customHeight="1">
      <c r="A32" s="30"/>
      <c r="B32" s="84" t="s">
        <v>165</v>
      </c>
      <c r="C32" s="85" t="str">
        <f>'5. Sub-Lot 2.1'!C8</f>
        <v/>
      </c>
      <c r="D32" s="30"/>
      <c r="E32" s="30"/>
      <c r="F32" s="30"/>
      <c r="G32" s="30"/>
      <c r="H32" s="30"/>
      <c r="I32" s="30"/>
      <c r="J32" s="30"/>
      <c r="K32" s="30"/>
      <c r="L32" s="30"/>
      <c r="M32" s="30"/>
      <c r="N32" s="30"/>
      <c r="O32" s="30"/>
      <c r="P32" s="30"/>
      <c r="Q32" s="30"/>
      <c r="R32" s="30"/>
      <c r="S32" s="30"/>
      <c r="T32" s="30"/>
      <c r="U32" s="30"/>
      <c r="V32" s="30"/>
      <c r="W32" s="30"/>
      <c r="X32" s="30"/>
      <c r="Y32" s="30"/>
      <c r="Z32" s="30"/>
    </row>
    <row r="33" ht="14.25" customHeight="1">
      <c r="A33" s="30"/>
      <c r="B33" s="84" t="s">
        <v>166</v>
      </c>
      <c r="C33" s="85">
        <f>'5. Sub-Lot 2.1'!H10</f>
        <v>0</v>
      </c>
      <c r="D33" s="30"/>
      <c r="E33" s="30"/>
      <c r="F33" s="30"/>
      <c r="G33" s="30"/>
      <c r="H33" s="30"/>
      <c r="I33" s="30"/>
      <c r="J33" s="30"/>
      <c r="K33" s="30"/>
      <c r="L33" s="30"/>
      <c r="M33" s="30"/>
      <c r="N33" s="30"/>
      <c r="O33" s="30"/>
      <c r="P33" s="30"/>
      <c r="Q33" s="30"/>
      <c r="R33" s="30"/>
      <c r="S33" s="30"/>
      <c r="T33" s="30"/>
      <c r="U33" s="30"/>
      <c r="V33" s="30"/>
      <c r="W33" s="30"/>
      <c r="X33" s="30"/>
      <c r="Y33" s="30"/>
      <c r="Z33" s="30"/>
    </row>
    <row r="34" ht="14.25" customHeight="1">
      <c r="A34" s="30"/>
      <c r="B34" s="84" t="s">
        <v>167</v>
      </c>
      <c r="C34" s="85">
        <f>'5. Sub-Lot 2.1'!H11</f>
        <v>0</v>
      </c>
      <c r="D34" s="30"/>
      <c r="E34" s="30"/>
      <c r="F34" s="30"/>
      <c r="G34" s="30"/>
      <c r="H34" s="30"/>
      <c r="I34" s="30"/>
      <c r="J34" s="30"/>
      <c r="K34" s="30"/>
      <c r="L34" s="30"/>
      <c r="M34" s="30"/>
      <c r="N34" s="30"/>
      <c r="O34" s="30"/>
      <c r="P34" s="30"/>
      <c r="Q34" s="30"/>
      <c r="R34" s="30"/>
      <c r="S34" s="30"/>
      <c r="T34" s="30"/>
      <c r="U34" s="30"/>
      <c r="V34" s="30"/>
      <c r="W34" s="30"/>
      <c r="X34" s="30"/>
      <c r="Y34" s="30"/>
      <c r="Z34" s="30"/>
    </row>
    <row r="35" ht="14.25" customHeight="1">
      <c r="A35" s="30"/>
      <c r="B35" s="84" t="s">
        <v>168</v>
      </c>
      <c r="C35" s="85">
        <f>'5. Sub-Lot 2.1'!H12</f>
        <v>0</v>
      </c>
      <c r="D35" s="30"/>
      <c r="E35" s="30"/>
      <c r="F35" s="30"/>
      <c r="G35" s="30"/>
      <c r="H35" s="30"/>
      <c r="I35" s="30"/>
      <c r="J35" s="30"/>
      <c r="K35" s="30"/>
      <c r="L35" s="30"/>
      <c r="M35" s="30"/>
      <c r="N35" s="30"/>
      <c r="O35" s="30"/>
      <c r="P35" s="30"/>
      <c r="Q35" s="30"/>
      <c r="R35" s="30"/>
      <c r="S35" s="30"/>
      <c r="T35" s="30"/>
      <c r="U35" s="30"/>
      <c r="V35" s="30"/>
      <c r="W35" s="30"/>
      <c r="X35" s="30"/>
      <c r="Y35" s="30"/>
      <c r="Z35" s="30"/>
    </row>
    <row r="36" ht="14.25" customHeight="1">
      <c r="A36" s="30"/>
      <c r="B36" s="84" t="s">
        <v>169</v>
      </c>
      <c r="C36" s="85">
        <f>'5. Sub-Lot 2.1'!G16</f>
        <v>0</v>
      </c>
      <c r="D36" s="30"/>
      <c r="E36" s="30"/>
      <c r="F36" s="30"/>
      <c r="G36" s="30"/>
      <c r="H36" s="30"/>
      <c r="I36" s="30"/>
      <c r="J36" s="30"/>
      <c r="K36" s="30"/>
      <c r="L36" s="30"/>
      <c r="M36" s="30"/>
      <c r="N36" s="30"/>
      <c r="O36" s="30"/>
      <c r="P36" s="30"/>
      <c r="Q36" s="30"/>
      <c r="R36" s="30"/>
      <c r="S36" s="30"/>
      <c r="T36" s="30"/>
      <c r="U36" s="30"/>
      <c r="V36" s="30"/>
      <c r="W36" s="30"/>
      <c r="X36" s="30"/>
      <c r="Y36" s="30"/>
      <c r="Z36" s="30"/>
    </row>
    <row r="37" ht="14.25" customHeight="1">
      <c r="A37" s="30"/>
      <c r="B37" s="84" t="s">
        <v>170</v>
      </c>
      <c r="C37" s="85">
        <f>'5. Sub-Lot 2.1'!G17</f>
        <v>0</v>
      </c>
      <c r="D37" s="30"/>
      <c r="E37" s="30"/>
      <c r="F37" s="30"/>
      <c r="G37" s="30"/>
      <c r="H37" s="30"/>
      <c r="I37" s="30"/>
      <c r="J37" s="30"/>
      <c r="K37" s="30"/>
      <c r="L37" s="30"/>
      <c r="M37" s="30"/>
      <c r="N37" s="30"/>
      <c r="O37" s="30"/>
      <c r="P37" s="30"/>
      <c r="Q37" s="30"/>
      <c r="R37" s="30"/>
      <c r="S37" s="30"/>
      <c r="T37" s="30"/>
      <c r="U37" s="30"/>
      <c r="V37" s="30"/>
      <c r="W37" s="30"/>
      <c r="X37" s="30"/>
      <c r="Y37" s="30"/>
      <c r="Z37" s="30"/>
    </row>
    <row r="38" ht="14.25" customHeight="1">
      <c r="A38" s="30"/>
      <c r="B38" s="84" t="s">
        <v>171</v>
      </c>
      <c r="C38" s="85">
        <f>'5. Sub-Lot 2.1'!G18</f>
        <v>0</v>
      </c>
      <c r="D38" s="30"/>
      <c r="E38" s="30"/>
      <c r="F38" s="30"/>
      <c r="G38" s="30"/>
      <c r="H38" s="30"/>
      <c r="I38" s="30"/>
      <c r="J38" s="30"/>
      <c r="K38" s="30"/>
      <c r="L38" s="30"/>
      <c r="M38" s="30"/>
      <c r="N38" s="30"/>
      <c r="O38" s="30"/>
      <c r="P38" s="30"/>
      <c r="Q38" s="30"/>
      <c r="R38" s="30"/>
      <c r="S38" s="30"/>
      <c r="T38" s="30"/>
      <c r="U38" s="30"/>
      <c r="V38" s="30"/>
      <c r="W38" s="30"/>
      <c r="X38" s="30"/>
      <c r="Y38" s="30"/>
      <c r="Z38" s="30"/>
    </row>
    <row r="39" ht="14.25" customHeight="1">
      <c r="A39" s="30"/>
      <c r="B39" s="84" t="s">
        <v>172</v>
      </c>
      <c r="C39" s="85">
        <f>'5. Sub-Lot 2.1'!G23</f>
        <v>0</v>
      </c>
      <c r="D39" s="30"/>
      <c r="E39" s="30"/>
      <c r="F39" s="30"/>
      <c r="G39" s="30"/>
      <c r="H39" s="30"/>
      <c r="I39" s="30"/>
      <c r="J39" s="30"/>
      <c r="K39" s="30"/>
      <c r="L39" s="30"/>
      <c r="M39" s="30"/>
      <c r="N39" s="30"/>
      <c r="O39" s="30"/>
      <c r="P39" s="30"/>
      <c r="Q39" s="30"/>
      <c r="R39" s="30"/>
      <c r="S39" s="30"/>
      <c r="T39" s="30"/>
      <c r="U39" s="30"/>
      <c r="V39" s="30"/>
      <c r="W39" s="30"/>
      <c r="X39" s="30"/>
      <c r="Y39" s="30"/>
      <c r="Z39" s="30"/>
    </row>
    <row r="40" ht="14.25" customHeight="1">
      <c r="A40" s="30"/>
      <c r="B40" s="84" t="s">
        <v>173</v>
      </c>
      <c r="C40" s="85">
        <f>'5. Sub-Lot 2.1'!G24</f>
        <v>0</v>
      </c>
      <c r="D40" s="30"/>
      <c r="E40" s="30"/>
      <c r="F40" s="30"/>
      <c r="G40" s="30"/>
      <c r="H40" s="30"/>
      <c r="I40" s="30"/>
      <c r="J40" s="30"/>
      <c r="K40" s="30"/>
      <c r="L40" s="30"/>
      <c r="M40" s="30"/>
      <c r="N40" s="30"/>
      <c r="O40" s="30"/>
      <c r="P40" s="30"/>
      <c r="Q40" s="30"/>
      <c r="R40" s="30"/>
      <c r="S40" s="30"/>
      <c r="T40" s="30"/>
      <c r="U40" s="30"/>
      <c r="V40" s="30"/>
      <c r="W40" s="30"/>
      <c r="X40" s="30"/>
      <c r="Y40" s="30"/>
      <c r="Z40" s="30"/>
    </row>
    <row r="41" ht="14.25" customHeight="1">
      <c r="A41" s="30"/>
      <c r="B41" s="84" t="s">
        <v>174</v>
      </c>
      <c r="C41" s="85">
        <f>'5. Sub-Lot 2.1'!G25</f>
        <v>0</v>
      </c>
      <c r="D41" s="30"/>
      <c r="E41" s="30"/>
      <c r="F41" s="30"/>
      <c r="G41" s="30"/>
      <c r="H41" s="30"/>
      <c r="I41" s="30"/>
      <c r="J41" s="30"/>
      <c r="K41" s="30"/>
      <c r="L41" s="30"/>
      <c r="M41" s="30"/>
      <c r="N41" s="30"/>
      <c r="O41" s="30"/>
      <c r="P41" s="30"/>
      <c r="Q41" s="30"/>
      <c r="R41" s="30"/>
      <c r="S41" s="30"/>
      <c r="T41" s="30"/>
      <c r="U41" s="30"/>
      <c r="V41" s="30"/>
      <c r="W41" s="30"/>
      <c r="X41" s="30"/>
      <c r="Y41" s="30"/>
      <c r="Z41" s="30"/>
    </row>
    <row r="42" ht="14.25" customHeight="1">
      <c r="A42" s="30"/>
      <c r="B42" s="84" t="s">
        <v>175</v>
      </c>
      <c r="C42" s="85" t="str">
        <f>'5. Sub-Lot 2.1'!C29</f>
        <v>n/a</v>
      </c>
      <c r="D42" s="30"/>
      <c r="E42" s="30"/>
      <c r="F42" s="30"/>
      <c r="G42" s="30"/>
      <c r="H42" s="30"/>
      <c r="I42" s="30"/>
      <c r="J42" s="30"/>
      <c r="K42" s="30"/>
      <c r="L42" s="30"/>
      <c r="M42" s="30"/>
      <c r="N42" s="30"/>
      <c r="O42" s="30"/>
      <c r="P42" s="30"/>
      <c r="Q42" s="30"/>
      <c r="R42" s="30"/>
      <c r="S42" s="30"/>
      <c r="T42" s="30"/>
      <c r="U42" s="30"/>
      <c r="V42" s="30"/>
      <c r="W42" s="30"/>
      <c r="X42" s="30"/>
      <c r="Y42" s="30"/>
      <c r="Z42" s="30"/>
    </row>
    <row r="43" ht="14.25" customHeight="1">
      <c r="A43" s="30"/>
      <c r="B43" s="84" t="s">
        <v>176</v>
      </c>
      <c r="C43" s="85" t="str">
        <f>'5. Sub-Lot 2.1'!C30</f>
        <v>n/a</v>
      </c>
      <c r="D43" s="30"/>
      <c r="E43" s="30"/>
      <c r="F43" s="30"/>
      <c r="G43" s="30"/>
      <c r="H43" s="30"/>
      <c r="I43" s="30"/>
      <c r="J43" s="30"/>
      <c r="K43" s="30"/>
      <c r="L43" s="30"/>
      <c r="M43" s="30"/>
      <c r="N43" s="30"/>
      <c r="O43" s="30"/>
      <c r="P43" s="30"/>
      <c r="Q43" s="30"/>
      <c r="R43" s="30"/>
      <c r="S43" s="30"/>
      <c r="T43" s="30"/>
      <c r="U43" s="30"/>
      <c r="V43" s="30"/>
      <c r="W43" s="30"/>
      <c r="X43" s="30"/>
      <c r="Y43" s="30"/>
      <c r="Z43" s="30"/>
    </row>
    <row r="44" ht="14.25" customHeight="1">
      <c r="A44" s="30"/>
      <c r="B44" s="84" t="s">
        <v>177</v>
      </c>
      <c r="C44" s="85" t="str">
        <f>'5. Sub-Lot 2.1'!C31</f>
        <v>n/a</v>
      </c>
      <c r="D44" s="30"/>
      <c r="E44" s="30"/>
      <c r="F44" s="30"/>
      <c r="G44" s="30"/>
      <c r="H44" s="30"/>
      <c r="I44" s="30"/>
      <c r="J44" s="30"/>
      <c r="K44" s="30"/>
      <c r="L44" s="30"/>
      <c r="M44" s="30"/>
      <c r="N44" s="30"/>
      <c r="O44" s="30"/>
      <c r="P44" s="30"/>
      <c r="Q44" s="30"/>
      <c r="R44" s="30"/>
      <c r="S44" s="30"/>
      <c r="T44" s="30"/>
      <c r="U44" s="30"/>
      <c r="V44" s="30"/>
      <c r="W44" s="30"/>
      <c r="X44" s="30"/>
      <c r="Y44" s="30"/>
      <c r="Z44" s="30"/>
    </row>
    <row r="45" ht="14.25" customHeight="1">
      <c r="A45" s="30"/>
      <c r="B45" s="83" t="s">
        <v>178</v>
      </c>
      <c r="D45" s="30"/>
      <c r="E45" s="30"/>
      <c r="F45" s="30"/>
      <c r="G45" s="30"/>
      <c r="H45" s="30"/>
      <c r="I45" s="30"/>
      <c r="J45" s="30"/>
      <c r="K45" s="30"/>
      <c r="L45" s="30"/>
      <c r="M45" s="30"/>
      <c r="N45" s="30"/>
      <c r="O45" s="30"/>
      <c r="P45" s="30"/>
      <c r="Q45" s="30"/>
      <c r="R45" s="30"/>
      <c r="S45" s="30"/>
      <c r="T45" s="30"/>
      <c r="U45" s="30"/>
      <c r="V45" s="30"/>
      <c r="W45" s="30"/>
      <c r="X45" s="30"/>
      <c r="Y45" s="30"/>
      <c r="Z45" s="30"/>
    </row>
    <row r="46" ht="14.25" customHeight="1">
      <c r="A46" s="30"/>
      <c r="B46" s="84" t="s">
        <v>179</v>
      </c>
      <c r="C46" s="85" t="str">
        <f>'6. Sub-Lot 2.2'!C8</f>
        <v/>
      </c>
      <c r="D46" s="30"/>
      <c r="E46" s="30"/>
      <c r="F46" s="30"/>
      <c r="G46" s="30"/>
      <c r="H46" s="30"/>
      <c r="I46" s="30"/>
      <c r="J46" s="30"/>
      <c r="K46" s="30"/>
      <c r="L46" s="30"/>
      <c r="M46" s="30"/>
      <c r="N46" s="30"/>
      <c r="O46" s="30"/>
      <c r="P46" s="30"/>
      <c r="Q46" s="30"/>
      <c r="R46" s="30"/>
      <c r="S46" s="30"/>
      <c r="T46" s="30"/>
      <c r="U46" s="30"/>
      <c r="V46" s="30"/>
      <c r="W46" s="30"/>
      <c r="X46" s="30"/>
      <c r="Y46" s="30"/>
      <c r="Z46" s="30"/>
    </row>
    <row r="47" ht="14.25" customHeight="1">
      <c r="A47" s="30"/>
      <c r="B47" s="84" t="s">
        <v>180</v>
      </c>
      <c r="C47" s="85">
        <f>'6. Sub-Lot 2.2'!G10</f>
        <v>0</v>
      </c>
      <c r="D47" s="30"/>
      <c r="E47" s="30"/>
      <c r="F47" s="30"/>
      <c r="G47" s="30"/>
      <c r="H47" s="30"/>
      <c r="I47" s="30"/>
      <c r="J47" s="30"/>
      <c r="K47" s="30"/>
      <c r="L47" s="30"/>
      <c r="M47" s="30"/>
      <c r="N47" s="30"/>
      <c r="O47" s="30"/>
      <c r="P47" s="30"/>
      <c r="Q47" s="30"/>
      <c r="R47" s="30"/>
      <c r="S47" s="30"/>
      <c r="T47" s="30"/>
      <c r="U47" s="30"/>
      <c r="V47" s="30"/>
      <c r="W47" s="30"/>
      <c r="X47" s="30"/>
      <c r="Y47" s="30"/>
      <c r="Z47" s="30"/>
    </row>
    <row r="48" ht="14.25" customHeight="1">
      <c r="A48" s="30"/>
      <c r="B48" s="84" t="s">
        <v>181</v>
      </c>
      <c r="C48" s="85">
        <f>'6. Sub-Lot 2.2'!G11</f>
        <v>0</v>
      </c>
      <c r="D48" s="30"/>
      <c r="E48" s="30"/>
      <c r="F48" s="30"/>
      <c r="G48" s="30"/>
      <c r="H48" s="30"/>
      <c r="I48" s="30"/>
      <c r="J48" s="30"/>
      <c r="K48" s="30"/>
      <c r="L48" s="30"/>
      <c r="M48" s="30"/>
      <c r="N48" s="30"/>
      <c r="O48" s="30"/>
      <c r="P48" s="30"/>
      <c r="Q48" s="30"/>
      <c r="R48" s="30"/>
      <c r="S48" s="30"/>
      <c r="T48" s="30"/>
      <c r="U48" s="30"/>
      <c r="V48" s="30"/>
      <c r="W48" s="30"/>
      <c r="X48" s="30"/>
      <c r="Y48" s="30"/>
      <c r="Z48" s="30"/>
    </row>
    <row r="49" ht="14.25" customHeight="1">
      <c r="A49" s="30"/>
      <c r="B49" s="84" t="s">
        <v>182</v>
      </c>
      <c r="C49" s="85">
        <f>'6. Sub-Lot 2.2'!G12</f>
        <v>0</v>
      </c>
      <c r="D49" s="30"/>
      <c r="E49" s="30"/>
      <c r="F49" s="30"/>
      <c r="G49" s="30"/>
      <c r="H49" s="30"/>
      <c r="I49" s="30"/>
      <c r="J49" s="30"/>
      <c r="K49" s="30"/>
      <c r="L49" s="30"/>
      <c r="M49" s="30"/>
      <c r="N49" s="30"/>
      <c r="O49" s="30"/>
      <c r="P49" s="30"/>
      <c r="Q49" s="30"/>
      <c r="R49" s="30"/>
      <c r="S49" s="30"/>
      <c r="T49" s="30"/>
      <c r="U49" s="30"/>
      <c r="V49" s="30"/>
      <c r="W49" s="30"/>
      <c r="X49" s="30"/>
      <c r="Y49" s="30"/>
      <c r="Z49" s="30"/>
    </row>
    <row r="50" ht="14.25" customHeight="1">
      <c r="A50" s="30"/>
      <c r="B50" s="84" t="s">
        <v>183</v>
      </c>
      <c r="C50" s="85" t="str">
        <f>'6. Sub-Lot 2.2'!C15</f>
        <v>n/a</v>
      </c>
      <c r="D50" s="30"/>
      <c r="E50" s="30"/>
      <c r="F50" s="30"/>
      <c r="G50" s="30"/>
      <c r="H50" s="30"/>
      <c r="I50" s="30"/>
      <c r="J50" s="30"/>
      <c r="K50" s="30"/>
      <c r="L50" s="30"/>
      <c r="M50" s="30"/>
      <c r="N50" s="30"/>
      <c r="O50" s="30"/>
      <c r="P50" s="30"/>
      <c r="Q50" s="30"/>
      <c r="R50" s="30"/>
      <c r="S50" s="30"/>
      <c r="T50" s="30"/>
      <c r="U50" s="30"/>
      <c r="V50" s="30"/>
      <c r="W50" s="30"/>
      <c r="X50" s="30"/>
      <c r="Y50" s="30"/>
      <c r="Z50" s="30"/>
    </row>
    <row r="51" ht="14.25" customHeight="1">
      <c r="A51" s="30"/>
      <c r="B51" s="84" t="s">
        <v>184</v>
      </c>
      <c r="C51" s="85" t="str">
        <f>'6. Sub-Lot 2.2'!C16</f>
        <v>n/a</v>
      </c>
      <c r="D51" s="30"/>
      <c r="E51" s="30"/>
      <c r="F51" s="30"/>
      <c r="G51" s="30"/>
      <c r="H51" s="30"/>
      <c r="I51" s="30"/>
      <c r="J51" s="30"/>
      <c r="K51" s="30"/>
      <c r="L51" s="30"/>
      <c r="M51" s="30"/>
      <c r="N51" s="30"/>
      <c r="O51" s="30"/>
      <c r="P51" s="30"/>
      <c r="Q51" s="30"/>
      <c r="R51" s="30"/>
      <c r="S51" s="30"/>
      <c r="T51" s="30"/>
      <c r="U51" s="30"/>
      <c r="V51" s="30"/>
      <c r="W51" s="30"/>
      <c r="X51" s="30"/>
      <c r="Y51" s="30"/>
      <c r="Z51" s="30"/>
    </row>
    <row r="52" ht="14.25" customHeight="1">
      <c r="A52" s="30"/>
      <c r="B52" s="84" t="s">
        <v>185</v>
      </c>
      <c r="C52" s="85" t="str">
        <f>'6. Sub-Lot 2.2'!C17</f>
        <v>n/a</v>
      </c>
      <c r="D52" s="30"/>
      <c r="E52" s="30"/>
      <c r="F52" s="30"/>
      <c r="G52" s="30"/>
      <c r="H52" s="30"/>
      <c r="I52" s="30"/>
      <c r="J52" s="30"/>
      <c r="K52" s="30"/>
      <c r="L52" s="30"/>
      <c r="M52" s="30"/>
      <c r="N52" s="30"/>
      <c r="O52" s="30"/>
      <c r="P52" s="30"/>
      <c r="Q52" s="30"/>
      <c r="R52" s="30"/>
      <c r="S52" s="30"/>
      <c r="T52" s="30"/>
      <c r="U52" s="30"/>
      <c r="V52" s="30"/>
      <c r="W52" s="30"/>
      <c r="X52" s="30"/>
      <c r="Y52" s="30"/>
      <c r="Z52" s="30"/>
    </row>
    <row r="53" ht="14.25" customHeight="1">
      <c r="A53" s="30"/>
      <c r="B53" s="83" t="s">
        <v>186</v>
      </c>
      <c r="D53" s="30"/>
      <c r="E53" s="30"/>
      <c r="F53" s="30"/>
      <c r="G53" s="30"/>
      <c r="H53" s="30"/>
      <c r="I53" s="30"/>
      <c r="J53" s="30"/>
      <c r="K53" s="30"/>
      <c r="L53" s="30"/>
      <c r="M53" s="30"/>
      <c r="N53" s="30"/>
      <c r="O53" s="30"/>
      <c r="P53" s="30"/>
      <c r="Q53" s="30"/>
      <c r="R53" s="30"/>
      <c r="S53" s="30"/>
      <c r="T53" s="30"/>
      <c r="U53" s="30"/>
      <c r="V53" s="30"/>
      <c r="W53" s="30"/>
      <c r="X53" s="30"/>
      <c r="Y53" s="30"/>
      <c r="Z53" s="30"/>
    </row>
    <row r="54" ht="14.25" customHeight="1">
      <c r="A54" s="30"/>
      <c r="B54" s="84" t="s">
        <v>187</v>
      </c>
      <c r="C54" s="85" t="str">
        <f>'7. Lot 3'!C9</f>
        <v/>
      </c>
      <c r="D54" s="30"/>
      <c r="E54" s="30"/>
      <c r="F54" s="30"/>
      <c r="G54" s="30"/>
      <c r="H54" s="30"/>
      <c r="I54" s="30"/>
      <c r="J54" s="30"/>
      <c r="K54" s="30"/>
      <c r="L54" s="30"/>
      <c r="M54" s="30"/>
      <c r="N54" s="30"/>
      <c r="O54" s="30"/>
      <c r="P54" s="30"/>
      <c r="Q54" s="30"/>
      <c r="R54" s="30"/>
      <c r="S54" s="30"/>
      <c r="T54" s="30"/>
      <c r="U54" s="30"/>
      <c r="V54" s="30"/>
      <c r="W54" s="30"/>
      <c r="X54" s="30"/>
      <c r="Y54" s="30"/>
      <c r="Z54" s="30"/>
    </row>
    <row r="55" ht="14.25" customHeight="1">
      <c r="A55" s="30"/>
      <c r="B55" s="84" t="s">
        <v>188</v>
      </c>
      <c r="C55" s="85">
        <f>'7. Lot 3'!G11</f>
        <v>0</v>
      </c>
      <c r="D55" s="30"/>
      <c r="E55" s="30"/>
      <c r="F55" s="30"/>
      <c r="G55" s="30"/>
      <c r="H55" s="30"/>
      <c r="I55" s="30"/>
      <c r="J55" s="30"/>
      <c r="K55" s="30"/>
      <c r="L55" s="30"/>
      <c r="M55" s="30"/>
      <c r="N55" s="30"/>
      <c r="O55" s="30"/>
      <c r="P55" s="30"/>
      <c r="Q55" s="30"/>
      <c r="R55" s="30"/>
      <c r="S55" s="30"/>
      <c r="T55" s="30"/>
      <c r="U55" s="30"/>
      <c r="V55" s="30"/>
      <c r="W55" s="30"/>
      <c r="X55" s="30"/>
      <c r="Y55" s="30"/>
      <c r="Z55" s="30"/>
    </row>
    <row r="56" ht="14.25" customHeight="1">
      <c r="A56" s="30"/>
      <c r="B56" s="84" t="s">
        <v>189</v>
      </c>
      <c r="C56" s="85">
        <f>'7. Lot 3'!G12</f>
        <v>0</v>
      </c>
      <c r="D56" s="30"/>
      <c r="E56" s="30"/>
      <c r="F56" s="30"/>
      <c r="G56" s="30"/>
      <c r="H56" s="30"/>
      <c r="I56" s="30"/>
      <c r="J56" s="30"/>
      <c r="K56" s="30"/>
      <c r="L56" s="30"/>
      <c r="M56" s="30"/>
      <c r="N56" s="30"/>
      <c r="O56" s="30"/>
      <c r="P56" s="30"/>
      <c r="Q56" s="30"/>
      <c r="R56" s="30"/>
      <c r="S56" s="30"/>
      <c r="T56" s="30"/>
      <c r="U56" s="30"/>
      <c r="V56" s="30"/>
      <c r="W56" s="30"/>
      <c r="X56" s="30"/>
      <c r="Y56" s="30"/>
      <c r="Z56" s="30"/>
    </row>
    <row r="57" ht="14.25" customHeight="1">
      <c r="A57" s="30"/>
      <c r="B57" s="84" t="s">
        <v>190</v>
      </c>
      <c r="C57" s="85">
        <f>'7. Lot 3'!G13</f>
        <v>0</v>
      </c>
      <c r="D57" s="30"/>
      <c r="E57" s="30"/>
      <c r="F57" s="30"/>
      <c r="G57" s="30"/>
      <c r="H57" s="30"/>
      <c r="I57" s="30"/>
      <c r="J57" s="30"/>
      <c r="K57" s="30"/>
      <c r="L57" s="30"/>
      <c r="M57" s="30"/>
      <c r="N57" s="30"/>
      <c r="O57" s="30"/>
      <c r="P57" s="30"/>
      <c r="Q57" s="30"/>
      <c r="R57" s="30"/>
      <c r="S57" s="30"/>
      <c r="T57" s="30"/>
      <c r="U57" s="30"/>
      <c r="V57" s="30"/>
      <c r="W57" s="30"/>
      <c r="X57" s="30"/>
      <c r="Y57" s="30"/>
      <c r="Z57" s="30"/>
    </row>
    <row r="58" ht="14.25" customHeight="1">
      <c r="A58" s="30"/>
      <c r="B58" s="84" t="s">
        <v>191</v>
      </c>
      <c r="C58" s="85" t="str">
        <f>'7. Lot 3'!C16</f>
        <v>n/a</v>
      </c>
      <c r="D58" s="30"/>
      <c r="E58" s="30"/>
      <c r="F58" s="30"/>
      <c r="G58" s="30"/>
      <c r="H58" s="30"/>
      <c r="I58" s="30"/>
      <c r="J58" s="30"/>
      <c r="K58" s="30"/>
      <c r="L58" s="30"/>
      <c r="M58" s="30"/>
      <c r="N58" s="30"/>
      <c r="O58" s="30"/>
      <c r="P58" s="30"/>
      <c r="Q58" s="30"/>
      <c r="R58" s="30"/>
      <c r="S58" s="30"/>
      <c r="T58" s="30"/>
      <c r="U58" s="30"/>
      <c r="V58" s="30"/>
      <c r="W58" s="30"/>
      <c r="X58" s="30"/>
      <c r="Y58" s="30"/>
      <c r="Z58" s="30"/>
    </row>
    <row r="59" ht="14.25" customHeight="1">
      <c r="A59" s="30"/>
      <c r="B59" s="84" t="s">
        <v>192</v>
      </c>
      <c r="C59" s="85" t="str">
        <f>'7. Lot 3'!C17</f>
        <v>n/a</v>
      </c>
      <c r="D59" s="30"/>
      <c r="E59" s="30"/>
      <c r="F59" s="30"/>
      <c r="G59" s="30"/>
      <c r="H59" s="30"/>
      <c r="I59" s="30"/>
      <c r="J59" s="30"/>
      <c r="K59" s="30"/>
      <c r="L59" s="30"/>
      <c r="M59" s="30"/>
      <c r="N59" s="30"/>
      <c r="O59" s="30"/>
      <c r="P59" s="30"/>
      <c r="Q59" s="30"/>
      <c r="R59" s="30"/>
      <c r="S59" s="30"/>
      <c r="T59" s="30"/>
      <c r="U59" s="30"/>
      <c r="V59" s="30"/>
      <c r="W59" s="30"/>
      <c r="X59" s="30"/>
      <c r="Y59" s="30"/>
      <c r="Z59" s="30"/>
    </row>
    <row r="60" ht="14.25" customHeight="1">
      <c r="A60" s="30"/>
      <c r="B60" s="84" t="s">
        <v>193</v>
      </c>
      <c r="C60" s="85" t="str">
        <f>'7. Lot 3'!C18</f>
        <v>n/a</v>
      </c>
      <c r="D60" s="30"/>
      <c r="E60" s="30"/>
      <c r="F60" s="30"/>
      <c r="G60" s="30"/>
      <c r="H60" s="30"/>
      <c r="I60" s="30"/>
      <c r="J60" s="30"/>
      <c r="K60" s="30"/>
      <c r="L60" s="30"/>
      <c r="M60" s="30"/>
      <c r="N60" s="30"/>
      <c r="O60" s="30"/>
      <c r="P60" s="30"/>
      <c r="Q60" s="30"/>
      <c r="R60" s="30"/>
      <c r="S60" s="30"/>
      <c r="T60" s="30"/>
      <c r="U60" s="30"/>
      <c r="V60" s="30"/>
      <c r="W60" s="30"/>
      <c r="X60" s="30"/>
      <c r="Y60" s="30"/>
      <c r="Z60" s="30"/>
    </row>
    <row r="61" ht="14.25" customHeight="1">
      <c r="A61" s="30"/>
      <c r="B61" s="84" t="s">
        <v>194</v>
      </c>
      <c r="C61" s="85">
        <f>'7. Lot 3'!G24</f>
        <v>0</v>
      </c>
      <c r="D61" s="30"/>
      <c r="E61" s="30"/>
      <c r="F61" s="30"/>
      <c r="G61" s="30"/>
      <c r="H61" s="30"/>
      <c r="I61" s="30"/>
      <c r="J61" s="30"/>
      <c r="K61" s="30"/>
      <c r="L61" s="30"/>
      <c r="M61" s="30"/>
      <c r="N61" s="30"/>
      <c r="O61" s="30"/>
      <c r="P61" s="30"/>
      <c r="Q61" s="30"/>
      <c r="R61" s="30"/>
      <c r="S61" s="30"/>
      <c r="T61" s="30"/>
      <c r="U61" s="30"/>
      <c r="V61" s="30"/>
      <c r="W61" s="30"/>
      <c r="X61" s="30"/>
      <c r="Y61" s="30"/>
      <c r="Z61" s="30"/>
    </row>
    <row r="62" ht="14.25" customHeight="1">
      <c r="A62" s="30"/>
      <c r="B62" s="84" t="s">
        <v>195</v>
      </c>
      <c r="C62" s="85">
        <f>'7. Lot 3'!G25</f>
        <v>0</v>
      </c>
      <c r="D62" s="30"/>
      <c r="E62" s="30"/>
      <c r="F62" s="30"/>
      <c r="G62" s="30"/>
      <c r="H62" s="30"/>
      <c r="I62" s="30"/>
      <c r="J62" s="30"/>
      <c r="K62" s="30"/>
      <c r="L62" s="30"/>
      <c r="M62" s="30"/>
      <c r="N62" s="30"/>
      <c r="O62" s="30"/>
      <c r="P62" s="30"/>
      <c r="Q62" s="30"/>
      <c r="R62" s="30"/>
      <c r="S62" s="30"/>
      <c r="T62" s="30"/>
      <c r="U62" s="30"/>
      <c r="V62" s="30"/>
      <c r="W62" s="30"/>
      <c r="X62" s="30"/>
      <c r="Y62" s="30"/>
      <c r="Z62" s="30"/>
    </row>
    <row r="63" ht="14.25" customHeight="1">
      <c r="A63" s="30"/>
      <c r="B63" s="84" t="s">
        <v>196</v>
      </c>
      <c r="C63" s="85">
        <f>'7. Lot 3'!G26</f>
        <v>0</v>
      </c>
      <c r="D63" s="30"/>
      <c r="E63" s="30"/>
      <c r="F63" s="30"/>
      <c r="G63" s="30"/>
      <c r="H63" s="30"/>
      <c r="I63" s="30"/>
      <c r="J63" s="30"/>
      <c r="K63" s="30"/>
      <c r="L63" s="30"/>
      <c r="M63" s="30"/>
      <c r="N63" s="30"/>
      <c r="O63" s="30"/>
      <c r="P63" s="30"/>
      <c r="Q63" s="30"/>
      <c r="R63" s="30"/>
      <c r="S63" s="30"/>
      <c r="T63" s="30"/>
      <c r="U63" s="30"/>
      <c r="V63" s="30"/>
      <c r="W63" s="30"/>
      <c r="X63" s="30"/>
      <c r="Y63" s="30"/>
      <c r="Z63" s="30"/>
    </row>
    <row r="64" ht="14.25" customHeight="1">
      <c r="A64" s="30"/>
      <c r="B64" s="84" t="s">
        <v>197</v>
      </c>
      <c r="C64" s="85" t="str">
        <f>'7. Lot 3'!C29</f>
        <v>n/a</v>
      </c>
      <c r="D64" s="30"/>
      <c r="E64" s="30"/>
      <c r="F64" s="30"/>
      <c r="G64" s="30"/>
      <c r="H64" s="30"/>
      <c r="I64" s="30"/>
      <c r="J64" s="30"/>
      <c r="K64" s="30"/>
      <c r="L64" s="30"/>
      <c r="M64" s="30"/>
      <c r="N64" s="30"/>
      <c r="O64" s="30"/>
      <c r="P64" s="30"/>
      <c r="Q64" s="30"/>
      <c r="R64" s="30"/>
      <c r="S64" s="30"/>
      <c r="T64" s="30"/>
      <c r="U64" s="30"/>
      <c r="V64" s="30"/>
      <c r="W64" s="30"/>
      <c r="X64" s="30"/>
      <c r="Y64" s="30"/>
      <c r="Z64" s="30"/>
    </row>
    <row r="65" ht="14.25" customHeight="1">
      <c r="A65" s="30"/>
      <c r="B65" s="84" t="s">
        <v>198</v>
      </c>
      <c r="C65" s="85" t="str">
        <f>'7. Lot 3'!C30</f>
        <v>n/a</v>
      </c>
      <c r="D65" s="30"/>
      <c r="E65" s="30"/>
      <c r="F65" s="30"/>
      <c r="G65" s="30"/>
      <c r="H65" s="30"/>
      <c r="I65" s="30"/>
      <c r="J65" s="30"/>
      <c r="K65" s="30"/>
      <c r="L65" s="30"/>
      <c r="M65" s="30"/>
      <c r="N65" s="30"/>
      <c r="O65" s="30"/>
      <c r="P65" s="30"/>
      <c r="Q65" s="30"/>
      <c r="R65" s="30"/>
      <c r="S65" s="30"/>
      <c r="T65" s="30"/>
      <c r="U65" s="30"/>
      <c r="V65" s="30"/>
      <c r="W65" s="30"/>
      <c r="X65" s="30"/>
      <c r="Y65" s="30"/>
      <c r="Z65" s="30"/>
    </row>
    <row r="66" ht="14.25" customHeight="1">
      <c r="A66" s="30"/>
      <c r="B66" s="84" t="s">
        <v>199</v>
      </c>
      <c r="C66" s="85" t="str">
        <f>'7. Lot 3'!C31</f>
        <v>n/a</v>
      </c>
      <c r="D66" s="30"/>
      <c r="E66" s="30"/>
      <c r="F66" s="30"/>
      <c r="G66" s="30"/>
      <c r="H66" s="30"/>
      <c r="I66" s="30"/>
      <c r="J66" s="30"/>
      <c r="K66" s="30"/>
      <c r="L66" s="30"/>
      <c r="M66" s="30"/>
      <c r="N66" s="30"/>
      <c r="O66" s="30"/>
      <c r="P66" s="30"/>
      <c r="Q66" s="30"/>
      <c r="R66" s="30"/>
      <c r="S66" s="30"/>
      <c r="T66" s="30"/>
      <c r="U66" s="30"/>
      <c r="V66" s="30"/>
      <c r="W66" s="30"/>
      <c r="X66" s="30"/>
      <c r="Y66" s="30"/>
      <c r="Z66" s="30"/>
    </row>
    <row r="67" ht="14.25" customHeight="1">
      <c r="A67" s="30"/>
      <c r="B67" s="83" t="s">
        <v>200</v>
      </c>
      <c r="D67" s="30"/>
      <c r="E67" s="30"/>
      <c r="F67" s="30"/>
      <c r="G67" s="30"/>
      <c r="H67" s="30"/>
      <c r="I67" s="30"/>
      <c r="J67" s="30"/>
      <c r="K67" s="30"/>
      <c r="L67" s="30"/>
      <c r="M67" s="30"/>
      <c r="N67" s="30"/>
      <c r="O67" s="30"/>
      <c r="P67" s="30"/>
      <c r="Q67" s="30"/>
      <c r="R67" s="30"/>
      <c r="S67" s="30"/>
      <c r="T67" s="30"/>
      <c r="U67" s="30"/>
      <c r="V67" s="30"/>
      <c r="W67" s="30"/>
      <c r="X67" s="30"/>
      <c r="Y67" s="30"/>
      <c r="Z67" s="30"/>
    </row>
    <row r="68" ht="14.25" customHeight="1">
      <c r="A68" s="30"/>
      <c r="B68" s="84" t="s">
        <v>201</v>
      </c>
      <c r="C68" s="85" t="str">
        <f>'8. Sub-Lot 4.1'!C8</f>
        <v/>
      </c>
      <c r="D68" s="30"/>
      <c r="E68" s="30"/>
      <c r="F68" s="30"/>
      <c r="G68" s="30"/>
      <c r="H68" s="30"/>
      <c r="I68" s="30"/>
      <c r="J68" s="30"/>
      <c r="K68" s="30"/>
      <c r="L68" s="30"/>
      <c r="M68" s="30"/>
      <c r="N68" s="30"/>
      <c r="O68" s="30"/>
      <c r="P68" s="30"/>
      <c r="Q68" s="30"/>
      <c r="R68" s="30"/>
      <c r="S68" s="30"/>
      <c r="T68" s="30"/>
      <c r="U68" s="30"/>
      <c r="V68" s="30"/>
      <c r="W68" s="30"/>
      <c r="X68" s="30"/>
      <c r="Y68" s="30"/>
      <c r="Z68" s="30"/>
    </row>
    <row r="69" ht="14.25" customHeight="1">
      <c r="A69" s="30"/>
      <c r="B69" s="84" t="s">
        <v>202</v>
      </c>
      <c r="C69" s="85">
        <f>'8. Sub-Lot 4.1'!G10</f>
        <v>0</v>
      </c>
      <c r="D69" s="30"/>
      <c r="E69" s="30"/>
      <c r="F69" s="30"/>
      <c r="G69" s="30"/>
      <c r="H69" s="30"/>
      <c r="I69" s="30"/>
      <c r="J69" s="30"/>
      <c r="K69" s="30"/>
      <c r="L69" s="30"/>
      <c r="M69" s="30"/>
      <c r="N69" s="30"/>
      <c r="O69" s="30"/>
      <c r="P69" s="30"/>
      <c r="Q69" s="30"/>
      <c r="R69" s="30"/>
      <c r="S69" s="30"/>
      <c r="T69" s="30"/>
      <c r="U69" s="30"/>
      <c r="V69" s="30"/>
      <c r="W69" s="30"/>
      <c r="X69" s="30"/>
      <c r="Y69" s="30"/>
      <c r="Z69" s="30"/>
    </row>
    <row r="70" ht="14.25" customHeight="1">
      <c r="A70" s="30"/>
      <c r="B70" s="84" t="s">
        <v>203</v>
      </c>
      <c r="C70" s="85">
        <f>'8. Sub-Lot 4.1'!G11</f>
        <v>0</v>
      </c>
      <c r="D70" s="30"/>
      <c r="E70" s="30"/>
      <c r="F70" s="30"/>
      <c r="G70" s="30"/>
      <c r="H70" s="30"/>
      <c r="I70" s="30"/>
      <c r="J70" s="30"/>
      <c r="K70" s="30"/>
      <c r="L70" s="30"/>
      <c r="M70" s="30"/>
      <c r="N70" s="30"/>
      <c r="O70" s="30"/>
      <c r="P70" s="30"/>
      <c r="Q70" s="30"/>
      <c r="R70" s="30"/>
      <c r="S70" s="30"/>
      <c r="T70" s="30"/>
      <c r="U70" s="30"/>
      <c r="V70" s="30"/>
      <c r="W70" s="30"/>
      <c r="X70" s="30"/>
      <c r="Y70" s="30"/>
      <c r="Z70" s="30"/>
    </row>
    <row r="71" ht="14.25" customHeight="1">
      <c r="A71" s="30"/>
      <c r="B71" s="84" t="s">
        <v>204</v>
      </c>
      <c r="C71" s="85">
        <f>'8. Sub-Lot 4.1'!G12</f>
        <v>0</v>
      </c>
      <c r="D71" s="30"/>
      <c r="E71" s="30"/>
      <c r="F71" s="30"/>
      <c r="G71" s="30"/>
      <c r="H71" s="30"/>
      <c r="I71" s="30"/>
      <c r="J71" s="30"/>
      <c r="K71" s="30"/>
      <c r="L71" s="30"/>
      <c r="M71" s="30"/>
      <c r="N71" s="30"/>
      <c r="O71" s="30"/>
      <c r="P71" s="30"/>
      <c r="Q71" s="30"/>
      <c r="R71" s="30"/>
      <c r="S71" s="30"/>
      <c r="T71" s="30"/>
      <c r="U71" s="30"/>
      <c r="V71" s="30"/>
      <c r="W71" s="30"/>
      <c r="X71" s="30"/>
      <c r="Y71" s="30"/>
      <c r="Z71" s="30"/>
    </row>
    <row r="72" ht="14.25" customHeight="1">
      <c r="A72" s="30"/>
      <c r="B72" s="84" t="s">
        <v>205</v>
      </c>
      <c r="C72" s="85" t="str">
        <f>'8. Sub-Lot 4.1'!C15</f>
        <v>n/a</v>
      </c>
      <c r="D72" s="30"/>
      <c r="E72" s="30"/>
      <c r="F72" s="30"/>
      <c r="G72" s="30"/>
      <c r="H72" s="30"/>
      <c r="I72" s="30"/>
      <c r="J72" s="30"/>
      <c r="K72" s="30"/>
      <c r="L72" s="30"/>
      <c r="M72" s="30"/>
      <c r="N72" s="30"/>
      <c r="O72" s="30"/>
      <c r="P72" s="30"/>
      <c r="Q72" s="30"/>
      <c r="R72" s="30"/>
      <c r="S72" s="30"/>
      <c r="T72" s="30"/>
      <c r="U72" s="30"/>
      <c r="V72" s="30"/>
      <c r="W72" s="30"/>
      <c r="X72" s="30"/>
      <c r="Y72" s="30"/>
      <c r="Z72" s="30"/>
    </row>
    <row r="73" ht="14.25" customHeight="1">
      <c r="A73" s="30"/>
      <c r="B73" s="84" t="s">
        <v>206</v>
      </c>
      <c r="C73" s="85" t="str">
        <f>'8. Sub-Lot 4.1'!C16</f>
        <v>n/a</v>
      </c>
      <c r="D73" s="30"/>
      <c r="E73" s="30"/>
      <c r="F73" s="30"/>
      <c r="G73" s="30"/>
      <c r="H73" s="30"/>
      <c r="I73" s="30"/>
      <c r="J73" s="30"/>
      <c r="K73" s="30"/>
      <c r="L73" s="30"/>
      <c r="M73" s="30"/>
      <c r="N73" s="30"/>
      <c r="O73" s="30"/>
      <c r="P73" s="30"/>
      <c r="Q73" s="30"/>
      <c r="R73" s="30"/>
      <c r="S73" s="30"/>
      <c r="T73" s="30"/>
      <c r="U73" s="30"/>
      <c r="V73" s="30"/>
      <c r="W73" s="30"/>
      <c r="X73" s="30"/>
      <c r="Y73" s="30"/>
      <c r="Z73" s="30"/>
    </row>
    <row r="74" ht="14.25" customHeight="1">
      <c r="A74" s="30"/>
      <c r="B74" s="84" t="s">
        <v>207</v>
      </c>
      <c r="C74" s="85" t="str">
        <f>'8. Sub-Lot 4.1'!C17</f>
        <v>n/a</v>
      </c>
      <c r="D74" s="30"/>
      <c r="E74" s="30"/>
      <c r="F74" s="30"/>
      <c r="G74" s="30"/>
      <c r="H74" s="30"/>
      <c r="I74" s="30"/>
      <c r="J74" s="30"/>
      <c r="K74" s="30"/>
      <c r="L74" s="30"/>
      <c r="M74" s="30"/>
      <c r="N74" s="30"/>
      <c r="O74" s="30"/>
      <c r="P74" s="30"/>
      <c r="Q74" s="30"/>
      <c r="R74" s="30"/>
      <c r="S74" s="30"/>
      <c r="T74" s="30"/>
      <c r="U74" s="30"/>
      <c r="V74" s="30"/>
      <c r="W74" s="30"/>
      <c r="X74" s="30"/>
      <c r="Y74" s="30"/>
      <c r="Z74" s="30"/>
    </row>
    <row r="75" ht="14.25" customHeight="1">
      <c r="A75" s="30"/>
      <c r="B75" s="83" t="s">
        <v>208</v>
      </c>
      <c r="D75" s="30"/>
      <c r="E75" s="30"/>
      <c r="F75" s="30"/>
      <c r="G75" s="30"/>
      <c r="H75" s="30"/>
      <c r="I75" s="30"/>
      <c r="J75" s="30"/>
      <c r="K75" s="30"/>
      <c r="L75" s="30"/>
      <c r="M75" s="30"/>
      <c r="N75" s="30"/>
      <c r="O75" s="30"/>
      <c r="P75" s="30"/>
      <c r="Q75" s="30"/>
      <c r="R75" s="30"/>
      <c r="S75" s="30"/>
      <c r="T75" s="30"/>
      <c r="U75" s="30"/>
      <c r="V75" s="30"/>
      <c r="W75" s="30"/>
      <c r="X75" s="30"/>
      <c r="Y75" s="30"/>
      <c r="Z75" s="30"/>
    </row>
    <row r="76" ht="14.25" customHeight="1">
      <c r="A76" s="30"/>
      <c r="B76" s="84" t="s">
        <v>209</v>
      </c>
      <c r="C76" s="85" t="str">
        <f>'9. Sub-Lot 4.2'!C8</f>
        <v/>
      </c>
      <c r="D76" s="30"/>
      <c r="E76" s="30"/>
      <c r="F76" s="30"/>
      <c r="G76" s="30"/>
      <c r="H76" s="30"/>
      <c r="I76" s="30"/>
      <c r="J76" s="30"/>
      <c r="K76" s="30"/>
      <c r="L76" s="30"/>
      <c r="M76" s="30"/>
      <c r="N76" s="30"/>
      <c r="O76" s="30"/>
      <c r="P76" s="30"/>
      <c r="Q76" s="30"/>
      <c r="R76" s="30"/>
      <c r="S76" s="30"/>
      <c r="T76" s="30"/>
      <c r="U76" s="30"/>
      <c r="V76" s="30"/>
      <c r="W76" s="30"/>
      <c r="X76" s="30"/>
      <c r="Y76" s="30"/>
      <c r="Z76" s="30"/>
    </row>
    <row r="77" ht="14.25" customHeight="1">
      <c r="A77" s="30"/>
      <c r="B77" s="84" t="s">
        <v>210</v>
      </c>
      <c r="C77" s="85">
        <f>'9. Sub-Lot 4.2'!G10</f>
        <v>0</v>
      </c>
      <c r="D77" s="30"/>
      <c r="E77" s="30"/>
      <c r="F77" s="30"/>
      <c r="G77" s="30"/>
      <c r="H77" s="30"/>
      <c r="I77" s="30"/>
      <c r="J77" s="30"/>
      <c r="K77" s="30"/>
      <c r="L77" s="30"/>
      <c r="M77" s="30"/>
      <c r="N77" s="30"/>
      <c r="O77" s="30"/>
      <c r="P77" s="30"/>
      <c r="Q77" s="30"/>
      <c r="R77" s="30"/>
      <c r="S77" s="30"/>
      <c r="T77" s="30"/>
      <c r="U77" s="30"/>
      <c r="V77" s="30"/>
      <c r="W77" s="30"/>
      <c r="X77" s="30"/>
      <c r="Y77" s="30"/>
      <c r="Z77" s="30"/>
    </row>
    <row r="78" ht="14.25" customHeight="1">
      <c r="A78" s="30"/>
      <c r="B78" s="84" t="s">
        <v>211</v>
      </c>
      <c r="C78" s="85">
        <f>'9. Sub-Lot 4.2'!G11</f>
        <v>0</v>
      </c>
      <c r="D78" s="30"/>
      <c r="E78" s="30"/>
      <c r="F78" s="30"/>
      <c r="G78" s="30"/>
      <c r="H78" s="30"/>
      <c r="I78" s="30"/>
      <c r="J78" s="30"/>
      <c r="K78" s="30"/>
      <c r="L78" s="30"/>
      <c r="M78" s="30"/>
      <c r="N78" s="30"/>
      <c r="O78" s="30"/>
      <c r="P78" s="30"/>
      <c r="Q78" s="30"/>
      <c r="R78" s="30"/>
      <c r="S78" s="30"/>
      <c r="T78" s="30"/>
      <c r="U78" s="30"/>
      <c r="V78" s="30"/>
      <c r="W78" s="30"/>
      <c r="X78" s="30"/>
      <c r="Y78" s="30"/>
      <c r="Z78" s="30"/>
    </row>
    <row r="79" ht="14.25" customHeight="1">
      <c r="A79" s="30"/>
      <c r="B79" s="84" t="s">
        <v>212</v>
      </c>
      <c r="C79" s="85">
        <f>'9. Sub-Lot 4.2'!G12</f>
        <v>0</v>
      </c>
      <c r="D79" s="30"/>
      <c r="E79" s="30"/>
      <c r="F79" s="30"/>
      <c r="G79" s="30"/>
      <c r="H79" s="30"/>
      <c r="I79" s="30"/>
      <c r="J79" s="30"/>
      <c r="K79" s="30"/>
      <c r="L79" s="30"/>
      <c r="M79" s="30"/>
      <c r="N79" s="30"/>
      <c r="O79" s="30"/>
      <c r="P79" s="30"/>
      <c r="Q79" s="30"/>
      <c r="R79" s="30"/>
      <c r="S79" s="30"/>
      <c r="T79" s="30"/>
      <c r="U79" s="30"/>
      <c r="V79" s="30"/>
      <c r="W79" s="30"/>
      <c r="X79" s="30"/>
      <c r="Y79" s="30"/>
      <c r="Z79" s="30"/>
    </row>
    <row r="80" ht="14.25" customHeight="1">
      <c r="A80" s="30"/>
      <c r="B80" s="84" t="s">
        <v>213</v>
      </c>
      <c r="C80" s="85" t="str">
        <f>'9. Sub-Lot 4.2'!C15</f>
        <v>n/a</v>
      </c>
      <c r="D80" s="30"/>
      <c r="E80" s="30"/>
      <c r="F80" s="30"/>
      <c r="G80" s="30"/>
      <c r="H80" s="30"/>
      <c r="I80" s="30"/>
      <c r="J80" s="30"/>
      <c r="K80" s="30"/>
      <c r="L80" s="30"/>
      <c r="M80" s="30"/>
      <c r="N80" s="30"/>
      <c r="O80" s="30"/>
      <c r="P80" s="30"/>
      <c r="Q80" s="30"/>
      <c r="R80" s="30"/>
      <c r="S80" s="30"/>
      <c r="T80" s="30"/>
      <c r="U80" s="30"/>
      <c r="V80" s="30"/>
      <c r="W80" s="30"/>
      <c r="X80" s="30"/>
      <c r="Y80" s="30"/>
      <c r="Z80" s="30"/>
    </row>
    <row r="81" ht="14.25" customHeight="1">
      <c r="A81" s="30"/>
      <c r="B81" s="84" t="s">
        <v>214</v>
      </c>
      <c r="C81" s="85" t="str">
        <f>'9. Sub-Lot 4.2'!C16</f>
        <v>n/a</v>
      </c>
      <c r="D81" s="30"/>
      <c r="E81" s="30"/>
      <c r="F81" s="30"/>
      <c r="G81" s="30"/>
      <c r="H81" s="30"/>
      <c r="I81" s="30"/>
      <c r="J81" s="30"/>
      <c r="K81" s="30"/>
      <c r="L81" s="30"/>
      <c r="M81" s="30"/>
      <c r="N81" s="30"/>
      <c r="O81" s="30"/>
      <c r="P81" s="30"/>
      <c r="Q81" s="30"/>
      <c r="R81" s="30"/>
      <c r="S81" s="30"/>
      <c r="T81" s="30"/>
      <c r="U81" s="30"/>
      <c r="V81" s="30"/>
      <c r="W81" s="30"/>
      <c r="X81" s="30"/>
      <c r="Y81" s="30"/>
      <c r="Z81" s="30"/>
    </row>
    <row r="82" ht="14.25" customHeight="1">
      <c r="A82" s="30"/>
      <c r="B82" s="84" t="s">
        <v>215</v>
      </c>
      <c r="C82" s="85" t="str">
        <f>'9. Sub-Lot 4.2'!C17</f>
        <v>n/a</v>
      </c>
      <c r="D82" s="30"/>
      <c r="E82" s="30"/>
      <c r="F82" s="30"/>
      <c r="G82" s="30"/>
      <c r="H82" s="30"/>
      <c r="I82" s="30"/>
      <c r="J82" s="30"/>
      <c r="K82" s="30"/>
      <c r="L82" s="30"/>
      <c r="M82" s="30"/>
      <c r="N82" s="30"/>
      <c r="O82" s="30"/>
      <c r="P82" s="30"/>
      <c r="Q82" s="30"/>
      <c r="R82" s="30"/>
      <c r="S82" s="30"/>
      <c r="T82" s="30"/>
      <c r="U82" s="30"/>
      <c r="V82" s="30"/>
      <c r="W82" s="30"/>
      <c r="X82" s="30"/>
      <c r="Y82" s="30"/>
      <c r="Z82" s="30"/>
    </row>
    <row r="83" ht="14.25" customHeight="1">
      <c r="A83" s="30"/>
      <c r="B83" s="83" t="s">
        <v>216</v>
      </c>
      <c r="D83" s="30"/>
      <c r="E83" s="30"/>
      <c r="F83" s="30"/>
      <c r="G83" s="30"/>
      <c r="H83" s="30"/>
      <c r="I83" s="30"/>
      <c r="J83" s="30"/>
      <c r="K83" s="30"/>
      <c r="L83" s="30"/>
      <c r="M83" s="30"/>
      <c r="N83" s="30"/>
      <c r="O83" s="30"/>
      <c r="P83" s="30"/>
      <c r="Q83" s="30"/>
      <c r="R83" s="30"/>
      <c r="S83" s="30"/>
      <c r="T83" s="30"/>
      <c r="U83" s="30"/>
      <c r="V83" s="30"/>
      <c r="W83" s="30"/>
      <c r="X83" s="30"/>
      <c r="Y83" s="30"/>
      <c r="Z83" s="30"/>
    </row>
    <row r="84" ht="14.25" customHeight="1">
      <c r="A84" s="30"/>
      <c r="B84" s="84" t="s">
        <v>217</v>
      </c>
      <c r="C84" s="85" t="str">
        <f>'10. Sub-Lot 5.1'!C8</f>
        <v/>
      </c>
      <c r="D84" s="30"/>
      <c r="E84" s="30"/>
      <c r="F84" s="30"/>
      <c r="G84" s="30"/>
      <c r="H84" s="30"/>
      <c r="I84" s="30"/>
      <c r="J84" s="30"/>
      <c r="K84" s="30"/>
      <c r="L84" s="30"/>
      <c r="M84" s="30"/>
      <c r="N84" s="30"/>
      <c r="O84" s="30"/>
      <c r="P84" s="30"/>
      <c r="Q84" s="30"/>
      <c r="R84" s="30"/>
      <c r="S84" s="30"/>
      <c r="T84" s="30"/>
      <c r="U84" s="30"/>
      <c r="V84" s="30"/>
      <c r="W84" s="30"/>
      <c r="X84" s="30"/>
      <c r="Y84" s="30"/>
      <c r="Z84" s="30"/>
    </row>
    <row r="85" ht="14.25" customHeight="1">
      <c r="A85" s="30"/>
      <c r="B85" s="84" t="s">
        <v>218</v>
      </c>
      <c r="C85" s="85">
        <f>'10. Sub-Lot 5.1'!G10</f>
        <v>0</v>
      </c>
      <c r="D85" s="30"/>
      <c r="E85" s="30"/>
      <c r="F85" s="30"/>
      <c r="G85" s="30"/>
      <c r="H85" s="30"/>
      <c r="I85" s="30"/>
      <c r="J85" s="30"/>
      <c r="K85" s="30"/>
      <c r="L85" s="30"/>
      <c r="M85" s="30"/>
      <c r="N85" s="30"/>
      <c r="O85" s="30"/>
      <c r="P85" s="30"/>
      <c r="Q85" s="30"/>
      <c r="R85" s="30"/>
      <c r="S85" s="30"/>
      <c r="T85" s="30"/>
      <c r="U85" s="30"/>
      <c r="V85" s="30"/>
      <c r="W85" s="30"/>
      <c r="X85" s="30"/>
      <c r="Y85" s="30"/>
      <c r="Z85" s="30"/>
    </row>
    <row r="86" ht="14.25" customHeight="1">
      <c r="A86" s="30"/>
      <c r="B86" s="84" t="s">
        <v>219</v>
      </c>
      <c r="C86" s="85">
        <f>'10. Sub-Lot 5.1'!G11</f>
        <v>0</v>
      </c>
      <c r="D86" s="30"/>
      <c r="E86" s="30"/>
      <c r="F86" s="30"/>
      <c r="G86" s="30"/>
      <c r="H86" s="30"/>
      <c r="I86" s="30"/>
      <c r="J86" s="30"/>
      <c r="K86" s="30"/>
      <c r="L86" s="30"/>
      <c r="M86" s="30"/>
      <c r="N86" s="30"/>
      <c r="O86" s="30"/>
      <c r="P86" s="30"/>
      <c r="Q86" s="30"/>
      <c r="R86" s="30"/>
      <c r="S86" s="30"/>
      <c r="T86" s="30"/>
      <c r="U86" s="30"/>
      <c r="V86" s="30"/>
      <c r="W86" s="30"/>
      <c r="X86" s="30"/>
      <c r="Y86" s="30"/>
      <c r="Z86" s="30"/>
    </row>
    <row r="87" ht="14.25" customHeight="1">
      <c r="A87" s="30"/>
      <c r="B87" s="84" t="s">
        <v>220</v>
      </c>
      <c r="C87" s="85">
        <f>'10. Sub-Lot 5.1'!G12</f>
        <v>0</v>
      </c>
      <c r="D87" s="30"/>
      <c r="E87" s="30"/>
      <c r="F87" s="30"/>
      <c r="G87" s="30"/>
      <c r="H87" s="30"/>
      <c r="I87" s="30"/>
      <c r="J87" s="30"/>
      <c r="K87" s="30"/>
      <c r="L87" s="30"/>
      <c r="M87" s="30"/>
      <c r="N87" s="30"/>
      <c r="O87" s="30"/>
      <c r="P87" s="30"/>
      <c r="Q87" s="30"/>
      <c r="R87" s="30"/>
      <c r="S87" s="30"/>
      <c r="T87" s="30"/>
      <c r="U87" s="30"/>
      <c r="V87" s="30"/>
      <c r="W87" s="30"/>
      <c r="X87" s="30"/>
      <c r="Y87" s="30"/>
      <c r="Z87" s="30"/>
    </row>
    <row r="88" ht="14.25" customHeight="1">
      <c r="A88" s="30"/>
      <c r="B88" s="84" t="s">
        <v>221</v>
      </c>
      <c r="C88" s="85" t="str">
        <f>'10. Sub-Lot 5.1'!C15</f>
        <v>n/a</v>
      </c>
      <c r="D88" s="30"/>
      <c r="E88" s="30"/>
      <c r="F88" s="30"/>
      <c r="G88" s="30"/>
      <c r="H88" s="30"/>
      <c r="I88" s="30"/>
      <c r="J88" s="30"/>
      <c r="K88" s="30"/>
      <c r="L88" s="30"/>
      <c r="M88" s="30"/>
      <c r="N88" s="30"/>
      <c r="O88" s="30"/>
      <c r="P88" s="30"/>
      <c r="Q88" s="30"/>
      <c r="R88" s="30"/>
      <c r="S88" s="30"/>
      <c r="T88" s="30"/>
      <c r="U88" s="30"/>
      <c r="V88" s="30"/>
      <c r="W88" s="30"/>
      <c r="X88" s="30"/>
      <c r="Y88" s="30"/>
      <c r="Z88" s="30"/>
    </row>
    <row r="89" ht="14.25" customHeight="1">
      <c r="A89" s="30"/>
      <c r="B89" s="84" t="s">
        <v>222</v>
      </c>
      <c r="C89" s="85" t="str">
        <f>'10. Sub-Lot 5.1'!C16</f>
        <v>n/a</v>
      </c>
      <c r="D89" s="30"/>
      <c r="E89" s="30"/>
      <c r="F89" s="30"/>
      <c r="G89" s="30"/>
      <c r="H89" s="30"/>
      <c r="I89" s="30"/>
      <c r="J89" s="30"/>
      <c r="K89" s="30"/>
      <c r="L89" s="30"/>
      <c r="M89" s="30"/>
      <c r="N89" s="30"/>
      <c r="O89" s="30"/>
      <c r="P89" s="30"/>
      <c r="Q89" s="30"/>
      <c r="R89" s="30"/>
      <c r="S89" s="30"/>
      <c r="T89" s="30"/>
      <c r="U89" s="30"/>
      <c r="V89" s="30"/>
      <c r="W89" s="30"/>
      <c r="X89" s="30"/>
      <c r="Y89" s="30"/>
      <c r="Z89" s="30"/>
    </row>
    <row r="90" ht="14.25" customHeight="1">
      <c r="A90" s="30"/>
      <c r="B90" s="84" t="s">
        <v>223</v>
      </c>
      <c r="C90" s="85" t="str">
        <f>'10. Sub-Lot 5.1'!C17</f>
        <v>n/a</v>
      </c>
      <c r="D90" s="30"/>
      <c r="E90" s="30"/>
      <c r="F90" s="30"/>
      <c r="G90" s="30"/>
      <c r="H90" s="30"/>
      <c r="I90" s="30"/>
      <c r="J90" s="30"/>
      <c r="K90" s="30"/>
      <c r="L90" s="30"/>
      <c r="M90" s="30"/>
      <c r="N90" s="30"/>
      <c r="O90" s="30"/>
      <c r="P90" s="30"/>
      <c r="Q90" s="30"/>
      <c r="R90" s="30"/>
      <c r="S90" s="30"/>
      <c r="T90" s="30"/>
      <c r="U90" s="30"/>
      <c r="V90" s="30"/>
      <c r="W90" s="30"/>
      <c r="X90" s="30"/>
      <c r="Y90" s="30"/>
      <c r="Z90" s="30"/>
    </row>
    <row r="91" ht="14.25" customHeight="1">
      <c r="A91" s="30"/>
      <c r="B91" s="83" t="s">
        <v>224</v>
      </c>
      <c r="D91" s="30"/>
      <c r="E91" s="30"/>
      <c r="F91" s="30"/>
      <c r="G91" s="30"/>
      <c r="H91" s="30"/>
      <c r="I91" s="30"/>
      <c r="J91" s="30"/>
      <c r="K91" s="30"/>
      <c r="L91" s="30"/>
      <c r="M91" s="30"/>
      <c r="N91" s="30"/>
      <c r="O91" s="30"/>
      <c r="P91" s="30"/>
      <c r="Q91" s="30"/>
      <c r="R91" s="30"/>
      <c r="S91" s="30"/>
      <c r="T91" s="30"/>
      <c r="U91" s="30"/>
      <c r="V91" s="30"/>
      <c r="W91" s="30"/>
      <c r="X91" s="30"/>
      <c r="Y91" s="30"/>
      <c r="Z91" s="30"/>
    </row>
    <row r="92" ht="14.25" customHeight="1">
      <c r="A92" s="30"/>
      <c r="B92" s="84" t="s">
        <v>225</v>
      </c>
      <c r="C92" s="85" t="str">
        <f>'11. Sub-Lot 5.2'!C8</f>
        <v/>
      </c>
      <c r="D92" s="30"/>
      <c r="E92" s="30"/>
      <c r="F92" s="30"/>
      <c r="G92" s="30"/>
      <c r="H92" s="30"/>
      <c r="I92" s="30"/>
      <c r="J92" s="30"/>
      <c r="K92" s="30"/>
      <c r="L92" s="30"/>
      <c r="M92" s="30"/>
      <c r="N92" s="30"/>
      <c r="O92" s="30"/>
      <c r="P92" s="30"/>
      <c r="Q92" s="30"/>
      <c r="R92" s="30"/>
      <c r="S92" s="30"/>
      <c r="T92" s="30"/>
      <c r="U92" s="30"/>
      <c r="V92" s="30"/>
      <c r="W92" s="30"/>
      <c r="X92" s="30"/>
      <c r="Y92" s="30"/>
      <c r="Z92" s="30"/>
    </row>
    <row r="93" ht="14.25" customHeight="1">
      <c r="A93" s="30"/>
      <c r="B93" s="84" t="s">
        <v>226</v>
      </c>
      <c r="C93" s="85">
        <f>'11. Sub-Lot 5.2'!G10</f>
        <v>0</v>
      </c>
      <c r="D93" s="30"/>
      <c r="E93" s="30"/>
      <c r="F93" s="30"/>
      <c r="G93" s="30"/>
      <c r="H93" s="30"/>
      <c r="I93" s="30"/>
      <c r="J93" s="30"/>
      <c r="K93" s="30"/>
      <c r="L93" s="30"/>
      <c r="M93" s="30"/>
      <c r="N93" s="30"/>
      <c r="O93" s="30"/>
      <c r="P93" s="30"/>
      <c r="Q93" s="30"/>
      <c r="R93" s="30"/>
      <c r="S93" s="30"/>
      <c r="T93" s="30"/>
      <c r="U93" s="30"/>
      <c r="V93" s="30"/>
      <c r="W93" s="30"/>
      <c r="X93" s="30"/>
      <c r="Y93" s="30"/>
      <c r="Z93" s="30"/>
    </row>
    <row r="94" ht="14.25" customHeight="1">
      <c r="A94" s="30"/>
      <c r="B94" s="84" t="s">
        <v>227</v>
      </c>
      <c r="C94" s="85">
        <f>'11. Sub-Lot 5.2'!G11</f>
        <v>0</v>
      </c>
      <c r="D94" s="30"/>
      <c r="E94" s="30"/>
      <c r="F94" s="30"/>
      <c r="G94" s="30"/>
      <c r="H94" s="30"/>
      <c r="I94" s="30"/>
      <c r="J94" s="30"/>
      <c r="K94" s="30"/>
      <c r="L94" s="30"/>
      <c r="M94" s="30"/>
      <c r="N94" s="30"/>
      <c r="O94" s="30"/>
      <c r="P94" s="30"/>
      <c r="Q94" s="30"/>
      <c r="R94" s="30"/>
      <c r="S94" s="30"/>
      <c r="T94" s="30"/>
      <c r="U94" s="30"/>
      <c r="V94" s="30"/>
      <c r="W94" s="30"/>
      <c r="X94" s="30"/>
      <c r="Y94" s="30"/>
      <c r="Z94" s="30"/>
    </row>
    <row r="95" ht="14.25" customHeight="1">
      <c r="A95" s="30"/>
      <c r="B95" s="84" t="s">
        <v>228</v>
      </c>
      <c r="C95" s="85">
        <f>'11. Sub-Lot 5.2'!G12</f>
        <v>0</v>
      </c>
      <c r="D95" s="30"/>
      <c r="E95" s="30"/>
      <c r="F95" s="30"/>
      <c r="G95" s="30"/>
      <c r="H95" s="30"/>
      <c r="I95" s="30"/>
      <c r="J95" s="30"/>
      <c r="K95" s="30"/>
      <c r="L95" s="30"/>
      <c r="M95" s="30"/>
      <c r="N95" s="30"/>
      <c r="O95" s="30"/>
      <c r="P95" s="30"/>
      <c r="Q95" s="30"/>
      <c r="R95" s="30"/>
      <c r="S95" s="30"/>
      <c r="T95" s="30"/>
      <c r="U95" s="30"/>
      <c r="V95" s="30"/>
      <c r="W95" s="30"/>
      <c r="X95" s="30"/>
      <c r="Y95" s="30"/>
      <c r="Z95" s="30"/>
    </row>
    <row r="96" ht="14.25" customHeight="1">
      <c r="A96" s="30"/>
      <c r="B96" s="84" t="s">
        <v>229</v>
      </c>
      <c r="C96" s="85" t="str">
        <f>'11. Sub-Lot 5.2'!C15</f>
        <v>n/a</v>
      </c>
      <c r="D96" s="30"/>
      <c r="E96" s="30"/>
      <c r="F96" s="30"/>
      <c r="G96" s="30"/>
      <c r="H96" s="30"/>
      <c r="I96" s="30"/>
      <c r="J96" s="30"/>
      <c r="K96" s="30"/>
      <c r="L96" s="30"/>
      <c r="M96" s="30"/>
      <c r="N96" s="30"/>
      <c r="O96" s="30"/>
      <c r="P96" s="30"/>
      <c r="Q96" s="30"/>
      <c r="R96" s="30"/>
      <c r="S96" s="30"/>
      <c r="T96" s="30"/>
      <c r="U96" s="30"/>
      <c r="V96" s="30"/>
      <c r="W96" s="30"/>
      <c r="X96" s="30"/>
      <c r="Y96" s="30"/>
      <c r="Z96" s="30"/>
    </row>
    <row r="97" ht="14.25" customHeight="1">
      <c r="A97" s="30"/>
      <c r="B97" s="84" t="s">
        <v>230</v>
      </c>
      <c r="C97" s="85" t="str">
        <f>'11. Sub-Lot 5.2'!C16</f>
        <v>n/a</v>
      </c>
      <c r="D97" s="30"/>
      <c r="E97" s="30"/>
      <c r="F97" s="30"/>
      <c r="G97" s="30"/>
      <c r="H97" s="30"/>
      <c r="I97" s="30"/>
      <c r="J97" s="30"/>
      <c r="K97" s="30"/>
      <c r="L97" s="30"/>
      <c r="M97" s="30"/>
      <c r="N97" s="30"/>
      <c r="O97" s="30"/>
      <c r="P97" s="30"/>
      <c r="Q97" s="30"/>
      <c r="R97" s="30"/>
      <c r="S97" s="30"/>
      <c r="T97" s="30"/>
      <c r="U97" s="30"/>
      <c r="V97" s="30"/>
      <c r="W97" s="30"/>
      <c r="X97" s="30"/>
      <c r="Y97" s="30"/>
      <c r="Z97" s="30"/>
    </row>
    <row r="98" ht="14.25" customHeight="1">
      <c r="A98" s="30"/>
      <c r="B98" s="84" t="s">
        <v>231</v>
      </c>
      <c r="C98" s="85" t="str">
        <f>'11. Sub-Lot 5.2'!C17</f>
        <v>n/a</v>
      </c>
      <c r="D98" s="30"/>
      <c r="E98" s="30"/>
      <c r="F98" s="30"/>
      <c r="G98" s="30"/>
      <c r="H98" s="30"/>
      <c r="I98" s="30"/>
      <c r="J98" s="30"/>
      <c r="K98" s="30"/>
      <c r="L98" s="30"/>
      <c r="M98" s="30"/>
      <c r="N98" s="30"/>
      <c r="O98" s="30"/>
      <c r="P98" s="30"/>
      <c r="Q98" s="30"/>
      <c r="R98" s="30"/>
      <c r="S98" s="30"/>
      <c r="T98" s="30"/>
      <c r="U98" s="30"/>
      <c r="V98" s="30"/>
      <c r="W98" s="30"/>
      <c r="X98" s="30"/>
      <c r="Y98" s="30"/>
      <c r="Z98" s="30"/>
    </row>
    <row r="99" ht="15.0" customHeight="1">
      <c r="A99" s="30"/>
      <c r="B99" s="83" t="s">
        <v>232</v>
      </c>
      <c r="D99" s="30"/>
      <c r="E99" s="30"/>
      <c r="F99" s="30"/>
      <c r="G99" s="30"/>
      <c r="H99" s="30"/>
      <c r="I99" s="30"/>
      <c r="J99" s="30"/>
      <c r="K99" s="30"/>
      <c r="L99" s="30"/>
      <c r="M99" s="30"/>
      <c r="N99" s="30"/>
      <c r="O99" s="30"/>
      <c r="P99" s="30"/>
      <c r="Q99" s="30"/>
      <c r="R99" s="30"/>
      <c r="S99" s="30"/>
      <c r="T99" s="30"/>
      <c r="U99" s="30"/>
      <c r="V99" s="30"/>
      <c r="W99" s="30"/>
      <c r="X99" s="30"/>
      <c r="Y99" s="30"/>
      <c r="Z99" s="30"/>
    </row>
    <row r="100" ht="14.25" customHeight="1">
      <c r="A100" s="30"/>
      <c r="B100" s="84" t="s">
        <v>233</v>
      </c>
      <c r="C100" s="85" t="str">
        <f>'12. Lot 6'!C8</f>
        <v/>
      </c>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4.25" customHeight="1">
      <c r="A101" s="30"/>
      <c r="B101" s="84" t="s">
        <v>234</v>
      </c>
      <c r="C101" s="85">
        <f>'12. Lot 6'!F10</f>
        <v>0</v>
      </c>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4.25" customHeight="1">
      <c r="A102" s="30"/>
      <c r="B102" s="84" t="s">
        <v>235</v>
      </c>
      <c r="C102" s="85">
        <f>'12. Lot 6'!F11</f>
        <v>0</v>
      </c>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4.25" customHeight="1">
      <c r="A103" s="30"/>
      <c r="B103" s="84" t="s">
        <v>236</v>
      </c>
      <c r="C103" s="85">
        <f>'12. Lot 6'!F12</f>
        <v>0</v>
      </c>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4.25" customHeight="1">
      <c r="A104" s="30"/>
      <c r="B104" s="84" t="s">
        <v>237</v>
      </c>
      <c r="C104" s="85" t="str">
        <f>'12. Lot 6'!C15</f>
        <v>n/a</v>
      </c>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4.25" customHeight="1">
      <c r="A105" s="30"/>
      <c r="B105" s="84" t="s">
        <v>238</v>
      </c>
      <c r="C105" s="85" t="str">
        <f>'12. Lot 6'!C16</f>
        <v>n/a</v>
      </c>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4.25" customHeight="1">
      <c r="A106" s="30"/>
      <c r="B106" s="84" t="s">
        <v>239</v>
      </c>
      <c r="C106" s="85" t="str">
        <f>'12. Lot 6'!C17</f>
        <v>n/a</v>
      </c>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4.25" customHeight="1">
      <c r="A107" s="30"/>
      <c r="B107" s="86"/>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1">
    <mergeCell ref="B75:C75"/>
    <mergeCell ref="B83:C83"/>
    <mergeCell ref="B91:C91"/>
    <mergeCell ref="B99:C99"/>
    <mergeCell ref="B7:C7"/>
    <mergeCell ref="B19:C19"/>
    <mergeCell ref="B23:C23"/>
    <mergeCell ref="B31:C31"/>
    <mergeCell ref="B45:C45"/>
    <mergeCell ref="B53:C53"/>
    <mergeCell ref="B67:C67"/>
  </mergeCells>
  <conditionalFormatting sqref="C92:C98 C100:C106">
    <cfRule type="expression" dxfId="2" priority="1">
      <formula>AND(#REF!="N",VALUE(C92)&gt;0)</formula>
    </cfRule>
  </conditionalFormatting>
  <conditionalFormatting sqref="C84:C90">
    <cfRule type="expression" dxfId="2" priority="2">
      <formula>AND(#REF!="N",VALUE(C84)&gt;0)</formula>
    </cfRule>
  </conditionalFormatting>
  <conditionalFormatting sqref="C76:C82">
    <cfRule type="expression" dxfId="2" priority="3">
      <formula>AND(#REF!="N",VALUE(C76)&gt;0)</formula>
    </cfRule>
  </conditionalFormatting>
  <conditionalFormatting sqref="C68:C74">
    <cfRule type="expression" dxfId="2" priority="4">
      <formula>AND(#REF!="N",VALUE(C68)&gt;0)</formula>
    </cfRule>
  </conditionalFormatting>
  <conditionalFormatting sqref="C54:C66">
    <cfRule type="expression" dxfId="2" priority="5">
      <formula>AND(#REF!="N",VALUE(C54)&gt;0)</formula>
    </cfRule>
  </conditionalFormatting>
  <conditionalFormatting sqref="C46:C52">
    <cfRule type="expression" dxfId="2" priority="6">
      <formula>AND(#REF!="N",VALUE(C46)&gt;0)</formula>
    </cfRule>
  </conditionalFormatting>
  <conditionalFormatting sqref="C32:C44">
    <cfRule type="expression" dxfId="2" priority="7">
      <formula>AND(#REF!="N",VALUE(C32)&gt;0)</formula>
    </cfRule>
  </conditionalFormatting>
  <conditionalFormatting sqref="C24:C30">
    <cfRule type="expression" dxfId="2" priority="8">
      <formula>AND(#REF!="N",VALUE(C24)&gt;0)</formula>
    </cfRule>
  </conditionalFormatting>
  <conditionalFormatting sqref="C20:C22">
    <cfRule type="expression" dxfId="2" priority="9">
      <formula>AND(#REF!="N",VALUE(C20)&gt;0)</formula>
    </cfRule>
  </conditionalFormatting>
  <conditionalFormatting sqref="C8:C18">
    <cfRule type="expression" dxfId="2" priority="10">
      <formula>AND(#REF!="N",VALUE(C8)&gt;0)</formula>
    </cfRule>
  </conditionalFormatting>
  <conditionalFormatting sqref="C5">
    <cfRule type="expression" dxfId="2" priority="11">
      <formula>AND(C6="N", SUM(C$91:C$112)&gt;0)</formula>
    </cfRule>
  </conditionalFormatting>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0"/>
    <col customWidth="1" min="2" max="2" width="10.57"/>
    <col customWidth="1" min="3" max="3" width="6.86"/>
    <col customWidth="1" min="4" max="4" width="12.57"/>
    <col customWidth="1" min="5" max="6" width="9.86"/>
    <col customWidth="1" min="7" max="8" width="8.86"/>
    <col customWidth="1" min="9" max="9" width="12.29"/>
    <col customWidth="1" min="10" max="13" width="8.86"/>
    <col customWidth="1" min="14" max="14" width="12.14"/>
    <col customWidth="1" min="15" max="26" width="8.86"/>
  </cols>
  <sheetData>
    <row r="1" ht="14.25" customHeight="1">
      <c r="A1" s="13" t="s">
        <v>7</v>
      </c>
    </row>
    <row r="2" ht="14.25" customHeight="1">
      <c r="A2" s="1"/>
      <c r="B2" s="1"/>
      <c r="P2" s="2"/>
    </row>
    <row r="3" ht="29.25" customHeight="1">
      <c r="A3" s="14" t="s">
        <v>8</v>
      </c>
      <c r="P3" s="2"/>
    </row>
    <row r="4" ht="14.25" customHeight="1">
      <c r="P4" s="2"/>
    </row>
    <row r="5" ht="14.25" customHeight="1">
      <c r="A5" s="1" t="s">
        <v>9</v>
      </c>
      <c r="B5" s="15"/>
      <c r="C5" s="6"/>
      <c r="D5" s="6"/>
      <c r="E5" s="7"/>
      <c r="P5" s="2"/>
    </row>
    <row r="6" ht="14.25" customHeight="1">
      <c r="A6" s="1" t="s">
        <v>10</v>
      </c>
      <c r="P6" s="2"/>
    </row>
    <row r="7" ht="14.25" customHeight="1">
      <c r="A7" s="2" t="s">
        <v>11</v>
      </c>
      <c r="P7" s="2"/>
    </row>
    <row r="8" ht="14.25" customHeight="1">
      <c r="A8" s="2" t="s">
        <v>12</v>
      </c>
      <c r="P8" s="2"/>
    </row>
    <row r="9" ht="14.25" customHeight="1">
      <c r="P9" s="2"/>
    </row>
    <row r="10" ht="63.0" customHeight="1">
      <c r="A10" s="2"/>
      <c r="B10" s="2"/>
      <c r="C10" s="2"/>
      <c r="D10" s="16" t="s">
        <v>13</v>
      </c>
      <c r="E10" s="17"/>
      <c r="F10" s="18"/>
      <c r="G10" s="16" t="s">
        <v>14</v>
      </c>
      <c r="H10" s="18"/>
      <c r="I10" s="19" t="s">
        <v>15</v>
      </c>
      <c r="J10" s="16" t="s">
        <v>16</v>
      </c>
      <c r="K10" s="18"/>
      <c r="L10" s="16" t="s">
        <v>17</v>
      </c>
      <c r="M10" s="18"/>
      <c r="N10" s="19" t="s">
        <v>18</v>
      </c>
      <c r="O10" s="2"/>
      <c r="P10" s="2"/>
      <c r="Q10" s="2"/>
      <c r="R10" s="2"/>
      <c r="S10" s="2"/>
      <c r="T10" s="2"/>
      <c r="U10" s="2"/>
      <c r="V10" s="2"/>
      <c r="W10" s="2"/>
      <c r="X10" s="2"/>
      <c r="Y10" s="2"/>
      <c r="Z10" s="2"/>
    </row>
    <row r="11" ht="95.25" customHeight="1">
      <c r="A11" s="20" t="s">
        <v>19</v>
      </c>
      <c r="B11" s="17"/>
      <c r="C11" s="18"/>
      <c r="D11" s="21" t="s">
        <v>20</v>
      </c>
      <c r="E11" s="21" t="s">
        <v>21</v>
      </c>
      <c r="F11" s="21" t="s">
        <v>22</v>
      </c>
      <c r="G11" s="21" t="s">
        <v>23</v>
      </c>
      <c r="H11" s="21" t="s">
        <v>24</v>
      </c>
      <c r="I11" s="21" t="s">
        <v>25</v>
      </c>
      <c r="J11" s="21" t="s">
        <v>26</v>
      </c>
      <c r="K11" s="21" t="s">
        <v>27</v>
      </c>
      <c r="L11" s="21" t="s">
        <v>28</v>
      </c>
      <c r="M11" s="21" t="s">
        <v>29</v>
      </c>
      <c r="N11" s="21" t="s">
        <v>30</v>
      </c>
      <c r="P11" s="2"/>
    </row>
    <row r="12" ht="14.25" customHeight="1">
      <c r="A12" s="22" t="s">
        <v>31</v>
      </c>
      <c r="B12" s="17"/>
      <c r="C12" s="18"/>
      <c r="D12" s="23"/>
      <c r="E12" s="23"/>
      <c r="F12" s="23"/>
      <c r="G12" s="23"/>
      <c r="H12" s="23"/>
      <c r="I12" s="23"/>
      <c r="J12" s="23"/>
      <c r="K12" s="23"/>
      <c r="L12" s="23"/>
      <c r="M12" s="23"/>
      <c r="N12" s="23"/>
      <c r="Q12" s="24"/>
    </row>
    <row r="13" ht="14.25" customHeight="1">
      <c r="D13" s="25" t="s">
        <v>32</v>
      </c>
      <c r="E13" s="25"/>
      <c r="F13" s="2"/>
      <c r="G13" s="2"/>
      <c r="H13" s="2"/>
      <c r="I13" s="2"/>
      <c r="J13" s="2"/>
    </row>
    <row r="14" ht="14.25" customHeight="1">
      <c r="D14" s="9" t="s">
        <v>33</v>
      </c>
    </row>
    <row r="15" ht="14.25" customHeight="1"/>
    <row r="16" ht="14.25" customHeight="1">
      <c r="D16" s="9" t="s">
        <v>34</v>
      </c>
    </row>
    <row r="17" ht="14.25" customHeight="1"/>
    <row r="18" ht="14.25" customHeight="1"/>
    <row r="19" ht="14.25" customHeight="1">
      <c r="J19" s="24"/>
    </row>
    <row r="20" ht="14.25" customHeight="1">
      <c r="J20" s="24"/>
    </row>
    <row r="21" ht="14.25" customHeight="1">
      <c r="J21" s="24"/>
    </row>
    <row r="22" ht="14.25" customHeight="1"/>
    <row r="23" ht="14.25" customHeight="1">
      <c r="E23" s="2"/>
      <c r="G23" s="2"/>
      <c r="H23" s="2"/>
    </row>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2">
    <mergeCell ref="A11:C11"/>
    <mergeCell ref="A12:C12"/>
    <mergeCell ref="Q12:T13"/>
    <mergeCell ref="D14:H15"/>
    <mergeCell ref="D16:H17"/>
    <mergeCell ref="A1:N1"/>
    <mergeCell ref="A3:N3"/>
    <mergeCell ref="B5:E5"/>
    <mergeCell ref="D10:F10"/>
    <mergeCell ref="G10:H10"/>
    <mergeCell ref="J10:K10"/>
    <mergeCell ref="L10:M10"/>
  </mergeCells>
  <conditionalFormatting sqref="D12">
    <cfRule type="containsText" dxfId="0" priority="1" operator="containsText" text="N">
      <formula>NOT(ISERROR(SEARCH(("N"),(D12))))</formula>
    </cfRule>
  </conditionalFormatting>
  <conditionalFormatting sqref="D12">
    <cfRule type="containsText" dxfId="1" priority="2" operator="containsText" text="Y">
      <formula>NOT(ISERROR(SEARCH(("Y"),(D12))))</formula>
    </cfRule>
  </conditionalFormatting>
  <conditionalFormatting sqref="D12:H12">
    <cfRule type="containsText" dxfId="0" priority="3" operator="containsText" text="N">
      <formula>NOT(ISERROR(SEARCH(("N"),(D12))))</formula>
    </cfRule>
  </conditionalFormatting>
  <conditionalFormatting sqref="D12:H12">
    <cfRule type="containsText" dxfId="1" priority="4" operator="containsText" text="Y">
      <formula>NOT(ISERROR(SEARCH(("Y"),(D12))))</formula>
    </cfRule>
  </conditionalFormatting>
  <conditionalFormatting sqref="E12:H12">
    <cfRule type="containsText" dxfId="0" priority="5" operator="containsText" text="N">
      <formula>NOT(ISERROR(SEARCH(("N"),(E12))))</formula>
    </cfRule>
  </conditionalFormatting>
  <conditionalFormatting sqref="E12:H12">
    <cfRule type="containsText" dxfId="1" priority="6" operator="containsText" text="Y">
      <formula>NOT(ISERROR(SEARCH(("Y"),(E12))))</formula>
    </cfRule>
  </conditionalFormatting>
  <conditionalFormatting sqref="E12:H12">
    <cfRule type="containsText" dxfId="0" priority="7" operator="containsText" text="N">
      <formula>NOT(ISERROR(SEARCH(("N"),(E12))))</formula>
    </cfRule>
  </conditionalFormatting>
  <conditionalFormatting sqref="E12:H12">
    <cfRule type="containsText" dxfId="1" priority="8" operator="containsText" text="Y">
      <formula>NOT(ISERROR(SEARCH(("Y"),(E12))))</formula>
    </cfRule>
  </conditionalFormatting>
  <conditionalFormatting sqref="E12:H12">
    <cfRule type="containsText" dxfId="0" priority="9" operator="containsText" text="N">
      <formula>NOT(ISERROR(SEARCH(("N"),(E12))))</formula>
    </cfRule>
  </conditionalFormatting>
  <conditionalFormatting sqref="E12:H12">
    <cfRule type="containsText" dxfId="1" priority="10" operator="containsText" text="Y">
      <formula>NOT(ISERROR(SEARCH(("Y"),(E12))))</formula>
    </cfRule>
  </conditionalFormatting>
  <conditionalFormatting sqref="E12:H12">
    <cfRule type="containsText" dxfId="0" priority="11" operator="containsText" text="N">
      <formula>NOT(ISERROR(SEARCH(("N"),(E12))))</formula>
    </cfRule>
  </conditionalFormatting>
  <conditionalFormatting sqref="E12:H12">
    <cfRule type="containsText" dxfId="1" priority="12" operator="containsText" text="Y">
      <formula>NOT(ISERROR(SEARCH(("Y"),(E12))))</formula>
    </cfRule>
  </conditionalFormatting>
  <conditionalFormatting sqref="E12:H12">
    <cfRule type="containsText" dxfId="0" priority="13" operator="containsText" text="N">
      <formula>NOT(ISERROR(SEARCH(("N"),(E12))))</formula>
    </cfRule>
  </conditionalFormatting>
  <conditionalFormatting sqref="E12:H12">
    <cfRule type="containsText" dxfId="1" priority="14" operator="containsText" text="Y">
      <formula>NOT(ISERROR(SEARCH(("Y"),(E12))))</formula>
    </cfRule>
  </conditionalFormatting>
  <conditionalFormatting sqref="H12">
    <cfRule type="containsText" dxfId="0" priority="15" operator="containsText" text="N">
      <formula>NOT(ISERROR(SEARCH(("N"),(H12))))</formula>
    </cfRule>
  </conditionalFormatting>
  <conditionalFormatting sqref="H12">
    <cfRule type="containsText" dxfId="1" priority="16" operator="containsText" text="Y">
      <formula>NOT(ISERROR(SEARCH(("Y"),(H12))))</formula>
    </cfRule>
  </conditionalFormatting>
  <conditionalFormatting sqref="E12:H12">
    <cfRule type="containsText" dxfId="0" priority="17" operator="containsText" text="N">
      <formula>NOT(ISERROR(SEARCH(("N"),(E12))))</formula>
    </cfRule>
  </conditionalFormatting>
  <conditionalFormatting sqref="E12:H12">
    <cfRule type="containsText" dxfId="1" priority="18" operator="containsText" text="Y">
      <formula>NOT(ISERROR(SEARCH(("Y"),(E12))))</formula>
    </cfRule>
  </conditionalFormatting>
  <conditionalFormatting sqref="E12:H12">
    <cfRule type="containsText" dxfId="0" priority="19" operator="containsText" text="N">
      <formula>NOT(ISERROR(SEARCH(("N"),(E12))))</formula>
    </cfRule>
  </conditionalFormatting>
  <conditionalFormatting sqref="E12:H12">
    <cfRule type="containsText" dxfId="1" priority="20" operator="containsText" text="Y">
      <formula>NOT(ISERROR(SEARCH(("Y"),(E12))))</formula>
    </cfRule>
  </conditionalFormatting>
  <conditionalFormatting sqref="E12:G12">
    <cfRule type="containsText" dxfId="0" priority="21" operator="containsText" text="N">
      <formula>NOT(ISERROR(SEARCH(("N"),(E12))))</formula>
    </cfRule>
  </conditionalFormatting>
  <conditionalFormatting sqref="E12:G12">
    <cfRule type="containsText" dxfId="1" priority="22" operator="containsText" text="Y">
      <formula>NOT(ISERROR(SEARCH(("Y"),(E12))))</formula>
    </cfRule>
  </conditionalFormatting>
  <conditionalFormatting sqref="E12:H12">
    <cfRule type="containsText" dxfId="0" priority="23" operator="containsText" text="N">
      <formula>NOT(ISERROR(SEARCH(("N"),(E12))))</formula>
    </cfRule>
  </conditionalFormatting>
  <conditionalFormatting sqref="E12:H12">
    <cfRule type="containsText" dxfId="1" priority="24" operator="containsText" text="Y">
      <formula>NOT(ISERROR(SEARCH(("Y"),(E12))))</formula>
    </cfRule>
  </conditionalFormatting>
  <conditionalFormatting sqref="I12:J12">
    <cfRule type="containsText" dxfId="0" priority="25" operator="containsText" text="N">
      <formula>NOT(ISERROR(SEARCH(("N"),(I12))))</formula>
    </cfRule>
  </conditionalFormatting>
  <conditionalFormatting sqref="I12:J12">
    <cfRule type="containsText" dxfId="1" priority="26" operator="containsText" text="Y">
      <formula>NOT(ISERROR(SEARCH(("Y"),(I12))))</formula>
    </cfRule>
  </conditionalFormatting>
  <conditionalFormatting sqref="I12:J12">
    <cfRule type="containsText" dxfId="0" priority="27" operator="containsText" text="N">
      <formula>NOT(ISERROR(SEARCH(("N"),(I12))))</formula>
    </cfRule>
  </conditionalFormatting>
  <conditionalFormatting sqref="I12:J12">
    <cfRule type="containsText" dxfId="1" priority="28" operator="containsText" text="Y">
      <formula>NOT(ISERROR(SEARCH(("Y"),(I12))))</formula>
    </cfRule>
  </conditionalFormatting>
  <conditionalFormatting sqref="I12:J12">
    <cfRule type="containsText" dxfId="0" priority="29" operator="containsText" text="N">
      <formula>NOT(ISERROR(SEARCH(("N"),(I12))))</formula>
    </cfRule>
  </conditionalFormatting>
  <conditionalFormatting sqref="I12:J12">
    <cfRule type="containsText" dxfId="1" priority="30" operator="containsText" text="Y">
      <formula>NOT(ISERROR(SEARCH(("Y"),(I12))))</formula>
    </cfRule>
  </conditionalFormatting>
  <conditionalFormatting sqref="I12:J12">
    <cfRule type="containsText" dxfId="0" priority="31" operator="containsText" text="N">
      <formula>NOT(ISERROR(SEARCH(("N"),(I12))))</formula>
    </cfRule>
  </conditionalFormatting>
  <conditionalFormatting sqref="I12:J12">
    <cfRule type="containsText" dxfId="1" priority="32" operator="containsText" text="Y">
      <formula>NOT(ISERROR(SEARCH(("Y"),(I12))))</formula>
    </cfRule>
  </conditionalFormatting>
  <conditionalFormatting sqref="I12:J12">
    <cfRule type="containsText" dxfId="0" priority="33" operator="containsText" text="N">
      <formula>NOT(ISERROR(SEARCH(("N"),(I12))))</formula>
    </cfRule>
  </conditionalFormatting>
  <conditionalFormatting sqref="I12:J12">
    <cfRule type="containsText" dxfId="1" priority="34" operator="containsText" text="Y">
      <formula>NOT(ISERROR(SEARCH(("Y"),(I12))))</formula>
    </cfRule>
  </conditionalFormatting>
  <conditionalFormatting sqref="I12:J12">
    <cfRule type="containsText" dxfId="0" priority="35" operator="containsText" text="N">
      <formula>NOT(ISERROR(SEARCH(("N"),(I12))))</formula>
    </cfRule>
  </conditionalFormatting>
  <conditionalFormatting sqref="I12:J12">
    <cfRule type="containsText" dxfId="1" priority="36" operator="containsText" text="Y">
      <formula>NOT(ISERROR(SEARCH(("Y"),(I12))))</formula>
    </cfRule>
  </conditionalFormatting>
  <conditionalFormatting sqref="I12:J12">
    <cfRule type="containsText" dxfId="0" priority="37" operator="containsText" text="N">
      <formula>NOT(ISERROR(SEARCH(("N"),(I12))))</formula>
    </cfRule>
  </conditionalFormatting>
  <conditionalFormatting sqref="I12:J12">
    <cfRule type="containsText" dxfId="1" priority="38" operator="containsText" text="Y">
      <formula>NOT(ISERROR(SEARCH(("Y"),(I12))))</formula>
    </cfRule>
  </conditionalFormatting>
  <conditionalFormatting sqref="I12:J12">
    <cfRule type="containsText" dxfId="0" priority="39" operator="containsText" text="N">
      <formula>NOT(ISERROR(SEARCH(("N"),(I12))))</formula>
    </cfRule>
  </conditionalFormatting>
  <conditionalFormatting sqref="I12:J12">
    <cfRule type="containsText" dxfId="1" priority="40" operator="containsText" text="Y">
      <formula>NOT(ISERROR(SEARCH(("Y"),(I12))))</formula>
    </cfRule>
  </conditionalFormatting>
  <conditionalFormatting sqref="I12:J12">
    <cfRule type="containsText" dxfId="0" priority="41" operator="containsText" text="N">
      <formula>NOT(ISERROR(SEARCH(("N"),(I12))))</formula>
    </cfRule>
  </conditionalFormatting>
  <conditionalFormatting sqref="I12:J12">
    <cfRule type="containsText" dxfId="1" priority="42" operator="containsText" text="Y">
      <formula>NOT(ISERROR(SEARCH(("Y"),(I12))))</formula>
    </cfRule>
  </conditionalFormatting>
  <conditionalFormatting sqref="I12:J12">
    <cfRule type="containsText" dxfId="0" priority="43" operator="containsText" text="N">
      <formula>NOT(ISERROR(SEARCH(("N"),(I12))))</formula>
    </cfRule>
  </conditionalFormatting>
  <conditionalFormatting sqref="I12:J12">
    <cfRule type="containsText" dxfId="1" priority="44" operator="containsText" text="Y">
      <formula>NOT(ISERROR(SEARCH(("Y"),(I12))))</formula>
    </cfRule>
  </conditionalFormatting>
  <conditionalFormatting sqref="K12">
    <cfRule type="containsText" dxfId="0" priority="45" operator="containsText" text="N">
      <formula>NOT(ISERROR(SEARCH(("N"),(K12))))</formula>
    </cfRule>
  </conditionalFormatting>
  <conditionalFormatting sqref="K12">
    <cfRule type="containsText" dxfId="1" priority="46" operator="containsText" text="Y">
      <formula>NOT(ISERROR(SEARCH(("Y"),(K12))))</formula>
    </cfRule>
  </conditionalFormatting>
  <conditionalFormatting sqref="K12">
    <cfRule type="containsText" dxfId="0" priority="47" operator="containsText" text="N">
      <formula>NOT(ISERROR(SEARCH(("N"),(K12))))</formula>
    </cfRule>
  </conditionalFormatting>
  <conditionalFormatting sqref="K12">
    <cfRule type="containsText" dxfId="1" priority="48" operator="containsText" text="Y">
      <formula>NOT(ISERROR(SEARCH(("Y"),(K12))))</formula>
    </cfRule>
  </conditionalFormatting>
  <conditionalFormatting sqref="K12">
    <cfRule type="containsText" dxfId="0" priority="49" operator="containsText" text="N">
      <formula>NOT(ISERROR(SEARCH(("N"),(K12))))</formula>
    </cfRule>
  </conditionalFormatting>
  <conditionalFormatting sqref="K12">
    <cfRule type="containsText" dxfId="1" priority="50" operator="containsText" text="Y">
      <formula>NOT(ISERROR(SEARCH(("Y"),(K12))))</formula>
    </cfRule>
  </conditionalFormatting>
  <conditionalFormatting sqref="K12">
    <cfRule type="containsText" dxfId="0" priority="51" operator="containsText" text="N">
      <formula>NOT(ISERROR(SEARCH(("N"),(K12))))</formula>
    </cfRule>
  </conditionalFormatting>
  <conditionalFormatting sqref="K12">
    <cfRule type="containsText" dxfId="1" priority="52" operator="containsText" text="Y">
      <formula>NOT(ISERROR(SEARCH(("Y"),(K12))))</formula>
    </cfRule>
  </conditionalFormatting>
  <conditionalFormatting sqref="K12">
    <cfRule type="containsText" dxfId="0" priority="53" operator="containsText" text="N">
      <formula>NOT(ISERROR(SEARCH(("N"),(K12))))</formula>
    </cfRule>
  </conditionalFormatting>
  <conditionalFormatting sqref="K12">
    <cfRule type="containsText" dxfId="1" priority="54" operator="containsText" text="Y">
      <formula>NOT(ISERROR(SEARCH(("Y"),(K12))))</formula>
    </cfRule>
  </conditionalFormatting>
  <conditionalFormatting sqref="K12">
    <cfRule type="containsText" dxfId="0" priority="55" operator="containsText" text="N">
      <formula>NOT(ISERROR(SEARCH(("N"),(K12))))</formula>
    </cfRule>
  </conditionalFormatting>
  <conditionalFormatting sqref="K12">
    <cfRule type="containsText" dxfId="1" priority="56" operator="containsText" text="Y">
      <formula>NOT(ISERROR(SEARCH(("Y"),(K12))))</formula>
    </cfRule>
  </conditionalFormatting>
  <conditionalFormatting sqref="K12">
    <cfRule type="containsText" dxfId="0" priority="57" operator="containsText" text="N">
      <formula>NOT(ISERROR(SEARCH(("N"),(K12))))</formula>
    </cfRule>
  </conditionalFormatting>
  <conditionalFormatting sqref="K12">
    <cfRule type="containsText" dxfId="1" priority="58" operator="containsText" text="Y">
      <formula>NOT(ISERROR(SEARCH(("Y"),(K12))))</formula>
    </cfRule>
  </conditionalFormatting>
  <conditionalFormatting sqref="K12">
    <cfRule type="containsText" dxfId="0" priority="59" operator="containsText" text="N">
      <formula>NOT(ISERROR(SEARCH(("N"),(K12))))</formula>
    </cfRule>
  </conditionalFormatting>
  <conditionalFormatting sqref="K12">
    <cfRule type="containsText" dxfId="1" priority="60" operator="containsText" text="Y">
      <formula>NOT(ISERROR(SEARCH(("Y"),(K12))))</formula>
    </cfRule>
  </conditionalFormatting>
  <conditionalFormatting sqref="K12">
    <cfRule type="containsText" dxfId="0" priority="61" operator="containsText" text="N">
      <formula>NOT(ISERROR(SEARCH(("N"),(K12))))</formula>
    </cfRule>
  </conditionalFormatting>
  <conditionalFormatting sqref="K12">
    <cfRule type="containsText" dxfId="1" priority="62" operator="containsText" text="Y">
      <formula>NOT(ISERROR(SEARCH(("Y"),(K12))))</formula>
    </cfRule>
  </conditionalFormatting>
  <conditionalFormatting sqref="K12">
    <cfRule type="containsText" dxfId="0" priority="63" operator="containsText" text="N">
      <formula>NOT(ISERROR(SEARCH(("N"),(K12))))</formula>
    </cfRule>
  </conditionalFormatting>
  <conditionalFormatting sqref="K12">
    <cfRule type="containsText" dxfId="1" priority="64" operator="containsText" text="Y">
      <formula>NOT(ISERROR(SEARCH(("Y"),(K12))))</formula>
    </cfRule>
  </conditionalFormatting>
  <conditionalFormatting sqref="L12:M12">
    <cfRule type="containsText" dxfId="0" priority="65" operator="containsText" text="N">
      <formula>NOT(ISERROR(SEARCH(("N"),(L12))))</formula>
    </cfRule>
  </conditionalFormatting>
  <conditionalFormatting sqref="L12:M12">
    <cfRule type="containsText" dxfId="1" priority="66" operator="containsText" text="Y">
      <formula>NOT(ISERROR(SEARCH(("Y"),(L12))))</formula>
    </cfRule>
  </conditionalFormatting>
  <conditionalFormatting sqref="L12:M12">
    <cfRule type="containsText" dxfId="0" priority="67" operator="containsText" text="N">
      <formula>NOT(ISERROR(SEARCH(("N"),(L12))))</formula>
    </cfRule>
  </conditionalFormatting>
  <conditionalFormatting sqref="L12:M12">
    <cfRule type="containsText" dxfId="1" priority="68" operator="containsText" text="Y">
      <formula>NOT(ISERROR(SEARCH(("Y"),(L12))))</formula>
    </cfRule>
  </conditionalFormatting>
  <conditionalFormatting sqref="L12:M12">
    <cfRule type="containsText" dxfId="0" priority="69" operator="containsText" text="N">
      <formula>NOT(ISERROR(SEARCH(("N"),(L12))))</formula>
    </cfRule>
  </conditionalFormatting>
  <conditionalFormatting sqref="L12:M12">
    <cfRule type="containsText" dxfId="1" priority="70" operator="containsText" text="Y">
      <formula>NOT(ISERROR(SEARCH(("Y"),(L12))))</formula>
    </cfRule>
  </conditionalFormatting>
  <conditionalFormatting sqref="L12:M12">
    <cfRule type="containsText" dxfId="0" priority="71" operator="containsText" text="N">
      <formula>NOT(ISERROR(SEARCH(("N"),(L12))))</formula>
    </cfRule>
  </conditionalFormatting>
  <conditionalFormatting sqref="L12:M12">
    <cfRule type="containsText" dxfId="1" priority="72" operator="containsText" text="Y">
      <formula>NOT(ISERROR(SEARCH(("Y"),(L12))))</formula>
    </cfRule>
  </conditionalFormatting>
  <conditionalFormatting sqref="L12:M12">
    <cfRule type="containsText" dxfId="0" priority="73" operator="containsText" text="N">
      <formula>NOT(ISERROR(SEARCH(("N"),(L12))))</formula>
    </cfRule>
  </conditionalFormatting>
  <conditionalFormatting sqref="L12:M12">
    <cfRule type="containsText" dxfId="1" priority="74" operator="containsText" text="Y">
      <formula>NOT(ISERROR(SEARCH(("Y"),(L12))))</formula>
    </cfRule>
  </conditionalFormatting>
  <conditionalFormatting sqref="L12:M12">
    <cfRule type="containsText" dxfId="0" priority="75" operator="containsText" text="N">
      <formula>NOT(ISERROR(SEARCH(("N"),(L12))))</formula>
    </cfRule>
  </conditionalFormatting>
  <conditionalFormatting sqref="L12:M12">
    <cfRule type="containsText" dxfId="1" priority="76" operator="containsText" text="Y">
      <formula>NOT(ISERROR(SEARCH(("Y"),(L12))))</formula>
    </cfRule>
  </conditionalFormatting>
  <conditionalFormatting sqref="L12:M12">
    <cfRule type="containsText" dxfId="0" priority="77" operator="containsText" text="N">
      <formula>NOT(ISERROR(SEARCH(("N"),(L12))))</formula>
    </cfRule>
  </conditionalFormatting>
  <conditionalFormatting sqref="L12:M12">
    <cfRule type="containsText" dxfId="1" priority="78" operator="containsText" text="Y">
      <formula>NOT(ISERROR(SEARCH(("Y"),(L12))))</formula>
    </cfRule>
  </conditionalFormatting>
  <conditionalFormatting sqref="L12:M12">
    <cfRule type="containsText" dxfId="0" priority="79" operator="containsText" text="N">
      <formula>NOT(ISERROR(SEARCH(("N"),(L12))))</formula>
    </cfRule>
  </conditionalFormatting>
  <conditionalFormatting sqref="L12:M12">
    <cfRule type="containsText" dxfId="1" priority="80" operator="containsText" text="Y">
      <formula>NOT(ISERROR(SEARCH(("Y"),(L12))))</formula>
    </cfRule>
  </conditionalFormatting>
  <conditionalFormatting sqref="L12:M12">
    <cfRule type="containsText" dxfId="0" priority="81" operator="containsText" text="N">
      <formula>NOT(ISERROR(SEARCH(("N"),(L12))))</formula>
    </cfRule>
  </conditionalFormatting>
  <conditionalFormatting sqref="L12:M12">
    <cfRule type="containsText" dxfId="1" priority="82" operator="containsText" text="Y">
      <formula>NOT(ISERROR(SEARCH(("Y"),(L12))))</formula>
    </cfRule>
  </conditionalFormatting>
  <conditionalFormatting sqref="L12:M12">
    <cfRule type="containsText" dxfId="0" priority="83" operator="containsText" text="N">
      <formula>NOT(ISERROR(SEARCH(("N"),(L12))))</formula>
    </cfRule>
  </conditionalFormatting>
  <conditionalFormatting sqref="L12:M12">
    <cfRule type="containsText" dxfId="1" priority="84" operator="containsText" text="Y">
      <formula>NOT(ISERROR(SEARCH(("Y"),(L12))))</formula>
    </cfRule>
  </conditionalFormatting>
  <conditionalFormatting sqref="N12">
    <cfRule type="containsText" dxfId="0" priority="85" operator="containsText" text="N">
      <formula>NOT(ISERROR(SEARCH(("N"),(N12))))</formula>
    </cfRule>
  </conditionalFormatting>
  <conditionalFormatting sqref="N12">
    <cfRule type="containsText" dxfId="1" priority="86" operator="containsText" text="Y">
      <formula>NOT(ISERROR(SEARCH(("Y"),(N12))))</formula>
    </cfRule>
  </conditionalFormatting>
  <conditionalFormatting sqref="N12">
    <cfRule type="containsText" dxfId="0" priority="87" operator="containsText" text="N">
      <formula>NOT(ISERROR(SEARCH(("N"),(N12))))</formula>
    </cfRule>
  </conditionalFormatting>
  <conditionalFormatting sqref="N12">
    <cfRule type="containsText" dxfId="1" priority="88" operator="containsText" text="Y">
      <formula>NOT(ISERROR(SEARCH(("Y"),(N12))))</formula>
    </cfRule>
  </conditionalFormatting>
  <conditionalFormatting sqref="N12">
    <cfRule type="containsText" dxfId="0" priority="89" operator="containsText" text="N">
      <formula>NOT(ISERROR(SEARCH(("N"),(N12))))</formula>
    </cfRule>
  </conditionalFormatting>
  <conditionalFormatting sqref="N12">
    <cfRule type="containsText" dxfId="1" priority="90" operator="containsText" text="Y">
      <formula>NOT(ISERROR(SEARCH(("Y"),(N12))))</formula>
    </cfRule>
  </conditionalFormatting>
  <conditionalFormatting sqref="N12">
    <cfRule type="containsText" dxfId="0" priority="91" operator="containsText" text="N">
      <formula>NOT(ISERROR(SEARCH(("N"),(N12))))</formula>
    </cfRule>
  </conditionalFormatting>
  <conditionalFormatting sqref="N12">
    <cfRule type="containsText" dxfId="1" priority="92" operator="containsText" text="Y">
      <formula>NOT(ISERROR(SEARCH(("Y"),(N12))))</formula>
    </cfRule>
  </conditionalFormatting>
  <conditionalFormatting sqref="N12">
    <cfRule type="containsText" dxfId="0" priority="93" operator="containsText" text="N">
      <formula>NOT(ISERROR(SEARCH(("N"),(N12))))</formula>
    </cfRule>
  </conditionalFormatting>
  <conditionalFormatting sqref="N12">
    <cfRule type="containsText" dxfId="1" priority="94" operator="containsText" text="Y">
      <formula>NOT(ISERROR(SEARCH(("Y"),(N12))))</formula>
    </cfRule>
  </conditionalFormatting>
  <conditionalFormatting sqref="N12">
    <cfRule type="containsText" dxfId="0" priority="95" operator="containsText" text="N">
      <formula>NOT(ISERROR(SEARCH(("N"),(N12))))</formula>
    </cfRule>
  </conditionalFormatting>
  <conditionalFormatting sqref="N12">
    <cfRule type="containsText" dxfId="1" priority="96" operator="containsText" text="Y">
      <formula>NOT(ISERROR(SEARCH(("Y"),(N12))))</formula>
    </cfRule>
  </conditionalFormatting>
  <conditionalFormatting sqref="N12">
    <cfRule type="containsText" dxfId="0" priority="97" operator="containsText" text="N">
      <formula>NOT(ISERROR(SEARCH(("N"),(N12))))</formula>
    </cfRule>
  </conditionalFormatting>
  <conditionalFormatting sqref="N12">
    <cfRule type="containsText" dxfId="1" priority="98" operator="containsText" text="Y">
      <formula>NOT(ISERROR(SEARCH(("Y"),(N12))))</formula>
    </cfRule>
  </conditionalFormatting>
  <conditionalFormatting sqref="N12">
    <cfRule type="containsText" dxfId="0" priority="99" operator="containsText" text="N">
      <formula>NOT(ISERROR(SEARCH(("N"),(N12))))</formula>
    </cfRule>
  </conditionalFormatting>
  <conditionalFormatting sqref="N12">
    <cfRule type="containsText" dxfId="1" priority="100" operator="containsText" text="Y">
      <formula>NOT(ISERROR(SEARCH(("Y"),(N12))))</formula>
    </cfRule>
  </conditionalFormatting>
  <conditionalFormatting sqref="N12">
    <cfRule type="containsText" dxfId="0" priority="101" operator="containsText" text="N">
      <formula>NOT(ISERROR(SEARCH(("N"),(N12))))</formula>
    </cfRule>
  </conditionalFormatting>
  <conditionalFormatting sqref="N12">
    <cfRule type="containsText" dxfId="1" priority="102" operator="containsText" text="Y">
      <formula>NOT(ISERROR(SEARCH(("Y"),(N12))))</formula>
    </cfRule>
  </conditionalFormatting>
  <conditionalFormatting sqref="N12">
    <cfRule type="containsText" dxfId="0" priority="103" operator="containsText" text="N">
      <formula>NOT(ISERROR(SEARCH(("N"),(N12))))</formula>
    </cfRule>
  </conditionalFormatting>
  <conditionalFormatting sqref="N12">
    <cfRule type="containsText" dxfId="1" priority="104" operator="containsText" text="Y">
      <formula>NOT(ISERROR(SEARCH(("Y"),(N12))))</formula>
    </cfRule>
  </conditionalFormatting>
  <dataValidations>
    <dataValidation type="list" allowBlank="1" showInputMessage="1" showErrorMessage="1" prompt="Error - Please enter either &quot;Y&quot; or &quot;N&quot;" sqref="I12">
      <formula1>"Y 3D,Y 2D,Y 3D &amp; 2D,N"</formula1>
    </dataValidation>
    <dataValidation type="list" allowBlank="1" showErrorMessage="1" sqref="E23 G23:H23">
      <formula1>"Building,Civil Engineering"</formula1>
    </dataValidation>
    <dataValidation type="list" allowBlank="1" showInputMessage="1" showErrorMessage="1" prompt="Error - Please enter either &quot;Y&quot; or &quot;N&quot;" sqref="D12:H12 J12:N12">
      <formula1>"Y,N"</formula1>
    </dataValidation>
  </dataValidation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2.0"/>
    <col customWidth="1" min="2" max="2" width="25.43"/>
    <col customWidth="1" min="3" max="9" width="15.14"/>
    <col customWidth="1" min="10" max="10" width="16.57"/>
    <col customWidth="1" min="11" max="11" width="15.14"/>
    <col customWidth="1" min="12" max="12" width="17.14"/>
    <col customWidth="1" min="13" max="26" width="8.86"/>
  </cols>
  <sheetData>
    <row r="1" ht="14.25" customHeight="1">
      <c r="A1" s="26" t="s">
        <v>13</v>
      </c>
      <c r="B1" s="26"/>
      <c r="C1" s="2"/>
      <c r="D1" s="2"/>
      <c r="E1" s="2"/>
      <c r="G1" s="2"/>
      <c r="H1" s="2"/>
      <c r="I1" s="2"/>
      <c r="J1" s="2"/>
      <c r="K1" s="2"/>
      <c r="L1" s="2"/>
      <c r="M1" s="2"/>
      <c r="N1" s="2"/>
      <c r="O1" s="2"/>
      <c r="P1" s="2"/>
      <c r="Q1" s="2"/>
      <c r="R1" s="2"/>
      <c r="S1" s="2"/>
      <c r="T1" s="2"/>
      <c r="U1" s="2"/>
      <c r="V1" s="2"/>
      <c r="W1" s="2"/>
      <c r="X1" s="2"/>
      <c r="Y1" s="2"/>
      <c r="Z1" s="2"/>
    </row>
    <row r="2" ht="14.25" customHeight="1">
      <c r="A2" s="2"/>
      <c r="B2" s="27"/>
      <c r="C2" s="2"/>
      <c r="D2" s="2"/>
      <c r="E2" s="2"/>
      <c r="F2" s="25" t="s">
        <v>35</v>
      </c>
      <c r="G2" s="2"/>
      <c r="H2" s="2"/>
      <c r="I2" s="2"/>
      <c r="J2" s="2"/>
      <c r="K2" s="2"/>
      <c r="L2" s="2"/>
      <c r="M2" s="2"/>
      <c r="N2" s="2"/>
      <c r="O2" s="2"/>
      <c r="P2" s="2"/>
      <c r="Q2" s="2"/>
      <c r="R2" s="2"/>
      <c r="S2" s="2"/>
      <c r="T2" s="2"/>
      <c r="U2" s="2"/>
      <c r="V2" s="2"/>
      <c r="W2" s="2"/>
      <c r="X2" s="2"/>
      <c r="Y2" s="2"/>
      <c r="Z2" s="2"/>
    </row>
    <row r="3" ht="33.0" customHeight="1">
      <c r="A3" s="28" t="s">
        <v>36</v>
      </c>
      <c r="F3" s="25" t="s">
        <v>37</v>
      </c>
      <c r="G3" s="2"/>
      <c r="H3" s="2"/>
      <c r="I3" s="2"/>
      <c r="J3" s="2"/>
      <c r="K3" s="2"/>
      <c r="L3" s="2"/>
      <c r="M3" s="2"/>
      <c r="N3" s="2"/>
      <c r="O3" s="2"/>
      <c r="P3" s="2"/>
      <c r="Q3" s="2"/>
      <c r="R3" s="2"/>
      <c r="S3" s="2"/>
      <c r="T3" s="2"/>
      <c r="U3" s="2"/>
      <c r="V3" s="2"/>
      <c r="W3" s="2"/>
      <c r="X3" s="2"/>
      <c r="Y3" s="2"/>
      <c r="Z3" s="2"/>
    </row>
    <row r="4" ht="14.25" customHeight="1">
      <c r="A4" s="29"/>
      <c r="B4" s="2"/>
      <c r="C4" s="2"/>
      <c r="D4" s="2"/>
      <c r="E4" s="2"/>
      <c r="F4" s="25" t="s">
        <v>38</v>
      </c>
      <c r="G4" s="2"/>
      <c r="H4" s="2"/>
      <c r="I4" s="2"/>
      <c r="J4" s="2"/>
      <c r="K4" s="2"/>
      <c r="L4" s="2"/>
      <c r="M4" s="2"/>
      <c r="N4" s="2"/>
      <c r="O4" s="2"/>
      <c r="P4" s="2"/>
      <c r="Q4" s="2"/>
      <c r="R4" s="2"/>
      <c r="S4" s="2"/>
      <c r="T4" s="2"/>
      <c r="U4" s="2"/>
      <c r="V4" s="2"/>
      <c r="W4" s="2"/>
      <c r="X4" s="2"/>
      <c r="Y4" s="2"/>
      <c r="Z4" s="2"/>
    </row>
    <row r="5" ht="14.25" customHeight="1">
      <c r="A5" s="30" t="s">
        <v>39</v>
      </c>
      <c r="B5" s="30"/>
      <c r="C5" s="30"/>
      <c r="D5" s="30"/>
      <c r="E5" s="30"/>
      <c r="F5" s="25"/>
      <c r="G5" s="2"/>
      <c r="H5" s="2"/>
      <c r="I5" s="2"/>
      <c r="J5" s="2"/>
      <c r="K5" s="2"/>
      <c r="L5" s="2"/>
      <c r="M5" s="2"/>
      <c r="N5" s="2"/>
      <c r="O5" s="2"/>
      <c r="P5" s="2"/>
      <c r="Q5" s="2"/>
      <c r="R5" s="2"/>
      <c r="S5" s="2"/>
      <c r="T5" s="2"/>
      <c r="U5" s="2"/>
      <c r="V5" s="2"/>
      <c r="W5" s="2"/>
      <c r="X5" s="2"/>
      <c r="Y5" s="2"/>
      <c r="Z5" s="2"/>
    </row>
    <row r="6" ht="14.25" customHeight="1">
      <c r="A6" s="30"/>
      <c r="B6" s="30"/>
      <c r="C6" s="30"/>
      <c r="D6" s="30"/>
      <c r="E6" s="30"/>
      <c r="F6" s="25"/>
      <c r="G6" s="2"/>
      <c r="H6" s="2"/>
      <c r="I6" s="2"/>
      <c r="J6" s="2"/>
      <c r="K6" s="2"/>
      <c r="L6" s="2"/>
      <c r="M6" s="2"/>
      <c r="N6" s="2"/>
      <c r="O6" s="2"/>
      <c r="P6" s="2"/>
      <c r="Q6" s="2"/>
      <c r="R6" s="2"/>
      <c r="S6" s="2"/>
      <c r="T6" s="2"/>
      <c r="U6" s="2"/>
      <c r="V6" s="2"/>
      <c r="W6" s="2"/>
      <c r="X6" s="2"/>
      <c r="Y6" s="2"/>
      <c r="Z6" s="2"/>
    </row>
    <row r="7" ht="24.0" customHeight="1">
      <c r="A7" s="31" t="s">
        <v>40</v>
      </c>
      <c r="B7" s="30"/>
      <c r="C7" s="30"/>
      <c r="D7" s="30"/>
      <c r="E7" s="30"/>
      <c r="F7" s="2"/>
      <c r="G7" s="2"/>
      <c r="H7" s="2"/>
      <c r="I7" s="2"/>
      <c r="J7" s="2"/>
      <c r="K7" s="2"/>
      <c r="L7" s="2"/>
      <c r="M7" s="2"/>
      <c r="N7" s="2"/>
      <c r="O7" s="2"/>
      <c r="P7" s="2"/>
      <c r="Q7" s="2"/>
      <c r="R7" s="2"/>
      <c r="S7" s="2"/>
      <c r="T7" s="2"/>
      <c r="U7" s="2"/>
      <c r="V7" s="2"/>
      <c r="W7" s="2"/>
      <c r="X7" s="2"/>
      <c r="Y7" s="2"/>
      <c r="Z7" s="2"/>
    </row>
    <row r="8" ht="61.5" customHeight="1">
      <c r="A8" s="30"/>
      <c r="B8" s="32" t="s">
        <v>41</v>
      </c>
      <c r="C8" s="33" t="s">
        <v>42</v>
      </c>
      <c r="D8" s="33" t="s">
        <v>43</v>
      </c>
      <c r="E8" s="33" t="s">
        <v>44</v>
      </c>
      <c r="F8" s="33" t="s">
        <v>45</v>
      </c>
      <c r="G8" s="33" t="s">
        <v>46</v>
      </c>
      <c r="H8" s="33" t="s">
        <v>47</v>
      </c>
      <c r="I8" s="33" t="s">
        <v>48</v>
      </c>
      <c r="J8" s="30"/>
      <c r="K8" s="32" t="s">
        <v>49</v>
      </c>
      <c r="L8" s="34"/>
      <c r="M8" s="34"/>
      <c r="N8" s="30"/>
      <c r="O8" s="30"/>
      <c r="P8" s="30"/>
      <c r="Q8" s="30"/>
      <c r="R8" s="30"/>
      <c r="S8" s="30"/>
      <c r="T8" s="30"/>
      <c r="U8" s="30"/>
      <c r="V8" s="30"/>
      <c r="W8" s="30"/>
      <c r="X8" s="30"/>
      <c r="Y8" s="30"/>
      <c r="Z8" s="30"/>
    </row>
    <row r="9" ht="1.5" customHeight="1">
      <c r="A9" s="2"/>
      <c r="B9" s="35"/>
      <c r="C9" s="36" t="str">
        <f>'1. ID &amp; Sub-Lot selection'!$D$12</f>
        <v/>
      </c>
      <c r="D9" s="36" t="str">
        <f>'1. ID &amp; Sub-Lot selection'!$D$12</f>
        <v/>
      </c>
      <c r="E9" s="36" t="str">
        <f>'1. ID &amp; Sub-Lot selection'!$D$12</f>
        <v/>
      </c>
      <c r="F9" s="36" t="str">
        <f>'1. ID &amp; Sub-Lot selection'!$D$12</f>
        <v/>
      </c>
      <c r="G9" s="36" t="str">
        <f>'1. ID &amp; Sub-Lot selection'!$D$12</f>
        <v/>
      </c>
      <c r="H9" s="36" t="str">
        <f>'1. ID &amp; Sub-Lot selection'!$D$12</f>
        <v/>
      </c>
      <c r="I9" s="36" t="str">
        <f>'1. ID &amp; Sub-Lot selection'!$D$12</f>
        <v/>
      </c>
      <c r="J9" s="30"/>
      <c r="K9" s="35"/>
      <c r="L9" s="30"/>
      <c r="M9" s="30"/>
      <c r="N9" s="30"/>
      <c r="O9" s="30"/>
      <c r="P9" s="30"/>
      <c r="Q9" s="30"/>
      <c r="R9" s="30"/>
      <c r="S9" s="30"/>
      <c r="T9" s="30"/>
      <c r="U9" s="30"/>
      <c r="V9" s="30"/>
      <c r="W9" s="30"/>
      <c r="X9" s="30"/>
      <c r="Y9" s="30"/>
      <c r="Z9" s="30"/>
    </row>
    <row r="10" ht="14.25" customHeight="1">
      <c r="A10" s="37"/>
      <c r="B10" s="38"/>
      <c r="C10" s="39" t="s">
        <v>50</v>
      </c>
      <c r="D10" s="39" t="s">
        <v>50</v>
      </c>
      <c r="E10" s="39" t="s">
        <v>50</v>
      </c>
      <c r="F10" s="39" t="s">
        <v>50</v>
      </c>
      <c r="G10" s="39" t="s">
        <v>50</v>
      </c>
      <c r="H10" s="39" t="s">
        <v>50</v>
      </c>
      <c r="I10" s="39" t="s">
        <v>50</v>
      </c>
      <c r="J10" s="30"/>
      <c r="K10" s="38"/>
      <c r="L10" s="30"/>
      <c r="M10" s="30"/>
      <c r="N10" s="30"/>
      <c r="O10" s="30"/>
      <c r="P10" s="30"/>
      <c r="Q10" s="30"/>
      <c r="R10" s="30"/>
      <c r="S10" s="30"/>
      <c r="T10" s="30"/>
      <c r="U10" s="30"/>
      <c r="V10" s="30"/>
      <c r="W10" s="30"/>
      <c r="X10" s="30"/>
      <c r="Y10" s="30"/>
      <c r="Z10" s="30"/>
    </row>
    <row r="11" ht="27.0" customHeight="1">
      <c r="A11" s="40" t="s">
        <v>51</v>
      </c>
      <c r="B11" s="41" t="s">
        <v>52</v>
      </c>
      <c r="C11" s="42" t="str">
        <f t="shared" ref="C11:G11" si="1">IF(NOT(C$9="Y"),"n/a","Insert £/m2")</f>
        <v>n/a</v>
      </c>
      <c r="D11" s="42" t="str">
        <f t="shared" si="1"/>
        <v>n/a</v>
      </c>
      <c r="E11" s="42" t="str">
        <f t="shared" si="1"/>
        <v>n/a</v>
      </c>
      <c r="F11" s="42" t="str">
        <f t="shared" si="1"/>
        <v>n/a</v>
      </c>
      <c r="G11" s="42" t="str">
        <f t="shared" si="1"/>
        <v>n/a</v>
      </c>
      <c r="H11" s="43">
        <f t="shared" ref="H11:H14" si="3">SUM(C11:G11)</f>
        <v>0</v>
      </c>
      <c r="I11" s="44">
        <f>ROUND(AVERAGE(H11:H14),2)</f>
        <v>0</v>
      </c>
      <c r="J11" s="30"/>
      <c r="K11" s="45">
        <v>5.0</v>
      </c>
      <c r="L11" s="30"/>
      <c r="M11" s="30"/>
      <c r="N11" s="30"/>
      <c r="O11" s="30"/>
      <c r="P11" s="30"/>
      <c r="Q11" s="30"/>
      <c r="R11" s="30"/>
      <c r="S11" s="30"/>
      <c r="T11" s="30"/>
      <c r="U11" s="30"/>
      <c r="V11" s="30"/>
      <c r="W11" s="30"/>
      <c r="X11" s="30"/>
      <c r="Y11" s="30"/>
      <c r="Z11" s="30"/>
    </row>
    <row r="12" ht="27.0" customHeight="1">
      <c r="A12" s="35"/>
      <c r="B12" s="41" t="s">
        <v>53</v>
      </c>
      <c r="C12" s="42" t="str">
        <f t="shared" ref="C12:G12" si="2">IF(NOT(C$9="Y"),"n/a","Insert £/m2")</f>
        <v>n/a</v>
      </c>
      <c r="D12" s="42" t="str">
        <f t="shared" si="2"/>
        <v>n/a</v>
      </c>
      <c r="E12" s="42" t="str">
        <f t="shared" si="2"/>
        <v>n/a</v>
      </c>
      <c r="F12" s="42" t="str">
        <f t="shared" si="2"/>
        <v>n/a</v>
      </c>
      <c r="G12" s="42" t="str">
        <f t="shared" si="2"/>
        <v>n/a</v>
      </c>
      <c r="H12" s="43">
        <f t="shared" si="3"/>
        <v>0</v>
      </c>
      <c r="I12" s="46"/>
      <c r="J12" s="30"/>
      <c r="K12" s="35"/>
      <c r="L12" s="30"/>
      <c r="M12" s="30"/>
      <c r="N12" s="30"/>
      <c r="O12" s="30"/>
      <c r="P12" s="30"/>
      <c r="Q12" s="30"/>
      <c r="R12" s="30"/>
      <c r="S12" s="30"/>
      <c r="T12" s="30"/>
      <c r="U12" s="30"/>
      <c r="V12" s="30"/>
      <c r="W12" s="30"/>
      <c r="X12" s="30"/>
      <c r="Y12" s="30"/>
      <c r="Z12" s="30"/>
    </row>
    <row r="13" ht="27.0" customHeight="1">
      <c r="A13" s="35"/>
      <c r="B13" s="41" t="s">
        <v>54</v>
      </c>
      <c r="C13" s="42" t="str">
        <f t="shared" ref="C13:G13" si="4">IF(NOT(C$9="Y"),"n/a","Insert £/m2")</f>
        <v>n/a</v>
      </c>
      <c r="D13" s="42" t="str">
        <f t="shared" si="4"/>
        <v>n/a</v>
      </c>
      <c r="E13" s="42" t="str">
        <f t="shared" si="4"/>
        <v>n/a</v>
      </c>
      <c r="F13" s="42" t="str">
        <f t="shared" si="4"/>
        <v>n/a</v>
      </c>
      <c r="G13" s="42" t="str">
        <f t="shared" si="4"/>
        <v>n/a</v>
      </c>
      <c r="H13" s="43">
        <f t="shared" si="3"/>
        <v>0</v>
      </c>
      <c r="I13" s="46"/>
      <c r="J13" s="30"/>
      <c r="K13" s="35"/>
      <c r="L13" s="30"/>
      <c r="M13" s="30"/>
      <c r="N13" s="30"/>
      <c r="O13" s="30"/>
      <c r="P13" s="30"/>
      <c r="Q13" s="30"/>
      <c r="R13" s="30"/>
      <c r="S13" s="30"/>
      <c r="T13" s="30"/>
      <c r="U13" s="30"/>
      <c r="V13" s="30"/>
      <c r="W13" s="30"/>
      <c r="X13" s="30"/>
      <c r="Y13" s="30"/>
      <c r="Z13" s="30"/>
    </row>
    <row r="14" ht="27.0" customHeight="1">
      <c r="A14" s="38"/>
      <c r="B14" s="41" t="s">
        <v>55</v>
      </c>
      <c r="C14" s="42" t="str">
        <f t="shared" ref="C14:G14" si="5">IF(NOT(C$9="Y"),"n/a","Insert £/m2")</f>
        <v>n/a</v>
      </c>
      <c r="D14" s="42" t="str">
        <f t="shared" si="5"/>
        <v>n/a</v>
      </c>
      <c r="E14" s="42" t="str">
        <f t="shared" si="5"/>
        <v>n/a</v>
      </c>
      <c r="F14" s="42" t="str">
        <f t="shared" si="5"/>
        <v>n/a</v>
      </c>
      <c r="G14" s="42" t="str">
        <f t="shared" si="5"/>
        <v>n/a</v>
      </c>
      <c r="H14" s="43">
        <f t="shared" si="3"/>
        <v>0</v>
      </c>
      <c r="I14" s="47"/>
      <c r="J14" s="30"/>
      <c r="K14" s="38"/>
      <c r="L14" s="2"/>
      <c r="M14" s="2"/>
      <c r="N14" s="2"/>
      <c r="O14" s="2"/>
      <c r="P14" s="2"/>
      <c r="Q14" s="2"/>
      <c r="R14" s="2"/>
      <c r="S14" s="2"/>
      <c r="T14" s="2"/>
      <c r="U14" s="2"/>
      <c r="V14" s="2"/>
      <c r="W14" s="2"/>
      <c r="X14" s="2"/>
      <c r="Y14" s="2"/>
      <c r="Z14" s="2"/>
    </row>
    <row r="15" ht="24.0" customHeight="1">
      <c r="A15" s="48"/>
      <c r="B15" s="48"/>
      <c r="C15" s="49"/>
      <c r="D15" s="49"/>
      <c r="E15" s="49"/>
      <c r="F15" s="49"/>
      <c r="G15" s="49"/>
      <c r="H15" s="49"/>
      <c r="I15" s="49"/>
      <c r="J15" s="30"/>
      <c r="K15" s="50"/>
      <c r="L15" s="2"/>
      <c r="M15" s="2"/>
      <c r="N15" s="2"/>
      <c r="O15" s="2"/>
      <c r="P15" s="2"/>
      <c r="Q15" s="2"/>
      <c r="R15" s="2"/>
      <c r="S15" s="2"/>
      <c r="T15" s="2"/>
      <c r="U15" s="2"/>
      <c r="V15" s="2"/>
      <c r="W15" s="2"/>
      <c r="X15" s="2"/>
      <c r="Y15" s="2"/>
      <c r="Z15" s="2"/>
    </row>
    <row r="16" ht="63.0" customHeight="1">
      <c r="A16" s="2"/>
      <c r="B16" s="32" t="s">
        <v>41</v>
      </c>
      <c r="C16" s="33" t="s">
        <v>56</v>
      </c>
      <c r="D16" s="33" t="s">
        <v>57</v>
      </c>
      <c r="E16" s="33" t="s">
        <v>58</v>
      </c>
      <c r="F16" s="33" t="s">
        <v>59</v>
      </c>
      <c r="G16" s="33" t="s">
        <v>47</v>
      </c>
      <c r="H16" s="33" t="s">
        <v>48</v>
      </c>
      <c r="I16" s="2"/>
      <c r="J16" s="2"/>
      <c r="K16" s="2"/>
      <c r="L16" s="2"/>
      <c r="M16" s="2"/>
      <c r="N16" s="2"/>
      <c r="O16" s="2"/>
      <c r="P16" s="2"/>
      <c r="Q16" s="2"/>
      <c r="R16" s="2"/>
      <c r="S16" s="2"/>
      <c r="T16" s="2"/>
      <c r="U16" s="2"/>
      <c r="V16" s="2"/>
      <c r="W16" s="2"/>
      <c r="X16" s="2"/>
      <c r="Y16" s="2"/>
      <c r="Z16" s="2"/>
    </row>
    <row r="17" ht="19.5" customHeight="1">
      <c r="A17" s="37"/>
      <c r="B17" s="38"/>
      <c r="C17" s="51" t="s">
        <v>60</v>
      </c>
      <c r="D17" s="51" t="s">
        <v>60</v>
      </c>
      <c r="E17" s="51" t="s">
        <v>60</v>
      </c>
      <c r="F17" s="51" t="s">
        <v>60</v>
      </c>
      <c r="G17" s="51" t="s">
        <v>60</v>
      </c>
      <c r="H17" s="51" t="s">
        <v>60</v>
      </c>
      <c r="I17" s="2"/>
      <c r="J17" s="2"/>
      <c r="K17" s="2"/>
      <c r="L17" s="2"/>
      <c r="M17" s="2"/>
      <c r="N17" s="2"/>
      <c r="O17" s="2"/>
      <c r="P17" s="2"/>
      <c r="Q17" s="2"/>
      <c r="R17" s="2"/>
      <c r="S17" s="2"/>
      <c r="T17" s="2"/>
      <c r="U17" s="2"/>
      <c r="V17" s="2"/>
      <c r="W17" s="2"/>
      <c r="X17" s="2"/>
      <c r="Y17" s="2"/>
      <c r="Z17" s="2"/>
    </row>
    <row r="18" ht="26.25" customHeight="1">
      <c r="A18" s="40" t="s">
        <v>61</v>
      </c>
      <c r="B18" s="41" t="s">
        <v>52</v>
      </c>
      <c r="C18" s="42" t="str">
        <f t="shared" ref="C18:F18" si="6">IF(NOT(C$9="Y"),"n/a","Insert £/m2 per week")</f>
        <v>n/a</v>
      </c>
      <c r="D18" s="42" t="str">
        <f t="shared" si="6"/>
        <v>n/a</v>
      </c>
      <c r="E18" s="42" t="str">
        <f t="shared" si="6"/>
        <v>n/a</v>
      </c>
      <c r="F18" s="42" t="str">
        <f t="shared" si="6"/>
        <v>n/a</v>
      </c>
      <c r="G18" s="43">
        <f t="shared" ref="G18:G21" si="8">SUM(C18:F18)</f>
        <v>0</v>
      </c>
      <c r="H18" s="44">
        <f>ROUND(AVERAGE(G18:G21),2)</f>
        <v>0</v>
      </c>
      <c r="I18" s="2"/>
      <c r="J18" s="2"/>
      <c r="K18" s="45">
        <v>5.0</v>
      </c>
      <c r="L18" s="2"/>
      <c r="M18" s="2"/>
      <c r="N18" s="2"/>
      <c r="O18" s="2"/>
      <c r="P18" s="2"/>
      <c r="Q18" s="2"/>
      <c r="R18" s="2"/>
      <c r="S18" s="2"/>
      <c r="T18" s="2"/>
      <c r="U18" s="2"/>
      <c r="V18" s="2"/>
      <c r="W18" s="2"/>
      <c r="X18" s="2"/>
      <c r="Y18" s="2"/>
      <c r="Z18" s="2"/>
    </row>
    <row r="19" ht="26.25" customHeight="1">
      <c r="A19" s="35"/>
      <c r="B19" s="41" t="s">
        <v>53</v>
      </c>
      <c r="C19" s="42" t="str">
        <f t="shared" ref="C19:F19" si="7">IF(NOT(C$9="Y"),"n/a","Insert £/m2 per week")</f>
        <v>n/a</v>
      </c>
      <c r="D19" s="42" t="str">
        <f t="shared" si="7"/>
        <v>n/a</v>
      </c>
      <c r="E19" s="42" t="str">
        <f t="shared" si="7"/>
        <v>n/a</v>
      </c>
      <c r="F19" s="42" t="str">
        <f t="shared" si="7"/>
        <v>n/a</v>
      </c>
      <c r="G19" s="43">
        <f t="shared" si="8"/>
        <v>0</v>
      </c>
      <c r="H19" s="46"/>
      <c r="I19" s="2"/>
      <c r="J19" s="2"/>
      <c r="K19" s="35"/>
      <c r="L19" s="2"/>
      <c r="M19" s="2"/>
      <c r="N19" s="2"/>
      <c r="O19" s="2"/>
      <c r="P19" s="2"/>
      <c r="Q19" s="2"/>
      <c r="R19" s="2"/>
      <c r="S19" s="2"/>
      <c r="T19" s="2"/>
      <c r="U19" s="2"/>
      <c r="V19" s="2"/>
      <c r="W19" s="2"/>
      <c r="X19" s="2"/>
      <c r="Y19" s="2"/>
      <c r="Z19" s="2"/>
    </row>
    <row r="20" ht="26.25" customHeight="1">
      <c r="A20" s="35"/>
      <c r="B20" s="41" t="s">
        <v>54</v>
      </c>
      <c r="C20" s="42" t="str">
        <f t="shared" ref="C20:F20" si="9">IF(NOT(C$9="Y"),"n/a","Insert £/m2 per week")</f>
        <v>n/a</v>
      </c>
      <c r="D20" s="42" t="str">
        <f t="shared" si="9"/>
        <v>n/a</v>
      </c>
      <c r="E20" s="42" t="str">
        <f t="shared" si="9"/>
        <v>n/a</v>
      </c>
      <c r="F20" s="42" t="str">
        <f t="shared" si="9"/>
        <v>n/a</v>
      </c>
      <c r="G20" s="43">
        <f t="shared" si="8"/>
        <v>0</v>
      </c>
      <c r="H20" s="46"/>
      <c r="I20" s="2"/>
      <c r="J20" s="2"/>
      <c r="K20" s="35"/>
      <c r="L20" s="2"/>
      <c r="M20" s="2"/>
      <c r="N20" s="2"/>
      <c r="O20" s="2"/>
      <c r="P20" s="2"/>
      <c r="Q20" s="2"/>
      <c r="R20" s="2"/>
      <c r="S20" s="2"/>
      <c r="T20" s="2"/>
      <c r="U20" s="2"/>
      <c r="V20" s="2"/>
      <c r="W20" s="2"/>
      <c r="X20" s="2"/>
      <c r="Y20" s="2"/>
      <c r="Z20" s="2"/>
    </row>
    <row r="21" ht="26.25" customHeight="1">
      <c r="A21" s="38"/>
      <c r="B21" s="41" t="s">
        <v>55</v>
      </c>
      <c r="C21" s="42" t="str">
        <f t="shared" ref="C21:F21" si="10">IF(NOT(C$9="Y"),"n/a","Insert £/m2 per week")</f>
        <v>n/a</v>
      </c>
      <c r="D21" s="42" t="str">
        <f t="shared" si="10"/>
        <v>n/a</v>
      </c>
      <c r="E21" s="42" t="str">
        <f t="shared" si="10"/>
        <v>n/a</v>
      </c>
      <c r="F21" s="42" t="str">
        <f t="shared" si="10"/>
        <v>n/a</v>
      </c>
      <c r="G21" s="43">
        <f t="shared" si="8"/>
        <v>0</v>
      </c>
      <c r="H21" s="47"/>
      <c r="I21" s="2"/>
      <c r="J21" s="2"/>
      <c r="K21" s="38"/>
      <c r="L21" s="2"/>
      <c r="M21" s="2"/>
      <c r="N21" s="2"/>
      <c r="O21" s="2"/>
      <c r="P21" s="2"/>
      <c r="Q21" s="2"/>
      <c r="R21" s="2"/>
      <c r="S21" s="2"/>
      <c r="T21" s="2"/>
      <c r="U21" s="2"/>
      <c r="V21" s="2"/>
      <c r="W21" s="2"/>
      <c r="X21" s="2"/>
      <c r="Y21" s="2"/>
      <c r="Z21" s="2"/>
    </row>
    <row r="22" ht="14.25" customHeight="1">
      <c r="A22" s="52"/>
      <c r="B22" s="2"/>
      <c r="C22" s="2"/>
      <c r="D22" s="2"/>
      <c r="E22" s="2"/>
      <c r="F22" s="2"/>
      <c r="G22" s="2"/>
      <c r="H22" s="2"/>
      <c r="I22" s="2"/>
      <c r="J22" s="2"/>
      <c r="K22" s="2"/>
      <c r="L22" s="2"/>
      <c r="M22" s="2"/>
      <c r="N22" s="2"/>
      <c r="O22" s="2"/>
      <c r="P22" s="2"/>
      <c r="Q22" s="2"/>
      <c r="R22" s="2"/>
      <c r="S22" s="2"/>
      <c r="T22" s="2"/>
      <c r="U22" s="2"/>
      <c r="V22" s="2"/>
      <c r="W22" s="2"/>
      <c r="X22" s="2"/>
      <c r="Y22" s="2"/>
      <c r="Z22" s="2"/>
    </row>
    <row r="23" ht="28.5" customHeight="1">
      <c r="A23" s="31" t="s">
        <v>62</v>
      </c>
      <c r="B23" s="52"/>
      <c r="C23" s="2"/>
      <c r="D23" s="2"/>
      <c r="E23" s="2"/>
      <c r="F23" s="2"/>
      <c r="G23" s="2"/>
      <c r="H23" s="2"/>
      <c r="I23" s="2"/>
      <c r="J23" s="1"/>
      <c r="K23" s="53"/>
      <c r="L23" s="2"/>
      <c r="M23" s="2"/>
      <c r="N23" s="2"/>
      <c r="O23" s="2"/>
      <c r="P23" s="2"/>
      <c r="Q23" s="2"/>
      <c r="R23" s="2"/>
      <c r="S23" s="2"/>
      <c r="T23" s="2"/>
      <c r="U23" s="2"/>
      <c r="V23" s="2"/>
      <c r="W23" s="2"/>
      <c r="X23" s="2"/>
      <c r="Y23" s="2"/>
      <c r="Z23" s="2"/>
    </row>
    <row r="24" ht="45.0" customHeight="1">
      <c r="A24" s="2"/>
      <c r="B24" s="32" t="s">
        <v>41</v>
      </c>
      <c r="C24" s="33" t="s">
        <v>63</v>
      </c>
      <c r="D24" s="33" t="s">
        <v>43</v>
      </c>
      <c r="E24" s="33" t="s">
        <v>64</v>
      </c>
      <c r="F24" s="33" t="s">
        <v>65</v>
      </c>
      <c r="G24" s="33" t="s">
        <v>47</v>
      </c>
      <c r="H24" s="33" t="s">
        <v>48</v>
      </c>
      <c r="I24" s="2"/>
      <c r="J24" s="2"/>
      <c r="K24" s="2"/>
      <c r="L24" s="2"/>
      <c r="M24" s="2"/>
      <c r="N24" s="2"/>
      <c r="O24" s="2"/>
      <c r="P24" s="2"/>
      <c r="Q24" s="2"/>
      <c r="R24" s="2"/>
      <c r="S24" s="2"/>
      <c r="T24" s="2"/>
      <c r="U24" s="2"/>
      <c r="V24" s="2"/>
      <c r="W24" s="2"/>
      <c r="X24" s="2"/>
      <c r="Y24" s="2"/>
      <c r="Z24" s="2"/>
    </row>
    <row r="25" ht="14.25" customHeight="1">
      <c r="A25" s="37"/>
      <c r="B25" s="38"/>
      <c r="C25" s="39" t="s">
        <v>50</v>
      </c>
      <c r="D25" s="39" t="s">
        <v>50</v>
      </c>
      <c r="E25" s="39" t="s">
        <v>50</v>
      </c>
      <c r="F25" s="39" t="s">
        <v>50</v>
      </c>
      <c r="G25" s="39" t="s">
        <v>50</v>
      </c>
      <c r="H25" s="39" t="s">
        <v>50</v>
      </c>
      <c r="I25" s="2"/>
      <c r="J25" s="2"/>
      <c r="K25" s="2"/>
      <c r="L25" s="2"/>
      <c r="M25" s="2"/>
      <c r="N25" s="2"/>
      <c r="O25" s="2"/>
      <c r="P25" s="2"/>
      <c r="Q25" s="2"/>
      <c r="R25" s="2"/>
      <c r="S25" s="2"/>
      <c r="T25" s="2"/>
      <c r="U25" s="2"/>
      <c r="V25" s="2"/>
      <c r="W25" s="2"/>
      <c r="X25" s="2"/>
      <c r="Y25" s="2"/>
      <c r="Z25" s="2"/>
    </row>
    <row r="26" ht="30.0" customHeight="1">
      <c r="A26" s="40" t="s">
        <v>66</v>
      </c>
      <c r="B26" s="41" t="s">
        <v>52</v>
      </c>
      <c r="C26" s="42" t="str">
        <f t="shared" ref="C26:F26" si="11">IF(NOT(C$9="Y"),"n/a","Insert £/m2")</f>
        <v>n/a</v>
      </c>
      <c r="D26" s="42" t="str">
        <f t="shared" si="11"/>
        <v>n/a</v>
      </c>
      <c r="E26" s="42" t="str">
        <f t="shared" si="11"/>
        <v>n/a</v>
      </c>
      <c r="F26" s="42" t="str">
        <f t="shared" si="11"/>
        <v>n/a</v>
      </c>
      <c r="G26" s="43">
        <f t="shared" ref="G26:G29" si="13">SUM(C26:F26)</f>
        <v>0</v>
      </c>
      <c r="H26" s="44">
        <f>ROUND(AVERAGE(G26:G29),2)</f>
        <v>0</v>
      </c>
      <c r="I26" s="2"/>
      <c r="J26" s="2"/>
      <c r="K26" s="45">
        <v>5.0</v>
      </c>
      <c r="L26" s="2"/>
      <c r="M26" s="2"/>
      <c r="N26" s="2"/>
      <c r="O26" s="2"/>
      <c r="P26" s="2"/>
      <c r="Q26" s="2"/>
      <c r="R26" s="2"/>
      <c r="S26" s="2"/>
      <c r="T26" s="2"/>
      <c r="U26" s="2"/>
      <c r="V26" s="2"/>
      <c r="W26" s="2"/>
      <c r="X26" s="2"/>
      <c r="Y26" s="2"/>
      <c r="Z26" s="2"/>
    </row>
    <row r="27" ht="30.0" customHeight="1">
      <c r="A27" s="35"/>
      <c r="B27" s="41" t="s">
        <v>53</v>
      </c>
      <c r="C27" s="42" t="str">
        <f t="shared" ref="C27:F27" si="12">IF(NOT(C$9="Y"),"n/a","Insert £/m2")</f>
        <v>n/a</v>
      </c>
      <c r="D27" s="42" t="str">
        <f t="shared" si="12"/>
        <v>n/a</v>
      </c>
      <c r="E27" s="42" t="str">
        <f t="shared" si="12"/>
        <v>n/a</v>
      </c>
      <c r="F27" s="42" t="str">
        <f t="shared" si="12"/>
        <v>n/a</v>
      </c>
      <c r="G27" s="43">
        <f t="shared" si="13"/>
        <v>0</v>
      </c>
      <c r="H27" s="46"/>
      <c r="I27" s="2"/>
      <c r="J27" s="2"/>
      <c r="K27" s="35"/>
      <c r="L27" s="2"/>
      <c r="M27" s="2"/>
      <c r="N27" s="2"/>
      <c r="O27" s="2"/>
      <c r="P27" s="2"/>
      <c r="Q27" s="2"/>
      <c r="R27" s="2"/>
      <c r="S27" s="2"/>
      <c r="T27" s="2"/>
      <c r="U27" s="2"/>
      <c r="V27" s="2"/>
      <c r="W27" s="2"/>
      <c r="X27" s="2"/>
      <c r="Y27" s="2"/>
      <c r="Z27" s="2"/>
    </row>
    <row r="28" ht="30.0" customHeight="1">
      <c r="A28" s="35"/>
      <c r="B28" s="41" t="s">
        <v>54</v>
      </c>
      <c r="C28" s="42" t="str">
        <f t="shared" ref="C28:F28" si="14">IF(NOT(C$9="Y"),"n/a","Insert £/m2")</f>
        <v>n/a</v>
      </c>
      <c r="D28" s="42" t="str">
        <f t="shared" si="14"/>
        <v>n/a</v>
      </c>
      <c r="E28" s="42" t="str">
        <f t="shared" si="14"/>
        <v>n/a</v>
      </c>
      <c r="F28" s="42" t="str">
        <f t="shared" si="14"/>
        <v>n/a</v>
      </c>
      <c r="G28" s="43">
        <f t="shared" si="13"/>
        <v>0</v>
      </c>
      <c r="H28" s="46"/>
      <c r="I28" s="2"/>
      <c r="J28" s="2"/>
      <c r="K28" s="35"/>
      <c r="L28" s="2"/>
      <c r="M28" s="2"/>
      <c r="N28" s="2"/>
      <c r="O28" s="2"/>
      <c r="P28" s="2"/>
      <c r="Q28" s="2"/>
      <c r="R28" s="2"/>
      <c r="S28" s="2"/>
      <c r="T28" s="2"/>
      <c r="U28" s="2"/>
      <c r="V28" s="2"/>
      <c r="W28" s="2"/>
      <c r="X28" s="2"/>
      <c r="Y28" s="2"/>
      <c r="Z28" s="2"/>
    </row>
    <row r="29" ht="30.0" customHeight="1">
      <c r="A29" s="38"/>
      <c r="B29" s="41" t="s">
        <v>55</v>
      </c>
      <c r="C29" s="42" t="str">
        <f t="shared" ref="C29:F29" si="15">IF(NOT(C$9="Y"),"n/a","Insert £/m2")</f>
        <v>n/a</v>
      </c>
      <c r="D29" s="42" t="str">
        <f t="shared" si="15"/>
        <v>n/a</v>
      </c>
      <c r="E29" s="42" t="str">
        <f t="shared" si="15"/>
        <v>n/a</v>
      </c>
      <c r="F29" s="42" t="str">
        <f t="shared" si="15"/>
        <v>n/a</v>
      </c>
      <c r="G29" s="43">
        <f t="shared" si="13"/>
        <v>0</v>
      </c>
      <c r="H29" s="47"/>
      <c r="I29" s="2"/>
      <c r="J29" s="2"/>
      <c r="K29" s="38"/>
      <c r="L29" s="2"/>
      <c r="M29" s="2"/>
      <c r="N29" s="2"/>
      <c r="O29" s="2"/>
      <c r="P29" s="2"/>
      <c r="Q29" s="2"/>
      <c r="R29" s="2"/>
      <c r="S29" s="2"/>
      <c r="T29" s="2"/>
      <c r="U29" s="2"/>
      <c r="V29" s="2"/>
      <c r="W29" s="2"/>
      <c r="X29" s="2"/>
      <c r="Y29" s="2"/>
      <c r="Z29" s="2"/>
    </row>
    <row r="30" ht="14.25" customHeight="1">
      <c r="A30" s="52"/>
      <c r="B30" s="52"/>
      <c r="C30" s="2"/>
      <c r="D30" s="2"/>
      <c r="E30" s="2"/>
      <c r="F30" s="2"/>
      <c r="G30" s="2"/>
      <c r="H30" s="2"/>
      <c r="I30" s="2"/>
      <c r="J30" s="1"/>
      <c r="K30" s="53"/>
      <c r="L30" s="2"/>
      <c r="M30" s="2"/>
      <c r="N30" s="2"/>
      <c r="O30" s="2"/>
      <c r="P30" s="2"/>
      <c r="Q30" s="2"/>
      <c r="R30" s="2"/>
      <c r="S30" s="2"/>
      <c r="T30" s="2"/>
      <c r="U30" s="2"/>
      <c r="V30" s="2"/>
      <c r="W30" s="2"/>
      <c r="X30" s="2"/>
      <c r="Y30" s="2"/>
      <c r="Z30" s="2"/>
    </row>
    <row r="31" ht="18.0" customHeight="1">
      <c r="A31" s="31"/>
      <c r="B31" s="32" t="s">
        <v>41</v>
      </c>
      <c r="C31" s="33" t="s">
        <v>67</v>
      </c>
      <c r="D31" s="33" t="s">
        <v>48</v>
      </c>
      <c r="E31" s="2"/>
      <c r="F31" s="2"/>
      <c r="G31" s="2"/>
      <c r="H31" s="2"/>
      <c r="I31" s="2"/>
      <c r="J31" s="1"/>
      <c r="K31" s="53"/>
      <c r="L31" s="2"/>
      <c r="M31" s="2"/>
      <c r="N31" s="2"/>
      <c r="O31" s="2"/>
      <c r="P31" s="2"/>
      <c r="Q31" s="2"/>
      <c r="R31" s="2"/>
      <c r="S31" s="2"/>
      <c r="T31" s="2"/>
      <c r="U31" s="2"/>
      <c r="V31" s="2"/>
      <c r="W31" s="2"/>
      <c r="X31" s="2"/>
      <c r="Y31" s="2"/>
      <c r="Z31" s="2"/>
    </row>
    <row r="32" ht="14.25" customHeight="1">
      <c r="A32" s="54"/>
      <c r="B32" s="38"/>
      <c r="C32" s="39" t="s">
        <v>50</v>
      </c>
      <c r="D32" s="39" t="s">
        <v>50</v>
      </c>
      <c r="E32" s="2"/>
      <c r="F32" s="2"/>
      <c r="G32" s="2"/>
      <c r="H32" s="2"/>
      <c r="I32" s="2"/>
      <c r="J32" s="1"/>
      <c r="K32" s="53"/>
      <c r="L32" s="2"/>
      <c r="M32" s="2"/>
      <c r="N32" s="2"/>
      <c r="O32" s="2"/>
      <c r="P32" s="2"/>
      <c r="Q32" s="2"/>
      <c r="R32" s="2"/>
      <c r="S32" s="2"/>
      <c r="T32" s="2"/>
      <c r="U32" s="2"/>
      <c r="V32" s="2"/>
      <c r="W32" s="2"/>
      <c r="X32" s="2"/>
      <c r="Y32" s="2"/>
      <c r="Z32" s="2"/>
    </row>
    <row r="33" ht="32.25" customHeight="1">
      <c r="A33" s="40" t="s">
        <v>68</v>
      </c>
      <c r="B33" s="41" t="s">
        <v>52</v>
      </c>
      <c r="C33" s="42" t="str">
        <f t="shared" ref="C33:C36" si="16">IF(NOT(C$9="Y"),"n/a","Insert %")</f>
        <v>n/a</v>
      </c>
      <c r="D33" s="44" t="str">
        <f>ROUND(AVERAGE(C33:C36),2)</f>
        <v>#DIV/0!</v>
      </c>
      <c r="E33" s="2"/>
      <c r="F33" s="2"/>
      <c r="G33" s="2"/>
      <c r="H33" s="2"/>
      <c r="I33" s="2"/>
      <c r="J33" s="1"/>
      <c r="K33" s="45">
        <v>5.0</v>
      </c>
      <c r="L33" s="2"/>
      <c r="M33" s="2"/>
      <c r="N33" s="2"/>
      <c r="O33" s="2"/>
      <c r="P33" s="2"/>
      <c r="Q33" s="2"/>
      <c r="R33" s="2"/>
      <c r="S33" s="2"/>
      <c r="T33" s="2"/>
      <c r="U33" s="2"/>
      <c r="V33" s="2"/>
      <c r="W33" s="2"/>
      <c r="X33" s="2"/>
      <c r="Y33" s="2"/>
      <c r="Z33" s="2"/>
    </row>
    <row r="34" ht="32.25" customHeight="1">
      <c r="A34" s="35"/>
      <c r="B34" s="41" t="s">
        <v>53</v>
      </c>
      <c r="C34" s="42" t="str">
        <f t="shared" si="16"/>
        <v>n/a</v>
      </c>
      <c r="D34" s="55"/>
      <c r="E34" s="2"/>
      <c r="F34" s="2"/>
      <c r="G34" s="2"/>
      <c r="H34" s="2"/>
      <c r="I34" s="2"/>
      <c r="J34" s="1"/>
      <c r="K34" s="35"/>
      <c r="L34" s="2"/>
      <c r="M34" s="2"/>
      <c r="N34" s="2"/>
      <c r="O34" s="2"/>
      <c r="P34" s="2"/>
      <c r="Q34" s="2"/>
      <c r="R34" s="2"/>
      <c r="S34" s="2"/>
      <c r="T34" s="2"/>
      <c r="U34" s="2"/>
      <c r="V34" s="2"/>
      <c r="W34" s="2"/>
      <c r="X34" s="2"/>
      <c r="Y34" s="2"/>
      <c r="Z34" s="2"/>
    </row>
    <row r="35" ht="32.25" customHeight="1">
      <c r="A35" s="35"/>
      <c r="B35" s="41" t="s">
        <v>54</v>
      </c>
      <c r="C35" s="42" t="str">
        <f t="shared" si="16"/>
        <v>n/a</v>
      </c>
      <c r="D35" s="55"/>
      <c r="E35" s="2"/>
      <c r="F35" s="2"/>
      <c r="G35" s="2"/>
      <c r="H35" s="2"/>
      <c r="I35" s="2"/>
      <c r="J35" s="1"/>
      <c r="K35" s="35"/>
      <c r="L35" s="2"/>
      <c r="M35" s="2"/>
      <c r="N35" s="2"/>
      <c r="O35" s="2"/>
      <c r="P35" s="2"/>
      <c r="Q35" s="2"/>
      <c r="R35" s="2"/>
      <c r="S35" s="2"/>
      <c r="T35" s="2"/>
      <c r="U35" s="2"/>
      <c r="V35" s="2"/>
      <c r="W35" s="2"/>
      <c r="X35" s="2"/>
      <c r="Y35" s="2"/>
      <c r="Z35" s="2"/>
    </row>
    <row r="36" ht="32.25" customHeight="1">
      <c r="A36" s="38"/>
      <c r="B36" s="41" t="s">
        <v>55</v>
      </c>
      <c r="C36" s="42" t="str">
        <f t="shared" si="16"/>
        <v>n/a</v>
      </c>
      <c r="D36" s="56"/>
      <c r="E36" s="2"/>
      <c r="F36" s="2"/>
      <c r="G36" s="2"/>
      <c r="H36" s="2"/>
      <c r="I36" s="2"/>
      <c r="J36" s="1"/>
      <c r="K36" s="38"/>
      <c r="L36" s="2"/>
      <c r="M36" s="2"/>
      <c r="N36" s="2"/>
      <c r="O36" s="2"/>
      <c r="P36" s="2"/>
      <c r="Q36" s="2"/>
      <c r="R36" s="2"/>
      <c r="S36" s="2"/>
      <c r="T36" s="2"/>
      <c r="U36" s="2"/>
      <c r="V36" s="2"/>
      <c r="W36" s="2"/>
      <c r="X36" s="2"/>
      <c r="Y36" s="2"/>
      <c r="Z36" s="2"/>
    </row>
    <row r="37" ht="14.25" customHeight="1">
      <c r="A37" s="52"/>
      <c r="B37" s="52"/>
      <c r="C37" s="2"/>
      <c r="D37" s="2"/>
      <c r="E37" s="2"/>
      <c r="F37" s="2"/>
      <c r="G37" s="2"/>
      <c r="H37" s="2"/>
      <c r="I37" s="2"/>
      <c r="J37" s="1"/>
      <c r="K37" s="53"/>
      <c r="L37" s="2"/>
      <c r="M37" s="2"/>
      <c r="N37" s="2"/>
      <c r="O37" s="2"/>
      <c r="P37" s="2"/>
      <c r="Q37" s="2"/>
      <c r="R37" s="2"/>
      <c r="S37" s="2"/>
      <c r="T37" s="2"/>
      <c r="U37" s="2"/>
      <c r="V37" s="2"/>
      <c r="W37" s="2"/>
      <c r="X37" s="2"/>
      <c r="Y37" s="2"/>
      <c r="Z37" s="2"/>
    </row>
    <row r="38" ht="27.75" customHeight="1">
      <c r="A38" s="31" t="s">
        <v>69</v>
      </c>
      <c r="B38" s="30"/>
      <c r="C38" s="30"/>
      <c r="D38" s="30"/>
      <c r="E38" s="30"/>
      <c r="F38" s="2"/>
      <c r="G38" s="2"/>
      <c r="H38" s="2"/>
      <c r="I38" s="2"/>
      <c r="J38" s="2"/>
      <c r="K38" s="2"/>
      <c r="L38" s="2"/>
      <c r="M38" s="2"/>
      <c r="N38" s="2"/>
      <c r="O38" s="2"/>
      <c r="P38" s="2"/>
      <c r="Q38" s="2"/>
      <c r="R38" s="2"/>
      <c r="S38" s="2"/>
      <c r="T38" s="2"/>
      <c r="U38" s="2"/>
      <c r="V38" s="2"/>
      <c r="W38" s="2"/>
      <c r="X38" s="2"/>
      <c r="Y38" s="2"/>
      <c r="Z38" s="2"/>
    </row>
    <row r="39" ht="33.75" customHeight="1">
      <c r="A39" s="30"/>
      <c r="B39" s="32" t="s">
        <v>70</v>
      </c>
      <c r="C39" s="33" t="s">
        <v>42</v>
      </c>
      <c r="D39" s="33" t="s">
        <v>43</v>
      </c>
      <c r="E39" s="33" t="s">
        <v>44</v>
      </c>
      <c r="F39" s="33" t="s">
        <v>45</v>
      </c>
      <c r="G39" s="33" t="s">
        <v>46</v>
      </c>
      <c r="H39" s="33" t="s">
        <v>47</v>
      </c>
      <c r="I39" s="33" t="s">
        <v>48</v>
      </c>
      <c r="J39" s="30"/>
      <c r="K39" s="2"/>
      <c r="L39" s="2"/>
      <c r="M39" s="2"/>
      <c r="N39" s="2"/>
      <c r="O39" s="2"/>
      <c r="P39" s="2"/>
      <c r="Q39" s="2"/>
      <c r="R39" s="2"/>
      <c r="S39" s="2"/>
      <c r="T39" s="2"/>
      <c r="U39" s="2"/>
      <c r="V39" s="2"/>
      <c r="W39" s="2"/>
      <c r="X39" s="2"/>
      <c r="Y39" s="2"/>
      <c r="Z39" s="2"/>
    </row>
    <row r="40" ht="14.25" customHeight="1">
      <c r="A40" s="37"/>
      <c r="B40" s="38"/>
      <c r="C40" s="39" t="s">
        <v>71</v>
      </c>
      <c r="D40" s="39" t="s">
        <v>71</v>
      </c>
      <c r="E40" s="39" t="s">
        <v>71</v>
      </c>
      <c r="F40" s="39" t="s">
        <v>71</v>
      </c>
      <c r="G40" s="39" t="s">
        <v>71</v>
      </c>
      <c r="H40" s="39" t="s">
        <v>71</v>
      </c>
      <c r="I40" s="39" t="s">
        <v>71</v>
      </c>
      <c r="J40" s="30"/>
      <c r="K40" s="2"/>
      <c r="L40" s="2"/>
      <c r="M40" s="2"/>
      <c r="N40" s="2"/>
      <c r="O40" s="2"/>
      <c r="P40" s="2"/>
      <c r="Q40" s="2"/>
      <c r="R40" s="2"/>
      <c r="S40" s="2"/>
      <c r="T40" s="2"/>
      <c r="U40" s="2"/>
      <c r="V40" s="2"/>
      <c r="W40" s="2"/>
      <c r="X40" s="2"/>
      <c r="Y40" s="2"/>
      <c r="Z40" s="2"/>
    </row>
    <row r="41" ht="22.5" customHeight="1">
      <c r="A41" s="40" t="s">
        <v>72</v>
      </c>
      <c r="B41" s="41" t="s">
        <v>73</v>
      </c>
      <c r="C41" s="42" t="str">
        <f t="shared" ref="C41:G41" si="17">IF(NOT(C$9="Y"),"n/a","Insert £/unit")</f>
        <v>n/a</v>
      </c>
      <c r="D41" s="42" t="str">
        <f t="shared" si="17"/>
        <v>n/a</v>
      </c>
      <c r="E41" s="42" t="str">
        <f t="shared" si="17"/>
        <v>n/a</v>
      </c>
      <c r="F41" s="42" t="str">
        <f t="shared" si="17"/>
        <v>n/a</v>
      </c>
      <c r="G41" s="42" t="str">
        <f t="shared" si="17"/>
        <v>n/a</v>
      </c>
      <c r="H41" s="43">
        <f t="shared" ref="H41:H46" si="19">SUM(C41:G41)</f>
        <v>0</v>
      </c>
      <c r="I41" s="44">
        <f>ROUND(AVERAGE(H41:H43),2)</f>
        <v>0</v>
      </c>
      <c r="J41" s="30"/>
      <c r="K41" s="45">
        <v>1.25</v>
      </c>
      <c r="L41" s="2"/>
      <c r="M41" s="2"/>
      <c r="N41" s="2"/>
      <c r="O41" s="2"/>
      <c r="P41" s="2"/>
      <c r="Q41" s="2"/>
      <c r="R41" s="2"/>
      <c r="S41" s="2"/>
      <c r="T41" s="2"/>
      <c r="U41" s="2"/>
      <c r="V41" s="2"/>
      <c r="W41" s="2"/>
      <c r="X41" s="2"/>
      <c r="Y41" s="2"/>
      <c r="Z41" s="2"/>
    </row>
    <row r="42" ht="22.5" customHeight="1">
      <c r="A42" s="35"/>
      <c r="B42" s="41" t="s">
        <v>74</v>
      </c>
      <c r="C42" s="42" t="str">
        <f t="shared" ref="C42:G42" si="18">IF(NOT(C$9="Y"),"n/a","Insert £/unit")</f>
        <v>n/a</v>
      </c>
      <c r="D42" s="42" t="str">
        <f t="shared" si="18"/>
        <v>n/a</v>
      </c>
      <c r="E42" s="42" t="str">
        <f t="shared" si="18"/>
        <v>n/a</v>
      </c>
      <c r="F42" s="42" t="str">
        <f t="shared" si="18"/>
        <v>n/a</v>
      </c>
      <c r="G42" s="42" t="str">
        <f t="shared" si="18"/>
        <v>n/a</v>
      </c>
      <c r="H42" s="43">
        <f t="shared" si="19"/>
        <v>0</v>
      </c>
      <c r="I42" s="46"/>
      <c r="J42" s="30"/>
      <c r="K42" s="35"/>
      <c r="L42" s="2"/>
      <c r="M42" s="2"/>
      <c r="N42" s="2"/>
      <c r="O42" s="2"/>
      <c r="P42" s="2"/>
      <c r="Q42" s="2"/>
      <c r="R42" s="2"/>
      <c r="S42" s="2"/>
      <c r="T42" s="2"/>
      <c r="U42" s="2"/>
      <c r="V42" s="2"/>
      <c r="W42" s="2"/>
      <c r="X42" s="2"/>
      <c r="Y42" s="2"/>
      <c r="Z42" s="2"/>
    </row>
    <row r="43" ht="22.5" customHeight="1">
      <c r="A43" s="38"/>
      <c r="B43" s="41" t="s">
        <v>75</v>
      </c>
      <c r="C43" s="42" t="str">
        <f t="shared" ref="C43:G43" si="20">IF(NOT(C$9="Y"),"n/a","Insert £/unit")</f>
        <v>n/a</v>
      </c>
      <c r="D43" s="42" t="str">
        <f t="shared" si="20"/>
        <v>n/a</v>
      </c>
      <c r="E43" s="42" t="str">
        <f t="shared" si="20"/>
        <v>n/a</v>
      </c>
      <c r="F43" s="42" t="str">
        <f t="shared" si="20"/>
        <v>n/a</v>
      </c>
      <c r="G43" s="42" t="str">
        <f t="shared" si="20"/>
        <v>n/a</v>
      </c>
      <c r="H43" s="43">
        <f t="shared" si="19"/>
        <v>0</v>
      </c>
      <c r="I43" s="47"/>
      <c r="J43" s="30"/>
      <c r="K43" s="38"/>
      <c r="L43" s="2"/>
      <c r="M43" s="2"/>
      <c r="N43" s="2"/>
      <c r="O43" s="2"/>
      <c r="P43" s="2"/>
      <c r="Q43" s="2"/>
      <c r="R43" s="2"/>
      <c r="S43" s="2"/>
      <c r="T43" s="2"/>
      <c r="U43" s="2"/>
      <c r="V43" s="2"/>
      <c r="W43" s="2"/>
      <c r="X43" s="2"/>
      <c r="Y43" s="2"/>
      <c r="Z43" s="2"/>
    </row>
    <row r="44" ht="22.5" customHeight="1">
      <c r="A44" s="40" t="s">
        <v>76</v>
      </c>
      <c r="B44" s="41" t="s">
        <v>73</v>
      </c>
      <c r="C44" s="42" t="str">
        <f t="shared" ref="C44:G44" si="21">IF(NOT(C$9="Y"),"n/a","Insert £/unit")</f>
        <v>n/a</v>
      </c>
      <c r="D44" s="42" t="str">
        <f t="shared" si="21"/>
        <v>n/a</v>
      </c>
      <c r="E44" s="42" t="str">
        <f t="shared" si="21"/>
        <v>n/a</v>
      </c>
      <c r="F44" s="42" t="str">
        <f t="shared" si="21"/>
        <v>n/a</v>
      </c>
      <c r="G44" s="42" t="str">
        <f t="shared" si="21"/>
        <v>n/a</v>
      </c>
      <c r="H44" s="43">
        <f t="shared" si="19"/>
        <v>0</v>
      </c>
      <c r="I44" s="44">
        <f>ROUND(AVERAGE(H44:H46),2)</f>
        <v>0</v>
      </c>
      <c r="J44" s="30"/>
      <c r="K44" s="45">
        <v>1.25</v>
      </c>
      <c r="L44" s="2"/>
      <c r="M44" s="2"/>
      <c r="N44" s="2"/>
      <c r="O44" s="2"/>
      <c r="P44" s="2"/>
      <c r="Q44" s="2"/>
      <c r="R44" s="2"/>
      <c r="S44" s="2"/>
      <c r="T44" s="2"/>
      <c r="U44" s="2"/>
      <c r="V44" s="2"/>
      <c r="W44" s="2"/>
      <c r="X44" s="2"/>
      <c r="Y44" s="2"/>
      <c r="Z44" s="2"/>
    </row>
    <row r="45" ht="22.5" customHeight="1">
      <c r="A45" s="35"/>
      <c r="B45" s="41" t="s">
        <v>74</v>
      </c>
      <c r="C45" s="42" t="str">
        <f t="shared" ref="C45:G45" si="22">IF(NOT(C$9="Y"),"n/a","Insert £/unit")</f>
        <v>n/a</v>
      </c>
      <c r="D45" s="42" t="str">
        <f t="shared" si="22"/>
        <v>n/a</v>
      </c>
      <c r="E45" s="42" t="str">
        <f t="shared" si="22"/>
        <v>n/a</v>
      </c>
      <c r="F45" s="42" t="str">
        <f t="shared" si="22"/>
        <v>n/a</v>
      </c>
      <c r="G45" s="42" t="str">
        <f t="shared" si="22"/>
        <v>n/a</v>
      </c>
      <c r="H45" s="43">
        <f t="shared" si="19"/>
        <v>0</v>
      </c>
      <c r="I45" s="46"/>
      <c r="J45" s="30"/>
      <c r="K45" s="35"/>
      <c r="L45" s="2"/>
      <c r="M45" s="2"/>
      <c r="N45" s="2"/>
      <c r="O45" s="2"/>
      <c r="P45" s="2"/>
      <c r="Q45" s="2"/>
      <c r="R45" s="2"/>
      <c r="S45" s="2"/>
      <c r="T45" s="2"/>
      <c r="U45" s="2"/>
      <c r="V45" s="2"/>
      <c r="W45" s="2"/>
      <c r="X45" s="2"/>
      <c r="Y45" s="2"/>
      <c r="Z45" s="2"/>
    </row>
    <row r="46" ht="22.5" customHeight="1">
      <c r="A46" s="38"/>
      <c r="B46" s="41" t="s">
        <v>75</v>
      </c>
      <c r="C46" s="42" t="str">
        <f t="shared" ref="C46:G46" si="23">IF(NOT(C$9="Y"),"n/a","Insert £/unit")</f>
        <v>n/a</v>
      </c>
      <c r="D46" s="42" t="str">
        <f t="shared" si="23"/>
        <v>n/a</v>
      </c>
      <c r="E46" s="42" t="str">
        <f t="shared" si="23"/>
        <v>n/a</v>
      </c>
      <c r="F46" s="42" t="str">
        <f t="shared" si="23"/>
        <v>n/a</v>
      </c>
      <c r="G46" s="42" t="str">
        <f t="shared" si="23"/>
        <v>n/a</v>
      </c>
      <c r="H46" s="43">
        <f t="shared" si="19"/>
        <v>0</v>
      </c>
      <c r="I46" s="47"/>
      <c r="J46" s="30"/>
      <c r="K46" s="38"/>
      <c r="L46" s="2"/>
      <c r="M46" s="2"/>
      <c r="N46" s="2"/>
      <c r="O46" s="2"/>
      <c r="P46" s="2"/>
      <c r="Q46" s="2"/>
      <c r="R46" s="2"/>
      <c r="S46" s="2"/>
      <c r="T46" s="2"/>
      <c r="U46" s="2"/>
      <c r="V46" s="2"/>
      <c r="W46" s="2"/>
      <c r="X46" s="2"/>
      <c r="Y46" s="2"/>
      <c r="Z46" s="2"/>
    </row>
    <row r="47" ht="14.25" customHeight="1">
      <c r="A47" s="48"/>
      <c r="B47" s="48"/>
      <c r="C47" s="49"/>
      <c r="D47" s="49"/>
      <c r="E47" s="49"/>
      <c r="F47" s="49"/>
      <c r="G47" s="49"/>
      <c r="H47" s="49"/>
      <c r="I47" s="49"/>
      <c r="J47" s="30"/>
      <c r="K47" s="50"/>
      <c r="L47" s="2"/>
      <c r="M47" s="2"/>
      <c r="N47" s="2"/>
      <c r="O47" s="2"/>
      <c r="P47" s="2"/>
      <c r="Q47" s="2"/>
      <c r="R47" s="2"/>
      <c r="S47" s="2"/>
      <c r="T47" s="2"/>
      <c r="U47" s="2"/>
      <c r="V47" s="2"/>
      <c r="W47" s="2"/>
      <c r="X47" s="2"/>
      <c r="Y47" s="2"/>
      <c r="Z47" s="2"/>
    </row>
    <row r="48" ht="60.75" customHeight="1">
      <c r="A48" s="2"/>
      <c r="B48" s="32" t="s">
        <v>70</v>
      </c>
      <c r="C48" s="33" t="s">
        <v>56</v>
      </c>
      <c r="D48" s="33" t="s">
        <v>57</v>
      </c>
      <c r="E48" s="33" t="s">
        <v>58</v>
      </c>
      <c r="F48" s="33" t="s">
        <v>59</v>
      </c>
      <c r="G48" s="33" t="s">
        <v>47</v>
      </c>
      <c r="H48" s="33" t="s">
        <v>48</v>
      </c>
      <c r="I48" s="2"/>
      <c r="J48" s="2"/>
      <c r="K48" s="2"/>
      <c r="L48" s="2"/>
      <c r="M48" s="2"/>
      <c r="N48" s="2"/>
      <c r="O48" s="2"/>
      <c r="P48" s="2"/>
      <c r="Q48" s="2"/>
      <c r="R48" s="2"/>
      <c r="S48" s="2"/>
      <c r="T48" s="2"/>
      <c r="U48" s="2"/>
      <c r="V48" s="2"/>
      <c r="W48" s="2"/>
      <c r="X48" s="2"/>
      <c r="Y48" s="2"/>
      <c r="Z48" s="2"/>
    </row>
    <row r="49" ht="27.0" customHeight="1">
      <c r="A49" s="37"/>
      <c r="B49" s="38"/>
      <c r="C49" s="51" t="s">
        <v>77</v>
      </c>
      <c r="D49" s="51" t="s">
        <v>77</v>
      </c>
      <c r="E49" s="51" t="s">
        <v>77</v>
      </c>
      <c r="F49" s="51" t="s">
        <v>77</v>
      </c>
      <c r="G49" s="51" t="s">
        <v>77</v>
      </c>
      <c r="H49" s="51" t="s">
        <v>77</v>
      </c>
      <c r="I49" s="2"/>
      <c r="J49" s="2"/>
      <c r="K49" s="2"/>
      <c r="L49" s="2"/>
      <c r="M49" s="2"/>
      <c r="N49" s="2"/>
      <c r="O49" s="2"/>
      <c r="P49" s="2"/>
      <c r="Q49" s="2"/>
      <c r="R49" s="2"/>
      <c r="S49" s="2"/>
      <c r="T49" s="2"/>
      <c r="U49" s="2"/>
      <c r="V49" s="2"/>
      <c r="W49" s="2"/>
      <c r="X49" s="2"/>
      <c r="Y49" s="2"/>
      <c r="Z49" s="2"/>
    </row>
    <row r="50" ht="25.5" customHeight="1">
      <c r="A50" s="40" t="s">
        <v>78</v>
      </c>
      <c r="B50" s="41" t="s">
        <v>73</v>
      </c>
      <c r="C50" s="57" t="str">
        <f t="shared" ref="C50:F50" si="24">IF(NOT(C$9="Y"),"n/a","Insert £/Unit per week")</f>
        <v>n/a</v>
      </c>
      <c r="D50" s="57" t="str">
        <f t="shared" si="24"/>
        <v>n/a</v>
      </c>
      <c r="E50" s="57" t="str">
        <f t="shared" si="24"/>
        <v>n/a</v>
      </c>
      <c r="F50" s="57" t="str">
        <f t="shared" si="24"/>
        <v>n/a</v>
      </c>
      <c r="G50" s="43">
        <f t="shared" ref="G50:G55" si="26">SUM(C50:F50)</f>
        <v>0</v>
      </c>
      <c r="H50" s="44">
        <f>ROUND(AVERAGE(G50:G52),2)</f>
        <v>0</v>
      </c>
      <c r="I50" s="2"/>
      <c r="J50" s="2"/>
      <c r="K50" s="45">
        <v>1.25</v>
      </c>
      <c r="L50" s="2"/>
      <c r="M50" s="2"/>
      <c r="N50" s="2"/>
      <c r="O50" s="2"/>
      <c r="P50" s="2"/>
      <c r="Q50" s="2"/>
      <c r="R50" s="2"/>
      <c r="S50" s="2"/>
      <c r="T50" s="2"/>
      <c r="U50" s="2"/>
      <c r="V50" s="2"/>
      <c r="W50" s="2"/>
      <c r="X50" s="2"/>
      <c r="Y50" s="2"/>
      <c r="Z50" s="2"/>
    </row>
    <row r="51" ht="25.5" customHeight="1">
      <c r="A51" s="35"/>
      <c r="B51" s="41" t="s">
        <v>74</v>
      </c>
      <c r="C51" s="57" t="str">
        <f t="shared" ref="C51:F51" si="25">IF(NOT(C$9="Y"),"n/a","Insert £/Unit per week")</f>
        <v>n/a</v>
      </c>
      <c r="D51" s="57" t="str">
        <f t="shared" si="25"/>
        <v>n/a</v>
      </c>
      <c r="E51" s="57" t="str">
        <f t="shared" si="25"/>
        <v>n/a</v>
      </c>
      <c r="F51" s="57" t="str">
        <f t="shared" si="25"/>
        <v>n/a</v>
      </c>
      <c r="G51" s="43">
        <f t="shared" si="26"/>
        <v>0</v>
      </c>
      <c r="H51" s="46"/>
      <c r="I51" s="2"/>
      <c r="J51" s="2"/>
      <c r="K51" s="35"/>
      <c r="L51" s="2"/>
      <c r="M51" s="2"/>
      <c r="N51" s="2"/>
      <c r="O51" s="2"/>
      <c r="P51" s="2"/>
      <c r="Q51" s="2"/>
      <c r="R51" s="2"/>
      <c r="S51" s="2"/>
      <c r="T51" s="2"/>
      <c r="U51" s="2"/>
      <c r="V51" s="2"/>
      <c r="W51" s="2"/>
      <c r="X51" s="2"/>
      <c r="Y51" s="2"/>
      <c r="Z51" s="2"/>
    </row>
    <row r="52" ht="25.5" customHeight="1">
      <c r="A52" s="38"/>
      <c r="B52" s="41" t="s">
        <v>75</v>
      </c>
      <c r="C52" s="57" t="str">
        <f t="shared" ref="C52:F52" si="27">IF(NOT(C$9="Y"),"n/a","Insert £/Unit per week")</f>
        <v>n/a</v>
      </c>
      <c r="D52" s="57" t="str">
        <f t="shared" si="27"/>
        <v>n/a</v>
      </c>
      <c r="E52" s="57" t="str">
        <f t="shared" si="27"/>
        <v>n/a</v>
      </c>
      <c r="F52" s="57" t="str">
        <f t="shared" si="27"/>
        <v>n/a</v>
      </c>
      <c r="G52" s="43">
        <f t="shared" si="26"/>
        <v>0</v>
      </c>
      <c r="H52" s="47"/>
      <c r="I52" s="2"/>
      <c r="J52" s="2"/>
      <c r="K52" s="38"/>
      <c r="L52" s="2"/>
      <c r="M52" s="2"/>
      <c r="N52" s="2"/>
      <c r="O52" s="2"/>
      <c r="P52" s="2"/>
      <c r="Q52" s="2"/>
      <c r="R52" s="2"/>
      <c r="S52" s="2"/>
      <c r="T52" s="2"/>
      <c r="U52" s="2"/>
      <c r="V52" s="2"/>
      <c r="W52" s="2"/>
      <c r="X52" s="2"/>
      <c r="Y52" s="2"/>
      <c r="Z52" s="2"/>
    </row>
    <row r="53" ht="25.5" customHeight="1">
      <c r="A53" s="40" t="s">
        <v>79</v>
      </c>
      <c r="B53" s="41" t="s">
        <v>73</v>
      </c>
      <c r="C53" s="57" t="str">
        <f t="shared" ref="C53:F53" si="28">IF(NOT(C$9="Y"),"n/a","Insert £/Unit per week")</f>
        <v>n/a</v>
      </c>
      <c r="D53" s="57" t="str">
        <f t="shared" si="28"/>
        <v>n/a</v>
      </c>
      <c r="E53" s="57" t="str">
        <f t="shared" si="28"/>
        <v>n/a</v>
      </c>
      <c r="F53" s="57" t="str">
        <f t="shared" si="28"/>
        <v>n/a</v>
      </c>
      <c r="G53" s="43">
        <f t="shared" si="26"/>
        <v>0</v>
      </c>
      <c r="H53" s="44">
        <f>ROUND(AVERAGE(G53:G55),2)</f>
        <v>0</v>
      </c>
      <c r="I53" s="2"/>
      <c r="J53" s="1"/>
      <c r="K53" s="45">
        <v>1.25</v>
      </c>
      <c r="L53" s="2"/>
      <c r="M53" s="2"/>
      <c r="N53" s="2"/>
      <c r="O53" s="2"/>
      <c r="P53" s="2"/>
      <c r="Q53" s="2"/>
      <c r="R53" s="2"/>
      <c r="S53" s="2"/>
      <c r="T53" s="2"/>
      <c r="U53" s="2"/>
      <c r="V53" s="2"/>
      <c r="W53" s="2"/>
      <c r="X53" s="2"/>
      <c r="Y53" s="2"/>
      <c r="Z53" s="2"/>
    </row>
    <row r="54" ht="25.5" customHeight="1">
      <c r="A54" s="35"/>
      <c r="B54" s="41" t="s">
        <v>74</v>
      </c>
      <c r="C54" s="57" t="str">
        <f t="shared" ref="C54:F54" si="29">IF(NOT(C$9="Y"),"n/a","Insert £/Unit per week")</f>
        <v>n/a</v>
      </c>
      <c r="D54" s="57" t="str">
        <f t="shared" si="29"/>
        <v>n/a</v>
      </c>
      <c r="E54" s="57" t="str">
        <f t="shared" si="29"/>
        <v>n/a</v>
      </c>
      <c r="F54" s="57" t="str">
        <f t="shared" si="29"/>
        <v>n/a</v>
      </c>
      <c r="G54" s="43">
        <f t="shared" si="26"/>
        <v>0</v>
      </c>
      <c r="H54" s="46"/>
      <c r="I54" s="2"/>
      <c r="J54" s="1"/>
      <c r="K54" s="35"/>
      <c r="L54" s="2"/>
      <c r="M54" s="2"/>
      <c r="N54" s="2"/>
      <c r="O54" s="2"/>
      <c r="P54" s="2"/>
      <c r="Q54" s="2"/>
      <c r="R54" s="2"/>
      <c r="S54" s="2"/>
      <c r="T54" s="2"/>
      <c r="U54" s="2"/>
      <c r="V54" s="2"/>
      <c r="W54" s="2"/>
      <c r="X54" s="2"/>
      <c r="Y54" s="2"/>
      <c r="Z54" s="2"/>
    </row>
    <row r="55" ht="25.5" customHeight="1">
      <c r="A55" s="38"/>
      <c r="B55" s="41" t="s">
        <v>75</v>
      </c>
      <c r="C55" s="57" t="str">
        <f t="shared" ref="C55:F55" si="30">IF(NOT(C$9="Y"),"n/a","Insert £/Unit per week")</f>
        <v>n/a</v>
      </c>
      <c r="D55" s="57" t="str">
        <f t="shared" si="30"/>
        <v>n/a</v>
      </c>
      <c r="E55" s="57" t="str">
        <f t="shared" si="30"/>
        <v>n/a</v>
      </c>
      <c r="F55" s="57" t="str">
        <f t="shared" si="30"/>
        <v>n/a</v>
      </c>
      <c r="G55" s="43">
        <f t="shared" si="26"/>
        <v>0</v>
      </c>
      <c r="H55" s="47"/>
      <c r="I55" s="2"/>
      <c r="J55" s="1"/>
      <c r="K55" s="38"/>
      <c r="L55" s="2"/>
      <c r="M55" s="2"/>
      <c r="N55" s="2"/>
      <c r="O55" s="2"/>
      <c r="P55" s="2"/>
      <c r="Q55" s="2"/>
      <c r="R55" s="2"/>
      <c r="S55" s="2"/>
      <c r="T55" s="2"/>
      <c r="U55" s="2"/>
      <c r="V55" s="2"/>
      <c r="W55" s="2"/>
      <c r="X55" s="2"/>
      <c r="Y55" s="2"/>
      <c r="Z55" s="2"/>
    </row>
    <row r="56" ht="14.25" customHeight="1">
      <c r="A56" s="52"/>
      <c r="B56" s="52"/>
      <c r="C56" s="2"/>
      <c r="D56" s="2"/>
      <c r="E56" s="2"/>
      <c r="F56" s="2"/>
      <c r="G56" s="2"/>
      <c r="H56" s="2"/>
      <c r="I56" s="2"/>
      <c r="J56" s="1"/>
      <c r="K56" s="53"/>
      <c r="L56" s="2"/>
      <c r="M56" s="2"/>
      <c r="N56" s="2"/>
      <c r="O56" s="2"/>
      <c r="P56" s="2"/>
      <c r="Q56" s="2"/>
      <c r="R56" s="2"/>
      <c r="S56" s="2"/>
      <c r="T56" s="2"/>
      <c r="U56" s="2"/>
      <c r="V56" s="2"/>
      <c r="W56" s="2"/>
      <c r="X56" s="2"/>
      <c r="Y56" s="2"/>
      <c r="Z56" s="2"/>
    </row>
    <row r="57" ht="24.0" customHeight="1">
      <c r="A57" s="31" t="s">
        <v>80</v>
      </c>
      <c r="B57" s="30"/>
      <c r="C57" s="30"/>
      <c r="D57" s="30"/>
      <c r="E57" s="30"/>
      <c r="F57" s="2"/>
      <c r="G57" s="2"/>
      <c r="H57" s="2"/>
      <c r="I57" s="2"/>
      <c r="J57" s="2"/>
      <c r="K57" s="2"/>
      <c r="L57" s="2"/>
      <c r="M57" s="2"/>
      <c r="N57" s="2"/>
      <c r="O57" s="2"/>
      <c r="P57" s="2"/>
      <c r="Q57" s="2"/>
      <c r="R57" s="2"/>
      <c r="S57" s="2"/>
      <c r="T57" s="2"/>
      <c r="U57" s="2"/>
      <c r="V57" s="2"/>
      <c r="W57" s="2"/>
      <c r="X57" s="2"/>
      <c r="Y57" s="2"/>
      <c r="Z57" s="2"/>
    </row>
    <row r="58" ht="46.5" customHeight="1">
      <c r="A58" s="30"/>
      <c r="B58" s="32" t="s">
        <v>70</v>
      </c>
      <c r="C58" s="33" t="s">
        <v>81</v>
      </c>
      <c r="D58" s="33" t="s">
        <v>43</v>
      </c>
      <c r="E58" s="33" t="s">
        <v>44</v>
      </c>
      <c r="F58" s="33" t="s">
        <v>47</v>
      </c>
      <c r="G58" s="33" t="s">
        <v>48</v>
      </c>
      <c r="H58" s="2"/>
      <c r="I58" s="2"/>
      <c r="J58" s="30"/>
      <c r="K58" s="2"/>
      <c r="L58" s="2"/>
      <c r="M58" s="2"/>
      <c r="N58" s="2"/>
      <c r="O58" s="2"/>
      <c r="P58" s="2"/>
      <c r="Q58" s="2"/>
      <c r="R58" s="2"/>
      <c r="S58" s="2"/>
      <c r="T58" s="2"/>
      <c r="U58" s="2"/>
      <c r="V58" s="2"/>
      <c r="W58" s="2"/>
      <c r="X58" s="2"/>
      <c r="Y58" s="2"/>
      <c r="Z58" s="2"/>
    </row>
    <row r="59" ht="14.25" customHeight="1">
      <c r="A59" s="37"/>
      <c r="B59" s="38"/>
      <c r="C59" s="39" t="s">
        <v>71</v>
      </c>
      <c r="D59" s="39" t="s">
        <v>71</v>
      </c>
      <c r="E59" s="39" t="s">
        <v>71</v>
      </c>
      <c r="F59" s="39" t="s">
        <v>71</v>
      </c>
      <c r="G59" s="39" t="s">
        <v>71</v>
      </c>
      <c r="H59" s="2"/>
      <c r="I59" s="2"/>
      <c r="J59" s="30"/>
      <c r="K59" s="2"/>
      <c r="L59" s="2"/>
      <c r="M59" s="2"/>
      <c r="N59" s="2"/>
      <c r="O59" s="2"/>
      <c r="P59" s="2"/>
      <c r="Q59" s="2"/>
      <c r="R59" s="2"/>
      <c r="S59" s="2"/>
      <c r="T59" s="2"/>
      <c r="U59" s="2"/>
      <c r="V59" s="2"/>
      <c r="W59" s="2"/>
      <c r="X59" s="2"/>
      <c r="Y59" s="2"/>
      <c r="Z59" s="2"/>
    </row>
    <row r="60" ht="24.75" customHeight="1">
      <c r="A60" s="40" t="s">
        <v>82</v>
      </c>
      <c r="B60" s="41" t="s">
        <v>73</v>
      </c>
      <c r="C60" s="42" t="str">
        <f t="shared" ref="C60:E60" si="31">IF(NOT(C$9="Y"),"n/a","Insert £/Unit")</f>
        <v>n/a</v>
      </c>
      <c r="D60" s="42" t="str">
        <f t="shared" si="31"/>
        <v>n/a</v>
      </c>
      <c r="E60" s="42" t="str">
        <f t="shared" si="31"/>
        <v>n/a</v>
      </c>
      <c r="F60" s="43">
        <f t="shared" ref="F60:F65" si="33">SUM(C60:E60)</f>
        <v>0</v>
      </c>
      <c r="G60" s="44">
        <f>ROUND(AVERAGE(F60:F62),2)</f>
        <v>0</v>
      </c>
      <c r="H60" s="2"/>
      <c r="I60" s="2"/>
      <c r="J60" s="30"/>
      <c r="K60" s="45">
        <v>2.5</v>
      </c>
      <c r="L60" s="2"/>
      <c r="M60" s="2"/>
      <c r="N60" s="2"/>
      <c r="O60" s="2"/>
      <c r="P60" s="2"/>
      <c r="Q60" s="2"/>
      <c r="R60" s="2"/>
      <c r="S60" s="2"/>
      <c r="T60" s="2"/>
      <c r="U60" s="2"/>
      <c r="V60" s="2"/>
      <c r="W60" s="2"/>
      <c r="X60" s="2"/>
      <c r="Y60" s="2"/>
      <c r="Z60" s="2"/>
    </row>
    <row r="61" ht="24.75" customHeight="1">
      <c r="A61" s="35"/>
      <c r="B61" s="41" t="s">
        <v>74</v>
      </c>
      <c r="C61" s="42" t="str">
        <f t="shared" ref="C61:E61" si="32">IF(NOT(C$9="Y"),"n/a","Insert £/Unit")</f>
        <v>n/a</v>
      </c>
      <c r="D61" s="42" t="str">
        <f t="shared" si="32"/>
        <v>n/a</v>
      </c>
      <c r="E61" s="42" t="str">
        <f t="shared" si="32"/>
        <v>n/a</v>
      </c>
      <c r="F61" s="43">
        <f t="shared" si="33"/>
        <v>0</v>
      </c>
      <c r="G61" s="46"/>
      <c r="H61" s="2"/>
      <c r="I61" s="2"/>
      <c r="J61" s="30"/>
      <c r="K61" s="35"/>
      <c r="L61" s="2"/>
      <c r="M61" s="2"/>
      <c r="N61" s="2"/>
      <c r="O61" s="2"/>
      <c r="P61" s="2"/>
      <c r="Q61" s="2"/>
      <c r="R61" s="2"/>
      <c r="S61" s="2"/>
      <c r="T61" s="2"/>
      <c r="U61" s="2"/>
      <c r="V61" s="2"/>
      <c r="W61" s="2"/>
      <c r="X61" s="2"/>
      <c r="Y61" s="2"/>
      <c r="Z61" s="2"/>
    </row>
    <row r="62" ht="24.75" customHeight="1">
      <c r="A62" s="38"/>
      <c r="B62" s="41" t="s">
        <v>75</v>
      </c>
      <c r="C62" s="42" t="str">
        <f t="shared" ref="C62:E62" si="34">IF(NOT(C$9="Y"),"n/a","Insert £/Unit")</f>
        <v>n/a</v>
      </c>
      <c r="D62" s="42" t="str">
        <f t="shared" si="34"/>
        <v>n/a</v>
      </c>
      <c r="E62" s="42" t="str">
        <f t="shared" si="34"/>
        <v>n/a</v>
      </c>
      <c r="F62" s="43">
        <f t="shared" si="33"/>
        <v>0</v>
      </c>
      <c r="G62" s="47"/>
      <c r="H62" s="2"/>
      <c r="I62" s="2"/>
      <c r="J62" s="30"/>
      <c r="K62" s="38"/>
      <c r="L62" s="2"/>
      <c r="M62" s="2"/>
      <c r="N62" s="2"/>
      <c r="O62" s="2"/>
      <c r="P62" s="2"/>
      <c r="Q62" s="2"/>
      <c r="R62" s="2"/>
      <c r="S62" s="2"/>
      <c r="T62" s="2"/>
      <c r="U62" s="2"/>
      <c r="V62" s="2"/>
      <c r="W62" s="2"/>
      <c r="X62" s="2"/>
      <c r="Y62" s="2"/>
      <c r="Z62" s="2"/>
    </row>
    <row r="63" ht="24.75" customHeight="1">
      <c r="A63" s="40" t="s">
        <v>83</v>
      </c>
      <c r="B63" s="41" t="s">
        <v>73</v>
      </c>
      <c r="C63" s="42" t="str">
        <f t="shared" ref="C63:E63" si="35">IF(NOT(C$9="Y"),"n/a","Insert £/Unit")</f>
        <v>n/a</v>
      </c>
      <c r="D63" s="42" t="str">
        <f t="shared" si="35"/>
        <v>n/a</v>
      </c>
      <c r="E63" s="42" t="str">
        <f t="shared" si="35"/>
        <v>n/a</v>
      </c>
      <c r="F63" s="43">
        <f t="shared" si="33"/>
        <v>0</v>
      </c>
      <c r="G63" s="44">
        <f>ROUND(AVERAGE(F63:F65),2)</f>
        <v>0</v>
      </c>
      <c r="H63" s="2"/>
      <c r="I63" s="2"/>
      <c r="J63" s="30"/>
      <c r="K63" s="45">
        <v>2.5</v>
      </c>
      <c r="L63" s="2"/>
      <c r="M63" s="2"/>
      <c r="N63" s="2"/>
      <c r="O63" s="2"/>
      <c r="P63" s="2"/>
      <c r="Q63" s="2"/>
      <c r="R63" s="2"/>
      <c r="S63" s="2"/>
      <c r="T63" s="2"/>
      <c r="U63" s="2"/>
      <c r="V63" s="2"/>
      <c r="W63" s="2"/>
      <c r="X63" s="2"/>
      <c r="Y63" s="2"/>
      <c r="Z63" s="2"/>
    </row>
    <row r="64" ht="24.75" customHeight="1">
      <c r="A64" s="35"/>
      <c r="B64" s="41" t="s">
        <v>74</v>
      </c>
      <c r="C64" s="42" t="str">
        <f t="shared" ref="C64:E64" si="36">IF(NOT(C$9="Y"),"n/a","Insert £/Unit")</f>
        <v>n/a</v>
      </c>
      <c r="D64" s="42" t="str">
        <f t="shared" si="36"/>
        <v>n/a</v>
      </c>
      <c r="E64" s="42" t="str">
        <f t="shared" si="36"/>
        <v>n/a</v>
      </c>
      <c r="F64" s="43">
        <f t="shared" si="33"/>
        <v>0</v>
      </c>
      <c r="G64" s="46"/>
      <c r="H64" s="2"/>
      <c r="I64" s="2"/>
      <c r="J64" s="30"/>
      <c r="K64" s="35"/>
      <c r="L64" s="2"/>
      <c r="M64" s="2"/>
      <c r="N64" s="2"/>
      <c r="O64" s="2"/>
      <c r="P64" s="2"/>
      <c r="Q64" s="2"/>
      <c r="R64" s="2"/>
      <c r="S64" s="2"/>
      <c r="T64" s="2"/>
      <c r="U64" s="2"/>
      <c r="V64" s="2"/>
      <c r="W64" s="2"/>
      <c r="X64" s="2"/>
      <c r="Y64" s="2"/>
      <c r="Z64" s="2"/>
    </row>
    <row r="65" ht="24.75" customHeight="1">
      <c r="A65" s="38"/>
      <c r="B65" s="41" t="s">
        <v>75</v>
      </c>
      <c r="C65" s="42" t="str">
        <f t="shared" ref="C65:E65" si="37">IF(NOT(C$9="Y"),"n/a","Insert £/Unit")</f>
        <v>n/a</v>
      </c>
      <c r="D65" s="42" t="str">
        <f t="shared" si="37"/>
        <v>n/a</v>
      </c>
      <c r="E65" s="42" t="str">
        <f t="shared" si="37"/>
        <v>n/a</v>
      </c>
      <c r="F65" s="43">
        <f t="shared" si="33"/>
        <v>0</v>
      </c>
      <c r="G65" s="47"/>
      <c r="H65" s="2"/>
      <c r="I65" s="2"/>
      <c r="J65" s="30"/>
      <c r="K65" s="38"/>
      <c r="L65" s="2"/>
      <c r="M65" s="2"/>
      <c r="N65" s="2"/>
      <c r="O65" s="2"/>
      <c r="P65" s="2"/>
      <c r="Q65" s="2"/>
      <c r="R65" s="2"/>
      <c r="S65" s="2"/>
      <c r="T65" s="2"/>
      <c r="U65" s="2"/>
      <c r="V65" s="2"/>
      <c r="W65" s="2"/>
      <c r="X65" s="2"/>
      <c r="Y65" s="2"/>
      <c r="Z65" s="2"/>
    </row>
    <row r="66" ht="14.25" customHeight="1">
      <c r="A66" s="52"/>
      <c r="B66" s="52"/>
      <c r="C66" s="2"/>
      <c r="D66" s="2"/>
      <c r="E66" s="2"/>
      <c r="F66" s="2"/>
      <c r="G66" s="2"/>
      <c r="H66" s="2"/>
      <c r="I66" s="2"/>
      <c r="J66" s="1"/>
      <c r="K66" s="53"/>
      <c r="L66" s="2"/>
      <c r="M66" s="2"/>
      <c r="N66" s="2"/>
      <c r="O66" s="2"/>
      <c r="P66" s="2"/>
      <c r="Q66" s="2"/>
      <c r="R66" s="2"/>
      <c r="S66" s="2"/>
      <c r="T66" s="2"/>
      <c r="U66" s="2"/>
      <c r="V66" s="2"/>
      <c r="W66" s="2"/>
      <c r="X66" s="2"/>
      <c r="Y66" s="2"/>
      <c r="Z66" s="2"/>
    </row>
    <row r="67" ht="13.5" customHeight="1">
      <c r="A67" s="52"/>
      <c r="B67" s="52"/>
      <c r="C67" s="2"/>
      <c r="D67" s="2"/>
      <c r="E67" s="2"/>
      <c r="F67" s="2"/>
      <c r="G67" s="2"/>
      <c r="H67" s="2"/>
      <c r="I67" s="2"/>
      <c r="J67" s="1" t="s">
        <v>84</v>
      </c>
      <c r="K67" s="53">
        <f>SUM(K11:K65)</f>
        <v>30</v>
      </c>
      <c r="L67" s="2"/>
      <c r="M67" s="2"/>
      <c r="N67" s="2"/>
      <c r="O67" s="2"/>
      <c r="P67" s="2"/>
      <c r="Q67" s="2"/>
      <c r="R67" s="2"/>
      <c r="S67" s="2"/>
      <c r="T67" s="2"/>
      <c r="U67" s="2"/>
      <c r="V67" s="2"/>
      <c r="W67" s="2"/>
      <c r="X67" s="2"/>
      <c r="Y67" s="2"/>
      <c r="Z67" s="2"/>
    </row>
    <row r="68" ht="25.5" customHeight="1">
      <c r="A68" s="58"/>
      <c r="B68" s="58"/>
      <c r="C68" s="58"/>
      <c r="D68" s="58"/>
      <c r="E68" s="58"/>
      <c r="F68" s="58"/>
      <c r="G68" s="58"/>
      <c r="H68" s="2"/>
      <c r="I68" s="2"/>
      <c r="J68" s="2"/>
      <c r="K68" s="2"/>
      <c r="L68" s="2"/>
      <c r="M68" s="2"/>
      <c r="N68" s="2"/>
      <c r="O68" s="2"/>
      <c r="P68" s="2"/>
      <c r="Q68" s="2"/>
      <c r="R68" s="2"/>
      <c r="S68" s="2"/>
      <c r="T68" s="2"/>
      <c r="U68" s="2"/>
      <c r="V68" s="2"/>
      <c r="W68" s="2"/>
      <c r="X68" s="2"/>
      <c r="Y68" s="2"/>
      <c r="Z68" s="2"/>
    </row>
    <row r="69" ht="63.0" customHeight="1">
      <c r="A69" s="58"/>
      <c r="B69" s="58"/>
      <c r="C69" s="58"/>
      <c r="D69" s="58"/>
      <c r="E69" s="58"/>
      <c r="F69" s="58"/>
      <c r="G69" s="58"/>
      <c r="H69" s="2"/>
      <c r="I69" s="2"/>
      <c r="J69" s="2"/>
      <c r="K69" s="2"/>
      <c r="L69" s="2"/>
      <c r="M69" s="2"/>
      <c r="N69" s="2"/>
      <c r="O69" s="2"/>
      <c r="P69" s="2"/>
      <c r="Q69" s="2"/>
      <c r="R69" s="2"/>
      <c r="S69" s="2"/>
      <c r="T69" s="2"/>
      <c r="U69" s="2"/>
      <c r="V69" s="2"/>
      <c r="W69" s="2"/>
      <c r="X69" s="2"/>
      <c r="Y69" s="2"/>
      <c r="Z69" s="2"/>
    </row>
    <row r="70" ht="14.25" customHeight="1">
      <c r="A70" s="58"/>
      <c r="B70" s="58"/>
      <c r="C70" s="58"/>
      <c r="D70" s="58"/>
      <c r="E70" s="58"/>
      <c r="F70" s="58"/>
      <c r="G70" s="58"/>
      <c r="H70" s="2"/>
      <c r="I70" s="2"/>
      <c r="J70" s="2"/>
      <c r="K70" s="2"/>
      <c r="L70" s="2"/>
      <c r="M70" s="2"/>
      <c r="N70" s="2"/>
      <c r="O70" s="2"/>
      <c r="P70" s="2"/>
      <c r="Q70" s="2"/>
      <c r="R70" s="2"/>
      <c r="S70" s="2"/>
      <c r="T70" s="2"/>
      <c r="U70" s="2"/>
      <c r="V70" s="2"/>
      <c r="W70" s="2"/>
      <c r="X70" s="2"/>
      <c r="Y70" s="2"/>
      <c r="Z70" s="2"/>
    </row>
    <row r="71" ht="49.5" customHeight="1">
      <c r="A71" s="58"/>
      <c r="B71" s="58"/>
      <c r="C71" s="58"/>
      <c r="D71" s="58"/>
      <c r="E71" s="58"/>
      <c r="F71" s="58"/>
      <c r="G71" s="58"/>
      <c r="H71" s="2"/>
      <c r="I71" s="2"/>
      <c r="J71" s="2"/>
      <c r="K71" s="2"/>
      <c r="L71" s="2"/>
      <c r="M71" s="2"/>
      <c r="N71" s="2"/>
      <c r="O71" s="2"/>
      <c r="P71" s="2"/>
      <c r="Q71" s="2"/>
      <c r="R71" s="2"/>
      <c r="S71" s="2"/>
      <c r="T71" s="2"/>
      <c r="U71" s="2"/>
      <c r="V71" s="2"/>
      <c r="W71" s="2"/>
      <c r="X71" s="2"/>
      <c r="Y71" s="2"/>
      <c r="Z71" s="2"/>
    </row>
    <row r="72" ht="14.25" customHeight="1">
      <c r="A72" s="58"/>
      <c r="B72" s="58"/>
      <c r="C72" s="58"/>
      <c r="D72" s="58"/>
      <c r="E72" s="58"/>
      <c r="F72" s="58"/>
      <c r="G72" s="58"/>
      <c r="H72" s="2"/>
      <c r="I72" s="2"/>
      <c r="J72" s="2"/>
      <c r="K72" s="2"/>
      <c r="L72" s="2"/>
      <c r="M72" s="2"/>
      <c r="N72" s="2"/>
      <c r="O72" s="2"/>
      <c r="P72" s="2"/>
      <c r="Q72" s="2"/>
      <c r="R72" s="2"/>
      <c r="S72" s="2"/>
      <c r="T72" s="2"/>
      <c r="U72" s="2"/>
      <c r="V72" s="2"/>
      <c r="W72" s="2"/>
      <c r="X72" s="2"/>
      <c r="Y72" s="2"/>
      <c r="Z72" s="2"/>
    </row>
    <row r="73" ht="14.25" customHeight="1">
      <c r="A73" s="58"/>
      <c r="B73" s="58"/>
      <c r="C73" s="58"/>
      <c r="D73" s="58"/>
      <c r="E73" s="58"/>
      <c r="F73" s="58"/>
      <c r="G73" s="58"/>
      <c r="H73" s="2"/>
      <c r="I73" s="2"/>
      <c r="J73" s="2"/>
      <c r="K73" s="2"/>
      <c r="L73" s="2"/>
      <c r="M73" s="2"/>
      <c r="N73" s="2"/>
      <c r="O73" s="2"/>
      <c r="P73" s="2"/>
      <c r="Q73" s="2"/>
      <c r="R73" s="2"/>
      <c r="S73" s="2"/>
      <c r="T73" s="2"/>
      <c r="U73" s="2"/>
      <c r="V73" s="2"/>
      <c r="W73" s="2"/>
      <c r="X73" s="2"/>
      <c r="Y73" s="2"/>
      <c r="Z73" s="2"/>
    </row>
    <row r="74" ht="14.25" customHeight="1">
      <c r="A74" s="58"/>
      <c r="B74" s="58"/>
      <c r="C74" s="58"/>
      <c r="D74" s="58"/>
      <c r="E74" s="58"/>
      <c r="F74" s="58"/>
      <c r="G74" s="58"/>
      <c r="H74" s="2"/>
      <c r="I74" s="2"/>
      <c r="J74" s="2"/>
      <c r="K74" s="2"/>
      <c r="L74" s="2"/>
      <c r="M74" s="2"/>
      <c r="N74" s="2"/>
      <c r="O74" s="2"/>
      <c r="P74" s="2"/>
      <c r="Q74" s="2"/>
      <c r="R74" s="2"/>
      <c r="S74" s="2"/>
      <c r="T74" s="2"/>
      <c r="U74" s="2"/>
      <c r="V74" s="2"/>
      <c r="W74" s="2"/>
      <c r="X74" s="2"/>
      <c r="Y74" s="2"/>
      <c r="Z74" s="2"/>
    </row>
    <row r="75" ht="14.25" customHeight="1">
      <c r="A75" s="58"/>
      <c r="B75" s="58"/>
      <c r="C75" s="58"/>
      <c r="D75" s="58"/>
      <c r="E75" s="58"/>
      <c r="F75" s="58"/>
      <c r="G75" s="58"/>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9">
    <mergeCell ref="K26:K29"/>
    <mergeCell ref="K33:K36"/>
    <mergeCell ref="K41:K43"/>
    <mergeCell ref="K44:K46"/>
    <mergeCell ref="K50:K52"/>
    <mergeCell ref="K53:K55"/>
    <mergeCell ref="K60:K62"/>
    <mergeCell ref="K63:K65"/>
    <mergeCell ref="A3:E3"/>
    <mergeCell ref="B8:B10"/>
    <mergeCell ref="K8:K10"/>
    <mergeCell ref="A11:A14"/>
    <mergeCell ref="K11:K14"/>
    <mergeCell ref="A18:A21"/>
    <mergeCell ref="K18:K21"/>
    <mergeCell ref="A44:A46"/>
    <mergeCell ref="B48:B49"/>
    <mergeCell ref="A50:A52"/>
    <mergeCell ref="A53:A55"/>
    <mergeCell ref="B58:B59"/>
    <mergeCell ref="A60:A62"/>
    <mergeCell ref="A63:A65"/>
    <mergeCell ref="B16:B17"/>
    <mergeCell ref="B24:B25"/>
    <mergeCell ref="A26:A29"/>
    <mergeCell ref="B31:B32"/>
    <mergeCell ref="A33:A36"/>
    <mergeCell ref="B39:B40"/>
    <mergeCell ref="A41:A43"/>
  </mergeCells>
  <conditionalFormatting sqref="C11:G14 C41:G46 C50:F55">
    <cfRule type="expression" dxfId="2" priority="1">
      <formula>C$9="N"</formula>
    </cfRule>
  </conditionalFormatting>
  <conditionalFormatting sqref="C11:G14 C41:G46 C50:F55">
    <cfRule type="expression" dxfId="3" priority="2">
      <formula>C$9="Y"</formula>
    </cfRule>
  </conditionalFormatting>
  <conditionalFormatting sqref="F11:G14">
    <cfRule type="expression" dxfId="2" priority="3">
      <formula>F$9="N"</formula>
    </cfRule>
  </conditionalFormatting>
  <conditionalFormatting sqref="F11:G14">
    <cfRule type="expression" dxfId="3" priority="4">
      <formula>F$9="Y"</formula>
    </cfRule>
  </conditionalFormatting>
  <conditionalFormatting sqref="B24 B31 C8:H8 K8">
    <cfRule type="expression" dxfId="2" priority="5">
      <formula>AND(B9="N", SUM(B$11:B$14)&gt;0)</formula>
    </cfRule>
  </conditionalFormatting>
  <conditionalFormatting sqref="C16:F16">
    <cfRule type="expression" dxfId="2" priority="6">
      <formula>AND(#REF!="N", SUM(C$11:C$14)&gt;0)</formula>
    </cfRule>
  </conditionalFormatting>
  <conditionalFormatting sqref="G16">
    <cfRule type="expression" dxfId="2" priority="7">
      <formula>AND(#REF!="N", SUM(G$11:G$14)&gt;0)</formula>
    </cfRule>
  </conditionalFormatting>
  <conditionalFormatting sqref="C26:E29">
    <cfRule type="expression" dxfId="2" priority="8">
      <formula>C$9="N"</formula>
    </cfRule>
  </conditionalFormatting>
  <conditionalFormatting sqref="C26:E29">
    <cfRule type="expression" dxfId="3" priority="9">
      <formula>C$9="Y"</formula>
    </cfRule>
  </conditionalFormatting>
  <conditionalFormatting sqref="F26:F29">
    <cfRule type="expression" dxfId="2" priority="10">
      <formula>F$9="N"</formula>
    </cfRule>
  </conditionalFormatting>
  <conditionalFormatting sqref="F26:F29">
    <cfRule type="expression" dxfId="3" priority="11">
      <formula>F$9="Y"</formula>
    </cfRule>
  </conditionalFormatting>
  <conditionalFormatting sqref="C24:F24">
    <cfRule type="expression" dxfId="2" priority="12">
      <formula>AND(#REF!="N", SUM(C$11:C$14)&gt;0)</formula>
    </cfRule>
  </conditionalFormatting>
  <conditionalFormatting sqref="G24">
    <cfRule type="expression" dxfId="2" priority="13">
      <formula>AND(#REF!="N", SUM(G$11:G$14)&gt;0)</formula>
    </cfRule>
  </conditionalFormatting>
  <conditionalFormatting sqref="C33:C36">
    <cfRule type="expression" dxfId="2" priority="14">
      <formula>C$9="N"</formula>
    </cfRule>
  </conditionalFormatting>
  <conditionalFormatting sqref="C33:C36">
    <cfRule type="expression" dxfId="3" priority="15">
      <formula>C$9="Y"</formula>
    </cfRule>
  </conditionalFormatting>
  <conditionalFormatting sqref="C31">
    <cfRule type="expression" dxfId="2" priority="16">
      <formula>AND(#REF!="N", SUM(C$11:C$14)&gt;0)</formula>
    </cfRule>
  </conditionalFormatting>
  <conditionalFormatting sqref="I8">
    <cfRule type="expression" dxfId="2" priority="17">
      <formula>AND(I9="N", SUM(I$11:I$14)&gt;0)</formula>
    </cfRule>
  </conditionalFormatting>
  <conditionalFormatting sqref="H16">
    <cfRule type="expression" dxfId="2" priority="18">
      <formula>AND(#REF!="N", SUM(H$11:H$14)&gt;0)</formula>
    </cfRule>
  </conditionalFormatting>
  <conditionalFormatting sqref="H24">
    <cfRule type="expression" dxfId="2" priority="19">
      <formula>AND(#REF!="N", SUM(H$11:H$14)&gt;0)</formula>
    </cfRule>
  </conditionalFormatting>
  <conditionalFormatting sqref="D31">
    <cfRule type="expression" dxfId="2" priority="20">
      <formula>AND(#REF!="N", SUM(D$11:D$14)&gt;0)</formula>
    </cfRule>
  </conditionalFormatting>
  <conditionalFormatting sqref="B8">
    <cfRule type="expression" dxfId="2" priority="21">
      <formula>AND(B9="N", SUM(B$11:B$14)&gt;0)</formula>
    </cfRule>
  </conditionalFormatting>
  <conditionalFormatting sqref="B16">
    <cfRule type="expression" dxfId="2" priority="22">
      <formula>AND(B17="N", SUM(B$11:B$14)&gt;0)</formula>
    </cfRule>
  </conditionalFormatting>
  <conditionalFormatting sqref="C48:F48">
    <cfRule type="expression" dxfId="2" priority="23">
      <formula>AND(#REF!="N", SUM(C$11:C$14)&gt;0)</formula>
    </cfRule>
  </conditionalFormatting>
  <conditionalFormatting sqref="G48">
    <cfRule type="expression" dxfId="2" priority="24">
      <formula>AND(#REF!="N", SUM(G$11:G$14)&gt;0)</formula>
    </cfRule>
  </conditionalFormatting>
  <conditionalFormatting sqref="H48">
    <cfRule type="expression" dxfId="2" priority="25">
      <formula>AND(#REF!="N", SUM(H$11:H$14)&gt;0)</formula>
    </cfRule>
  </conditionalFormatting>
  <conditionalFormatting sqref="B39:I39">
    <cfRule type="expression" dxfId="2" priority="26">
      <formula>AND(#REF!="N", SUM(B$11:B$14)&gt;0)</formula>
    </cfRule>
  </conditionalFormatting>
  <conditionalFormatting sqref="B48">
    <cfRule type="expression" dxfId="2" priority="27">
      <formula>AND(#REF!="N", SUM(B$11:B$14)&gt;0)</formula>
    </cfRule>
  </conditionalFormatting>
  <conditionalFormatting sqref="C60:E65">
    <cfRule type="expression" dxfId="2" priority="28">
      <formula>C$9="N"</formula>
    </cfRule>
  </conditionalFormatting>
  <conditionalFormatting sqref="C60:E65">
    <cfRule type="expression" dxfId="3" priority="29">
      <formula>C$9="Y"</formula>
    </cfRule>
  </conditionalFormatting>
  <conditionalFormatting sqref="B58:G58">
    <cfRule type="expression" dxfId="2" priority="30">
      <formula>AND(#REF!="N", SUM(B$11:B$14)&gt;0)</formula>
    </cfRule>
  </conditionalFormatting>
  <conditionalFormatting sqref="C18:F21">
    <cfRule type="expression" dxfId="2" priority="31">
      <formula>C$9="N"</formula>
    </cfRule>
  </conditionalFormatting>
  <conditionalFormatting sqref="C18:F21">
    <cfRule type="expression" dxfId="3" priority="32">
      <formula>C$9="Y"</formula>
    </cfRule>
  </conditionalFormatting>
  <dataValidations>
    <dataValidation type="custom" allowBlank="1" showInputMessage="1" showErrorMessage="1" prompt="Insert a number containing upto two decimal places." sqref="C37">
      <formula1>INT(C3*100)=(C3*100)</formula1>
    </dataValidation>
    <dataValidation type="custom" allowBlank="1" showInputMessage="1" showErrorMessage="1" prompt="Insert a number containing upto two decimal places." sqref="C11:G14 C18:F21 C26:F29 C33:C36 C41:G46 C50:F55 C60:E65">
      <formula1>INT(C11*100)=(C11*100)</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7" width="15.14"/>
    <col customWidth="1" min="8" max="8" width="16.57"/>
    <col customWidth="1" min="9" max="9" width="15.14"/>
    <col customWidth="1" min="10" max="10" width="17.14"/>
    <col customWidth="1" min="11" max="26" width="8.86"/>
  </cols>
  <sheetData>
    <row r="1" ht="14.25" customHeight="1">
      <c r="A1" s="26" t="s">
        <v>13</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2"/>
      <c r="F2" s="2"/>
      <c r="G2" s="2"/>
      <c r="H2" s="2"/>
      <c r="I2" s="2"/>
      <c r="J2" s="2"/>
      <c r="K2" s="2"/>
      <c r="L2" s="2"/>
      <c r="M2" s="2"/>
      <c r="N2" s="2"/>
      <c r="O2" s="2"/>
      <c r="P2" s="2"/>
      <c r="Q2" s="2"/>
      <c r="R2" s="2"/>
      <c r="S2" s="2"/>
      <c r="T2" s="2"/>
      <c r="U2" s="2"/>
      <c r="V2" s="2"/>
      <c r="W2" s="2"/>
      <c r="X2" s="2"/>
      <c r="Y2" s="2"/>
      <c r="Z2" s="2"/>
    </row>
    <row r="3" ht="14.25" customHeight="1">
      <c r="A3" s="29" t="s">
        <v>85</v>
      </c>
      <c r="B3" s="29"/>
      <c r="C3" s="59"/>
      <c r="D3" s="1"/>
      <c r="E3" s="25" t="s">
        <v>35</v>
      </c>
      <c r="F3" s="2"/>
      <c r="G3" s="2"/>
      <c r="H3" s="2"/>
      <c r="I3" s="2"/>
      <c r="J3" s="2"/>
      <c r="K3" s="2"/>
      <c r="L3" s="2"/>
      <c r="M3" s="2"/>
      <c r="N3" s="2"/>
      <c r="O3" s="2"/>
      <c r="P3" s="2"/>
      <c r="Q3" s="2"/>
      <c r="R3" s="2"/>
      <c r="S3" s="2"/>
      <c r="T3" s="2"/>
      <c r="U3" s="2"/>
      <c r="V3" s="2"/>
      <c r="W3" s="2"/>
      <c r="X3" s="2"/>
      <c r="Y3" s="2"/>
      <c r="Z3" s="2"/>
    </row>
    <row r="4" ht="14.25" customHeight="1">
      <c r="A4" s="29"/>
      <c r="B4" s="2"/>
      <c r="C4" s="2"/>
      <c r="D4" s="2"/>
      <c r="E4" s="25" t="s">
        <v>37</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38</v>
      </c>
      <c r="F5" s="2"/>
      <c r="G5" s="2"/>
      <c r="H5" s="2"/>
      <c r="I5" s="2"/>
      <c r="J5" s="2"/>
      <c r="K5" s="2"/>
      <c r="L5" s="2"/>
      <c r="M5" s="2"/>
      <c r="N5" s="2"/>
      <c r="O5" s="2"/>
      <c r="P5" s="2"/>
      <c r="Q5" s="2"/>
      <c r="R5" s="2"/>
      <c r="S5" s="2"/>
      <c r="T5" s="2"/>
      <c r="U5" s="2"/>
      <c r="V5" s="2"/>
      <c r="W5" s="2"/>
      <c r="X5" s="2"/>
      <c r="Y5" s="2"/>
      <c r="Z5" s="2"/>
    </row>
    <row r="6" ht="14.25" customHeight="1">
      <c r="A6" s="30"/>
      <c r="B6" s="30"/>
      <c r="C6" s="30"/>
      <c r="D6" s="30"/>
      <c r="E6" s="60"/>
      <c r="F6" s="2"/>
      <c r="G6" s="2"/>
      <c r="H6" s="2"/>
      <c r="I6" s="2"/>
      <c r="J6" s="2"/>
      <c r="K6" s="2"/>
      <c r="L6" s="2"/>
      <c r="M6" s="2"/>
      <c r="N6" s="2"/>
      <c r="O6" s="2"/>
      <c r="P6" s="2"/>
      <c r="Q6" s="2"/>
      <c r="R6" s="2"/>
      <c r="S6" s="2"/>
      <c r="T6" s="2"/>
      <c r="U6" s="2"/>
      <c r="V6" s="2"/>
      <c r="W6" s="2"/>
      <c r="X6" s="2"/>
      <c r="Y6" s="2"/>
      <c r="Z6" s="2"/>
    </row>
    <row r="7" ht="60.0" customHeight="1">
      <c r="A7" s="2"/>
      <c r="B7" s="2"/>
      <c r="C7" s="33" t="s">
        <v>63</v>
      </c>
      <c r="D7" s="33" t="s">
        <v>43</v>
      </c>
      <c r="E7" s="33" t="s">
        <v>64</v>
      </c>
      <c r="F7" s="33" t="s">
        <v>65</v>
      </c>
      <c r="G7" s="33" t="s">
        <v>87</v>
      </c>
      <c r="H7" s="30"/>
      <c r="I7" s="32" t="s">
        <v>49</v>
      </c>
      <c r="J7" s="34"/>
      <c r="K7" s="34"/>
      <c r="L7" s="30"/>
      <c r="M7" s="30"/>
      <c r="N7" s="30"/>
      <c r="O7" s="30"/>
      <c r="P7" s="30"/>
      <c r="Q7" s="30"/>
      <c r="R7" s="30"/>
      <c r="S7" s="30"/>
      <c r="T7" s="30"/>
      <c r="U7" s="30"/>
      <c r="V7" s="30"/>
      <c r="W7" s="30"/>
      <c r="X7" s="30"/>
      <c r="Y7" s="30"/>
      <c r="Z7" s="30"/>
    </row>
    <row r="8" ht="15.75" hidden="1" customHeight="1">
      <c r="A8" s="2"/>
      <c r="B8" s="2"/>
      <c r="C8" s="36" t="str">
        <f>'1. ID &amp; Sub-Lot selection'!$E$12</f>
        <v/>
      </c>
      <c r="D8" s="36" t="str">
        <f>'1. ID &amp; Sub-Lot selection'!$E$12</f>
        <v/>
      </c>
      <c r="E8" s="36" t="str">
        <f>'1. ID &amp; Sub-Lot selection'!$E$12</f>
        <v/>
      </c>
      <c r="F8" s="36" t="str">
        <f>'1. ID &amp; Sub-Lot selection'!$E$12</f>
        <v/>
      </c>
      <c r="G8" s="36" t="str">
        <f>'1. ID &amp; Sub-Lot selection'!$E$12</f>
        <v/>
      </c>
      <c r="H8" s="30"/>
      <c r="I8" s="35"/>
      <c r="J8" s="30"/>
      <c r="K8" s="30"/>
      <c r="L8" s="30"/>
      <c r="M8" s="30"/>
      <c r="N8" s="30"/>
      <c r="O8" s="30"/>
      <c r="P8" s="30"/>
      <c r="Q8" s="30"/>
      <c r="R8" s="30"/>
      <c r="S8" s="30"/>
      <c r="T8" s="30"/>
      <c r="U8" s="30"/>
      <c r="V8" s="30"/>
      <c r="W8" s="30"/>
      <c r="X8" s="30"/>
      <c r="Y8" s="30"/>
      <c r="Z8" s="30"/>
    </row>
    <row r="9" ht="16.5" customHeight="1">
      <c r="A9" s="61"/>
      <c r="B9" s="61"/>
      <c r="C9" s="39" t="s">
        <v>50</v>
      </c>
      <c r="D9" s="39" t="s">
        <v>50</v>
      </c>
      <c r="E9" s="39" t="s">
        <v>50</v>
      </c>
      <c r="F9" s="39" t="s">
        <v>50</v>
      </c>
      <c r="G9" s="39" t="s">
        <v>50</v>
      </c>
      <c r="H9" s="30"/>
      <c r="I9" s="38"/>
      <c r="J9" s="30"/>
      <c r="K9" s="30"/>
      <c r="L9" s="30"/>
      <c r="M9" s="30"/>
      <c r="N9" s="30"/>
      <c r="O9" s="30"/>
      <c r="P9" s="30"/>
      <c r="Q9" s="30"/>
      <c r="R9" s="30"/>
      <c r="S9" s="30"/>
      <c r="T9" s="30"/>
      <c r="U9" s="30"/>
      <c r="V9" s="30"/>
      <c r="W9" s="30"/>
      <c r="X9" s="30"/>
      <c r="Y9" s="30"/>
      <c r="Z9" s="30"/>
    </row>
    <row r="10" ht="30.0" customHeight="1">
      <c r="A10" s="16" t="s">
        <v>88</v>
      </c>
      <c r="B10" s="18"/>
      <c r="C10" s="42" t="str">
        <f t="shared" ref="C10:F10" si="1">IF(NOT(C$8="Y"),"n/a","Insert £/m2")</f>
        <v>n/a</v>
      </c>
      <c r="D10" s="42" t="str">
        <f t="shared" si="1"/>
        <v>n/a</v>
      </c>
      <c r="E10" s="42" t="str">
        <f t="shared" si="1"/>
        <v>n/a</v>
      </c>
      <c r="F10" s="42" t="str">
        <f t="shared" si="1"/>
        <v>n/a</v>
      </c>
      <c r="G10" s="43">
        <f>SUM(C10:F10)</f>
        <v>0</v>
      </c>
      <c r="H10" s="30"/>
      <c r="I10" s="62">
        <v>15.0</v>
      </c>
      <c r="J10" s="30"/>
      <c r="K10" s="30"/>
      <c r="L10" s="30"/>
      <c r="M10" s="30"/>
      <c r="N10" s="30"/>
      <c r="O10" s="30"/>
      <c r="P10" s="30"/>
      <c r="Q10" s="30"/>
      <c r="R10" s="30"/>
      <c r="S10" s="30"/>
      <c r="T10" s="30"/>
      <c r="U10" s="30"/>
      <c r="V10" s="30"/>
      <c r="W10" s="30"/>
      <c r="X10" s="30"/>
      <c r="Y10" s="30"/>
      <c r="Z10" s="30"/>
    </row>
    <row r="11" ht="24.0" customHeight="1">
      <c r="A11" s="48"/>
      <c r="B11" s="48"/>
      <c r="C11" s="49"/>
      <c r="D11" s="49"/>
      <c r="E11" s="49"/>
      <c r="F11" s="49"/>
      <c r="G11" s="49"/>
      <c r="H11" s="30"/>
      <c r="I11" s="50"/>
      <c r="J11" s="2"/>
      <c r="K11" s="2"/>
      <c r="L11" s="2"/>
      <c r="M11" s="2"/>
      <c r="N11" s="2"/>
      <c r="O11" s="2"/>
      <c r="P11" s="2"/>
      <c r="Q11" s="2"/>
      <c r="R11" s="2"/>
      <c r="S11" s="2"/>
      <c r="T11" s="2"/>
      <c r="U11" s="2"/>
      <c r="V11" s="2"/>
      <c r="W11" s="2"/>
      <c r="X11" s="2"/>
      <c r="Y11" s="2"/>
      <c r="Z11" s="2"/>
    </row>
    <row r="12" ht="24.0" customHeight="1">
      <c r="A12" s="63"/>
      <c r="B12" s="63"/>
      <c r="C12" s="64" t="s">
        <v>89</v>
      </c>
      <c r="D12" s="2"/>
      <c r="E12" s="2"/>
      <c r="F12" s="2"/>
      <c r="G12" s="2"/>
      <c r="H12" s="30"/>
      <c r="I12" s="50"/>
      <c r="J12" s="2"/>
      <c r="K12" s="2"/>
      <c r="L12" s="2"/>
      <c r="M12" s="2"/>
      <c r="N12" s="2"/>
      <c r="O12" s="2"/>
      <c r="P12" s="2"/>
      <c r="Q12" s="2"/>
      <c r="R12" s="2"/>
      <c r="S12" s="2"/>
      <c r="T12" s="2"/>
      <c r="U12" s="2"/>
      <c r="V12" s="2"/>
      <c r="W12" s="2"/>
      <c r="X12" s="2"/>
      <c r="Y12" s="2"/>
      <c r="Z12" s="2"/>
    </row>
    <row r="13" ht="33.0" customHeight="1">
      <c r="A13" s="16" t="s">
        <v>90</v>
      </c>
      <c r="B13" s="18"/>
      <c r="C13" s="42" t="str">
        <f>IF(NOT(C$8="Y"),"n/a","Insert %")</f>
        <v>n/a</v>
      </c>
      <c r="D13" s="2"/>
      <c r="E13" s="2"/>
      <c r="F13" s="2"/>
      <c r="G13" s="2"/>
      <c r="H13" s="30"/>
      <c r="I13" s="62">
        <v>15.0</v>
      </c>
      <c r="J13" s="2"/>
      <c r="K13" s="2"/>
      <c r="L13" s="2"/>
      <c r="M13" s="2"/>
      <c r="N13" s="2"/>
      <c r="O13" s="2"/>
      <c r="P13" s="2"/>
      <c r="Q13" s="2"/>
      <c r="R13" s="2"/>
      <c r="S13" s="2"/>
      <c r="T13" s="2"/>
      <c r="U13" s="2"/>
      <c r="V13" s="2"/>
      <c r="W13" s="2"/>
      <c r="X13" s="2"/>
      <c r="Y13" s="2"/>
      <c r="Z13" s="2"/>
    </row>
    <row r="14" ht="14.25" customHeight="1">
      <c r="A14" s="52"/>
      <c r="B14" s="52"/>
      <c r="C14" s="2"/>
      <c r="D14" s="2"/>
      <c r="E14" s="2"/>
      <c r="F14" s="2"/>
      <c r="G14" s="2"/>
      <c r="H14" s="2"/>
      <c r="I14" s="50"/>
      <c r="J14" s="2"/>
      <c r="K14" s="2"/>
      <c r="L14" s="2"/>
      <c r="M14" s="2"/>
      <c r="N14" s="2"/>
      <c r="O14" s="2"/>
      <c r="P14" s="2"/>
      <c r="Q14" s="2"/>
      <c r="R14" s="2"/>
      <c r="S14" s="2"/>
      <c r="T14" s="2"/>
      <c r="U14" s="2"/>
      <c r="V14" s="2"/>
      <c r="W14" s="2"/>
      <c r="X14" s="2"/>
      <c r="Y14" s="2"/>
      <c r="Z14" s="2"/>
    </row>
    <row r="15" ht="14.25" customHeight="1">
      <c r="A15" s="52"/>
      <c r="B15" s="52"/>
      <c r="C15" s="2"/>
      <c r="D15" s="2"/>
      <c r="E15" s="2"/>
      <c r="F15" s="2"/>
      <c r="G15" s="2"/>
      <c r="H15" s="1" t="s">
        <v>47</v>
      </c>
      <c r="I15" s="53">
        <f>SUM(I10:I14)</f>
        <v>30</v>
      </c>
      <c r="J15" s="2"/>
      <c r="K15" s="2"/>
      <c r="L15" s="2"/>
      <c r="M15" s="2"/>
      <c r="N15" s="2"/>
      <c r="O15" s="2"/>
      <c r="P15" s="2"/>
      <c r="Q15" s="2"/>
      <c r="R15" s="2"/>
      <c r="S15" s="2"/>
      <c r="T15" s="2"/>
      <c r="U15" s="2"/>
      <c r="V15" s="2"/>
      <c r="W15" s="2"/>
      <c r="X15" s="2"/>
      <c r="Y15" s="2"/>
      <c r="Z15" s="2"/>
    </row>
    <row r="16" ht="25.5" customHeight="1">
      <c r="A16" s="58"/>
      <c r="B16" s="8"/>
      <c r="C16" s="65"/>
      <c r="G16" s="2"/>
      <c r="H16" s="2"/>
      <c r="I16" s="2"/>
      <c r="J16" s="2"/>
      <c r="K16" s="2"/>
      <c r="L16" s="2"/>
      <c r="M16" s="2"/>
      <c r="N16" s="2"/>
      <c r="O16" s="2"/>
      <c r="P16" s="2"/>
      <c r="Q16" s="2"/>
      <c r="R16" s="2"/>
      <c r="S16" s="2"/>
      <c r="T16" s="2"/>
      <c r="U16" s="2"/>
      <c r="V16" s="2"/>
      <c r="W16" s="2"/>
      <c r="X16" s="2"/>
      <c r="Y16" s="2"/>
      <c r="Z16" s="2"/>
    </row>
    <row r="17" ht="42.0" customHeight="1">
      <c r="A17" s="66"/>
      <c r="G17" s="2"/>
      <c r="H17" s="2"/>
      <c r="I17" s="2"/>
      <c r="J17" s="2"/>
      <c r="K17" s="2"/>
      <c r="L17" s="2"/>
      <c r="M17" s="2"/>
      <c r="N17" s="2"/>
      <c r="O17" s="2"/>
      <c r="P17" s="2"/>
      <c r="Q17" s="2"/>
      <c r="R17" s="2"/>
      <c r="S17" s="2"/>
      <c r="T17" s="2"/>
      <c r="U17" s="2"/>
      <c r="V17" s="2"/>
      <c r="W17" s="2"/>
      <c r="X17" s="2"/>
      <c r="Y17" s="2"/>
      <c r="Z17" s="2"/>
    </row>
    <row r="18" ht="14.25" customHeight="1">
      <c r="G18" s="2"/>
      <c r="H18" s="2"/>
      <c r="I18" s="2"/>
      <c r="J18" s="2"/>
      <c r="K18" s="2"/>
      <c r="L18" s="2"/>
      <c r="M18" s="2"/>
      <c r="N18" s="2"/>
      <c r="O18" s="2"/>
      <c r="P18" s="2"/>
      <c r="Q18" s="2"/>
      <c r="R18" s="2"/>
      <c r="S18" s="2"/>
      <c r="T18" s="2"/>
      <c r="U18" s="2"/>
      <c r="V18" s="2"/>
      <c r="W18" s="2"/>
      <c r="X18" s="2"/>
      <c r="Y18" s="2"/>
      <c r="Z18" s="2"/>
    </row>
    <row r="19" ht="49.5" customHeight="1">
      <c r="G19" s="67"/>
      <c r="H19" s="2"/>
      <c r="I19" s="2"/>
      <c r="J19" s="2"/>
      <c r="K19" s="2"/>
      <c r="L19" s="2"/>
      <c r="M19" s="2"/>
      <c r="N19" s="2"/>
      <c r="O19" s="2"/>
      <c r="P19" s="2"/>
      <c r="Q19" s="2"/>
      <c r="R19" s="2"/>
      <c r="S19" s="2"/>
      <c r="T19" s="2"/>
      <c r="U19" s="2"/>
      <c r="V19" s="2"/>
      <c r="W19" s="2"/>
      <c r="X19" s="2"/>
      <c r="Y19" s="2"/>
      <c r="Z19" s="2"/>
    </row>
    <row r="20" ht="14.25" customHeight="1">
      <c r="G20" s="2"/>
      <c r="H20" s="2"/>
      <c r="I20" s="2"/>
      <c r="J20" s="2"/>
      <c r="K20" s="2"/>
      <c r="L20" s="2"/>
      <c r="M20" s="2"/>
      <c r="N20" s="2"/>
      <c r="O20" s="2"/>
      <c r="P20" s="2"/>
      <c r="Q20" s="2"/>
      <c r="R20" s="2"/>
      <c r="S20" s="2"/>
      <c r="T20" s="2"/>
      <c r="U20" s="2"/>
      <c r="V20" s="2"/>
      <c r="W20" s="2"/>
      <c r="X20" s="2"/>
      <c r="Y20" s="2"/>
      <c r="Z20" s="2"/>
    </row>
    <row r="21" ht="14.2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4.2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4.2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
    <mergeCell ref="I7:I9"/>
    <mergeCell ref="A10:B10"/>
    <mergeCell ref="A13:B13"/>
    <mergeCell ref="C16:F16"/>
    <mergeCell ref="A17:F20"/>
  </mergeCells>
  <conditionalFormatting sqref="C10:E10">
    <cfRule type="expression" dxfId="2" priority="1">
      <formula>C$8="N"</formula>
    </cfRule>
  </conditionalFormatting>
  <conditionalFormatting sqref="C10:E10">
    <cfRule type="expression" dxfId="3" priority="2">
      <formula>C$8="Y"</formula>
    </cfRule>
  </conditionalFormatting>
  <conditionalFormatting sqref="C13">
    <cfRule type="expression" dxfId="2" priority="3">
      <formula>C$8="N"</formula>
    </cfRule>
  </conditionalFormatting>
  <conditionalFormatting sqref="C13">
    <cfRule type="expression" dxfId="3" priority="4">
      <formula>C$8="Y"</formula>
    </cfRule>
  </conditionalFormatting>
  <conditionalFormatting sqref="F10">
    <cfRule type="expression" dxfId="2" priority="5">
      <formula>F$8="N"</formula>
    </cfRule>
  </conditionalFormatting>
  <conditionalFormatting sqref="F10">
    <cfRule type="expression" dxfId="3" priority="6">
      <formula>F$8="Y"</formula>
    </cfRule>
  </conditionalFormatting>
  <conditionalFormatting sqref="C7:G7 I7">
    <cfRule type="expression" dxfId="2" priority="7">
      <formula>AND(C8="N", SUM(C$10)&gt;0)</formula>
    </cfRule>
  </conditionalFormatting>
  <dataValidations>
    <dataValidation type="custom" allowBlank="1" showInputMessage="1" showErrorMessage="1" prompt="Insert a number containing upto two decimal places." sqref="C10:F10 C13">
      <formula1>INT(C10*100)=(C10*100)</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7" width="15.14"/>
    <col customWidth="1" min="8" max="8" width="16.57"/>
    <col customWidth="1" min="9" max="9" width="15.14"/>
    <col customWidth="1" min="10" max="10" width="17.14"/>
    <col customWidth="1" min="11" max="26" width="8.86"/>
  </cols>
  <sheetData>
    <row r="1" ht="14.25" customHeight="1">
      <c r="A1" s="26" t="s">
        <v>13</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2"/>
      <c r="F2" s="2"/>
      <c r="G2" s="2"/>
      <c r="H2" s="2"/>
      <c r="I2" s="2"/>
      <c r="J2" s="2"/>
      <c r="K2" s="2"/>
      <c r="L2" s="2"/>
      <c r="M2" s="2"/>
      <c r="N2" s="2"/>
      <c r="O2" s="2"/>
      <c r="P2" s="2"/>
      <c r="Q2" s="2"/>
      <c r="R2" s="2"/>
      <c r="S2" s="2"/>
      <c r="T2" s="2"/>
      <c r="U2" s="2"/>
      <c r="V2" s="2"/>
      <c r="W2" s="2"/>
      <c r="X2" s="2"/>
      <c r="Y2" s="2"/>
      <c r="Z2" s="2"/>
    </row>
    <row r="3" ht="14.25" customHeight="1">
      <c r="A3" s="29" t="s">
        <v>91</v>
      </c>
      <c r="B3" s="29"/>
      <c r="C3" s="59"/>
      <c r="D3" s="1"/>
      <c r="E3" s="25" t="s">
        <v>35</v>
      </c>
      <c r="F3" s="2"/>
      <c r="G3" s="2"/>
      <c r="H3" s="2"/>
      <c r="I3" s="2"/>
      <c r="J3" s="2"/>
      <c r="K3" s="2"/>
      <c r="L3" s="2"/>
      <c r="M3" s="2"/>
      <c r="N3" s="2"/>
      <c r="O3" s="2"/>
      <c r="P3" s="2"/>
      <c r="Q3" s="2"/>
      <c r="R3" s="2"/>
      <c r="S3" s="2"/>
      <c r="T3" s="2"/>
      <c r="U3" s="2"/>
      <c r="V3" s="2"/>
      <c r="W3" s="2"/>
      <c r="X3" s="2"/>
      <c r="Y3" s="2"/>
      <c r="Z3" s="2"/>
    </row>
    <row r="4" ht="14.25" customHeight="1">
      <c r="A4" s="29"/>
      <c r="B4" s="2"/>
      <c r="C4" s="2"/>
      <c r="D4" s="2"/>
      <c r="E4" s="25" t="s">
        <v>37</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38</v>
      </c>
      <c r="F5" s="2"/>
      <c r="G5" s="2"/>
      <c r="H5" s="2"/>
      <c r="I5" s="2"/>
      <c r="J5" s="2"/>
      <c r="K5" s="2"/>
      <c r="L5" s="2"/>
      <c r="M5" s="2"/>
      <c r="N5" s="2"/>
      <c r="O5" s="2"/>
      <c r="P5" s="2"/>
      <c r="Q5" s="2"/>
      <c r="R5" s="2"/>
      <c r="S5" s="2"/>
      <c r="T5" s="2"/>
      <c r="U5" s="2"/>
      <c r="V5" s="2"/>
      <c r="W5" s="2"/>
      <c r="X5" s="2"/>
      <c r="Y5" s="2"/>
      <c r="Z5" s="2"/>
    </row>
    <row r="6" ht="14.25" customHeight="1">
      <c r="A6" s="30"/>
      <c r="B6" s="30"/>
      <c r="C6" s="30"/>
      <c r="D6" s="30"/>
      <c r="E6" s="60"/>
      <c r="F6" s="2"/>
      <c r="G6" s="2"/>
      <c r="H6" s="2"/>
      <c r="I6" s="2"/>
      <c r="J6" s="2"/>
      <c r="K6" s="2"/>
      <c r="L6" s="2"/>
      <c r="M6" s="2"/>
      <c r="N6" s="2"/>
      <c r="O6" s="2"/>
      <c r="P6" s="2"/>
      <c r="Q6" s="2"/>
      <c r="R6" s="2"/>
      <c r="S6" s="2"/>
      <c r="T6" s="2"/>
      <c r="U6" s="2"/>
      <c r="V6" s="2"/>
      <c r="W6" s="2"/>
      <c r="X6" s="2"/>
      <c r="Y6" s="2"/>
      <c r="Z6" s="2"/>
    </row>
    <row r="7" ht="60.0" customHeight="1">
      <c r="A7" s="2"/>
      <c r="B7" s="2"/>
      <c r="C7" s="33" t="s">
        <v>63</v>
      </c>
      <c r="D7" s="33" t="s">
        <v>43</v>
      </c>
      <c r="E7" s="33" t="s">
        <v>64</v>
      </c>
      <c r="F7" s="33" t="s">
        <v>65</v>
      </c>
      <c r="G7" s="33" t="s">
        <v>87</v>
      </c>
      <c r="H7" s="30"/>
      <c r="I7" s="32" t="s">
        <v>49</v>
      </c>
      <c r="J7" s="34"/>
      <c r="K7" s="34"/>
      <c r="L7" s="30"/>
      <c r="M7" s="30"/>
      <c r="N7" s="30"/>
      <c r="O7" s="30"/>
      <c r="P7" s="30"/>
      <c r="Q7" s="30"/>
      <c r="R7" s="30"/>
      <c r="S7" s="30"/>
      <c r="T7" s="30"/>
      <c r="U7" s="30"/>
      <c r="V7" s="30"/>
      <c r="W7" s="30"/>
      <c r="X7" s="30"/>
      <c r="Y7" s="30"/>
      <c r="Z7" s="30"/>
    </row>
    <row r="8" ht="9.75" hidden="1" customHeight="1">
      <c r="A8" s="2"/>
      <c r="B8" s="2"/>
      <c r="C8" s="36" t="str">
        <f>'1. ID &amp; Sub-Lot selection'!$F$12</f>
        <v/>
      </c>
      <c r="D8" s="36" t="str">
        <f>'1. ID &amp; Sub-Lot selection'!$F$12</f>
        <v/>
      </c>
      <c r="E8" s="36" t="str">
        <f>'1. ID &amp; Sub-Lot selection'!$F$12</f>
        <v/>
      </c>
      <c r="F8" s="36" t="str">
        <f>'1. ID &amp; Sub-Lot selection'!$F$12</f>
        <v/>
      </c>
      <c r="G8" s="36" t="str">
        <f>'1. ID &amp; Sub-Lot selection'!$F$12</f>
        <v/>
      </c>
      <c r="H8" s="30"/>
      <c r="I8" s="35"/>
      <c r="J8" s="30"/>
      <c r="K8" s="30"/>
      <c r="L8" s="30"/>
      <c r="M8" s="30"/>
      <c r="N8" s="30"/>
      <c r="O8" s="30"/>
      <c r="P8" s="30"/>
      <c r="Q8" s="30"/>
      <c r="R8" s="30"/>
      <c r="S8" s="30"/>
      <c r="T8" s="30"/>
      <c r="U8" s="30"/>
      <c r="V8" s="30"/>
      <c r="W8" s="30"/>
      <c r="X8" s="30"/>
      <c r="Y8" s="30"/>
      <c r="Z8" s="30"/>
    </row>
    <row r="9" ht="21.0" customHeight="1">
      <c r="A9" s="61"/>
      <c r="B9" s="61"/>
      <c r="C9" s="39" t="s">
        <v>50</v>
      </c>
      <c r="D9" s="39" t="s">
        <v>50</v>
      </c>
      <c r="E9" s="39" t="s">
        <v>50</v>
      </c>
      <c r="F9" s="39" t="s">
        <v>50</v>
      </c>
      <c r="G9" s="39" t="s">
        <v>50</v>
      </c>
      <c r="H9" s="30"/>
      <c r="I9" s="38"/>
      <c r="J9" s="30"/>
      <c r="K9" s="30"/>
      <c r="L9" s="30"/>
      <c r="M9" s="30"/>
      <c r="N9" s="30"/>
      <c r="O9" s="30"/>
      <c r="P9" s="30"/>
      <c r="Q9" s="30"/>
      <c r="R9" s="30"/>
      <c r="S9" s="30"/>
      <c r="T9" s="30"/>
      <c r="U9" s="30"/>
      <c r="V9" s="30"/>
      <c r="W9" s="30"/>
      <c r="X9" s="30"/>
      <c r="Y9" s="30"/>
      <c r="Z9" s="30"/>
    </row>
    <row r="10" ht="30.0" customHeight="1">
      <c r="A10" s="68" t="s">
        <v>92</v>
      </c>
      <c r="B10" s="41" t="s">
        <v>93</v>
      </c>
      <c r="C10" s="42" t="str">
        <f t="shared" ref="C10:F10" si="1">IF(NOT(C$8="Y"),"n/a","Insert £/m2")</f>
        <v>n/a</v>
      </c>
      <c r="D10" s="42" t="str">
        <f t="shared" si="1"/>
        <v>n/a</v>
      </c>
      <c r="E10" s="42" t="str">
        <f t="shared" si="1"/>
        <v>n/a</v>
      </c>
      <c r="F10" s="42" t="str">
        <f t="shared" si="1"/>
        <v>n/a</v>
      </c>
      <c r="G10" s="43">
        <f t="shared" ref="G10:G12" si="3">SUM(C10:F10)</f>
        <v>0</v>
      </c>
      <c r="H10" s="30"/>
      <c r="I10" s="62">
        <v>5.0</v>
      </c>
      <c r="J10" s="30"/>
      <c r="K10" s="30"/>
      <c r="L10" s="30"/>
      <c r="M10" s="30"/>
      <c r="N10" s="30"/>
      <c r="O10" s="30"/>
      <c r="P10" s="30"/>
      <c r="Q10" s="30"/>
      <c r="R10" s="30"/>
      <c r="S10" s="30"/>
      <c r="T10" s="30"/>
      <c r="U10" s="30"/>
      <c r="V10" s="30"/>
      <c r="W10" s="30"/>
      <c r="X10" s="30"/>
      <c r="Y10" s="30"/>
      <c r="Z10" s="30"/>
    </row>
    <row r="11" ht="30.0" customHeight="1">
      <c r="A11" s="35"/>
      <c r="B11" s="41" t="s">
        <v>94</v>
      </c>
      <c r="C11" s="42" t="str">
        <f t="shared" ref="C11:F11" si="2">IF(NOT(C$8="Y"),"n/a","Insert £/m2")</f>
        <v>n/a</v>
      </c>
      <c r="D11" s="42" t="str">
        <f t="shared" si="2"/>
        <v>n/a</v>
      </c>
      <c r="E11" s="42" t="str">
        <f t="shared" si="2"/>
        <v>n/a</v>
      </c>
      <c r="F11" s="42" t="str">
        <f t="shared" si="2"/>
        <v>n/a</v>
      </c>
      <c r="G11" s="43">
        <f t="shared" si="3"/>
        <v>0</v>
      </c>
      <c r="H11" s="30"/>
      <c r="I11" s="62">
        <v>5.0</v>
      </c>
      <c r="J11" s="30"/>
      <c r="K11" s="30"/>
      <c r="L11" s="30"/>
      <c r="M11" s="30"/>
      <c r="N11" s="30"/>
      <c r="O11" s="30"/>
      <c r="P11" s="30"/>
      <c r="Q11" s="30"/>
      <c r="R11" s="30"/>
      <c r="S11" s="30"/>
      <c r="T11" s="30"/>
      <c r="U11" s="30"/>
      <c r="V11" s="30"/>
      <c r="W11" s="30"/>
      <c r="X11" s="30"/>
      <c r="Y11" s="30"/>
      <c r="Z11" s="30"/>
    </row>
    <row r="12" ht="30.0" customHeight="1">
      <c r="A12" s="38"/>
      <c r="B12" s="41" t="s">
        <v>95</v>
      </c>
      <c r="C12" s="42" t="str">
        <f t="shared" ref="C12:F12" si="4">IF(NOT(C$8="Y"),"n/a","Insert £/m2")</f>
        <v>n/a</v>
      </c>
      <c r="D12" s="42" t="str">
        <f t="shared" si="4"/>
        <v>n/a</v>
      </c>
      <c r="E12" s="42" t="str">
        <f t="shared" si="4"/>
        <v>n/a</v>
      </c>
      <c r="F12" s="42" t="str">
        <f t="shared" si="4"/>
        <v>n/a</v>
      </c>
      <c r="G12" s="43">
        <f t="shared" si="3"/>
        <v>0</v>
      </c>
      <c r="H12" s="30"/>
      <c r="I12" s="69">
        <v>5.0</v>
      </c>
      <c r="J12" s="2"/>
      <c r="K12" s="2"/>
      <c r="L12" s="2"/>
      <c r="M12" s="2"/>
      <c r="N12" s="2"/>
      <c r="O12" s="2"/>
      <c r="P12" s="2"/>
      <c r="Q12" s="2"/>
      <c r="R12" s="2"/>
      <c r="S12" s="2"/>
      <c r="T12" s="2"/>
      <c r="U12" s="2"/>
      <c r="V12" s="2"/>
      <c r="W12" s="2"/>
      <c r="X12" s="2"/>
      <c r="Y12" s="2"/>
      <c r="Z12" s="2"/>
    </row>
    <row r="13" ht="24.0" customHeight="1">
      <c r="A13" s="48"/>
      <c r="B13" s="48"/>
      <c r="C13" s="49"/>
      <c r="D13" s="49"/>
      <c r="E13" s="49"/>
      <c r="F13" s="49"/>
      <c r="G13" s="49"/>
      <c r="H13" s="30"/>
      <c r="I13" s="50"/>
      <c r="J13" s="2"/>
      <c r="K13" s="2"/>
      <c r="L13" s="2"/>
      <c r="M13" s="2"/>
      <c r="N13" s="2"/>
      <c r="O13" s="2"/>
      <c r="P13" s="2"/>
      <c r="Q13" s="2"/>
      <c r="R13" s="2"/>
      <c r="S13" s="2"/>
      <c r="T13" s="2"/>
      <c r="U13" s="2"/>
      <c r="V13" s="2"/>
      <c r="W13" s="2"/>
      <c r="X13" s="2"/>
      <c r="Y13" s="2"/>
      <c r="Z13" s="2"/>
    </row>
    <row r="14" ht="24.0" customHeight="1">
      <c r="A14" s="63"/>
      <c r="B14" s="63"/>
      <c r="C14" s="64" t="s">
        <v>89</v>
      </c>
      <c r="D14" s="2"/>
      <c r="E14" s="2"/>
      <c r="F14" s="2"/>
      <c r="G14" s="2"/>
      <c r="H14" s="30"/>
      <c r="I14" s="50"/>
      <c r="J14" s="2"/>
      <c r="K14" s="2"/>
      <c r="L14" s="2"/>
      <c r="M14" s="2"/>
      <c r="N14" s="2"/>
      <c r="O14" s="2"/>
      <c r="P14" s="2"/>
      <c r="Q14" s="2"/>
      <c r="R14" s="2"/>
      <c r="S14" s="2"/>
      <c r="T14" s="2"/>
      <c r="U14" s="2"/>
      <c r="V14" s="2"/>
      <c r="W14" s="2"/>
      <c r="X14" s="2"/>
      <c r="Y14" s="2"/>
      <c r="Z14" s="2"/>
    </row>
    <row r="15" ht="30.75" customHeight="1">
      <c r="A15" s="68" t="s">
        <v>96</v>
      </c>
      <c r="B15" s="41" t="s">
        <v>93</v>
      </c>
      <c r="C15" s="42" t="str">
        <f t="shared" ref="C15:C17" si="5">IF(NOT(C$8="Y"),"n/a","Insert %")</f>
        <v>n/a</v>
      </c>
      <c r="D15" s="2"/>
      <c r="E15" s="2"/>
      <c r="F15" s="2"/>
      <c r="G15" s="2"/>
      <c r="H15" s="30"/>
      <c r="I15" s="62">
        <v>5.0</v>
      </c>
      <c r="J15" s="2"/>
      <c r="K15" s="2"/>
      <c r="L15" s="2"/>
      <c r="M15" s="2"/>
      <c r="N15" s="2"/>
      <c r="O15" s="2"/>
      <c r="P15" s="2"/>
      <c r="Q15" s="2"/>
      <c r="R15" s="2"/>
      <c r="S15" s="2"/>
      <c r="T15" s="2"/>
      <c r="U15" s="2"/>
      <c r="V15" s="2"/>
      <c r="W15" s="2"/>
      <c r="X15" s="2"/>
      <c r="Y15" s="2"/>
      <c r="Z15" s="2"/>
    </row>
    <row r="16" ht="27.75" customHeight="1">
      <c r="A16" s="35"/>
      <c r="B16" s="41" t="s">
        <v>94</v>
      </c>
      <c r="C16" s="42" t="str">
        <f t="shared" si="5"/>
        <v>n/a</v>
      </c>
      <c r="D16" s="2"/>
      <c r="E16" s="2"/>
      <c r="F16" s="2"/>
      <c r="G16" s="2"/>
      <c r="H16" s="30"/>
      <c r="I16" s="62">
        <v>5.0</v>
      </c>
      <c r="J16" s="2"/>
      <c r="K16" s="2"/>
      <c r="L16" s="2"/>
      <c r="M16" s="2"/>
      <c r="N16" s="2"/>
      <c r="O16" s="2"/>
      <c r="P16" s="2"/>
      <c r="Q16" s="2"/>
      <c r="R16" s="2"/>
      <c r="S16" s="2"/>
      <c r="T16" s="2"/>
      <c r="U16" s="2"/>
      <c r="V16" s="2"/>
      <c r="W16" s="2"/>
      <c r="X16" s="2"/>
      <c r="Y16" s="2"/>
      <c r="Z16" s="2"/>
    </row>
    <row r="17" ht="27.75" customHeight="1">
      <c r="A17" s="38"/>
      <c r="B17" s="41" t="s">
        <v>95</v>
      </c>
      <c r="C17" s="42" t="str">
        <f t="shared" si="5"/>
        <v>n/a</v>
      </c>
      <c r="D17" s="2"/>
      <c r="E17" s="2"/>
      <c r="F17" s="2"/>
      <c r="G17" s="2"/>
      <c r="H17" s="30"/>
      <c r="I17" s="62">
        <v>5.0</v>
      </c>
      <c r="J17" s="2"/>
      <c r="K17" s="2"/>
      <c r="L17" s="2"/>
      <c r="M17" s="2"/>
      <c r="N17" s="2"/>
      <c r="O17" s="2"/>
      <c r="P17" s="2"/>
      <c r="Q17" s="2"/>
      <c r="R17" s="2"/>
      <c r="S17" s="2"/>
      <c r="T17" s="2"/>
      <c r="U17" s="2"/>
      <c r="V17" s="2"/>
      <c r="W17" s="2"/>
      <c r="X17" s="2"/>
      <c r="Y17" s="2"/>
      <c r="Z17" s="2"/>
    </row>
    <row r="18" ht="14.25" customHeight="1">
      <c r="A18" s="52"/>
      <c r="B18" s="52"/>
      <c r="C18" s="2"/>
      <c r="D18" s="2"/>
      <c r="E18" s="2"/>
      <c r="F18" s="2"/>
      <c r="G18" s="2"/>
      <c r="H18" s="2"/>
      <c r="I18" s="50"/>
      <c r="J18" s="2"/>
      <c r="K18" s="2"/>
      <c r="L18" s="2"/>
      <c r="M18" s="2"/>
      <c r="N18" s="2"/>
      <c r="O18" s="2"/>
      <c r="P18" s="2"/>
      <c r="Q18" s="2"/>
      <c r="R18" s="2"/>
      <c r="S18" s="2"/>
      <c r="T18" s="2"/>
      <c r="U18" s="2"/>
      <c r="V18" s="2"/>
      <c r="W18" s="2"/>
      <c r="X18" s="2"/>
      <c r="Y18" s="2"/>
      <c r="Z18" s="2"/>
    </row>
    <row r="19" ht="14.25" customHeight="1">
      <c r="A19" s="52"/>
      <c r="B19" s="52"/>
      <c r="C19" s="2"/>
      <c r="D19" s="2"/>
      <c r="E19" s="2"/>
      <c r="F19" s="2"/>
      <c r="G19" s="2"/>
      <c r="H19" s="1" t="s">
        <v>47</v>
      </c>
      <c r="I19" s="53">
        <f>SUM(I10:I18)</f>
        <v>30</v>
      </c>
      <c r="J19" s="2"/>
      <c r="K19" s="2"/>
      <c r="L19" s="2"/>
      <c r="M19" s="2"/>
      <c r="N19" s="2"/>
      <c r="O19" s="2"/>
      <c r="P19" s="2"/>
      <c r="Q19" s="2"/>
      <c r="R19" s="2"/>
      <c r="S19" s="2"/>
      <c r="T19" s="2"/>
      <c r="U19" s="2"/>
      <c r="V19" s="2"/>
      <c r="W19" s="2"/>
      <c r="X19" s="2"/>
      <c r="Y19" s="2"/>
      <c r="Z19" s="2"/>
    </row>
    <row r="20" ht="25.5" customHeight="1">
      <c r="A20" s="58"/>
      <c r="B20" s="8"/>
      <c r="C20" s="65"/>
      <c r="G20" s="2"/>
      <c r="H20" s="2"/>
      <c r="I20" s="2"/>
      <c r="J20" s="2"/>
      <c r="K20" s="2"/>
      <c r="L20" s="2"/>
      <c r="M20" s="2"/>
      <c r="N20" s="2"/>
      <c r="O20" s="2"/>
      <c r="P20" s="2"/>
      <c r="Q20" s="2"/>
      <c r="R20" s="2"/>
      <c r="S20" s="2"/>
      <c r="T20" s="2"/>
      <c r="U20" s="2"/>
      <c r="V20" s="2"/>
      <c r="W20" s="2"/>
      <c r="X20" s="2"/>
      <c r="Y20" s="2"/>
      <c r="Z20" s="2"/>
    </row>
    <row r="21" ht="42.0" customHeight="1">
      <c r="A21" s="2"/>
      <c r="B21" s="8"/>
      <c r="C21" s="65" t="s">
        <v>97</v>
      </c>
      <c r="G21" s="2"/>
      <c r="H21" s="2"/>
      <c r="I21" s="2"/>
      <c r="J21" s="2"/>
      <c r="K21" s="2"/>
      <c r="L21" s="2"/>
      <c r="M21" s="2"/>
      <c r="N21" s="2"/>
      <c r="O21" s="2"/>
      <c r="P21" s="2"/>
      <c r="Q21" s="2"/>
      <c r="R21" s="2"/>
      <c r="S21" s="2"/>
      <c r="T21" s="2"/>
      <c r="U21" s="2"/>
      <c r="V21" s="2"/>
      <c r="W21" s="2"/>
      <c r="X21" s="2"/>
      <c r="Y21" s="2"/>
      <c r="Z21" s="2"/>
    </row>
    <row r="22" ht="14.25" customHeight="1">
      <c r="A22" s="2"/>
      <c r="B22" s="8"/>
      <c r="C22" s="65" t="s">
        <v>98</v>
      </c>
      <c r="G22" s="2"/>
      <c r="H22" s="2"/>
      <c r="I22" s="2"/>
      <c r="J22" s="2"/>
      <c r="K22" s="2"/>
      <c r="L22" s="2"/>
      <c r="M22" s="2"/>
      <c r="N22" s="2"/>
      <c r="O22" s="2"/>
      <c r="P22" s="2"/>
      <c r="Q22" s="2"/>
      <c r="R22" s="2"/>
      <c r="S22" s="2"/>
      <c r="T22" s="2"/>
      <c r="U22" s="2"/>
      <c r="V22" s="2"/>
      <c r="W22" s="2"/>
      <c r="X22" s="2"/>
      <c r="Y22" s="2"/>
      <c r="Z22" s="2"/>
    </row>
    <row r="23" ht="49.5" customHeight="1">
      <c r="A23" s="2"/>
      <c r="B23" s="8"/>
      <c r="G23" s="67"/>
      <c r="H23" s="2"/>
      <c r="I23" s="2"/>
      <c r="J23" s="2"/>
      <c r="K23" s="2"/>
      <c r="L23" s="2"/>
      <c r="M23" s="2"/>
      <c r="N23" s="2"/>
      <c r="O23" s="2"/>
      <c r="P23" s="2"/>
      <c r="Q23" s="2"/>
      <c r="R23" s="2"/>
      <c r="S23" s="2"/>
      <c r="T23" s="2"/>
      <c r="U23" s="2"/>
      <c r="V23" s="2"/>
      <c r="W23" s="2"/>
      <c r="X23" s="2"/>
      <c r="Y23" s="2"/>
      <c r="Z23" s="2"/>
    </row>
    <row r="24"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6">
    <mergeCell ref="I7:I9"/>
    <mergeCell ref="A10:A12"/>
    <mergeCell ref="A15:A17"/>
    <mergeCell ref="C20:F20"/>
    <mergeCell ref="C21:F21"/>
    <mergeCell ref="C22:F23"/>
  </mergeCells>
  <conditionalFormatting sqref="C10:E12">
    <cfRule type="expression" dxfId="2" priority="1">
      <formula>C$8="N"</formula>
    </cfRule>
  </conditionalFormatting>
  <conditionalFormatting sqref="C10:E12">
    <cfRule type="expression" dxfId="3" priority="2">
      <formula>C$8="Y"</formula>
    </cfRule>
  </conditionalFormatting>
  <conditionalFormatting sqref="C15:C17">
    <cfRule type="expression" dxfId="2" priority="3">
      <formula>C$8="N"</formula>
    </cfRule>
  </conditionalFormatting>
  <conditionalFormatting sqref="C15:C17">
    <cfRule type="expression" dxfId="3" priority="4">
      <formula>C$8="Y"</formula>
    </cfRule>
  </conditionalFormatting>
  <conditionalFormatting sqref="F10:F12">
    <cfRule type="expression" dxfId="2" priority="5">
      <formula>F$8="N"</formula>
    </cfRule>
  </conditionalFormatting>
  <conditionalFormatting sqref="F10:F12">
    <cfRule type="expression" dxfId="3" priority="6">
      <formula>F$8="Y"</formula>
    </cfRule>
  </conditionalFormatting>
  <conditionalFormatting sqref="C7:G7 I7">
    <cfRule type="expression" dxfId="2" priority="7">
      <formula>AND(C8="N", SUM(C$10:C$12)&gt;0)</formula>
    </cfRule>
  </conditionalFormatting>
  <dataValidations>
    <dataValidation type="custom" allowBlank="1" showInputMessage="1" showErrorMessage="1" prompt="Insert a number containing upto two decimal places." sqref="C10:F12 C15:C17">
      <formula1>INT(C10*100)=(C10*100)</formula1>
    </dataValidation>
  </dataValidations>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8" width="15.14"/>
    <col customWidth="1" min="9" max="9" width="16.57"/>
    <col customWidth="1" min="10" max="10" width="15.14"/>
    <col customWidth="1" min="11" max="11" width="17.14"/>
    <col customWidth="1" min="12" max="26" width="8.86"/>
  </cols>
  <sheetData>
    <row r="1" ht="14.25" customHeight="1">
      <c r="A1" s="26" t="s">
        <v>14</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2"/>
      <c r="F2" s="2"/>
      <c r="G2" s="2"/>
      <c r="H2" s="2"/>
      <c r="I2" s="2"/>
      <c r="J2" s="2"/>
      <c r="K2" s="2"/>
      <c r="L2" s="2"/>
      <c r="M2" s="2"/>
      <c r="N2" s="2"/>
      <c r="O2" s="2"/>
      <c r="P2" s="2"/>
      <c r="Q2" s="2"/>
      <c r="R2" s="2"/>
      <c r="S2" s="2"/>
      <c r="T2" s="2"/>
      <c r="U2" s="2"/>
      <c r="V2" s="2"/>
      <c r="W2" s="2"/>
      <c r="X2" s="2"/>
      <c r="Y2" s="2"/>
      <c r="Z2" s="2"/>
    </row>
    <row r="3" ht="14.25" customHeight="1">
      <c r="A3" s="29" t="s">
        <v>99</v>
      </c>
      <c r="B3" s="29"/>
      <c r="C3" s="59"/>
      <c r="D3" s="1"/>
      <c r="E3" s="25" t="s">
        <v>35</v>
      </c>
      <c r="F3" s="2"/>
      <c r="G3" s="2"/>
      <c r="H3" s="2"/>
      <c r="I3" s="2"/>
      <c r="J3" s="2"/>
      <c r="K3" s="2"/>
      <c r="L3" s="2"/>
      <c r="M3" s="2"/>
      <c r="N3" s="2"/>
      <c r="O3" s="2"/>
      <c r="P3" s="2"/>
      <c r="Q3" s="2"/>
      <c r="R3" s="2"/>
      <c r="S3" s="2"/>
      <c r="T3" s="2"/>
      <c r="U3" s="2"/>
      <c r="V3" s="2"/>
      <c r="W3" s="2"/>
      <c r="X3" s="2"/>
      <c r="Y3" s="2"/>
      <c r="Z3" s="2"/>
    </row>
    <row r="4" ht="14.25" customHeight="1">
      <c r="A4" s="29"/>
      <c r="B4" s="2"/>
      <c r="C4" s="2"/>
      <c r="D4" s="2"/>
      <c r="E4" s="25" t="s">
        <v>37</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100</v>
      </c>
      <c r="F5" s="2"/>
      <c r="G5" s="2"/>
      <c r="H5" s="2"/>
      <c r="I5" s="2"/>
      <c r="J5" s="2"/>
      <c r="K5" s="2"/>
      <c r="L5" s="2"/>
      <c r="M5" s="2"/>
      <c r="N5" s="2"/>
      <c r="O5" s="2"/>
      <c r="P5" s="2"/>
      <c r="Q5" s="2"/>
      <c r="R5" s="2"/>
      <c r="S5" s="2"/>
      <c r="T5" s="2"/>
      <c r="U5" s="2"/>
      <c r="V5" s="2"/>
      <c r="W5" s="2"/>
      <c r="X5" s="2"/>
      <c r="Y5" s="2"/>
      <c r="Z5" s="2"/>
    </row>
    <row r="6" ht="14.25" customHeight="1">
      <c r="A6" s="30"/>
      <c r="B6" s="30"/>
      <c r="C6" s="30"/>
      <c r="D6" s="30"/>
      <c r="E6" s="25" t="s">
        <v>101</v>
      </c>
      <c r="F6" s="2"/>
      <c r="G6" s="2"/>
      <c r="H6" s="2"/>
      <c r="I6" s="2"/>
      <c r="J6" s="2"/>
      <c r="K6" s="2"/>
      <c r="L6" s="2"/>
      <c r="M6" s="2"/>
      <c r="N6" s="2"/>
      <c r="O6" s="2"/>
      <c r="P6" s="2"/>
      <c r="Q6" s="2"/>
      <c r="R6" s="2"/>
      <c r="S6" s="2"/>
      <c r="T6" s="2"/>
      <c r="U6" s="2"/>
      <c r="V6" s="2"/>
      <c r="W6" s="2"/>
      <c r="X6" s="2"/>
      <c r="Y6" s="2"/>
      <c r="Z6" s="2"/>
    </row>
    <row r="7" ht="60.0" customHeight="1">
      <c r="A7" s="31" t="s">
        <v>102</v>
      </c>
      <c r="B7" s="2"/>
      <c r="C7" s="33" t="s">
        <v>42</v>
      </c>
      <c r="D7" s="33" t="s">
        <v>43</v>
      </c>
      <c r="E7" s="33" t="s">
        <v>44</v>
      </c>
      <c r="F7" s="33" t="s">
        <v>45</v>
      </c>
      <c r="G7" s="33" t="s">
        <v>46</v>
      </c>
      <c r="H7" s="33" t="s">
        <v>47</v>
      </c>
      <c r="I7" s="30"/>
      <c r="J7" s="32" t="s">
        <v>49</v>
      </c>
      <c r="K7" s="34"/>
      <c r="L7" s="34"/>
      <c r="M7" s="30"/>
      <c r="N7" s="30"/>
      <c r="O7" s="30"/>
      <c r="P7" s="30"/>
      <c r="Q7" s="30"/>
      <c r="R7" s="30"/>
      <c r="S7" s="30"/>
      <c r="T7" s="30"/>
      <c r="U7" s="30"/>
      <c r="V7" s="30"/>
      <c r="W7" s="30"/>
      <c r="X7" s="30"/>
      <c r="Y7" s="30"/>
      <c r="Z7" s="30"/>
    </row>
    <row r="8" ht="15.75" hidden="1" customHeight="1">
      <c r="A8" s="2"/>
      <c r="B8" s="2"/>
      <c r="C8" s="36" t="str">
        <f>'1. ID &amp; Sub-Lot selection'!$G$12</f>
        <v/>
      </c>
      <c r="D8" s="36" t="str">
        <f>'1. ID &amp; Sub-Lot selection'!$G$12</f>
        <v/>
      </c>
      <c r="E8" s="36" t="str">
        <f>'1. ID &amp; Sub-Lot selection'!$G$12</f>
        <v/>
      </c>
      <c r="F8" s="36" t="str">
        <f>'1. ID &amp; Sub-Lot selection'!$G$12</f>
        <v/>
      </c>
      <c r="G8" s="36" t="str">
        <f>'1. ID &amp; Sub-Lot selection'!$G$12</f>
        <v/>
      </c>
      <c r="H8" s="36" t="str">
        <f>'1. ID &amp; Sub-Lot selection'!$G$12</f>
        <v/>
      </c>
      <c r="I8" s="30"/>
      <c r="J8" s="35"/>
      <c r="K8" s="30"/>
      <c r="L8" s="30"/>
      <c r="M8" s="30"/>
      <c r="N8" s="30"/>
      <c r="O8" s="30"/>
      <c r="P8" s="30"/>
      <c r="Q8" s="30"/>
      <c r="R8" s="30"/>
      <c r="S8" s="30"/>
      <c r="T8" s="30"/>
      <c r="U8" s="30"/>
      <c r="V8" s="30"/>
      <c r="W8" s="30"/>
      <c r="X8" s="30"/>
      <c r="Y8" s="30"/>
      <c r="Z8" s="30"/>
    </row>
    <row r="9" ht="19.5" customHeight="1">
      <c r="A9" s="61"/>
      <c r="B9" s="70" t="s">
        <v>103</v>
      </c>
      <c r="C9" s="39" t="s">
        <v>50</v>
      </c>
      <c r="D9" s="39" t="s">
        <v>50</v>
      </c>
      <c r="E9" s="39" t="s">
        <v>50</v>
      </c>
      <c r="F9" s="39" t="s">
        <v>50</v>
      </c>
      <c r="G9" s="39" t="s">
        <v>50</v>
      </c>
      <c r="H9" s="39" t="s">
        <v>50</v>
      </c>
      <c r="I9" s="30"/>
      <c r="J9" s="38"/>
      <c r="K9" s="30"/>
      <c r="L9" s="30"/>
      <c r="M9" s="30"/>
      <c r="N9" s="30"/>
      <c r="O9" s="30"/>
      <c r="P9" s="30"/>
      <c r="Q9" s="30"/>
      <c r="R9" s="30"/>
      <c r="S9" s="30"/>
      <c r="T9" s="30"/>
      <c r="U9" s="30"/>
      <c r="V9" s="30"/>
      <c r="W9" s="30"/>
      <c r="X9" s="30"/>
      <c r="Y9" s="30"/>
      <c r="Z9" s="30"/>
    </row>
    <row r="10" ht="30.0" customHeight="1">
      <c r="A10" s="68" t="s">
        <v>51</v>
      </c>
      <c r="B10" s="41" t="s">
        <v>104</v>
      </c>
      <c r="C10" s="42" t="str">
        <f t="shared" ref="C10:G10" si="1">IF(NOT(C$8="Y"),"n/a","Insert £/m2")</f>
        <v>n/a</v>
      </c>
      <c r="D10" s="42" t="str">
        <f t="shared" si="1"/>
        <v>n/a</v>
      </c>
      <c r="E10" s="42" t="str">
        <f t="shared" si="1"/>
        <v>n/a</v>
      </c>
      <c r="F10" s="42" t="str">
        <f t="shared" si="1"/>
        <v>n/a</v>
      </c>
      <c r="G10" s="42" t="str">
        <f t="shared" si="1"/>
        <v>n/a</v>
      </c>
      <c r="H10" s="43">
        <f t="shared" ref="H10:H12" si="3">SUM(C10:G10)</f>
        <v>0</v>
      </c>
      <c r="I10" s="30"/>
      <c r="J10" s="62">
        <v>2.5</v>
      </c>
      <c r="K10" s="30"/>
      <c r="L10" s="30"/>
      <c r="M10" s="30"/>
      <c r="N10" s="30"/>
      <c r="O10" s="30"/>
      <c r="P10" s="30"/>
      <c r="Q10" s="30"/>
      <c r="R10" s="30"/>
      <c r="S10" s="30"/>
      <c r="T10" s="30"/>
      <c r="U10" s="30"/>
      <c r="V10" s="30"/>
      <c r="W10" s="30"/>
      <c r="X10" s="30"/>
      <c r="Y10" s="30"/>
      <c r="Z10" s="30"/>
    </row>
    <row r="11" ht="30.0" customHeight="1">
      <c r="A11" s="35"/>
      <c r="B11" s="41" t="s">
        <v>105</v>
      </c>
      <c r="C11" s="42" t="str">
        <f t="shared" ref="C11:G11" si="2">IF(NOT(C$8="Y"),"n/a","Insert £/m2")</f>
        <v>n/a</v>
      </c>
      <c r="D11" s="42" t="str">
        <f t="shared" si="2"/>
        <v>n/a</v>
      </c>
      <c r="E11" s="42" t="str">
        <f t="shared" si="2"/>
        <v>n/a</v>
      </c>
      <c r="F11" s="42" t="str">
        <f t="shared" si="2"/>
        <v>n/a</v>
      </c>
      <c r="G11" s="42" t="str">
        <f t="shared" si="2"/>
        <v>n/a</v>
      </c>
      <c r="H11" s="43">
        <f t="shared" si="3"/>
        <v>0</v>
      </c>
      <c r="I11" s="30"/>
      <c r="J11" s="62">
        <v>2.5</v>
      </c>
      <c r="K11" s="30"/>
      <c r="L11" s="30"/>
      <c r="M11" s="30"/>
      <c r="N11" s="30"/>
      <c r="O11" s="30"/>
      <c r="P11" s="30"/>
      <c r="Q11" s="30"/>
      <c r="R11" s="30"/>
      <c r="S11" s="30"/>
      <c r="T11" s="30"/>
      <c r="U11" s="30"/>
      <c r="V11" s="30"/>
      <c r="W11" s="30"/>
      <c r="X11" s="30"/>
      <c r="Y11" s="30"/>
      <c r="Z11" s="30"/>
    </row>
    <row r="12" ht="30.0" customHeight="1">
      <c r="A12" s="38"/>
      <c r="B12" s="41" t="s">
        <v>106</v>
      </c>
      <c r="C12" s="42" t="str">
        <f t="shared" ref="C12:G12" si="4">IF(NOT(C$8="Y"),"n/a","Insert £/m2")</f>
        <v>n/a</v>
      </c>
      <c r="D12" s="42" t="str">
        <f t="shared" si="4"/>
        <v>n/a</v>
      </c>
      <c r="E12" s="42" t="str">
        <f t="shared" si="4"/>
        <v>n/a</v>
      </c>
      <c r="F12" s="42" t="str">
        <f t="shared" si="4"/>
        <v>n/a</v>
      </c>
      <c r="G12" s="42" t="str">
        <f t="shared" si="4"/>
        <v>n/a</v>
      </c>
      <c r="H12" s="43">
        <f t="shared" si="3"/>
        <v>0</v>
      </c>
      <c r="I12" s="30"/>
      <c r="J12" s="62">
        <v>2.5</v>
      </c>
      <c r="K12" s="2"/>
      <c r="L12" s="2"/>
      <c r="M12" s="2"/>
      <c r="N12" s="2"/>
      <c r="O12" s="2"/>
      <c r="P12" s="2"/>
      <c r="Q12" s="2"/>
      <c r="R12" s="2"/>
      <c r="S12" s="2"/>
      <c r="T12" s="2"/>
      <c r="U12" s="2"/>
      <c r="V12" s="2"/>
      <c r="W12" s="2"/>
      <c r="X12" s="2"/>
      <c r="Y12" s="2"/>
      <c r="Z12" s="2"/>
    </row>
    <row r="13" ht="24.0" customHeight="1">
      <c r="A13" s="48"/>
      <c r="B13" s="48"/>
      <c r="C13" s="49"/>
      <c r="D13" s="49"/>
      <c r="E13" s="49"/>
      <c r="F13" s="49"/>
      <c r="G13" s="49"/>
      <c r="H13" s="49"/>
      <c r="I13" s="30"/>
      <c r="J13" s="50"/>
      <c r="K13" s="2"/>
      <c r="L13" s="2"/>
      <c r="M13" s="2"/>
      <c r="N13" s="2"/>
      <c r="O13" s="2"/>
      <c r="P13" s="2"/>
      <c r="Q13" s="2"/>
      <c r="R13" s="2"/>
      <c r="S13" s="2"/>
      <c r="T13" s="2"/>
      <c r="U13" s="2"/>
      <c r="V13" s="2"/>
      <c r="W13" s="2"/>
      <c r="X13" s="2"/>
      <c r="Y13" s="2"/>
      <c r="Z13" s="2"/>
    </row>
    <row r="14" ht="78.0" customHeight="1">
      <c r="A14" s="1"/>
      <c r="B14" s="2"/>
      <c r="C14" s="33" t="s">
        <v>56</v>
      </c>
      <c r="D14" s="33" t="s">
        <v>57</v>
      </c>
      <c r="E14" s="33" t="s">
        <v>58</v>
      </c>
      <c r="F14" s="33" t="s">
        <v>59</v>
      </c>
      <c r="G14" s="33" t="s">
        <v>47</v>
      </c>
      <c r="H14" s="2"/>
      <c r="I14" s="2"/>
      <c r="J14" s="2"/>
      <c r="K14" s="2"/>
      <c r="L14" s="2"/>
      <c r="M14" s="2"/>
      <c r="N14" s="2"/>
      <c r="O14" s="2"/>
      <c r="P14" s="2"/>
      <c r="Q14" s="2"/>
      <c r="R14" s="2"/>
      <c r="S14" s="2"/>
      <c r="T14" s="2"/>
      <c r="U14" s="2"/>
      <c r="V14" s="2"/>
      <c r="W14" s="2"/>
      <c r="X14" s="2"/>
      <c r="Y14" s="2"/>
      <c r="Z14" s="2"/>
    </row>
    <row r="15" ht="27.75" customHeight="1">
      <c r="A15" s="61"/>
      <c r="B15" s="70" t="s">
        <v>103</v>
      </c>
      <c r="C15" s="51" t="s">
        <v>60</v>
      </c>
      <c r="D15" s="51" t="s">
        <v>60</v>
      </c>
      <c r="E15" s="51" t="s">
        <v>60</v>
      </c>
      <c r="F15" s="51" t="s">
        <v>60</v>
      </c>
      <c r="G15" s="51" t="s">
        <v>60</v>
      </c>
      <c r="H15" s="2"/>
      <c r="I15" s="2"/>
      <c r="J15" s="2"/>
      <c r="K15" s="2"/>
      <c r="L15" s="2"/>
      <c r="M15" s="2"/>
      <c r="N15" s="2"/>
      <c r="O15" s="2"/>
      <c r="P15" s="2"/>
      <c r="Q15" s="2"/>
      <c r="R15" s="2"/>
      <c r="S15" s="2"/>
      <c r="T15" s="2"/>
      <c r="U15" s="2"/>
      <c r="V15" s="2"/>
      <c r="W15" s="2"/>
      <c r="X15" s="2"/>
      <c r="Y15" s="2"/>
      <c r="Z15" s="2"/>
    </row>
    <row r="16" ht="33.75" customHeight="1">
      <c r="A16" s="68" t="s">
        <v>107</v>
      </c>
      <c r="B16" s="41" t="s">
        <v>104</v>
      </c>
      <c r="C16" s="57" t="str">
        <f t="shared" ref="C16:F16" si="5">IF(NOT(C$8="Y"),"n/a","Insert £/m2 per week")</f>
        <v>n/a</v>
      </c>
      <c r="D16" s="57" t="str">
        <f t="shared" si="5"/>
        <v>n/a</v>
      </c>
      <c r="E16" s="57" t="str">
        <f t="shared" si="5"/>
        <v>n/a</v>
      </c>
      <c r="F16" s="57" t="str">
        <f t="shared" si="5"/>
        <v>n/a</v>
      </c>
      <c r="G16" s="43">
        <f t="shared" ref="G16:G18" si="7">SUM(C16:F16)</f>
        <v>0</v>
      </c>
      <c r="H16" s="2"/>
      <c r="I16" s="2"/>
      <c r="J16" s="62">
        <v>2.5</v>
      </c>
      <c r="K16" s="2"/>
      <c r="L16" s="2"/>
      <c r="M16" s="2"/>
      <c r="N16" s="2"/>
      <c r="O16" s="2"/>
      <c r="P16" s="2"/>
      <c r="Q16" s="2"/>
      <c r="R16" s="2"/>
      <c r="S16" s="2"/>
      <c r="T16" s="2"/>
      <c r="U16" s="2"/>
      <c r="V16" s="2"/>
      <c r="W16" s="2"/>
      <c r="X16" s="2"/>
      <c r="Y16" s="2"/>
      <c r="Z16" s="2"/>
    </row>
    <row r="17" ht="33.75" customHeight="1">
      <c r="A17" s="35"/>
      <c r="B17" s="41" t="s">
        <v>105</v>
      </c>
      <c r="C17" s="57" t="str">
        <f t="shared" ref="C17:F17" si="6">IF(NOT(C$8="Y"),"n/a","Insert £/m2 per week")</f>
        <v>n/a</v>
      </c>
      <c r="D17" s="57" t="str">
        <f t="shared" si="6"/>
        <v>n/a</v>
      </c>
      <c r="E17" s="57" t="str">
        <f t="shared" si="6"/>
        <v>n/a</v>
      </c>
      <c r="F17" s="57" t="str">
        <f t="shared" si="6"/>
        <v>n/a</v>
      </c>
      <c r="G17" s="43">
        <f t="shared" si="7"/>
        <v>0</v>
      </c>
      <c r="H17" s="2"/>
      <c r="I17" s="2"/>
      <c r="J17" s="62">
        <v>2.5</v>
      </c>
      <c r="K17" s="2"/>
      <c r="L17" s="2"/>
      <c r="M17" s="2"/>
      <c r="N17" s="2"/>
      <c r="O17" s="2"/>
      <c r="P17" s="2"/>
      <c r="Q17" s="2"/>
      <c r="R17" s="2"/>
      <c r="S17" s="2"/>
      <c r="T17" s="2"/>
      <c r="U17" s="2"/>
      <c r="V17" s="2"/>
      <c r="W17" s="2"/>
      <c r="X17" s="2"/>
      <c r="Y17" s="2"/>
      <c r="Z17" s="2"/>
    </row>
    <row r="18" ht="33.75" customHeight="1">
      <c r="A18" s="38"/>
      <c r="B18" s="41" t="s">
        <v>106</v>
      </c>
      <c r="C18" s="57" t="str">
        <f t="shared" ref="C18:F18" si="8">IF(NOT(C$8="Y"),"n/a","Insert £/m2 per week")</f>
        <v>n/a</v>
      </c>
      <c r="D18" s="57" t="str">
        <f t="shared" si="8"/>
        <v>n/a</v>
      </c>
      <c r="E18" s="57" t="str">
        <f t="shared" si="8"/>
        <v>n/a</v>
      </c>
      <c r="F18" s="57" t="str">
        <f t="shared" si="8"/>
        <v>n/a</v>
      </c>
      <c r="G18" s="43">
        <f t="shared" si="7"/>
        <v>0</v>
      </c>
      <c r="H18" s="2"/>
      <c r="I18" s="2"/>
      <c r="J18" s="62">
        <v>2.5</v>
      </c>
      <c r="K18" s="2"/>
      <c r="L18" s="2"/>
      <c r="M18" s="2"/>
      <c r="N18" s="2"/>
      <c r="O18" s="2"/>
      <c r="P18" s="2"/>
      <c r="Q18" s="2"/>
      <c r="R18" s="2"/>
      <c r="S18" s="2"/>
      <c r="T18" s="2"/>
      <c r="U18" s="2"/>
      <c r="V18" s="2"/>
      <c r="W18" s="2"/>
      <c r="X18" s="2"/>
      <c r="Y18" s="2"/>
      <c r="Z18" s="2"/>
    </row>
    <row r="19" ht="14.25" customHeight="1">
      <c r="A19" s="52"/>
      <c r="B19" s="52"/>
      <c r="C19" s="2"/>
      <c r="D19" s="2"/>
      <c r="E19" s="2"/>
      <c r="F19" s="2"/>
      <c r="G19" s="2"/>
      <c r="H19" s="2"/>
      <c r="I19" s="2"/>
      <c r="J19" s="2"/>
      <c r="K19" s="2"/>
      <c r="L19" s="2"/>
      <c r="M19" s="2"/>
      <c r="N19" s="2"/>
      <c r="O19" s="2"/>
      <c r="P19" s="2"/>
      <c r="Q19" s="2"/>
      <c r="R19" s="2"/>
      <c r="S19" s="2"/>
      <c r="T19" s="2"/>
      <c r="U19" s="2"/>
      <c r="V19" s="2"/>
      <c r="W19" s="2"/>
      <c r="X19" s="2"/>
      <c r="Y19" s="2"/>
      <c r="Z19" s="2"/>
    </row>
    <row r="20" ht="14.25" customHeight="1">
      <c r="A20" s="52"/>
      <c r="B20" s="52"/>
      <c r="C20" s="2"/>
      <c r="D20" s="2"/>
      <c r="E20" s="2"/>
      <c r="F20" s="2"/>
      <c r="G20" s="2"/>
      <c r="H20" s="2"/>
      <c r="I20" s="1"/>
      <c r="J20" s="53"/>
      <c r="K20" s="2"/>
      <c r="L20" s="2"/>
      <c r="M20" s="2"/>
      <c r="N20" s="2"/>
      <c r="O20" s="2"/>
      <c r="P20" s="2"/>
      <c r="Q20" s="2"/>
      <c r="R20" s="2"/>
      <c r="S20" s="2"/>
      <c r="T20" s="2"/>
      <c r="U20" s="2"/>
      <c r="V20" s="2"/>
      <c r="W20" s="2"/>
      <c r="X20" s="2"/>
      <c r="Y20" s="2"/>
      <c r="Z20" s="2"/>
    </row>
    <row r="21" ht="39.0" customHeight="1">
      <c r="A21" s="31" t="s">
        <v>108</v>
      </c>
      <c r="B21" s="2"/>
      <c r="C21" s="33" t="s">
        <v>63</v>
      </c>
      <c r="D21" s="33" t="s">
        <v>43</v>
      </c>
      <c r="E21" s="33" t="s">
        <v>64</v>
      </c>
      <c r="F21" s="33" t="s">
        <v>65</v>
      </c>
      <c r="G21" s="33" t="s">
        <v>47</v>
      </c>
      <c r="H21" s="2"/>
      <c r="I21" s="2"/>
      <c r="J21" s="2"/>
      <c r="K21" s="2"/>
      <c r="L21" s="2"/>
      <c r="M21" s="2"/>
      <c r="N21" s="2"/>
      <c r="O21" s="2"/>
      <c r="P21" s="2"/>
      <c r="Q21" s="2"/>
      <c r="R21" s="2"/>
      <c r="S21" s="2"/>
      <c r="T21" s="2"/>
      <c r="U21" s="2"/>
      <c r="V21" s="2"/>
      <c r="W21" s="2"/>
      <c r="X21" s="2"/>
      <c r="Y21" s="2"/>
      <c r="Z21" s="2"/>
    </row>
    <row r="22" ht="14.25" customHeight="1">
      <c r="A22" s="61"/>
      <c r="B22" s="61"/>
      <c r="C22" s="39" t="s">
        <v>50</v>
      </c>
      <c r="D22" s="39" t="s">
        <v>50</v>
      </c>
      <c r="E22" s="39" t="s">
        <v>50</v>
      </c>
      <c r="F22" s="39" t="s">
        <v>50</v>
      </c>
      <c r="G22" s="39" t="s">
        <v>50</v>
      </c>
      <c r="H22" s="2"/>
      <c r="I22" s="2"/>
      <c r="J22" s="2"/>
      <c r="K22" s="2"/>
      <c r="L22" s="2"/>
      <c r="M22" s="2"/>
      <c r="N22" s="2"/>
      <c r="O22" s="2"/>
      <c r="P22" s="2"/>
      <c r="Q22" s="2"/>
      <c r="R22" s="2"/>
      <c r="S22" s="2"/>
      <c r="T22" s="2"/>
      <c r="U22" s="2"/>
      <c r="V22" s="2"/>
      <c r="W22" s="2"/>
      <c r="X22" s="2"/>
      <c r="Y22" s="2"/>
      <c r="Z22" s="2"/>
    </row>
    <row r="23" ht="31.5" customHeight="1">
      <c r="A23" s="68" t="s">
        <v>88</v>
      </c>
      <c r="B23" s="41" t="s">
        <v>104</v>
      </c>
      <c r="C23" s="42" t="str">
        <f t="shared" ref="C23:F23" si="9">IF(NOT(C$8="Y"),"n/a","Insert £/m2")</f>
        <v>n/a</v>
      </c>
      <c r="D23" s="42" t="str">
        <f t="shared" si="9"/>
        <v>n/a</v>
      </c>
      <c r="E23" s="42" t="str">
        <f t="shared" si="9"/>
        <v>n/a</v>
      </c>
      <c r="F23" s="42" t="str">
        <f t="shared" si="9"/>
        <v>n/a</v>
      </c>
      <c r="G23" s="43">
        <f t="shared" ref="G23:G25" si="11">SUM(C23:F23)</f>
        <v>0</v>
      </c>
      <c r="H23" s="2"/>
      <c r="I23" s="2"/>
      <c r="J23" s="62">
        <v>2.5</v>
      </c>
      <c r="K23" s="2"/>
      <c r="L23" s="2"/>
      <c r="M23" s="2"/>
      <c r="N23" s="2"/>
      <c r="O23" s="2"/>
      <c r="P23" s="2"/>
      <c r="Q23" s="2"/>
      <c r="R23" s="2"/>
      <c r="S23" s="2"/>
      <c r="T23" s="2"/>
      <c r="U23" s="2"/>
      <c r="V23" s="2"/>
      <c r="W23" s="2"/>
      <c r="X23" s="2"/>
      <c r="Y23" s="2"/>
      <c r="Z23" s="2"/>
    </row>
    <row r="24" ht="31.5" customHeight="1">
      <c r="A24" s="35"/>
      <c r="B24" s="41" t="s">
        <v>105</v>
      </c>
      <c r="C24" s="42" t="str">
        <f t="shared" ref="C24:F24" si="10">IF(NOT(C$8="Y"),"n/a","Insert £/m2")</f>
        <v>n/a</v>
      </c>
      <c r="D24" s="42" t="str">
        <f t="shared" si="10"/>
        <v>n/a</v>
      </c>
      <c r="E24" s="42" t="str">
        <f t="shared" si="10"/>
        <v>n/a</v>
      </c>
      <c r="F24" s="42" t="str">
        <f t="shared" si="10"/>
        <v>n/a</v>
      </c>
      <c r="G24" s="43">
        <f t="shared" si="11"/>
        <v>0</v>
      </c>
      <c r="H24" s="2"/>
      <c r="I24" s="2"/>
      <c r="J24" s="62">
        <v>2.5</v>
      </c>
      <c r="K24" s="2"/>
      <c r="L24" s="2"/>
      <c r="M24" s="2"/>
      <c r="N24" s="2"/>
      <c r="O24" s="2"/>
      <c r="P24" s="2"/>
      <c r="Q24" s="2"/>
      <c r="R24" s="2"/>
      <c r="S24" s="2"/>
      <c r="T24" s="2"/>
      <c r="U24" s="2"/>
      <c r="V24" s="2"/>
      <c r="W24" s="2"/>
      <c r="X24" s="2"/>
      <c r="Y24" s="2"/>
      <c r="Z24" s="2"/>
    </row>
    <row r="25" ht="31.5" customHeight="1">
      <c r="A25" s="38"/>
      <c r="B25" s="41" t="s">
        <v>106</v>
      </c>
      <c r="C25" s="42" t="str">
        <f t="shared" ref="C25:F25" si="12">IF(NOT(C$8="Y"),"n/a","Insert £/m2")</f>
        <v>n/a</v>
      </c>
      <c r="D25" s="42" t="str">
        <f t="shared" si="12"/>
        <v>n/a</v>
      </c>
      <c r="E25" s="42" t="str">
        <f t="shared" si="12"/>
        <v>n/a</v>
      </c>
      <c r="F25" s="42" t="str">
        <f t="shared" si="12"/>
        <v>n/a</v>
      </c>
      <c r="G25" s="43">
        <f t="shared" si="11"/>
        <v>0</v>
      </c>
      <c r="H25" s="2"/>
      <c r="I25" s="2"/>
      <c r="J25" s="62">
        <v>2.5</v>
      </c>
      <c r="K25" s="2"/>
      <c r="L25" s="2"/>
      <c r="M25" s="2"/>
      <c r="N25" s="2"/>
      <c r="O25" s="2"/>
      <c r="P25" s="2"/>
      <c r="Q25" s="2"/>
      <c r="R25" s="2"/>
      <c r="S25" s="2"/>
      <c r="T25" s="2"/>
      <c r="U25" s="2"/>
      <c r="V25" s="2"/>
      <c r="W25" s="2"/>
      <c r="X25" s="2"/>
      <c r="Y25" s="2"/>
      <c r="Z25" s="2"/>
    </row>
    <row r="26" ht="14.25" customHeight="1">
      <c r="A26" s="52"/>
      <c r="B26" s="52"/>
      <c r="C26" s="2"/>
      <c r="D26" s="2"/>
      <c r="E26" s="2"/>
      <c r="F26" s="2"/>
      <c r="G26" s="2"/>
      <c r="H26" s="2"/>
      <c r="I26" s="1"/>
      <c r="J26" s="53"/>
      <c r="K26" s="2"/>
      <c r="L26" s="2"/>
      <c r="M26" s="2"/>
      <c r="N26" s="2"/>
      <c r="O26" s="2"/>
      <c r="P26" s="2"/>
      <c r="Q26" s="2"/>
      <c r="R26" s="2"/>
      <c r="S26" s="2"/>
      <c r="T26" s="2"/>
      <c r="U26" s="2"/>
      <c r="V26" s="2"/>
      <c r="W26" s="2"/>
      <c r="X26" s="2"/>
      <c r="Y26" s="2"/>
      <c r="Z26" s="2"/>
    </row>
    <row r="27" ht="14.25" customHeight="1">
      <c r="A27" s="31"/>
      <c r="B27" s="2"/>
      <c r="C27" s="33" t="s">
        <v>63</v>
      </c>
      <c r="D27" s="2"/>
      <c r="E27" s="2"/>
      <c r="F27" s="2"/>
      <c r="G27" s="2"/>
      <c r="H27" s="2"/>
      <c r="I27" s="1"/>
      <c r="J27" s="53"/>
      <c r="K27" s="2"/>
      <c r="L27" s="2"/>
      <c r="M27" s="2"/>
      <c r="N27" s="2"/>
      <c r="O27" s="2"/>
      <c r="P27" s="2"/>
      <c r="Q27" s="2"/>
      <c r="R27" s="2"/>
      <c r="S27" s="2"/>
      <c r="T27" s="2"/>
      <c r="U27" s="2"/>
      <c r="V27" s="2"/>
      <c r="W27" s="2"/>
      <c r="X27" s="2"/>
      <c r="Y27" s="2"/>
      <c r="Z27" s="2"/>
    </row>
    <row r="28" ht="14.25" customHeight="1">
      <c r="A28" s="63"/>
      <c r="B28" s="61"/>
      <c r="C28" s="39" t="s">
        <v>50</v>
      </c>
      <c r="D28" s="2"/>
      <c r="E28" s="2"/>
      <c r="F28" s="2"/>
      <c r="G28" s="2"/>
      <c r="H28" s="2"/>
      <c r="I28" s="1"/>
      <c r="J28" s="53"/>
      <c r="K28" s="2"/>
      <c r="L28" s="2"/>
      <c r="M28" s="2"/>
      <c r="N28" s="2"/>
      <c r="O28" s="2"/>
      <c r="P28" s="2"/>
      <c r="Q28" s="2"/>
      <c r="R28" s="2"/>
      <c r="S28" s="2"/>
      <c r="T28" s="2"/>
      <c r="U28" s="2"/>
      <c r="V28" s="2"/>
      <c r="W28" s="2"/>
      <c r="X28" s="2"/>
      <c r="Y28" s="2"/>
      <c r="Z28" s="2"/>
    </row>
    <row r="29" ht="27.0" customHeight="1">
      <c r="A29" s="68" t="s">
        <v>90</v>
      </c>
      <c r="B29" s="41" t="s">
        <v>104</v>
      </c>
      <c r="C29" s="42" t="str">
        <f t="shared" ref="C29:C31" si="13">IF(NOT(C$8="Y"),"n/a","Insert %")</f>
        <v>n/a</v>
      </c>
      <c r="D29" s="2"/>
      <c r="E29" s="2"/>
      <c r="F29" s="2"/>
      <c r="G29" s="2"/>
      <c r="H29" s="2"/>
      <c r="I29" s="1"/>
      <c r="J29" s="62">
        <v>2.5</v>
      </c>
      <c r="K29" s="2"/>
      <c r="L29" s="2"/>
      <c r="M29" s="2"/>
      <c r="N29" s="2"/>
      <c r="O29" s="2"/>
      <c r="P29" s="2"/>
      <c r="Q29" s="2"/>
      <c r="R29" s="2"/>
      <c r="S29" s="2"/>
      <c r="T29" s="2"/>
      <c r="U29" s="2"/>
      <c r="V29" s="2"/>
      <c r="W29" s="2"/>
      <c r="X29" s="2"/>
      <c r="Y29" s="2"/>
      <c r="Z29" s="2"/>
    </row>
    <row r="30" ht="27.0" customHeight="1">
      <c r="A30" s="35"/>
      <c r="B30" s="41" t="s">
        <v>105</v>
      </c>
      <c r="C30" s="42" t="str">
        <f t="shared" si="13"/>
        <v>n/a</v>
      </c>
      <c r="D30" s="2"/>
      <c r="E30" s="2"/>
      <c r="F30" s="2"/>
      <c r="G30" s="2"/>
      <c r="H30" s="2"/>
      <c r="I30" s="1"/>
      <c r="J30" s="62">
        <v>2.5</v>
      </c>
      <c r="K30" s="2"/>
      <c r="L30" s="2"/>
      <c r="M30" s="2"/>
      <c r="N30" s="2"/>
      <c r="O30" s="2"/>
      <c r="P30" s="2"/>
      <c r="Q30" s="2"/>
      <c r="R30" s="2"/>
      <c r="S30" s="2"/>
      <c r="T30" s="2"/>
      <c r="U30" s="2"/>
      <c r="V30" s="2"/>
      <c r="W30" s="2"/>
      <c r="X30" s="2"/>
      <c r="Y30" s="2"/>
      <c r="Z30" s="2"/>
    </row>
    <row r="31" ht="27.0" customHeight="1">
      <c r="A31" s="38"/>
      <c r="B31" s="41" t="s">
        <v>106</v>
      </c>
      <c r="C31" s="42" t="str">
        <f t="shared" si="13"/>
        <v>n/a</v>
      </c>
      <c r="D31" s="2"/>
      <c r="E31" s="2"/>
      <c r="F31" s="2"/>
      <c r="G31" s="2"/>
      <c r="H31" s="2"/>
      <c r="I31" s="1"/>
      <c r="J31" s="62">
        <v>2.5</v>
      </c>
      <c r="K31" s="2"/>
      <c r="L31" s="2"/>
      <c r="M31" s="2"/>
      <c r="N31" s="2"/>
      <c r="O31" s="2"/>
      <c r="P31" s="2"/>
      <c r="Q31" s="2"/>
      <c r="R31" s="2"/>
      <c r="S31" s="2"/>
      <c r="T31" s="2"/>
      <c r="U31" s="2"/>
      <c r="V31" s="2"/>
      <c r="W31" s="2"/>
      <c r="X31" s="2"/>
      <c r="Y31" s="2"/>
      <c r="Z31" s="2"/>
    </row>
    <row r="32" ht="14.25" customHeight="1">
      <c r="A32" s="52"/>
      <c r="B32" s="52"/>
      <c r="C32" s="2"/>
      <c r="D32" s="2"/>
      <c r="E32" s="2"/>
      <c r="F32" s="2"/>
      <c r="G32" s="2"/>
      <c r="H32" s="2"/>
      <c r="I32" s="1"/>
      <c r="J32" s="53"/>
      <c r="K32" s="2"/>
      <c r="L32" s="2"/>
      <c r="M32" s="2"/>
      <c r="N32" s="2"/>
      <c r="O32" s="2"/>
      <c r="P32" s="2"/>
      <c r="Q32" s="2"/>
      <c r="R32" s="2"/>
      <c r="S32" s="2"/>
      <c r="T32" s="2"/>
      <c r="U32" s="2"/>
      <c r="V32" s="2"/>
      <c r="W32" s="2"/>
      <c r="X32" s="2"/>
      <c r="Y32" s="2"/>
      <c r="Z32" s="2"/>
    </row>
    <row r="33" ht="13.5" customHeight="1">
      <c r="A33" s="52"/>
      <c r="B33" s="52"/>
      <c r="C33" s="2"/>
      <c r="D33" s="2"/>
      <c r="E33" s="2"/>
      <c r="F33" s="2"/>
      <c r="G33" s="2"/>
      <c r="H33" s="2"/>
      <c r="I33" s="1" t="s">
        <v>84</v>
      </c>
      <c r="J33" s="53">
        <f>SUM(J10:J31)</f>
        <v>30</v>
      </c>
      <c r="K33" s="2"/>
      <c r="L33" s="2"/>
      <c r="M33" s="2"/>
      <c r="N33" s="2"/>
      <c r="O33" s="2"/>
      <c r="P33" s="2"/>
      <c r="Q33" s="2"/>
      <c r="R33" s="2"/>
      <c r="S33" s="2"/>
      <c r="T33" s="2"/>
      <c r="U33" s="2"/>
      <c r="V33" s="2"/>
      <c r="W33" s="2"/>
      <c r="X33" s="2"/>
      <c r="Y33" s="2"/>
      <c r="Z33" s="2"/>
    </row>
    <row r="34" ht="13.5" customHeight="1">
      <c r="A34" s="52"/>
      <c r="B34" s="52"/>
      <c r="C34" s="2"/>
      <c r="D34" s="2"/>
      <c r="E34" s="2"/>
      <c r="F34" s="2"/>
      <c r="G34" s="2"/>
      <c r="H34" s="2"/>
      <c r="I34" s="1"/>
      <c r="J34" s="53"/>
      <c r="K34" s="2"/>
      <c r="L34" s="2"/>
      <c r="M34" s="2"/>
      <c r="N34" s="2"/>
      <c r="O34" s="2"/>
      <c r="P34" s="2"/>
      <c r="Q34" s="2"/>
      <c r="R34" s="2"/>
      <c r="S34" s="2"/>
      <c r="T34" s="2"/>
      <c r="U34" s="2"/>
      <c r="V34" s="2"/>
      <c r="W34" s="2"/>
      <c r="X34" s="2"/>
      <c r="Y34" s="2"/>
      <c r="Z34" s="2"/>
    </row>
    <row r="35" ht="37.5" customHeight="1">
      <c r="A35" s="58"/>
      <c r="B35" s="8"/>
      <c r="C35" s="71"/>
      <c r="D35" s="2"/>
      <c r="E35" s="2"/>
      <c r="F35" s="2"/>
      <c r="G35" s="2"/>
      <c r="H35" s="2"/>
      <c r="I35" s="2"/>
      <c r="J35" s="2"/>
      <c r="K35" s="2"/>
      <c r="L35" s="2"/>
      <c r="M35" s="2"/>
      <c r="N35" s="2"/>
      <c r="O35" s="2"/>
      <c r="P35" s="2"/>
      <c r="Q35" s="2"/>
      <c r="R35" s="2"/>
      <c r="S35" s="2"/>
      <c r="T35" s="2"/>
      <c r="U35" s="2"/>
      <c r="V35" s="2"/>
      <c r="W35" s="2"/>
      <c r="X35" s="2"/>
      <c r="Y35" s="2"/>
      <c r="Z35" s="2"/>
    </row>
    <row r="36" ht="42.0" customHeight="1">
      <c r="A36" s="2"/>
      <c r="B36" s="8"/>
      <c r="C36" s="71"/>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8"/>
      <c r="C37" s="71"/>
      <c r="D37" s="2"/>
      <c r="E37" s="2"/>
      <c r="F37" s="2"/>
      <c r="G37" s="2"/>
      <c r="H37" s="2"/>
      <c r="I37" s="2"/>
      <c r="J37" s="2"/>
      <c r="K37" s="2"/>
      <c r="L37" s="2"/>
      <c r="M37" s="2"/>
      <c r="N37" s="2"/>
      <c r="O37" s="2"/>
      <c r="P37" s="2"/>
      <c r="Q37" s="2"/>
      <c r="R37" s="2"/>
      <c r="S37" s="2"/>
      <c r="T37" s="2"/>
      <c r="U37" s="2"/>
      <c r="V37" s="2"/>
      <c r="W37" s="2"/>
      <c r="X37" s="2"/>
      <c r="Y37" s="2"/>
      <c r="Z37" s="2"/>
    </row>
    <row r="38" ht="49.5" customHeight="1">
      <c r="A38" s="2"/>
      <c r="B38" s="8"/>
      <c r="C38" s="2"/>
      <c r="D38" s="2"/>
      <c r="E38" s="2"/>
      <c r="F38" s="2"/>
      <c r="G38" s="67"/>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
    <mergeCell ref="J7:J9"/>
    <mergeCell ref="A10:A12"/>
    <mergeCell ref="A16:A18"/>
    <mergeCell ref="A23:A25"/>
    <mergeCell ref="A29:A31"/>
  </mergeCells>
  <conditionalFormatting sqref="C10:E12">
    <cfRule type="expression" dxfId="2" priority="1">
      <formula>C$8="N"</formula>
    </cfRule>
  </conditionalFormatting>
  <conditionalFormatting sqref="C10:E12">
    <cfRule type="expression" dxfId="3" priority="2">
      <formula>C$8="Y"</formula>
    </cfRule>
  </conditionalFormatting>
  <conditionalFormatting sqref="C16:F18">
    <cfRule type="expression" dxfId="2" priority="3">
      <formula>C$8="N"</formula>
    </cfRule>
  </conditionalFormatting>
  <conditionalFormatting sqref="C16:F18">
    <cfRule type="expression" dxfId="3" priority="4">
      <formula>C$8="Y"</formula>
    </cfRule>
  </conditionalFormatting>
  <conditionalFormatting sqref="F10:G12">
    <cfRule type="expression" dxfId="2" priority="5">
      <formula>F$8="N"</formula>
    </cfRule>
  </conditionalFormatting>
  <conditionalFormatting sqref="F10:G12">
    <cfRule type="expression" dxfId="3" priority="6">
      <formula>F$8="Y"</formula>
    </cfRule>
  </conditionalFormatting>
  <conditionalFormatting sqref="C7:H7 J7">
    <cfRule type="expression" dxfId="2" priority="7">
      <formula>AND(C8="N", SUM(C$10:C$12)&gt;0)</formula>
    </cfRule>
  </conditionalFormatting>
  <conditionalFormatting sqref="C14:F14">
    <cfRule type="expression" dxfId="2" priority="8">
      <formula>AND(#REF!="N", SUM(C$10:C$12)&gt;0)</formula>
    </cfRule>
  </conditionalFormatting>
  <conditionalFormatting sqref="G14">
    <cfRule type="expression" dxfId="2" priority="9">
      <formula>AND(#REF!="N", SUM(G$10:G$12)&gt;0)</formula>
    </cfRule>
  </conditionalFormatting>
  <conditionalFormatting sqref="C23:E25">
    <cfRule type="expression" dxfId="2" priority="10">
      <formula>C$8="N"</formula>
    </cfRule>
  </conditionalFormatting>
  <conditionalFormatting sqref="C23:E25">
    <cfRule type="expression" dxfId="3" priority="11">
      <formula>C$8="Y"</formula>
    </cfRule>
  </conditionalFormatting>
  <conditionalFormatting sqref="F23:F25">
    <cfRule type="expression" dxfId="2" priority="12">
      <formula>F$8="N"</formula>
    </cfRule>
  </conditionalFormatting>
  <conditionalFormatting sqref="F23:F25">
    <cfRule type="expression" dxfId="3" priority="13">
      <formula>F$8="Y"</formula>
    </cfRule>
  </conditionalFormatting>
  <conditionalFormatting sqref="C21:F21">
    <cfRule type="expression" dxfId="2" priority="14">
      <formula>AND(#REF!="N", SUM(C$10:C$12)&gt;0)</formula>
    </cfRule>
  </conditionalFormatting>
  <conditionalFormatting sqref="G21">
    <cfRule type="expression" dxfId="2" priority="15">
      <formula>AND(#REF!="N", SUM(G$10:G$12)&gt;0)</formula>
    </cfRule>
  </conditionalFormatting>
  <conditionalFormatting sqref="C29:C31">
    <cfRule type="expression" dxfId="2" priority="16">
      <formula>C$8="N"</formula>
    </cfRule>
  </conditionalFormatting>
  <conditionalFormatting sqref="C29:C31">
    <cfRule type="expression" dxfId="3" priority="17">
      <formula>C$8="Y"</formula>
    </cfRule>
  </conditionalFormatting>
  <conditionalFormatting sqref="C27">
    <cfRule type="expression" dxfId="2" priority="18">
      <formula>AND(#REF!="N", SUM(C$10:C$12)&gt;0)</formula>
    </cfRule>
  </conditionalFormatting>
  <dataValidations>
    <dataValidation type="custom" allowBlank="1" showInputMessage="1" showErrorMessage="1" prompt="Insert a number containing upto two decimal places." sqref="C10:G12 C16:F18 C23:F25 C29:C31">
      <formula1>INT(C10*100)=(C10*100)</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7" width="15.14"/>
    <col customWidth="1" min="8" max="8" width="16.57"/>
    <col customWidth="1" min="9" max="9" width="15.14"/>
    <col customWidth="1" min="10" max="10" width="17.14"/>
    <col customWidth="1" min="11" max="26" width="8.86"/>
  </cols>
  <sheetData>
    <row r="1" ht="14.25" customHeight="1">
      <c r="A1" s="26" t="s">
        <v>14</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2"/>
      <c r="F2" s="2"/>
      <c r="G2" s="2"/>
      <c r="H2" s="2"/>
      <c r="I2" s="2"/>
      <c r="J2" s="2"/>
      <c r="K2" s="2"/>
      <c r="L2" s="2"/>
      <c r="M2" s="2"/>
      <c r="N2" s="2"/>
      <c r="O2" s="2"/>
      <c r="P2" s="2"/>
      <c r="Q2" s="2"/>
      <c r="R2" s="2"/>
      <c r="S2" s="2"/>
      <c r="T2" s="2"/>
      <c r="U2" s="2"/>
      <c r="V2" s="2"/>
      <c r="W2" s="2"/>
      <c r="X2" s="2"/>
      <c r="Y2" s="2"/>
      <c r="Z2" s="2"/>
    </row>
    <row r="3" ht="14.25" customHeight="1">
      <c r="A3" s="29" t="s">
        <v>109</v>
      </c>
      <c r="B3" s="29"/>
      <c r="C3" s="59"/>
      <c r="D3" s="1"/>
      <c r="E3" s="25" t="s">
        <v>35</v>
      </c>
      <c r="F3" s="2"/>
      <c r="G3" s="2"/>
      <c r="H3" s="2"/>
      <c r="I3" s="2"/>
      <c r="J3" s="2"/>
      <c r="K3" s="2"/>
      <c r="L3" s="2"/>
      <c r="M3" s="2"/>
      <c r="N3" s="2"/>
      <c r="O3" s="2"/>
      <c r="P3" s="2"/>
      <c r="Q3" s="2"/>
      <c r="R3" s="2"/>
      <c r="S3" s="2"/>
      <c r="T3" s="2"/>
      <c r="U3" s="2"/>
      <c r="V3" s="2"/>
      <c r="W3" s="2"/>
      <c r="X3" s="2"/>
      <c r="Y3" s="2"/>
      <c r="Z3" s="2"/>
    </row>
    <row r="4" ht="14.25" customHeight="1">
      <c r="A4" s="29"/>
      <c r="B4" s="2"/>
      <c r="C4" s="2"/>
      <c r="D4" s="2"/>
      <c r="E4" s="25" t="s">
        <v>37</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100</v>
      </c>
      <c r="F5" s="2"/>
      <c r="G5" s="2"/>
      <c r="H5" s="2"/>
      <c r="I5" s="2"/>
      <c r="J5" s="2"/>
      <c r="K5" s="2"/>
      <c r="L5" s="2"/>
      <c r="M5" s="2"/>
      <c r="N5" s="2"/>
      <c r="O5" s="2"/>
      <c r="P5" s="2"/>
      <c r="Q5" s="2"/>
      <c r="R5" s="2"/>
      <c r="S5" s="2"/>
      <c r="T5" s="2"/>
      <c r="U5" s="2"/>
      <c r="V5" s="2"/>
      <c r="W5" s="2"/>
      <c r="X5" s="2"/>
      <c r="Y5" s="2"/>
      <c r="Z5" s="2"/>
    </row>
    <row r="6" ht="14.25" customHeight="1">
      <c r="A6" s="30"/>
      <c r="B6" s="30"/>
      <c r="C6" s="30"/>
      <c r="D6" s="30"/>
      <c r="E6" s="25" t="s">
        <v>101</v>
      </c>
      <c r="F6" s="2"/>
      <c r="G6" s="2"/>
      <c r="H6" s="2"/>
      <c r="I6" s="2"/>
      <c r="J6" s="2"/>
      <c r="K6" s="2"/>
      <c r="L6" s="2"/>
      <c r="M6" s="2"/>
      <c r="N6" s="2"/>
      <c r="O6" s="2"/>
      <c r="P6" s="2"/>
      <c r="Q6" s="2"/>
      <c r="R6" s="2"/>
      <c r="S6" s="2"/>
      <c r="T6" s="2"/>
      <c r="U6" s="2"/>
      <c r="V6" s="2"/>
      <c r="W6" s="2"/>
      <c r="X6" s="2"/>
      <c r="Y6" s="2"/>
      <c r="Z6" s="2"/>
    </row>
    <row r="7" ht="60.0" customHeight="1">
      <c r="A7" s="2"/>
      <c r="B7" s="2"/>
      <c r="C7" s="33" t="s">
        <v>63</v>
      </c>
      <c r="D7" s="33" t="s">
        <v>43</v>
      </c>
      <c r="E7" s="33" t="s">
        <v>64</v>
      </c>
      <c r="F7" s="33" t="s">
        <v>65</v>
      </c>
      <c r="G7" s="33" t="s">
        <v>87</v>
      </c>
      <c r="H7" s="30"/>
      <c r="I7" s="32" t="s">
        <v>49</v>
      </c>
      <c r="J7" s="34"/>
      <c r="K7" s="34"/>
      <c r="L7" s="30"/>
      <c r="M7" s="30"/>
      <c r="N7" s="30"/>
      <c r="O7" s="30"/>
      <c r="P7" s="30"/>
      <c r="Q7" s="30"/>
      <c r="R7" s="30"/>
      <c r="S7" s="30"/>
      <c r="T7" s="30"/>
      <c r="U7" s="30"/>
      <c r="V7" s="30"/>
      <c r="W7" s="30"/>
      <c r="X7" s="30"/>
      <c r="Y7" s="30"/>
      <c r="Z7" s="30"/>
    </row>
    <row r="8" ht="15.75" hidden="1" customHeight="1">
      <c r="A8" s="2"/>
      <c r="B8" s="2"/>
      <c r="C8" s="36" t="str">
        <f>'1. ID &amp; Sub-Lot selection'!$H$12</f>
        <v/>
      </c>
      <c r="D8" s="36" t="str">
        <f>'1. ID &amp; Sub-Lot selection'!$H$12</f>
        <v/>
      </c>
      <c r="E8" s="36" t="str">
        <f>'1. ID &amp; Sub-Lot selection'!$H$12</f>
        <v/>
      </c>
      <c r="F8" s="36" t="str">
        <f>'1. ID &amp; Sub-Lot selection'!$H$12</f>
        <v/>
      </c>
      <c r="G8" s="36" t="str">
        <f>'1. ID &amp; Sub-Lot selection'!$H$12</f>
        <v/>
      </c>
      <c r="H8" s="30"/>
      <c r="I8" s="35"/>
      <c r="J8" s="30"/>
      <c r="K8" s="30"/>
      <c r="L8" s="30"/>
      <c r="M8" s="30"/>
      <c r="N8" s="30"/>
      <c r="O8" s="30"/>
      <c r="P8" s="30"/>
      <c r="Q8" s="30"/>
      <c r="R8" s="30"/>
      <c r="S8" s="30"/>
      <c r="T8" s="30"/>
      <c r="U8" s="30"/>
      <c r="V8" s="30"/>
      <c r="W8" s="30"/>
      <c r="X8" s="30"/>
      <c r="Y8" s="30"/>
      <c r="Z8" s="30"/>
    </row>
    <row r="9" ht="24.75" customHeight="1">
      <c r="A9" s="61"/>
      <c r="B9" s="70" t="s">
        <v>103</v>
      </c>
      <c r="C9" s="39" t="s">
        <v>50</v>
      </c>
      <c r="D9" s="39" t="s">
        <v>50</v>
      </c>
      <c r="E9" s="39" t="s">
        <v>50</v>
      </c>
      <c r="F9" s="39" t="s">
        <v>50</v>
      </c>
      <c r="G9" s="39" t="s">
        <v>50</v>
      </c>
      <c r="H9" s="30"/>
      <c r="I9" s="38"/>
      <c r="J9" s="30"/>
      <c r="K9" s="30"/>
      <c r="L9" s="30"/>
      <c r="M9" s="30"/>
      <c r="N9" s="30"/>
      <c r="O9" s="30"/>
      <c r="P9" s="30"/>
      <c r="Q9" s="30"/>
      <c r="R9" s="30"/>
      <c r="S9" s="30"/>
      <c r="T9" s="30"/>
      <c r="U9" s="30"/>
      <c r="V9" s="30"/>
      <c r="W9" s="30"/>
      <c r="X9" s="30"/>
      <c r="Y9" s="30"/>
      <c r="Z9" s="30"/>
    </row>
    <row r="10" ht="30.0" customHeight="1">
      <c r="A10" s="68" t="s">
        <v>92</v>
      </c>
      <c r="B10" s="41" t="s">
        <v>104</v>
      </c>
      <c r="C10" s="42" t="str">
        <f t="shared" ref="C10:F10" si="1">IF(NOT(C$8="Y"),"n/a","Insert £/m2")</f>
        <v>n/a</v>
      </c>
      <c r="D10" s="42" t="str">
        <f t="shared" si="1"/>
        <v>n/a</v>
      </c>
      <c r="E10" s="42" t="str">
        <f t="shared" si="1"/>
        <v>n/a</v>
      </c>
      <c r="F10" s="42" t="str">
        <f t="shared" si="1"/>
        <v>n/a</v>
      </c>
      <c r="G10" s="43">
        <f t="shared" ref="G10:G12" si="3">SUM(C10:F10)</f>
        <v>0</v>
      </c>
      <c r="H10" s="30"/>
      <c r="I10" s="62">
        <v>5.0</v>
      </c>
      <c r="J10" s="30"/>
      <c r="K10" s="30"/>
      <c r="L10" s="30"/>
      <c r="M10" s="30"/>
      <c r="N10" s="30"/>
      <c r="O10" s="30"/>
      <c r="P10" s="30"/>
      <c r="Q10" s="30"/>
      <c r="R10" s="30"/>
      <c r="S10" s="30"/>
      <c r="T10" s="30"/>
      <c r="U10" s="30"/>
      <c r="V10" s="30"/>
      <c r="W10" s="30"/>
      <c r="X10" s="30"/>
      <c r="Y10" s="30"/>
      <c r="Z10" s="30"/>
    </row>
    <row r="11" ht="30.0" customHeight="1">
      <c r="A11" s="35"/>
      <c r="B11" s="41" t="s">
        <v>105</v>
      </c>
      <c r="C11" s="42" t="str">
        <f t="shared" ref="C11:F11" si="2">IF(NOT(C$8="Y"),"n/a","Insert £/m2")</f>
        <v>n/a</v>
      </c>
      <c r="D11" s="42" t="str">
        <f t="shared" si="2"/>
        <v>n/a</v>
      </c>
      <c r="E11" s="42" t="str">
        <f t="shared" si="2"/>
        <v>n/a</v>
      </c>
      <c r="F11" s="42" t="str">
        <f t="shared" si="2"/>
        <v>n/a</v>
      </c>
      <c r="G11" s="43">
        <f t="shared" si="3"/>
        <v>0</v>
      </c>
      <c r="H11" s="30"/>
      <c r="I11" s="62">
        <v>5.0</v>
      </c>
      <c r="J11" s="30"/>
      <c r="K11" s="30"/>
      <c r="L11" s="30"/>
      <c r="M11" s="30"/>
      <c r="N11" s="30"/>
      <c r="O11" s="30"/>
      <c r="P11" s="30"/>
      <c r="Q11" s="30"/>
      <c r="R11" s="30"/>
      <c r="S11" s="30"/>
      <c r="T11" s="30"/>
      <c r="U11" s="30"/>
      <c r="V11" s="30"/>
      <c r="W11" s="30"/>
      <c r="X11" s="30"/>
      <c r="Y11" s="30"/>
      <c r="Z11" s="30"/>
    </row>
    <row r="12" ht="30.0" customHeight="1">
      <c r="A12" s="38"/>
      <c r="B12" s="41" t="s">
        <v>106</v>
      </c>
      <c r="C12" s="42" t="str">
        <f t="shared" ref="C12:F12" si="4">IF(NOT(C$8="Y"),"n/a","Insert £/m2")</f>
        <v>n/a</v>
      </c>
      <c r="D12" s="42" t="str">
        <f t="shared" si="4"/>
        <v>n/a</v>
      </c>
      <c r="E12" s="42" t="str">
        <f t="shared" si="4"/>
        <v>n/a</v>
      </c>
      <c r="F12" s="42" t="str">
        <f t="shared" si="4"/>
        <v>n/a</v>
      </c>
      <c r="G12" s="43">
        <f t="shared" si="3"/>
        <v>0</v>
      </c>
      <c r="H12" s="30"/>
      <c r="I12" s="69">
        <v>5.0</v>
      </c>
      <c r="J12" s="2"/>
      <c r="K12" s="2"/>
      <c r="L12" s="2"/>
      <c r="M12" s="2"/>
      <c r="N12" s="2"/>
      <c r="O12" s="2"/>
      <c r="P12" s="2"/>
      <c r="Q12" s="2"/>
      <c r="R12" s="2"/>
      <c r="S12" s="2"/>
      <c r="T12" s="2"/>
      <c r="U12" s="2"/>
      <c r="V12" s="2"/>
      <c r="W12" s="2"/>
      <c r="X12" s="2"/>
      <c r="Y12" s="2"/>
      <c r="Z12" s="2"/>
    </row>
    <row r="13" ht="24.0" customHeight="1">
      <c r="A13" s="48"/>
      <c r="B13" s="48"/>
      <c r="C13" s="49"/>
      <c r="D13" s="49"/>
      <c r="E13" s="49"/>
      <c r="F13" s="49"/>
      <c r="G13" s="49"/>
      <c r="H13" s="30"/>
      <c r="I13" s="50"/>
      <c r="J13" s="2"/>
      <c r="K13" s="2"/>
      <c r="L13" s="2"/>
      <c r="M13" s="2"/>
      <c r="N13" s="2"/>
      <c r="O13" s="2"/>
      <c r="P13" s="2"/>
      <c r="Q13" s="2"/>
      <c r="R13" s="2"/>
      <c r="S13" s="2"/>
      <c r="T13" s="2"/>
      <c r="U13" s="2"/>
      <c r="V13" s="2"/>
      <c r="W13" s="2"/>
      <c r="X13" s="2"/>
      <c r="Y13" s="2"/>
      <c r="Z13" s="2"/>
    </row>
    <row r="14" ht="24.0" customHeight="1">
      <c r="A14" s="63"/>
      <c r="B14" s="70" t="s">
        <v>103</v>
      </c>
      <c r="C14" s="64" t="s">
        <v>89</v>
      </c>
      <c r="D14" s="2"/>
      <c r="E14" s="2"/>
      <c r="F14" s="2"/>
      <c r="G14" s="2"/>
      <c r="H14" s="30"/>
      <c r="I14" s="50"/>
      <c r="J14" s="2"/>
      <c r="K14" s="2"/>
      <c r="L14" s="2"/>
      <c r="M14" s="2"/>
      <c r="N14" s="2"/>
      <c r="O14" s="2"/>
      <c r="P14" s="2"/>
      <c r="Q14" s="2"/>
      <c r="R14" s="2"/>
      <c r="S14" s="2"/>
      <c r="T14" s="2"/>
      <c r="U14" s="2"/>
      <c r="V14" s="2"/>
      <c r="W14" s="2"/>
      <c r="X14" s="2"/>
      <c r="Y14" s="2"/>
      <c r="Z14" s="2"/>
    </row>
    <row r="15" ht="24.75" customHeight="1">
      <c r="A15" s="68" t="s">
        <v>96</v>
      </c>
      <c r="B15" s="41" t="s">
        <v>104</v>
      </c>
      <c r="C15" s="42" t="str">
        <f t="shared" ref="C15:C17" si="5">IF(NOT(C$8="Y"),"n/a","Insert %")</f>
        <v>n/a</v>
      </c>
      <c r="D15" s="2"/>
      <c r="E15" s="2"/>
      <c r="F15" s="2"/>
      <c r="G15" s="2"/>
      <c r="H15" s="30"/>
      <c r="I15" s="62">
        <v>5.0</v>
      </c>
      <c r="J15" s="2"/>
      <c r="K15" s="2"/>
      <c r="L15" s="2"/>
      <c r="M15" s="2"/>
      <c r="N15" s="2"/>
      <c r="O15" s="2"/>
      <c r="P15" s="2"/>
      <c r="Q15" s="2"/>
      <c r="R15" s="2"/>
      <c r="S15" s="2"/>
      <c r="T15" s="2"/>
      <c r="U15" s="2"/>
      <c r="V15" s="2"/>
      <c r="W15" s="2"/>
      <c r="X15" s="2"/>
      <c r="Y15" s="2"/>
      <c r="Z15" s="2"/>
    </row>
    <row r="16" ht="27.75" customHeight="1">
      <c r="A16" s="35"/>
      <c r="B16" s="41" t="s">
        <v>105</v>
      </c>
      <c r="C16" s="42" t="str">
        <f t="shared" si="5"/>
        <v>n/a</v>
      </c>
      <c r="D16" s="2"/>
      <c r="E16" s="2"/>
      <c r="F16" s="2"/>
      <c r="G16" s="2"/>
      <c r="H16" s="30"/>
      <c r="I16" s="62">
        <v>5.0</v>
      </c>
      <c r="J16" s="2"/>
      <c r="K16" s="2"/>
      <c r="L16" s="2"/>
      <c r="M16" s="2"/>
      <c r="N16" s="2"/>
      <c r="O16" s="2"/>
      <c r="P16" s="2"/>
      <c r="Q16" s="2"/>
      <c r="R16" s="2"/>
      <c r="S16" s="2"/>
      <c r="T16" s="2"/>
      <c r="U16" s="2"/>
      <c r="V16" s="2"/>
      <c r="W16" s="2"/>
      <c r="X16" s="2"/>
      <c r="Y16" s="2"/>
      <c r="Z16" s="2"/>
    </row>
    <row r="17" ht="27.75" customHeight="1">
      <c r="A17" s="38"/>
      <c r="B17" s="41" t="s">
        <v>106</v>
      </c>
      <c r="C17" s="42" t="str">
        <f t="shared" si="5"/>
        <v>n/a</v>
      </c>
      <c r="D17" s="2"/>
      <c r="E17" s="2"/>
      <c r="F17" s="2"/>
      <c r="G17" s="2"/>
      <c r="H17" s="30"/>
      <c r="I17" s="62">
        <v>5.0</v>
      </c>
      <c r="J17" s="2"/>
      <c r="K17" s="2"/>
      <c r="L17" s="2"/>
      <c r="M17" s="2"/>
      <c r="N17" s="2"/>
      <c r="O17" s="2"/>
      <c r="P17" s="2"/>
      <c r="Q17" s="2"/>
      <c r="R17" s="2"/>
      <c r="S17" s="2"/>
      <c r="T17" s="2"/>
      <c r="U17" s="2"/>
      <c r="V17" s="2"/>
      <c r="W17" s="2"/>
      <c r="X17" s="2"/>
      <c r="Y17" s="2"/>
      <c r="Z17" s="2"/>
    </row>
    <row r="18" ht="14.25" customHeight="1">
      <c r="A18" s="52"/>
      <c r="B18" s="52"/>
      <c r="C18" s="2"/>
      <c r="D18" s="2"/>
      <c r="E18" s="2"/>
      <c r="F18" s="2"/>
      <c r="G18" s="2"/>
      <c r="H18" s="2"/>
      <c r="I18" s="50"/>
      <c r="J18" s="2"/>
      <c r="K18" s="2"/>
      <c r="L18" s="2"/>
      <c r="M18" s="2"/>
      <c r="N18" s="2"/>
      <c r="O18" s="2"/>
      <c r="P18" s="2"/>
      <c r="Q18" s="2"/>
      <c r="R18" s="2"/>
      <c r="S18" s="2"/>
      <c r="T18" s="2"/>
      <c r="U18" s="2"/>
      <c r="V18" s="2"/>
      <c r="W18" s="2"/>
      <c r="X18" s="2"/>
      <c r="Y18" s="2"/>
      <c r="Z18" s="2"/>
    </row>
    <row r="19" ht="14.25" customHeight="1">
      <c r="A19" s="52"/>
      <c r="B19" s="52"/>
      <c r="C19" s="2"/>
      <c r="D19" s="2"/>
      <c r="E19" s="2"/>
      <c r="F19" s="2"/>
      <c r="G19" s="2"/>
      <c r="H19" s="1" t="s">
        <v>47</v>
      </c>
      <c r="I19" s="53">
        <f>SUM(I10:I18)</f>
        <v>30</v>
      </c>
      <c r="J19" s="2"/>
      <c r="K19" s="2"/>
      <c r="L19" s="2"/>
      <c r="M19" s="2"/>
      <c r="N19" s="2"/>
      <c r="O19" s="2"/>
      <c r="P19" s="2"/>
      <c r="Q19" s="2"/>
      <c r="R19" s="2"/>
      <c r="S19" s="2"/>
      <c r="T19" s="2"/>
      <c r="U19" s="2"/>
      <c r="V19" s="2"/>
      <c r="W19" s="2"/>
      <c r="X19" s="2"/>
      <c r="Y19" s="2"/>
      <c r="Z19" s="2"/>
    </row>
    <row r="20" ht="25.5" customHeight="1">
      <c r="A20" s="58"/>
      <c r="B20" s="8"/>
      <c r="C20" s="71"/>
      <c r="D20" s="2"/>
      <c r="E20" s="2"/>
      <c r="F20" s="2"/>
      <c r="G20" s="2"/>
      <c r="H20" s="2"/>
      <c r="I20" s="2"/>
      <c r="J20" s="2"/>
      <c r="K20" s="2"/>
      <c r="L20" s="2"/>
      <c r="M20" s="2"/>
      <c r="N20" s="2"/>
      <c r="O20" s="2"/>
      <c r="P20" s="2"/>
      <c r="Q20" s="2"/>
      <c r="R20" s="2"/>
      <c r="S20" s="2"/>
      <c r="T20" s="2"/>
      <c r="U20" s="2"/>
      <c r="V20" s="2"/>
      <c r="W20" s="2"/>
      <c r="X20" s="2"/>
      <c r="Y20" s="2"/>
      <c r="Z20" s="2"/>
    </row>
    <row r="21" ht="42.0" customHeight="1">
      <c r="A21" s="2"/>
      <c r="B21" s="8"/>
      <c r="C21" s="71"/>
      <c r="D21" s="2"/>
      <c r="E21" s="2"/>
      <c r="F21" s="2"/>
      <c r="G21" s="2"/>
      <c r="H21" s="2"/>
      <c r="I21" s="2"/>
      <c r="J21" s="2"/>
      <c r="K21" s="2"/>
      <c r="L21" s="2"/>
      <c r="M21" s="2"/>
      <c r="N21" s="2"/>
      <c r="O21" s="2"/>
      <c r="P21" s="2"/>
      <c r="Q21" s="2"/>
      <c r="R21" s="2"/>
      <c r="S21" s="2"/>
      <c r="T21" s="2"/>
      <c r="U21" s="2"/>
      <c r="V21" s="2"/>
      <c r="W21" s="2"/>
      <c r="X21" s="2"/>
      <c r="Y21" s="2"/>
      <c r="Z21" s="2"/>
    </row>
    <row r="22" ht="14.25" customHeight="1">
      <c r="A22" s="2"/>
      <c r="B22" s="8"/>
      <c r="C22" s="71"/>
      <c r="D22" s="2"/>
      <c r="E22" s="2"/>
      <c r="F22" s="2"/>
      <c r="G22" s="2"/>
      <c r="H22" s="2"/>
      <c r="I22" s="2"/>
      <c r="J22" s="2"/>
      <c r="K22" s="2"/>
      <c r="L22" s="2"/>
      <c r="M22" s="2"/>
      <c r="N22" s="2"/>
      <c r="O22" s="2"/>
      <c r="P22" s="2"/>
      <c r="Q22" s="2"/>
      <c r="R22" s="2"/>
      <c r="S22" s="2"/>
      <c r="T22" s="2"/>
      <c r="U22" s="2"/>
      <c r="V22" s="2"/>
      <c r="W22" s="2"/>
      <c r="X22" s="2"/>
      <c r="Y22" s="2"/>
      <c r="Z22" s="2"/>
    </row>
    <row r="23" ht="49.5" customHeight="1">
      <c r="A23" s="2"/>
      <c r="B23" s="8"/>
      <c r="C23" s="2"/>
      <c r="D23" s="2"/>
      <c r="E23" s="2"/>
      <c r="F23" s="2"/>
      <c r="G23" s="67"/>
      <c r="H23" s="2"/>
      <c r="I23" s="2"/>
      <c r="J23" s="2"/>
      <c r="K23" s="2"/>
      <c r="L23" s="2"/>
      <c r="M23" s="2"/>
      <c r="N23" s="2"/>
      <c r="O23" s="2"/>
      <c r="P23" s="2"/>
      <c r="Q23" s="2"/>
      <c r="R23" s="2"/>
      <c r="S23" s="2"/>
      <c r="T23" s="2"/>
      <c r="U23" s="2"/>
      <c r="V23" s="2"/>
      <c r="W23" s="2"/>
      <c r="X23" s="2"/>
      <c r="Y23" s="2"/>
      <c r="Z23" s="2"/>
    </row>
    <row r="24"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3">
    <mergeCell ref="I7:I9"/>
    <mergeCell ref="A10:A12"/>
    <mergeCell ref="A15:A17"/>
  </mergeCells>
  <conditionalFormatting sqref="C10:E12">
    <cfRule type="expression" dxfId="2" priority="1">
      <formula>C$8="N"</formula>
    </cfRule>
  </conditionalFormatting>
  <conditionalFormatting sqref="C10:E12">
    <cfRule type="expression" dxfId="3" priority="2">
      <formula>C$8="Y"</formula>
    </cfRule>
  </conditionalFormatting>
  <conditionalFormatting sqref="C15:C17">
    <cfRule type="expression" dxfId="2" priority="3">
      <formula>C$8="N"</formula>
    </cfRule>
  </conditionalFormatting>
  <conditionalFormatting sqref="C15:C17">
    <cfRule type="expression" dxfId="3" priority="4">
      <formula>C$8="Y"</formula>
    </cfRule>
  </conditionalFormatting>
  <conditionalFormatting sqref="F10:F12">
    <cfRule type="expression" dxfId="2" priority="5">
      <formula>F$8="N"</formula>
    </cfRule>
  </conditionalFormatting>
  <conditionalFormatting sqref="F10:F12">
    <cfRule type="expression" dxfId="3" priority="6">
      <formula>F$8="Y"</formula>
    </cfRule>
  </conditionalFormatting>
  <conditionalFormatting sqref="C7:G7 I7">
    <cfRule type="expression" dxfId="2" priority="7">
      <formula>AND(C8="N", SUM(C$10:C$12)&gt;0)</formula>
    </cfRule>
  </conditionalFormatting>
  <dataValidations>
    <dataValidation type="custom" allowBlank="1" showInputMessage="1" showErrorMessage="1" prompt="Insert a number containing upto two decimal places." sqref="C10:F12 C15:C17">
      <formula1>INT(C10*100)=(C10*100)</formula1>
    </dataValidation>
  </dataValidation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7" width="15.14"/>
    <col customWidth="1" min="8" max="8" width="16.57"/>
    <col customWidth="1" min="9" max="9" width="15.14"/>
    <col customWidth="1" min="10" max="10" width="17.14"/>
    <col customWidth="1" min="11" max="26" width="8.86"/>
  </cols>
  <sheetData>
    <row r="1" ht="14.25" customHeight="1">
      <c r="A1" s="26" t="s">
        <v>110</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2"/>
      <c r="F2" s="2"/>
      <c r="G2" s="2"/>
      <c r="H2" s="2"/>
      <c r="I2" s="2"/>
      <c r="J2" s="2"/>
      <c r="K2" s="2"/>
      <c r="L2" s="2"/>
      <c r="M2" s="2"/>
      <c r="N2" s="2"/>
      <c r="O2" s="2"/>
      <c r="P2" s="2"/>
      <c r="Q2" s="2"/>
      <c r="R2" s="2"/>
      <c r="S2" s="2"/>
      <c r="T2" s="2"/>
      <c r="U2" s="2"/>
      <c r="V2" s="2"/>
      <c r="W2" s="2"/>
      <c r="X2" s="2"/>
      <c r="Y2" s="2"/>
      <c r="Z2" s="2"/>
    </row>
    <row r="3" ht="14.25" customHeight="1">
      <c r="A3" s="29" t="s">
        <v>111</v>
      </c>
      <c r="B3" s="29"/>
      <c r="C3" s="59"/>
      <c r="D3" s="1"/>
      <c r="E3" s="1"/>
      <c r="F3" s="2"/>
      <c r="G3" s="2"/>
      <c r="H3" s="2"/>
      <c r="I3" s="2"/>
      <c r="J3" s="2"/>
      <c r="K3" s="2"/>
      <c r="L3" s="2"/>
      <c r="M3" s="2"/>
      <c r="N3" s="2"/>
      <c r="O3" s="2"/>
      <c r="P3" s="2"/>
      <c r="Q3" s="2"/>
      <c r="R3" s="2"/>
      <c r="S3" s="2"/>
      <c r="T3" s="2"/>
      <c r="U3" s="2"/>
      <c r="V3" s="2"/>
      <c r="W3" s="2"/>
      <c r="X3" s="2"/>
      <c r="Y3" s="2"/>
      <c r="Z3" s="2"/>
    </row>
    <row r="4" ht="14.25" customHeight="1">
      <c r="A4" s="29"/>
      <c r="B4" s="2"/>
      <c r="C4" s="2"/>
      <c r="D4" s="2"/>
      <c r="E4" s="25" t="s">
        <v>35</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37</v>
      </c>
      <c r="F5" s="2"/>
      <c r="G5" s="2"/>
      <c r="H5" s="2"/>
      <c r="I5" s="2"/>
      <c r="J5" s="2"/>
      <c r="K5" s="2"/>
      <c r="L5" s="2"/>
      <c r="M5" s="2"/>
      <c r="N5" s="2"/>
      <c r="O5" s="2"/>
      <c r="P5" s="2"/>
      <c r="Q5" s="2"/>
      <c r="R5" s="2"/>
      <c r="S5" s="2"/>
      <c r="T5" s="2"/>
      <c r="U5" s="2"/>
      <c r="V5" s="2"/>
      <c r="W5" s="2"/>
      <c r="X5" s="2"/>
      <c r="Y5" s="2"/>
      <c r="Z5" s="2"/>
    </row>
    <row r="6" ht="14.25" customHeight="1">
      <c r="A6" s="30"/>
      <c r="B6" s="30"/>
      <c r="C6" s="30"/>
      <c r="D6" s="30"/>
      <c r="E6" s="25" t="s">
        <v>100</v>
      </c>
      <c r="F6" s="2"/>
      <c r="G6" s="2"/>
      <c r="H6" s="2"/>
      <c r="I6" s="2"/>
      <c r="J6" s="2"/>
      <c r="K6" s="2"/>
      <c r="L6" s="2"/>
      <c r="M6" s="2"/>
      <c r="N6" s="2"/>
      <c r="O6" s="2"/>
      <c r="P6" s="2"/>
      <c r="Q6" s="2"/>
      <c r="R6" s="2"/>
      <c r="S6" s="2"/>
      <c r="T6" s="2"/>
      <c r="U6" s="2"/>
      <c r="V6" s="2"/>
      <c r="W6" s="2"/>
      <c r="X6" s="2"/>
      <c r="Y6" s="2"/>
      <c r="Z6" s="2"/>
    </row>
    <row r="7" ht="21.0" customHeight="1">
      <c r="A7" s="72" t="s">
        <v>112</v>
      </c>
      <c r="B7" s="30"/>
      <c r="C7" s="30"/>
      <c r="D7" s="30"/>
      <c r="E7" s="60"/>
      <c r="F7" s="2"/>
      <c r="G7" s="2"/>
      <c r="H7" s="2"/>
      <c r="I7" s="2"/>
      <c r="J7" s="2"/>
      <c r="K7" s="2"/>
      <c r="L7" s="2"/>
      <c r="M7" s="2"/>
      <c r="N7" s="2"/>
      <c r="O7" s="2"/>
      <c r="P7" s="2"/>
      <c r="Q7" s="2"/>
      <c r="R7" s="2"/>
      <c r="S7" s="2"/>
      <c r="T7" s="2"/>
      <c r="U7" s="2"/>
      <c r="V7" s="2"/>
      <c r="W7" s="2"/>
      <c r="X7" s="2"/>
      <c r="Y7" s="2"/>
      <c r="Z7" s="2"/>
    </row>
    <row r="8" ht="60.0" customHeight="1">
      <c r="A8" s="2"/>
      <c r="B8" s="2"/>
      <c r="C8" s="33" t="s">
        <v>63</v>
      </c>
      <c r="D8" s="33" t="s">
        <v>43</v>
      </c>
      <c r="E8" s="33" t="s">
        <v>64</v>
      </c>
      <c r="F8" s="33" t="s">
        <v>65</v>
      </c>
      <c r="G8" s="33" t="s">
        <v>87</v>
      </c>
      <c r="H8" s="30"/>
      <c r="I8" s="32" t="s">
        <v>49</v>
      </c>
      <c r="J8" s="34"/>
      <c r="K8" s="34"/>
      <c r="L8" s="30"/>
      <c r="M8" s="30"/>
      <c r="N8" s="30"/>
      <c r="O8" s="30"/>
      <c r="P8" s="30"/>
      <c r="Q8" s="30"/>
      <c r="R8" s="30"/>
      <c r="S8" s="30"/>
      <c r="T8" s="30"/>
      <c r="U8" s="30"/>
      <c r="V8" s="30"/>
      <c r="W8" s="30"/>
      <c r="X8" s="30"/>
      <c r="Y8" s="30"/>
      <c r="Z8" s="30"/>
    </row>
    <row r="9" ht="15.75" customHeight="1">
      <c r="A9" s="2"/>
      <c r="B9" s="2"/>
      <c r="C9" s="36" t="str">
        <f>'1. ID &amp; Sub-Lot selection'!$I$12</f>
        <v/>
      </c>
      <c r="D9" s="36" t="str">
        <f>'1. ID &amp; Sub-Lot selection'!$I$12</f>
        <v/>
      </c>
      <c r="E9" s="36" t="str">
        <f>'1. ID &amp; Sub-Lot selection'!$I$12</f>
        <v/>
      </c>
      <c r="F9" s="36" t="str">
        <f>'1. ID &amp; Sub-Lot selection'!$I$12</f>
        <v/>
      </c>
      <c r="G9" s="36" t="str">
        <f>'1. ID &amp; Sub-Lot selection'!$I$12</f>
        <v/>
      </c>
      <c r="H9" s="30"/>
      <c r="I9" s="35"/>
      <c r="J9" s="30"/>
      <c r="K9" s="30"/>
      <c r="L9" s="30"/>
      <c r="M9" s="30"/>
      <c r="N9" s="30"/>
      <c r="O9" s="30"/>
      <c r="P9" s="30"/>
      <c r="Q9" s="30"/>
      <c r="R9" s="30"/>
      <c r="S9" s="30"/>
      <c r="T9" s="30"/>
      <c r="U9" s="30"/>
      <c r="V9" s="30"/>
      <c r="W9" s="30"/>
      <c r="X9" s="30"/>
      <c r="Y9" s="30"/>
      <c r="Z9" s="30"/>
    </row>
    <row r="10" ht="14.25" customHeight="1">
      <c r="A10" s="61"/>
      <c r="B10" s="61"/>
      <c r="C10" s="39" t="s">
        <v>50</v>
      </c>
      <c r="D10" s="39" t="s">
        <v>50</v>
      </c>
      <c r="E10" s="39" t="s">
        <v>50</v>
      </c>
      <c r="F10" s="39" t="s">
        <v>50</v>
      </c>
      <c r="G10" s="39" t="s">
        <v>50</v>
      </c>
      <c r="H10" s="30"/>
      <c r="I10" s="38"/>
      <c r="J10" s="30"/>
      <c r="K10" s="30"/>
      <c r="L10" s="30"/>
      <c r="M10" s="30"/>
      <c r="N10" s="30"/>
      <c r="O10" s="30"/>
      <c r="P10" s="30"/>
      <c r="Q10" s="30"/>
      <c r="R10" s="30"/>
      <c r="S10" s="30"/>
      <c r="T10" s="30"/>
      <c r="U10" s="30"/>
      <c r="V10" s="30"/>
      <c r="W10" s="30"/>
      <c r="X10" s="30"/>
      <c r="Y10" s="30"/>
      <c r="Z10" s="30"/>
    </row>
    <row r="11" ht="30.0" customHeight="1">
      <c r="A11" s="68" t="s">
        <v>88</v>
      </c>
      <c r="B11" s="41" t="s">
        <v>113</v>
      </c>
      <c r="C11" s="42" t="str">
        <f t="shared" ref="C11:F11" si="1">IF(OR(C$9="Y 3D", C$9="Y 3D &amp; 2D"),"Insert £/m2","n/a")</f>
        <v>n/a</v>
      </c>
      <c r="D11" s="42" t="str">
        <f t="shared" si="1"/>
        <v>n/a</v>
      </c>
      <c r="E11" s="42" t="str">
        <f t="shared" si="1"/>
        <v>n/a</v>
      </c>
      <c r="F11" s="42" t="str">
        <f t="shared" si="1"/>
        <v>n/a</v>
      </c>
      <c r="G11" s="43">
        <f t="shared" ref="G11:G13" si="3">SUM(C11:F11)</f>
        <v>0</v>
      </c>
      <c r="H11" s="30"/>
      <c r="I11" s="62">
        <v>5.0</v>
      </c>
      <c r="J11" s="30"/>
      <c r="K11" s="30"/>
      <c r="L11" s="30"/>
      <c r="M11" s="30"/>
      <c r="N11" s="30"/>
      <c r="O11" s="30"/>
      <c r="P11" s="30"/>
      <c r="Q11" s="30"/>
      <c r="R11" s="30"/>
      <c r="S11" s="30"/>
      <c r="T11" s="30"/>
      <c r="U11" s="30"/>
      <c r="V11" s="30"/>
      <c r="W11" s="30"/>
      <c r="X11" s="30"/>
      <c r="Y11" s="30"/>
      <c r="Z11" s="30"/>
    </row>
    <row r="12" ht="30.0" customHeight="1">
      <c r="A12" s="35"/>
      <c r="B12" s="41" t="s">
        <v>94</v>
      </c>
      <c r="C12" s="42" t="str">
        <f t="shared" ref="C12:F12" si="2">IF(OR(C$9="Y 3D", C$9="Y 3D &amp; 2D"),"Insert £/m2","n/a")</f>
        <v>n/a</v>
      </c>
      <c r="D12" s="42" t="str">
        <f t="shared" si="2"/>
        <v>n/a</v>
      </c>
      <c r="E12" s="42" t="str">
        <f t="shared" si="2"/>
        <v>n/a</v>
      </c>
      <c r="F12" s="42" t="str">
        <f t="shared" si="2"/>
        <v>n/a</v>
      </c>
      <c r="G12" s="43">
        <f t="shared" si="3"/>
        <v>0</v>
      </c>
      <c r="H12" s="30"/>
      <c r="I12" s="62">
        <v>5.0</v>
      </c>
      <c r="J12" s="30"/>
      <c r="K12" s="30"/>
      <c r="L12" s="30"/>
      <c r="M12" s="30"/>
      <c r="N12" s="30"/>
      <c r="O12" s="30"/>
      <c r="P12" s="30"/>
      <c r="Q12" s="30"/>
      <c r="R12" s="30"/>
      <c r="S12" s="30"/>
      <c r="T12" s="30"/>
      <c r="U12" s="30"/>
      <c r="V12" s="30"/>
      <c r="W12" s="30"/>
      <c r="X12" s="30"/>
      <c r="Y12" s="30"/>
      <c r="Z12" s="30"/>
    </row>
    <row r="13" ht="30.0" customHeight="1">
      <c r="A13" s="38"/>
      <c r="B13" s="41" t="s">
        <v>95</v>
      </c>
      <c r="C13" s="42" t="str">
        <f t="shared" ref="C13:F13" si="4">IF(OR(C$9="Y 3D", C$9="Y 3D &amp; 2D"),"Insert £/m2","n/a")</f>
        <v>n/a</v>
      </c>
      <c r="D13" s="42" t="str">
        <f t="shared" si="4"/>
        <v>n/a</v>
      </c>
      <c r="E13" s="42" t="str">
        <f t="shared" si="4"/>
        <v>n/a</v>
      </c>
      <c r="F13" s="42" t="str">
        <f t="shared" si="4"/>
        <v>n/a</v>
      </c>
      <c r="G13" s="43">
        <f t="shared" si="3"/>
        <v>0</v>
      </c>
      <c r="H13" s="30"/>
      <c r="I13" s="69">
        <v>5.0</v>
      </c>
      <c r="J13" s="2"/>
      <c r="K13" s="2"/>
      <c r="L13" s="2"/>
      <c r="M13" s="2"/>
      <c r="N13" s="2"/>
      <c r="O13" s="2"/>
      <c r="P13" s="2"/>
      <c r="Q13" s="2"/>
      <c r="R13" s="2"/>
      <c r="S13" s="2"/>
      <c r="T13" s="2"/>
      <c r="U13" s="2"/>
      <c r="V13" s="2"/>
      <c r="W13" s="2"/>
      <c r="X13" s="2"/>
      <c r="Y13" s="2"/>
      <c r="Z13" s="2"/>
    </row>
    <row r="14" ht="24.0" customHeight="1">
      <c r="A14" s="48"/>
      <c r="B14" s="48"/>
      <c r="C14" s="49"/>
      <c r="D14" s="49"/>
      <c r="E14" s="49"/>
      <c r="F14" s="49"/>
      <c r="G14" s="49"/>
      <c r="H14" s="30"/>
      <c r="I14" s="50"/>
      <c r="J14" s="2"/>
      <c r="K14" s="2"/>
      <c r="L14" s="2"/>
      <c r="M14" s="2"/>
      <c r="N14" s="2"/>
      <c r="O14" s="2"/>
      <c r="P14" s="2"/>
      <c r="Q14" s="2"/>
      <c r="R14" s="2"/>
      <c r="S14" s="2"/>
      <c r="T14" s="2"/>
      <c r="U14" s="2"/>
      <c r="V14" s="2"/>
      <c r="W14" s="2"/>
      <c r="X14" s="2"/>
      <c r="Y14" s="2"/>
      <c r="Z14" s="2"/>
    </row>
    <row r="15" ht="24.0" customHeight="1">
      <c r="A15" s="63"/>
      <c r="B15" s="63"/>
      <c r="C15" s="64" t="s">
        <v>89</v>
      </c>
      <c r="D15" s="2"/>
      <c r="E15" s="2"/>
      <c r="F15" s="2"/>
      <c r="G15" s="2"/>
      <c r="H15" s="30"/>
      <c r="I15" s="50"/>
      <c r="J15" s="2"/>
      <c r="K15" s="2"/>
      <c r="L15" s="2"/>
      <c r="M15" s="2"/>
      <c r="N15" s="2"/>
      <c r="O15" s="2"/>
      <c r="P15" s="2"/>
      <c r="Q15" s="2"/>
      <c r="R15" s="2"/>
      <c r="S15" s="2"/>
      <c r="T15" s="2"/>
      <c r="U15" s="2"/>
      <c r="V15" s="2"/>
      <c r="W15" s="2"/>
      <c r="X15" s="2"/>
      <c r="Y15" s="2"/>
      <c r="Z15" s="2"/>
    </row>
    <row r="16" ht="27.75" customHeight="1">
      <c r="A16" s="68" t="s">
        <v>90</v>
      </c>
      <c r="B16" s="41" t="s">
        <v>114</v>
      </c>
      <c r="C16" s="42" t="str">
        <f t="shared" ref="C16:C18" si="5">IF(OR(C$9="Y 3D", C$9="Y 3D &amp; 2D"),"Insert %","n/a")</f>
        <v>n/a</v>
      </c>
      <c r="D16" s="2"/>
      <c r="E16" s="2"/>
      <c r="F16" s="2"/>
      <c r="G16" s="2"/>
      <c r="H16" s="30"/>
      <c r="I16" s="62">
        <v>5.0</v>
      </c>
      <c r="J16" s="2"/>
      <c r="K16" s="2"/>
      <c r="L16" s="2"/>
      <c r="M16" s="2"/>
      <c r="N16" s="2"/>
      <c r="O16" s="2"/>
      <c r="P16" s="2"/>
      <c r="Q16" s="2"/>
      <c r="R16" s="2"/>
      <c r="S16" s="2"/>
      <c r="T16" s="2"/>
      <c r="U16" s="2"/>
      <c r="V16" s="2"/>
      <c r="W16" s="2"/>
      <c r="X16" s="2"/>
      <c r="Y16" s="2"/>
      <c r="Z16" s="2"/>
    </row>
    <row r="17" ht="27.75" customHeight="1">
      <c r="A17" s="35"/>
      <c r="B17" s="41" t="s">
        <v>94</v>
      </c>
      <c r="C17" s="42" t="str">
        <f t="shared" si="5"/>
        <v>n/a</v>
      </c>
      <c r="D17" s="2"/>
      <c r="E17" s="2"/>
      <c r="F17" s="2"/>
      <c r="G17" s="2"/>
      <c r="H17" s="30"/>
      <c r="I17" s="62">
        <v>5.0</v>
      </c>
      <c r="J17" s="2"/>
      <c r="K17" s="2"/>
      <c r="L17" s="2"/>
      <c r="M17" s="2"/>
      <c r="N17" s="2"/>
      <c r="O17" s="2"/>
      <c r="P17" s="2"/>
      <c r="Q17" s="2"/>
      <c r="R17" s="2"/>
      <c r="S17" s="2"/>
      <c r="T17" s="2"/>
      <c r="U17" s="2"/>
      <c r="V17" s="2"/>
      <c r="W17" s="2"/>
      <c r="X17" s="2"/>
      <c r="Y17" s="2"/>
      <c r="Z17" s="2"/>
    </row>
    <row r="18" ht="27.75" customHeight="1">
      <c r="A18" s="38"/>
      <c r="B18" s="41" t="s">
        <v>95</v>
      </c>
      <c r="C18" s="42" t="str">
        <f t="shared" si="5"/>
        <v>n/a</v>
      </c>
      <c r="D18" s="2"/>
      <c r="E18" s="2"/>
      <c r="F18" s="2"/>
      <c r="G18" s="2"/>
      <c r="H18" s="30"/>
      <c r="I18" s="62">
        <v>5.0</v>
      </c>
      <c r="J18" s="2"/>
      <c r="K18" s="2"/>
      <c r="L18" s="2"/>
      <c r="M18" s="2"/>
      <c r="N18" s="2"/>
      <c r="O18" s="2"/>
      <c r="P18" s="2"/>
      <c r="Q18" s="2"/>
      <c r="R18" s="2"/>
      <c r="S18" s="2"/>
      <c r="T18" s="2"/>
      <c r="U18" s="2"/>
      <c r="V18" s="2"/>
      <c r="W18" s="2"/>
      <c r="X18" s="2"/>
      <c r="Y18" s="2"/>
      <c r="Z18" s="2"/>
    </row>
    <row r="19" ht="14.25" customHeight="1">
      <c r="A19" s="52"/>
      <c r="B19" s="52"/>
      <c r="C19" s="2"/>
      <c r="D19" s="2"/>
      <c r="E19" s="2"/>
      <c r="F19" s="2"/>
      <c r="G19" s="2"/>
      <c r="H19" s="2"/>
      <c r="I19" s="50"/>
      <c r="J19" s="2"/>
      <c r="K19" s="2"/>
      <c r="L19" s="2"/>
      <c r="M19" s="2"/>
      <c r="N19" s="2"/>
      <c r="O19" s="2"/>
      <c r="P19" s="2"/>
      <c r="Q19" s="2"/>
      <c r="R19" s="2"/>
      <c r="S19" s="2"/>
      <c r="T19" s="2"/>
      <c r="U19" s="2"/>
      <c r="V19" s="2"/>
      <c r="W19" s="2"/>
      <c r="X19" s="2"/>
      <c r="Y19" s="2"/>
      <c r="Z19" s="2"/>
    </row>
    <row r="20" ht="14.25" customHeight="1">
      <c r="A20" s="52"/>
      <c r="B20" s="52"/>
      <c r="C20" s="2"/>
      <c r="D20" s="2"/>
      <c r="E20" s="2"/>
      <c r="F20" s="2"/>
      <c r="G20" s="2"/>
      <c r="H20" s="1" t="s">
        <v>47</v>
      </c>
      <c r="I20" s="53">
        <f>SUM(I11:I19)</f>
        <v>30</v>
      </c>
      <c r="J20" s="2"/>
      <c r="K20" s="2"/>
      <c r="L20" s="2"/>
      <c r="M20" s="2"/>
      <c r="N20" s="2"/>
      <c r="O20" s="2"/>
      <c r="P20" s="2"/>
      <c r="Q20" s="2"/>
      <c r="R20" s="2"/>
      <c r="S20" s="2"/>
      <c r="T20" s="2"/>
      <c r="U20" s="2"/>
      <c r="V20" s="2"/>
      <c r="W20" s="2"/>
      <c r="X20" s="2"/>
      <c r="Y20" s="2"/>
      <c r="Z20" s="2"/>
    </row>
    <row r="21" ht="27.0" customHeight="1">
      <c r="A21" s="72" t="s">
        <v>115</v>
      </c>
      <c r="B21" s="52"/>
      <c r="C21" s="2"/>
      <c r="D21" s="2"/>
      <c r="E21" s="2"/>
      <c r="F21" s="2"/>
      <c r="G21" s="2"/>
      <c r="H21" s="1"/>
      <c r="I21" s="53"/>
      <c r="J21" s="2"/>
      <c r="K21" s="2"/>
      <c r="L21" s="2"/>
      <c r="M21" s="2"/>
      <c r="N21" s="2"/>
      <c r="O21" s="2"/>
      <c r="P21" s="2"/>
      <c r="Q21" s="2"/>
      <c r="R21" s="2"/>
      <c r="S21" s="2"/>
      <c r="T21" s="2"/>
      <c r="U21" s="2"/>
      <c r="V21" s="2"/>
      <c r="W21" s="2"/>
      <c r="X21" s="2"/>
      <c r="Y21" s="2"/>
      <c r="Z21" s="2"/>
    </row>
    <row r="22" ht="48.0" customHeight="1">
      <c r="A22" s="2"/>
      <c r="B22" s="2"/>
      <c r="C22" s="33" t="s">
        <v>63</v>
      </c>
      <c r="D22" s="33" t="s">
        <v>43</v>
      </c>
      <c r="E22" s="33" t="s">
        <v>64</v>
      </c>
      <c r="F22" s="33" t="s">
        <v>65</v>
      </c>
      <c r="G22" s="33" t="s">
        <v>87</v>
      </c>
      <c r="H22" s="1"/>
      <c r="I22" s="53"/>
      <c r="J22" s="2"/>
      <c r="K22" s="2"/>
      <c r="L22" s="2"/>
      <c r="M22" s="2"/>
      <c r="N22" s="2"/>
      <c r="O22" s="2"/>
      <c r="P22" s="2"/>
      <c r="Q22" s="2"/>
      <c r="R22" s="2"/>
      <c r="S22" s="2"/>
      <c r="T22" s="2"/>
      <c r="U22" s="2"/>
      <c r="V22" s="2"/>
      <c r="W22" s="2"/>
      <c r="X22" s="2"/>
      <c r="Y22" s="2"/>
      <c r="Z22" s="2"/>
    </row>
    <row r="23" ht="14.25" customHeight="1">
      <c r="A23" s="61"/>
      <c r="B23" s="61"/>
      <c r="C23" s="39" t="s">
        <v>50</v>
      </c>
      <c r="D23" s="39" t="s">
        <v>50</v>
      </c>
      <c r="E23" s="39" t="s">
        <v>50</v>
      </c>
      <c r="F23" s="39" t="s">
        <v>50</v>
      </c>
      <c r="G23" s="39" t="s">
        <v>50</v>
      </c>
      <c r="H23" s="1"/>
      <c r="I23" s="53"/>
      <c r="J23" s="2"/>
      <c r="K23" s="2"/>
      <c r="L23" s="2"/>
      <c r="M23" s="2"/>
      <c r="N23" s="2"/>
      <c r="O23" s="2"/>
      <c r="P23" s="2"/>
      <c r="Q23" s="2"/>
      <c r="R23" s="2"/>
      <c r="S23" s="2"/>
      <c r="T23" s="2"/>
      <c r="U23" s="2"/>
      <c r="V23" s="2"/>
      <c r="W23" s="2"/>
      <c r="X23" s="2"/>
      <c r="Y23" s="2"/>
      <c r="Z23" s="2"/>
    </row>
    <row r="24" ht="25.5" customHeight="1">
      <c r="A24" s="68" t="s">
        <v>92</v>
      </c>
      <c r="B24" s="41" t="s">
        <v>114</v>
      </c>
      <c r="C24" s="42" t="str">
        <f t="shared" ref="C24:F24" si="6">IF(OR(C$9="Y 2D", C$9="Y 3D &amp; 2D"),"Insert £/m2","n/a")</f>
        <v>n/a</v>
      </c>
      <c r="D24" s="42" t="str">
        <f t="shared" si="6"/>
        <v>n/a</v>
      </c>
      <c r="E24" s="42" t="str">
        <f t="shared" si="6"/>
        <v>n/a</v>
      </c>
      <c r="F24" s="42" t="str">
        <f t="shared" si="6"/>
        <v>n/a</v>
      </c>
      <c r="G24" s="43">
        <f t="shared" ref="G24:G26" si="8">SUM(C24:F24)</f>
        <v>0</v>
      </c>
      <c r="H24" s="1"/>
      <c r="I24" s="62">
        <v>5.0</v>
      </c>
      <c r="J24" s="2"/>
      <c r="K24" s="2"/>
      <c r="L24" s="2"/>
      <c r="M24" s="2"/>
      <c r="N24" s="2"/>
      <c r="O24" s="2"/>
      <c r="P24" s="2"/>
      <c r="Q24" s="2"/>
      <c r="R24" s="2"/>
      <c r="S24" s="2"/>
      <c r="T24" s="2"/>
      <c r="U24" s="2"/>
      <c r="V24" s="2"/>
      <c r="W24" s="2"/>
      <c r="X24" s="2"/>
      <c r="Y24" s="2"/>
      <c r="Z24" s="2"/>
    </row>
    <row r="25" ht="25.5" customHeight="1">
      <c r="A25" s="35"/>
      <c r="B25" s="41" t="s">
        <v>94</v>
      </c>
      <c r="C25" s="42" t="str">
        <f t="shared" ref="C25:F25" si="7">IF(OR(C$9="Y 2D", C$9="Y 3D &amp; 2D"),"Insert £/m2","n/a")</f>
        <v>n/a</v>
      </c>
      <c r="D25" s="42" t="str">
        <f t="shared" si="7"/>
        <v>n/a</v>
      </c>
      <c r="E25" s="42" t="str">
        <f t="shared" si="7"/>
        <v>n/a</v>
      </c>
      <c r="F25" s="42" t="str">
        <f t="shared" si="7"/>
        <v>n/a</v>
      </c>
      <c r="G25" s="43">
        <f t="shared" si="8"/>
        <v>0</v>
      </c>
      <c r="H25" s="1"/>
      <c r="I25" s="62">
        <v>5.0</v>
      </c>
      <c r="J25" s="2"/>
      <c r="K25" s="2"/>
      <c r="L25" s="2"/>
      <c r="M25" s="2"/>
      <c r="N25" s="2"/>
      <c r="O25" s="2"/>
      <c r="P25" s="2"/>
      <c r="Q25" s="2"/>
      <c r="R25" s="2"/>
      <c r="S25" s="2"/>
      <c r="T25" s="2"/>
      <c r="U25" s="2"/>
      <c r="V25" s="2"/>
      <c r="W25" s="2"/>
      <c r="X25" s="2"/>
      <c r="Y25" s="2"/>
      <c r="Z25" s="2"/>
    </row>
    <row r="26" ht="25.5" customHeight="1">
      <c r="A26" s="38"/>
      <c r="B26" s="41" t="s">
        <v>95</v>
      </c>
      <c r="C26" s="42" t="str">
        <f t="shared" ref="C26:F26" si="9">IF(OR(C$9="Y 2D", C$9="Y 3D &amp; 2D"),"Insert £/m2","n/a")</f>
        <v>n/a</v>
      </c>
      <c r="D26" s="42" t="str">
        <f t="shared" si="9"/>
        <v>n/a</v>
      </c>
      <c r="E26" s="42" t="str">
        <f t="shared" si="9"/>
        <v>n/a</v>
      </c>
      <c r="F26" s="42" t="str">
        <f t="shared" si="9"/>
        <v>n/a</v>
      </c>
      <c r="G26" s="43">
        <f t="shared" si="8"/>
        <v>0</v>
      </c>
      <c r="H26" s="1"/>
      <c r="I26" s="69">
        <v>5.0</v>
      </c>
      <c r="J26" s="2"/>
      <c r="K26" s="2"/>
      <c r="L26" s="2"/>
      <c r="M26" s="2"/>
      <c r="N26" s="2"/>
      <c r="O26" s="2"/>
      <c r="P26" s="2"/>
      <c r="Q26" s="2"/>
      <c r="R26" s="2"/>
      <c r="S26" s="2"/>
      <c r="T26" s="2"/>
      <c r="U26" s="2"/>
      <c r="V26" s="2"/>
      <c r="W26" s="2"/>
      <c r="X26" s="2"/>
      <c r="Y26" s="2"/>
      <c r="Z26" s="2"/>
    </row>
    <row r="27" ht="14.25" customHeight="1">
      <c r="A27" s="48"/>
      <c r="B27" s="48"/>
      <c r="C27" s="49"/>
      <c r="D27" s="49"/>
      <c r="E27" s="49"/>
      <c r="F27" s="49"/>
      <c r="G27" s="49"/>
      <c r="H27" s="1"/>
      <c r="I27" s="50"/>
      <c r="J27" s="2"/>
      <c r="K27" s="2"/>
      <c r="L27" s="2"/>
      <c r="M27" s="2"/>
      <c r="N27" s="2"/>
      <c r="O27" s="2"/>
      <c r="P27" s="2"/>
      <c r="Q27" s="2"/>
      <c r="R27" s="2"/>
      <c r="S27" s="2"/>
      <c r="T27" s="2"/>
      <c r="U27" s="2"/>
      <c r="V27" s="2"/>
      <c r="W27" s="2"/>
      <c r="X27" s="2"/>
      <c r="Y27" s="2"/>
      <c r="Z27" s="2"/>
    </row>
    <row r="28" ht="14.25" customHeight="1">
      <c r="A28" s="63"/>
      <c r="B28" s="63"/>
      <c r="C28" s="64" t="s">
        <v>89</v>
      </c>
      <c r="D28" s="2"/>
      <c r="E28" s="2"/>
      <c r="F28" s="2"/>
      <c r="G28" s="2"/>
      <c r="H28" s="1"/>
      <c r="I28" s="50"/>
      <c r="J28" s="2"/>
      <c r="K28" s="2"/>
      <c r="L28" s="2"/>
      <c r="M28" s="2"/>
      <c r="N28" s="2"/>
      <c r="O28" s="2"/>
      <c r="P28" s="2"/>
      <c r="Q28" s="2"/>
      <c r="R28" s="2"/>
      <c r="S28" s="2"/>
      <c r="T28" s="2"/>
      <c r="U28" s="2"/>
      <c r="V28" s="2"/>
      <c r="W28" s="2"/>
      <c r="X28" s="2"/>
      <c r="Y28" s="2"/>
      <c r="Z28" s="2"/>
    </row>
    <row r="29" ht="28.5" customHeight="1">
      <c r="A29" s="68" t="s">
        <v>96</v>
      </c>
      <c r="B29" s="41" t="s">
        <v>114</v>
      </c>
      <c r="C29" s="42" t="str">
        <f t="shared" ref="C29:C31" si="10">IF(OR(C$9="Y 2D", C$9="Y 3D &amp; 2D"),"Insert %","n/a")</f>
        <v>n/a</v>
      </c>
      <c r="D29" s="2"/>
      <c r="E29" s="2"/>
      <c r="F29" s="2"/>
      <c r="G29" s="2"/>
      <c r="H29" s="1"/>
      <c r="I29" s="62">
        <v>5.0</v>
      </c>
      <c r="J29" s="2"/>
      <c r="K29" s="2"/>
      <c r="L29" s="2"/>
      <c r="M29" s="2"/>
      <c r="N29" s="2"/>
      <c r="O29" s="2"/>
      <c r="P29" s="2"/>
      <c r="Q29" s="2"/>
      <c r="R29" s="2"/>
      <c r="S29" s="2"/>
      <c r="T29" s="2"/>
      <c r="U29" s="2"/>
      <c r="V29" s="2"/>
      <c r="W29" s="2"/>
      <c r="X29" s="2"/>
      <c r="Y29" s="2"/>
      <c r="Z29" s="2"/>
    </row>
    <row r="30" ht="28.5" customHeight="1">
      <c r="A30" s="35"/>
      <c r="B30" s="41" t="s">
        <v>94</v>
      </c>
      <c r="C30" s="42" t="str">
        <f t="shared" si="10"/>
        <v>n/a</v>
      </c>
      <c r="D30" s="2"/>
      <c r="E30" s="2"/>
      <c r="F30" s="2"/>
      <c r="G30" s="2"/>
      <c r="H30" s="1"/>
      <c r="I30" s="62">
        <v>5.0</v>
      </c>
      <c r="J30" s="2"/>
      <c r="K30" s="2"/>
      <c r="L30" s="2"/>
      <c r="M30" s="2"/>
      <c r="N30" s="2"/>
      <c r="O30" s="2"/>
      <c r="P30" s="2"/>
      <c r="Q30" s="2"/>
      <c r="R30" s="2"/>
      <c r="S30" s="2"/>
      <c r="T30" s="2"/>
      <c r="U30" s="2"/>
      <c r="V30" s="2"/>
      <c r="W30" s="2"/>
      <c r="X30" s="2"/>
      <c r="Y30" s="2"/>
      <c r="Z30" s="2"/>
    </row>
    <row r="31" ht="28.5" customHeight="1">
      <c r="A31" s="38"/>
      <c r="B31" s="41" t="s">
        <v>95</v>
      </c>
      <c r="C31" s="42" t="str">
        <f t="shared" si="10"/>
        <v>n/a</v>
      </c>
      <c r="D31" s="2"/>
      <c r="E31" s="2"/>
      <c r="F31" s="2"/>
      <c r="G31" s="2"/>
      <c r="H31" s="1"/>
      <c r="I31" s="62">
        <v>5.0</v>
      </c>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25.5" customHeight="1">
      <c r="A33" s="58"/>
      <c r="B33" s="8"/>
      <c r="C33" s="71"/>
      <c r="D33" s="2"/>
      <c r="E33" s="2"/>
      <c r="F33" s="2"/>
      <c r="G33" s="2"/>
      <c r="H33" s="73" t="s">
        <v>47</v>
      </c>
      <c r="I33" s="50">
        <f>SUM(I24:I31)</f>
        <v>30</v>
      </c>
      <c r="J33" s="2"/>
      <c r="K33" s="2"/>
      <c r="L33" s="2"/>
      <c r="M33" s="2"/>
      <c r="N33" s="2"/>
      <c r="O33" s="2"/>
      <c r="P33" s="2"/>
      <c r="Q33" s="2"/>
      <c r="R33" s="2"/>
      <c r="S33" s="2"/>
      <c r="T33" s="2"/>
      <c r="U33" s="2"/>
      <c r="V33" s="2"/>
      <c r="W33" s="2"/>
      <c r="X33" s="2"/>
      <c r="Y33" s="2"/>
      <c r="Z33" s="2"/>
    </row>
    <row r="34" ht="42.0" customHeight="1">
      <c r="A34" s="2"/>
      <c r="B34" s="8"/>
      <c r="C34" s="71"/>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8"/>
      <c r="C35" s="71"/>
      <c r="D35" s="2"/>
      <c r="E35" s="2"/>
      <c r="F35" s="2"/>
      <c r="G35" s="2"/>
      <c r="H35" s="2"/>
      <c r="I35" s="2"/>
      <c r="J35" s="2"/>
      <c r="K35" s="2"/>
      <c r="L35" s="2"/>
      <c r="M35" s="2"/>
      <c r="N35" s="2"/>
      <c r="O35" s="2"/>
      <c r="P35" s="2"/>
      <c r="Q35" s="2"/>
      <c r="R35" s="2"/>
      <c r="S35" s="2"/>
      <c r="T35" s="2"/>
      <c r="U35" s="2"/>
      <c r="V35" s="2"/>
      <c r="W35" s="2"/>
      <c r="X35" s="2"/>
      <c r="Y35" s="2"/>
      <c r="Z35" s="2"/>
    </row>
    <row r="36" ht="49.5" customHeight="1">
      <c r="A36" s="2"/>
      <c r="B36" s="8"/>
      <c r="C36" s="2"/>
      <c r="D36" s="2"/>
      <c r="E36" s="2"/>
      <c r="F36" s="2"/>
      <c r="G36" s="67"/>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
    <mergeCell ref="I8:I10"/>
    <mergeCell ref="A11:A13"/>
    <mergeCell ref="A16:A18"/>
    <mergeCell ref="A24:A26"/>
    <mergeCell ref="A29:A31"/>
  </mergeCells>
  <conditionalFormatting sqref="C11:F13">
    <cfRule type="expression" dxfId="2" priority="1">
      <formula>OR($C$9="N",$C$9="Y 2D")</formula>
    </cfRule>
  </conditionalFormatting>
  <conditionalFormatting sqref="C11:F13">
    <cfRule type="expression" dxfId="3" priority="2">
      <formula>OR($C$9="Y 3D",$C$9="Y 3D &amp; 2D")</formula>
    </cfRule>
  </conditionalFormatting>
  <conditionalFormatting sqref="C8:G8 I8">
    <cfRule type="expression" dxfId="2" priority="3">
      <formula>AND(C9="N", SUM(C$11:C$13)&gt;0)</formula>
    </cfRule>
  </conditionalFormatting>
  <conditionalFormatting sqref="C22:G22">
    <cfRule type="expression" dxfId="2" priority="4">
      <formula>AND(#REF!="N", SUM(C$11:C$13)&gt;0)</formula>
    </cfRule>
  </conditionalFormatting>
  <conditionalFormatting sqref="C16:C18">
    <cfRule type="expression" dxfId="2" priority="5">
      <formula>OR($C$9="N",$C$9="Y 2D")</formula>
    </cfRule>
  </conditionalFormatting>
  <conditionalFormatting sqref="C16:C18">
    <cfRule type="expression" dxfId="3" priority="6">
      <formula>OR($C$9="Y 3D",$C$9="Y 3D &amp; 2D")</formula>
    </cfRule>
  </conditionalFormatting>
  <conditionalFormatting sqref="C24:F26">
    <cfRule type="expression" dxfId="2" priority="7">
      <formula>OR($C$9="N",$C$9="Y 3D")</formula>
    </cfRule>
  </conditionalFormatting>
  <conditionalFormatting sqref="C24:F26">
    <cfRule type="expression" dxfId="3" priority="8">
      <formula>OR($C$9="Y 2D",$C$9="Y 3D &amp; 2D")</formula>
    </cfRule>
  </conditionalFormatting>
  <conditionalFormatting sqref="C29:C31">
    <cfRule type="expression" dxfId="2" priority="9">
      <formula>OR($C$9="N",$C$9="Y 3D")</formula>
    </cfRule>
  </conditionalFormatting>
  <conditionalFormatting sqref="C29:C31">
    <cfRule type="expression" dxfId="3" priority="10">
      <formula>OR($C$9="Y 2D",$C$9="Y 3D &amp; 2D")</formula>
    </cfRule>
  </conditionalFormatting>
  <dataValidations>
    <dataValidation type="custom" allowBlank="1" showInputMessage="1" showErrorMessage="1" prompt="Insert a number containing upto two decimal places." sqref="C11:F13 C16:C18 C24:F26 C29:C31">
      <formula1>INT(C11*100)=(C11*100)</formula1>
    </dataValidation>
  </dataValidations>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7.86"/>
    <col customWidth="1" min="3" max="7" width="15.14"/>
    <col customWidth="1" min="8" max="8" width="16.57"/>
    <col customWidth="1" min="9" max="9" width="15.14"/>
    <col customWidth="1" min="10" max="10" width="17.14"/>
    <col customWidth="1" min="11" max="26" width="8.86"/>
  </cols>
  <sheetData>
    <row r="1" ht="20.25" customHeight="1">
      <c r="A1" s="26" t="s">
        <v>116</v>
      </c>
      <c r="B1" s="26"/>
      <c r="C1" s="2"/>
      <c r="D1" s="2"/>
      <c r="E1" s="2"/>
      <c r="F1" s="2"/>
      <c r="G1" s="2"/>
      <c r="H1" s="2"/>
      <c r="I1" s="2"/>
      <c r="J1" s="2"/>
      <c r="K1" s="2"/>
      <c r="L1" s="2"/>
      <c r="M1" s="2"/>
      <c r="N1" s="2"/>
      <c r="O1" s="2"/>
      <c r="P1" s="2"/>
      <c r="Q1" s="2"/>
      <c r="R1" s="2"/>
      <c r="S1" s="2"/>
      <c r="T1" s="2"/>
      <c r="U1" s="2"/>
      <c r="V1" s="2"/>
      <c r="W1" s="2"/>
      <c r="X1" s="2"/>
      <c r="Y1" s="2"/>
      <c r="Z1" s="2"/>
    </row>
    <row r="2" ht="14.25" customHeight="1">
      <c r="A2" s="2"/>
      <c r="B2" s="27"/>
      <c r="C2" s="2"/>
      <c r="D2" s="2"/>
      <c r="E2" s="2"/>
      <c r="F2" s="2"/>
      <c r="G2" s="2"/>
      <c r="H2" s="2"/>
      <c r="I2" s="2"/>
      <c r="J2" s="2"/>
      <c r="K2" s="2"/>
      <c r="L2" s="2"/>
      <c r="M2" s="2"/>
      <c r="N2" s="2"/>
      <c r="O2" s="2"/>
      <c r="P2" s="2"/>
      <c r="Q2" s="2"/>
      <c r="R2" s="2"/>
      <c r="S2" s="2"/>
      <c r="T2" s="2"/>
      <c r="U2" s="2"/>
      <c r="V2" s="2"/>
      <c r="W2" s="2"/>
      <c r="X2" s="2"/>
      <c r="Y2" s="2"/>
      <c r="Z2" s="2"/>
    </row>
    <row r="3" ht="14.25" customHeight="1">
      <c r="A3" s="29" t="s">
        <v>117</v>
      </c>
      <c r="B3" s="29"/>
      <c r="C3" s="59"/>
      <c r="D3" s="1"/>
      <c r="E3" s="25" t="s">
        <v>35</v>
      </c>
      <c r="F3" s="2"/>
      <c r="G3" s="2"/>
      <c r="H3" s="2"/>
      <c r="I3" s="2"/>
      <c r="J3" s="2"/>
      <c r="K3" s="2"/>
      <c r="L3" s="2"/>
      <c r="M3" s="2"/>
      <c r="N3" s="2"/>
      <c r="O3" s="2"/>
      <c r="P3" s="2"/>
      <c r="Q3" s="2"/>
      <c r="R3" s="2"/>
      <c r="S3" s="2"/>
      <c r="T3" s="2"/>
      <c r="U3" s="2"/>
      <c r="V3" s="2"/>
      <c r="W3" s="2"/>
      <c r="X3" s="2"/>
      <c r="Y3" s="2"/>
      <c r="Z3" s="2"/>
    </row>
    <row r="4" ht="14.25" customHeight="1">
      <c r="A4" s="29"/>
      <c r="B4" s="2"/>
      <c r="C4" s="2"/>
      <c r="D4" s="2"/>
      <c r="E4" s="25" t="s">
        <v>37</v>
      </c>
      <c r="F4" s="2"/>
      <c r="G4" s="2"/>
      <c r="H4" s="2"/>
      <c r="I4" s="2"/>
      <c r="J4" s="2"/>
      <c r="K4" s="2"/>
      <c r="L4" s="2"/>
      <c r="M4" s="2"/>
      <c r="N4" s="2"/>
      <c r="O4" s="2"/>
      <c r="P4" s="2"/>
      <c r="Q4" s="2"/>
      <c r="R4" s="2"/>
      <c r="S4" s="2"/>
      <c r="T4" s="2"/>
      <c r="U4" s="2"/>
      <c r="V4" s="2"/>
      <c r="W4" s="2"/>
      <c r="X4" s="2"/>
      <c r="Y4" s="2"/>
      <c r="Z4" s="2"/>
    </row>
    <row r="5" ht="14.25" customHeight="1">
      <c r="A5" s="30" t="s">
        <v>86</v>
      </c>
      <c r="B5" s="30"/>
      <c r="C5" s="30"/>
      <c r="D5" s="30"/>
      <c r="E5" s="25" t="s">
        <v>100</v>
      </c>
      <c r="F5" s="2"/>
      <c r="G5" s="2"/>
      <c r="H5" s="2"/>
      <c r="I5" s="2"/>
      <c r="J5" s="2"/>
      <c r="K5" s="2"/>
      <c r="L5" s="2"/>
      <c r="M5" s="2"/>
      <c r="N5" s="2"/>
      <c r="O5" s="2"/>
      <c r="P5" s="2"/>
      <c r="Q5" s="2"/>
      <c r="R5" s="2"/>
      <c r="S5" s="2"/>
      <c r="T5" s="2"/>
      <c r="U5" s="2"/>
      <c r="V5" s="2"/>
      <c r="W5" s="2"/>
      <c r="X5" s="2"/>
      <c r="Y5" s="2"/>
      <c r="Z5" s="2"/>
    </row>
    <row r="6" ht="14.25" customHeight="1">
      <c r="A6" s="30"/>
      <c r="B6" s="30"/>
      <c r="C6" s="30"/>
      <c r="D6" s="30"/>
      <c r="E6" s="60"/>
      <c r="F6" s="2"/>
      <c r="G6" s="2"/>
      <c r="H6" s="2"/>
      <c r="I6" s="2"/>
      <c r="J6" s="2"/>
      <c r="K6" s="2"/>
      <c r="L6" s="2"/>
      <c r="M6" s="2"/>
      <c r="N6" s="2"/>
      <c r="O6" s="2"/>
      <c r="P6" s="2"/>
      <c r="Q6" s="2"/>
      <c r="R6" s="2"/>
      <c r="S6" s="2"/>
      <c r="T6" s="2"/>
      <c r="U6" s="2"/>
      <c r="V6" s="2"/>
      <c r="W6" s="2"/>
      <c r="X6" s="2"/>
      <c r="Y6" s="2"/>
      <c r="Z6" s="2"/>
    </row>
    <row r="7" ht="60.0" customHeight="1">
      <c r="A7" s="2"/>
      <c r="B7" s="2"/>
      <c r="C7" s="33" t="s">
        <v>63</v>
      </c>
      <c r="D7" s="33" t="s">
        <v>43</v>
      </c>
      <c r="E7" s="33" t="s">
        <v>64</v>
      </c>
      <c r="F7" s="33" t="s">
        <v>65</v>
      </c>
      <c r="G7" s="33" t="s">
        <v>87</v>
      </c>
      <c r="H7" s="30"/>
      <c r="I7" s="32" t="s">
        <v>49</v>
      </c>
      <c r="J7" s="34"/>
      <c r="K7" s="34"/>
      <c r="L7" s="30"/>
      <c r="M7" s="30"/>
      <c r="N7" s="30"/>
      <c r="O7" s="30"/>
      <c r="P7" s="30"/>
      <c r="Q7" s="30"/>
      <c r="R7" s="30"/>
      <c r="S7" s="30"/>
      <c r="T7" s="30"/>
      <c r="U7" s="30"/>
      <c r="V7" s="30"/>
      <c r="W7" s="30"/>
      <c r="X7" s="30"/>
      <c r="Y7" s="30"/>
      <c r="Z7" s="30"/>
    </row>
    <row r="8" ht="15.75" hidden="1" customHeight="1">
      <c r="A8" s="2"/>
      <c r="B8" s="2"/>
      <c r="C8" s="36" t="str">
        <f>'1. ID &amp; Sub-Lot selection'!$J$12</f>
        <v/>
      </c>
      <c r="D8" s="36" t="str">
        <f>'1. ID &amp; Sub-Lot selection'!$J$12</f>
        <v/>
      </c>
      <c r="E8" s="36" t="str">
        <f>'1. ID &amp; Sub-Lot selection'!$J$12</f>
        <v/>
      </c>
      <c r="F8" s="36" t="str">
        <f>'1. ID &amp; Sub-Lot selection'!$J$12</f>
        <v/>
      </c>
      <c r="G8" s="36" t="str">
        <f>'1. ID &amp; Sub-Lot selection'!$J$12</f>
        <v/>
      </c>
      <c r="H8" s="30"/>
      <c r="I8" s="35"/>
      <c r="J8" s="30"/>
      <c r="K8" s="30"/>
      <c r="L8" s="30"/>
      <c r="M8" s="30"/>
      <c r="N8" s="30"/>
      <c r="O8" s="30"/>
      <c r="P8" s="30"/>
      <c r="Q8" s="30"/>
      <c r="R8" s="30"/>
      <c r="S8" s="30"/>
      <c r="T8" s="30"/>
      <c r="U8" s="30"/>
      <c r="V8" s="30"/>
      <c r="W8" s="30"/>
      <c r="X8" s="30"/>
      <c r="Y8" s="30"/>
      <c r="Z8" s="30"/>
    </row>
    <row r="9" ht="20.25" customHeight="1">
      <c r="A9" s="61"/>
      <c r="B9" s="61"/>
      <c r="C9" s="39" t="s">
        <v>50</v>
      </c>
      <c r="D9" s="39" t="s">
        <v>50</v>
      </c>
      <c r="E9" s="39" t="s">
        <v>50</v>
      </c>
      <c r="F9" s="39" t="s">
        <v>50</v>
      </c>
      <c r="G9" s="39" t="s">
        <v>50</v>
      </c>
      <c r="H9" s="30"/>
      <c r="I9" s="38"/>
      <c r="J9" s="30"/>
      <c r="K9" s="30"/>
      <c r="L9" s="30"/>
      <c r="M9" s="30"/>
      <c r="N9" s="30"/>
      <c r="O9" s="30"/>
      <c r="P9" s="30"/>
      <c r="Q9" s="30"/>
      <c r="R9" s="30"/>
      <c r="S9" s="30"/>
      <c r="T9" s="30"/>
      <c r="U9" s="30"/>
      <c r="V9" s="30"/>
      <c r="W9" s="30"/>
      <c r="X9" s="30"/>
      <c r="Y9" s="30"/>
      <c r="Z9" s="30"/>
    </row>
    <row r="10" ht="30.0" customHeight="1">
      <c r="A10" s="68" t="s">
        <v>88</v>
      </c>
      <c r="B10" s="41" t="s">
        <v>118</v>
      </c>
      <c r="C10" s="42" t="str">
        <f t="shared" ref="C10:F10" si="1">IF(NOT(C$8="Y"),"n/a","Insert £/m2")</f>
        <v>n/a</v>
      </c>
      <c r="D10" s="42" t="str">
        <f t="shared" si="1"/>
        <v>n/a</v>
      </c>
      <c r="E10" s="42" t="str">
        <f t="shared" si="1"/>
        <v>n/a</v>
      </c>
      <c r="F10" s="42" t="str">
        <f t="shared" si="1"/>
        <v>n/a</v>
      </c>
      <c r="G10" s="43">
        <f t="shared" ref="G10:G12" si="3">SUM(C10:F10)</f>
        <v>0</v>
      </c>
      <c r="H10" s="30"/>
      <c r="I10" s="62">
        <v>5.0</v>
      </c>
      <c r="J10" s="30"/>
      <c r="K10" s="30"/>
      <c r="L10" s="30"/>
      <c r="M10" s="30"/>
      <c r="N10" s="30"/>
      <c r="O10" s="30"/>
      <c r="P10" s="30"/>
      <c r="Q10" s="30"/>
      <c r="R10" s="30"/>
      <c r="S10" s="30"/>
      <c r="T10" s="30"/>
      <c r="U10" s="30"/>
      <c r="V10" s="30"/>
      <c r="W10" s="30"/>
      <c r="X10" s="30"/>
      <c r="Y10" s="30"/>
      <c r="Z10" s="30"/>
    </row>
    <row r="11" ht="30.0" customHeight="1">
      <c r="A11" s="35"/>
      <c r="B11" s="41" t="s">
        <v>119</v>
      </c>
      <c r="C11" s="42" t="str">
        <f t="shared" ref="C11:F11" si="2">IF(NOT(C$8="Y"),"n/a","Insert £/m2")</f>
        <v>n/a</v>
      </c>
      <c r="D11" s="42" t="str">
        <f t="shared" si="2"/>
        <v>n/a</v>
      </c>
      <c r="E11" s="42" t="str">
        <f t="shared" si="2"/>
        <v>n/a</v>
      </c>
      <c r="F11" s="42" t="str">
        <f t="shared" si="2"/>
        <v>n/a</v>
      </c>
      <c r="G11" s="43">
        <f t="shared" si="3"/>
        <v>0</v>
      </c>
      <c r="H11" s="30"/>
      <c r="I11" s="62">
        <v>5.0</v>
      </c>
      <c r="J11" s="30"/>
      <c r="K11" s="30"/>
      <c r="L11" s="30"/>
      <c r="M11" s="30"/>
      <c r="N11" s="30"/>
      <c r="O11" s="30"/>
      <c r="P11" s="30"/>
      <c r="Q11" s="30"/>
      <c r="R11" s="30"/>
      <c r="S11" s="30"/>
      <c r="T11" s="30"/>
      <c r="U11" s="30"/>
      <c r="V11" s="30"/>
      <c r="W11" s="30"/>
      <c r="X11" s="30"/>
      <c r="Y11" s="30"/>
      <c r="Z11" s="30"/>
    </row>
    <row r="12" ht="30.0" customHeight="1">
      <c r="A12" s="38"/>
      <c r="B12" s="41" t="s">
        <v>120</v>
      </c>
      <c r="C12" s="42" t="str">
        <f t="shared" ref="C12:F12" si="4">IF(NOT(C$8="Y"),"n/a","Insert £/m2")</f>
        <v>n/a</v>
      </c>
      <c r="D12" s="42" t="str">
        <f t="shared" si="4"/>
        <v>n/a</v>
      </c>
      <c r="E12" s="42" t="str">
        <f t="shared" si="4"/>
        <v>n/a</v>
      </c>
      <c r="F12" s="42" t="str">
        <f t="shared" si="4"/>
        <v>n/a</v>
      </c>
      <c r="G12" s="43">
        <f t="shared" si="3"/>
        <v>0</v>
      </c>
      <c r="H12" s="30"/>
      <c r="I12" s="69">
        <v>5.0</v>
      </c>
      <c r="J12" s="2"/>
      <c r="K12" s="2"/>
      <c r="L12" s="2"/>
      <c r="M12" s="2"/>
      <c r="N12" s="2"/>
      <c r="O12" s="2"/>
      <c r="P12" s="2"/>
      <c r="Q12" s="2"/>
      <c r="R12" s="2"/>
      <c r="S12" s="2"/>
      <c r="T12" s="2"/>
      <c r="U12" s="2"/>
      <c r="V12" s="2"/>
      <c r="W12" s="2"/>
      <c r="X12" s="2"/>
      <c r="Y12" s="2"/>
      <c r="Z12" s="2"/>
    </row>
    <row r="13" ht="24.0" customHeight="1">
      <c r="A13" s="48"/>
      <c r="B13" s="48"/>
      <c r="C13" s="49"/>
      <c r="D13" s="49"/>
      <c r="E13" s="49"/>
      <c r="F13" s="49"/>
      <c r="G13" s="49"/>
      <c r="H13" s="30"/>
      <c r="I13" s="50"/>
      <c r="J13" s="2"/>
      <c r="K13" s="2"/>
      <c r="L13" s="2"/>
      <c r="M13" s="2"/>
      <c r="N13" s="2"/>
      <c r="O13" s="2"/>
      <c r="P13" s="2"/>
      <c r="Q13" s="2"/>
      <c r="R13" s="2"/>
      <c r="S13" s="2"/>
      <c r="T13" s="2"/>
      <c r="U13" s="2"/>
      <c r="V13" s="2"/>
      <c r="W13" s="2"/>
      <c r="X13" s="2"/>
      <c r="Y13" s="2"/>
      <c r="Z13" s="2"/>
    </row>
    <row r="14" ht="24.0" customHeight="1">
      <c r="A14" s="63" t="s">
        <v>121</v>
      </c>
      <c r="B14" s="63"/>
      <c r="C14" s="64" t="s">
        <v>89</v>
      </c>
      <c r="D14" s="2"/>
      <c r="E14" s="2"/>
      <c r="F14" s="2"/>
      <c r="G14" s="2"/>
      <c r="H14" s="30"/>
      <c r="I14" s="50"/>
      <c r="J14" s="2"/>
      <c r="K14" s="2"/>
      <c r="L14" s="2"/>
      <c r="M14" s="2"/>
      <c r="N14" s="2"/>
      <c r="O14" s="2"/>
      <c r="P14" s="2"/>
      <c r="Q14" s="2"/>
      <c r="R14" s="2"/>
      <c r="S14" s="2"/>
      <c r="T14" s="2"/>
      <c r="U14" s="2"/>
      <c r="V14" s="2"/>
      <c r="W14" s="2"/>
      <c r="X14" s="2"/>
      <c r="Y14" s="2"/>
      <c r="Z14" s="2"/>
    </row>
    <row r="15" ht="28.5" customHeight="1">
      <c r="A15" s="68" t="s">
        <v>90</v>
      </c>
      <c r="B15" s="41" t="s">
        <v>122</v>
      </c>
      <c r="C15" s="42" t="str">
        <f t="shared" ref="C15:C17" si="5">IF(NOT(C$8="Y"),"n/a","Insert %")</f>
        <v>n/a</v>
      </c>
      <c r="D15" s="2"/>
      <c r="E15" s="2"/>
      <c r="F15" s="2"/>
      <c r="G15" s="2"/>
      <c r="H15" s="30"/>
      <c r="I15" s="62">
        <v>5.0</v>
      </c>
      <c r="J15" s="2"/>
      <c r="K15" s="2"/>
      <c r="L15" s="2"/>
      <c r="M15" s="2"/>
      <c r="N15" s="2"/>
      <c r="O15" s="2"/>
      <c r="P15" s="2"/>
      <c r="Q15" s="2"/>
      <c r="R15" s="2"/>
      <c r="S15" s="2"/>
      <c r="T15" s="2"/>
      <c r="U15" s="2"/>
      <c r="V15" s="2"/>
      <c r="W15" s="2"/>
      <c r="X15" s="2"/>
      <c r="Y15" s="2"/>
      <c r="Z15" s="2"/>
    </row>
    <row r="16" ht="28.5" customHeight="1">
      <c r="A16" s="35"/>
      <c r="B16" s="41" t="s">
        <v>119</v>
      </c>
      <c r="C16" s="42" t="str">
        <f t="shared" si="5"/>
        <v>n/a</v>
      </c>
      <c r="D16" s="2"/>
      <c r="E16" s="2"/>
      <c r="F16" s="2"/>
      <c r="G16" s="2"/>
      <c r="H16" s="30"/>
      <c r="I16" s="62">
        <v>5.0</v>
      </c>
      <c r="J16" s="2"/>
      <c r="K16" s="2"/>
      <c r="L16" s="2"/>
      <c r="M16" s="2"/>
      <c r="N16" s="2"/>
      <c r="O16" s="2"/>
      <c r="P16" s="2"/>
      <c r="Q16" s="2"/>
      <c r="R16" s="2"/>
      <c r="S16" s="2"/>
      <c r="T16" s="2"/>
      <c r="U16" s="2"/>
      <c r="V16" s="2"/>
      <c r="W16" s="2"/>
      <c r="X16" s="2"/>
      <c r="Y16" s="2"/>
      <c r="Z16" s="2"/>
    </row>
    <row r="17" ht="28.5" customHeight="1">
      <c r="A17" s="38"/>
      <c r="B17" s="41" t="s">
        <v>120</v>
      </c>
      <c r="C17" s="42" t="str">
        <f t="shared" si="5"/>
        <v>n/a</v>
      </c>
      <c r="D17" s="2"/>
      <c r="E17" s="2"/>
      <c r="F17" s="2"/>
      <c r="G17" s="2"/>
      <c r="H17" s="30"/>
      <c r="I17" s="62">
        <v>5.0</v>
      </c>
      <c r="J17" s="2"/>
      <c r="K17" s="2"/>
      <c r="L17" s="2"/>
      <c r="M17" s="2"/>
      <c r="N17" s="2"/>
      <c r="O17" s="2"/>
      <c r="P17" s="2"/>
      <c r="Q17" s="2"/>
      <c r="R17" s="2"/>
      <c r="S17" s="2"/>
      <c r="T17" s="2"/>
      <c r="U17" s="2"/>
      <c r="V17" s="2"/>
      <c r="W17" s="2"/>
      <c r="X17" s="2"/>
      <c r="Y17" s="2"/>
      <c r="Z17" s="2"/>
    </row>
    <row r="18" ht="14.25" customHeight="1">
      <c r="A18" s="52"/>
      <c r="B18" s="52"/>
      <c r="C18" s="2"/>
      <c r="D18" s="2"/>
      <c r="E18" s="2"/>
      <c r="F18" s="2"/>
      <c r="G18" s="2"/>
      <c r="H18" s="2"/>
      <c r="I18" s="50"/>
      <c r="J18" s="2"/>
      <c r="K18" s="2"/>
      <c r="L18" s="2"/>
      <c r="M18" s="2"/>
      <c r="N18" s="2"/>
      <c r="O18" s="2"/>
      <c r="P18" s="2"/>
      <c r="Q18" s="2"/>
      <c r="R18" s="2"/>
      <c r="S18" s="2"/>
      <c r="T18" s="2"/>
      <c r="U18" s="2"/>
      <c r="V18" s="2"/>
      <c r="W18" s="2"/>
      <c r="X18" s="2"/>
      <c r="Y18" s="2"/>
      <c r="Z18" s="2"/>
    </row>
    <row r="19" ht="14.25" customHeight="1">
      <c r="A19" s="52"/>
      <c r="B19" s="52"/>
      <c r="C19" s="2"/>
      <c r="D19" s="2"/>
      <c r="E19" s="2"/>
      <c r="F19" s="2"/>
      <c r="G19" s="2"/>
      <c r="H19" s="1" t="s">
        <v>47</v>
      </c>
      <c r="I19" s="53">
        <f>SUM(I10:I18)</f>
        <v>30</v>
      </c>
      <c r="J19" s="2"/>
      <c r="K19" s="2"/>
      <c r="L19" s="2"/>
      <c r="M19" s="2"/>
      <c r="N19" s="2"/>
      <c r="O19" s="2"/>
      <c r="P19" s="2"/>
      <c r="Q19" s="2"/>
      <c r="R19" s="2"/>
      <c r="S19" s="2"/>
      <c r="T19" s="2"/>
      <c r="U19" s="2"/>
      <c r="V19" s="2"/>
      <c r="W19" s="2"/>
      <c r="X19" s="2"/>
      <c r="Y19" s="2"/>
      <c r="Z19" s="2"/>
    </row>
    <row r="20" ht="25.5" customHeight="1">
      <c r="A20" s="58"/>
      <c r="B20" s="8"/>
      <c r="C20" s="71"/>
      <c r="D20" s="2"/>
      <c r="E20" s="2"/>
      <c r="F20" s="2"/>
      <c r="G20" s="2"/>
      <c r="H20" s="2"/>
      <c r="I20" s="2"/>
      <c r="J20" s="2"/>
      <c r="K20" s="2"/>
      <c r="L20" s="2"/>
      <c r="M20" s="2"/>
      <c r="N20" s="2"/>
      <c r="O20" s="2"/>
      <c r="P20" s="2"/>
      <c r="Q20" s="2"/>
      <c r="R20" s="2"/>
      <c r="S20" s="2"/>
      <c r="T20" s="2"/>
      <c r="U20" s="2"/>
      <c r="V20" s="2"/>
      <c r="W20" s="2"/>
      <c r="X20" s="2"/>
      <c r="Y20" s="2"/>
      <c r="Z20" s="2"/>
    </row>
    <row r="21" ht="42.0" customHeight="1">
      <c r="A21" s="2"/>
      <c r="B21" s="8"/>
      <c r="C21" s="71"/>
      <c r="D21" s="2"/>
      <c r="E21" s="2"/>
      <c r="F21" s="2"/>
      <c r="G21" s="2"/>
      <c r="H21" s="2"/>
      <c r="I21" s="2"/>
      <c r="J21" s="2"/>
      <c r="K21" s="2"/>
      <c r="L21" s="2"/>
      <c r="M21" s="2"/>
      <c r="N21" s="2"/>
      <c r="O21" s="2"/>
      <c r="P21" s="2"/>
      <c r="Q21" s="2"/>
      <c r="R21" s="2"/>
      <c r="S21" s="2"/>
      <c r="T21" s="2"/>
      <c r="U21" s="2"/>
      <c r="V21" s="2"/>
      <c r="W21" s="2"/>
      <c r="X21" s="2"/>
      <c r="Y21" s="2"/>
      <c r="Z21" s="2"/>
    </row>
    <row r="22" ht="14.25" customHeight="1">
      <c r="A22" s="2"/>
      <c r="B22" s="8"/>
      <c r="C22" s="71"/>
      <c r="D22" s="2"/>
      <c r="E22" s="2"/>
      <c r="F22" s="2"/>
      <c r="G22" s="2"/>
      <c r="H22" s="2"/>
      <c r="I22" s="2"/>
      <c r="J22" s="2"/>
      <c r="K22" s="2"/>
      <c r="L22" s="2"/>
      <c r="M22" s="2"/>
      <c r="N22" s="2"/>
      <c r="O22" s="2"/>
      <c r="P22" s="2"/>
      <c r="Q22" s="2"/>
      <c r="R22" s="2"/>
      <c r="S22" s="2"/>
      <c r="T22" s="2"/>
      <c r="U22" s="2"/>
      <c r="V22" s="2"/>
      <c r="W22" s="2"/>
      <c r="X22" s="2"/>
      <c r="Y22" s="2"/>
      <c r="Z22" s="2"/>
    </row>
    <row r="23" ht="49.5" customHeight="1">
      <c r="A23" s="2"/>
      <c r="B23" s="8"/>
      <c r="C23" s="2"/>
      <c r="D23" s="2"/>
      <c r="E23" s="2"/>
      <c r="F23" s="2"/>
      <c r="G23" s="67"/>
      <c r="H23" s="2"/>
      <c r="I23" s="2"/>
      <c r="J23" s="2"/>
      <c r="K23" s="2"/>
      <c r="L23" s="2"/>
      <c r="M23" s="2"/>
      <c r="N23" s="2"/>
      <c r="O23" s="2"/>
      <c r="P23" s="2"/>
      <c r="Q23" s="2"/>
      <c r="R23" s="2"/>
      <c r="S23" s="2"/>
      <c r="T23" s="2"/>
      <c r="U23" s="2"/>
      <c r="V23" s="2"/>
      <c r="W23" s="2"/>
      <c r="X23" s="2"/>
      <c r="Y23" s="2"/>
      <c r="Z23" s="2"/>
    </row>
    <row r="24"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3">
    <mergeCell ref="I7:I9"/>
    <mergeCell ref="A10:A12"/>
    <mergeCell ref="A15:A17"/>
  </mergeCells>
  <conditionalFormatting sqref="C10:E12">
    <cfRule type="expression" dxfId="2" priority="1">
      <formula>C$8="N"</formula>
    </cfRule>
  </conditionalFormatting>
  <conditionalFormatting sqref="C10:E12">
    <cfRule type="expression" dxfId="3" priority="2">
      <formula>C$8="Y"</formula>
    </cfRule>
  </conditionalFormatting>
  <conditionalFormatting sqref="C15:C17">
    <cfRule type="expression" dxfId="2" priority="3">
      <formula>C$8="N"</formula>
    </cfRule>
  </conditionalFormatting>
  <conditionalFormatting sqref="C15:C17">
    <cfRule type="expression" dxfId="3" priority="4">
      <formula>C$8="Y"</formula>
    </cfRule>
  </conditionalFormatting>
  <conditionalFormatting sqref="F10:F12">
    <cfRule type="expression" dxfId="2" priority="5">
      <formula>F$8="N"</formula>
    </cfRule>
  </conditionalFormatting>
  <conditionalFormatting sqref="F10:F12">
    <cfRule type="expression" dxfId="3" priority="6">
      <formula>F$8="Y"</formula>
    </cfRule>
  </conditionalFormatting>
  <conditionalFormatting sqref="C7:G7 I7">
    <cfRule type="expression" dxfId="2" priority="7">
      <formula>AND(C8="N", SUM(C$10:C$12)&gt;0)</formula>
    </cfRule>
  </conditionalFormatting>
  <dataValidations>
    <dataValidation type="custom" allowBlank="1" showInputMessage="1" showErrorMessage="1" prompt="Insert a number containing upto two decimal places." sqref="C10:F12 C15:C17">
      <formula1>INT(C10*100)=(C10*100)</formula1>
    </dataValidation>
  </dataValidation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2018-06-19T13:40:45Z</dcterms:created>
  <dc:creator>Noel Shearer</dc:creator>
</cp:coreProperties>
</file>