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175_Server, IP video system and electr_ITT/02 Solicitation/To be published/"/>
    </mc:Choice>
  </mc:AlternateContent>
  <xr:revisionPtr revIDLastSave="690" documentId="14_{E1CB2833-C72C-453B-AF69-FAD6CA6D2AEA}" xr6:coauthVersionLast="47" xr6:coauthVersionMax="47" xr10:uidLastSave="{2ED07235-7CF7-41FB-AC8D-2EC08E0271C5}"/>
  <bookViews>
    <workbookView xWindow="-289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ToR!$A$3:$F$29</definedName>
    <definedName name="_xlnm.Print_Area" localSheetId="0">ToR!$A$1:$H$29</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3" l="1"/>
  <c r="I23" i="13"/>
  <c r="I27" i="13"/>
  <c r="I26" i="13"/>
  <c r="I25" i="13"/>
  <c r="I24" i="13"/>
  <c r="I15" i="13"/>
  <c r="I16" i="13"/>
  <c r="I17" i="13"/>
  <c r="I18" i="13"/>
  <c r="I19" i="13"/>
  <c r="I14" i="13"/>
  <c r="I13" i="13"/>
  <c r="I12" i="13"/>
  <c r="I7" i="13"/>
  <c r="I8" i="13"/>
  <c r="I9" i="13"/>
  <c r="I6" i="13"/>
  <c r="I28" i="13" l="1"/>
  <c r="I20" i="13"/>
  <c r="I5" i="13"/>
  <c r="J55" i="15"/>
  <c r="J54" i="15"/>
  <c r="J53" i="15"/>
  <c r="J51" i="15"/>
  <c r="J50" i="15"/>
  <c r="J49" i="15"/>
  <c r="J16" i="15"/>
  <c r="J15" i="15"/>
  <c r="J17" i="15"/>
  <c r="I5" i="15"/>
  <c r="I4" i="15"/>
  <c r="E7" i="15"/>
  <c r="I6" i="15"/>
  <c r="I29" i="13" l="1"/>
  <c r="I10" i="13"/>
</calcChain>
</file>

<file path=xl/sharedStrings.xml><?xml version="1.0" encoding="utf-8"?>
<sst xmlns="http://schemas.openxmlformats.org/spreadsheetml/2006/main" count="114" uniqueCount="105">
  <si>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</si>
  <si>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</si>
  <si>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</si>
  <si>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</si>
  <si>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</si>
  <si>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</si>
  <si>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</si>
  <si>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1.1.</t>
  </si>
  <si>
    <t>Subtotal for LOT 1 | Проміжний підсумок ЛОТ 1</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</si>
  <si>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</si>
  <si>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</si>
  <si>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</si>
  <si>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</si>
  <si>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</si>
  <si>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</si>
  <si>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UAH |гривня</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</si>
  <si>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</si>
  <si>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</si>
  <si>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</si>
  <si>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</si>
  <si>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</si>
  <si>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</si>
  <si>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</si>
  <si>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</si>
  <si>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</si>
  <si>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</si>
  <si>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</si>
  <si>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</si>
  <si>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</si>
  <si>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</si>
  <si>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</si>
  <si>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</si>
  <si>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</si>
  <si>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</si>
  <si>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</si>
  <si>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</si>
  <si>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</si>
  <si>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</si>
  <si>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</si>
  <si>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</si>
  <si>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</si>
  <si>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</si>
  <si>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</si>
  <si>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</si>
  <si>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</si>
  <si>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</si>
  <si>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</si>
  <si>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</si>
  <si>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</si>
  <si>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</si>
  <si>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</si>
  <si>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</si>
  <si>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</si>
  <si>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</si>
  <si>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</si>
  <si>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</si>
  <si>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r>
      <rPr>
        <b/>
        <i/>
        <sz val="12"/>
        <rFont val="Calibri"/>
        <family val="2"/>
        <charset val="204"/>
        <scheme val="minor"/>
      </rPr>
      <t>Cabinet 600x800x907mm, acrylic glass door, black 19", 18U or equivalent.</t>
    </r>
    <r>
      <rPr>
        <sz val="12"/>
        <rFont val="Calibri"/>
        <family val="2"/>
        <charset val="204"/>
        <scheme val="minor"/>
      </rPr>
      <t xml:space="preserve">
Server cabinet 18 units for placing passive (patch panels, cable organizers, shelves) and active network equipment, made in the 19-inch standard. 19″ guides have a reinforced profile with the possibility of grounding. The profile is marked with units to simplify equipment installation and cable log keeping.</t>
    </r>
  </si>
  <si>
    <r>
      <rPr>
        <b/>
        <i/>
        <sz val="12"/>
        <rFont val="Calibri"/>
        <family val="2"/>
        <charset val="204"/>
        <scheme val="minor"/>
      </rPr>
      <t>Шафа 600х800х907мм, дверцята з акриловим склом, чорна 19", 18U або еквівалент.</t>
    </r>
    <r>
      <rPr>
        <sz val="12"/>
        <rFont val="Calibri"/>
        <family val="2"/>
        <charset val="204"/>
        <scheme val="minor"/>
      </rPr>
      <t xml:space="preserve">
Шафа серверна 18 юнітів для розміщення пасивного (патч-панелі, організатори кабелю, полиці) та активного мережевого обладнання, виконаного в стандарті 19 - дюймів. 19″ направляючі мають підсилений профіль з можливістю заземлення. На профілі нанесено маркування юнітів для спрощення монтажу обладнання та ведення кабельного журналу. </t>
    </r>
  </si>
  <si>
    <r>
      <rPr>
        <b/>
        <i/>
        <sz val="12"/>
        <rFont val="Calibri"/>
        <family val="2"/>
        <charset val="204"/>
        <scheme val="minor"/>
      </rPr>
      <t>Полиця консольна CMS 19" 1U 350мм в серверну шафу, чорна або еквівалент</t>
    </r>
    <r>
      <rPr>
        <sz val="12"/>
        <rFont val="Calibri"/>
        <family val="2"/>
        <charset val="204"/>
        <scheme val="minor"/>
      </rPr>
      <t>. Розміри 48 x 35 х 4.4 см</t>
    </r>
  </si>
  <si>
    <r>
      <rPr>
        <b/>
        <i/>
        <sz val="12"/>
        <rFont val="Calibri"/>
        <family val="2"/>
        <charset val="204"/>
        <scheme val="minor"/>
      </rPr>
      <t>CMS 19" 1U 350mm console shelf for server cabinet, black or equivalent</t>
    </r>
    <r>
      <rPr>
        <sz val="12"/>
        <rFont val="Calibri"/>
        <family val="2"/>
        <charset val="204"/>
        <scheme val="minor"/>
      </rPr>
      <t>. Dimensions 48 x 35 x 4.4 cm</t>
    </r>
  </si>
  <si>
    <r>
      <rPr>
        <b/>
        <i/>
        <sz val="12"/>
        <rFont val="Calibri"/>
        <family val="2"/>
        <charset val="204"/>
        <scheme val="minor"/>
      </rPr>
      <t xml:space="preserve">Кронштейн TD-YZJ0501 TVT або еквівалент. </t>
    </r>
    <r>
      <rPr>
        <sz val="12"/>
        <rFont val="Calibri"/>
        <family val="2"/>
        <charset val="204"/>
        <scheme val="minor"/>
      </rPr>
      <t xml:space="preserve">
Кронштейн для встановлення на столб. Розміри: 164.7x54.5x215 мм.</t>
    </r>
  </si>
  <si>
    <t>1.3.</t>
  </si>
  <si>
    <r>
      <rPr>
        <b/>
        <i/>
        <sz val="12"/>
        <rFont val="Calibri"/>
        <family val="2"/>
        <charset val="204"/>
        <scheme val="minor"/>
      </rPr>
      <t>Bracket TD-YZJ0501 TVT or equivalent.</t>
    </r>
    <r>
      <rPr>
        <sz val="12"/>
        <rFont val="Calibri"/>
        <family val="2"/>
        <charset val="204"/>
        <scheme val="minor"/>
      </rPr>
      <t xml:space="preserve">
Bracket for mounting on a pole. Dimensions: 164.7x54.5x215 mm.</t>
    </r>
  </si>
  <si>
    <r>
      <rPr>
        <b/>
        <i/>
        <sz val="12"/>
        <rFont val="Calibri"/>
        <family val="2"/>
        <charset val="204"/>
        <scheme val="minor"/>
      </rPr>
      <t>Hermobox, metal cabinet GB-400 (400*300*150) IP54 or equivalent,</t>
    </r>
    <r>
      <rPr>
        <sz val="12"/>
        <rFont val="Calibri"/>
        <family val="2"/>
        <charset val="204"/>
        <scheme val="minor"/>
      </rPr>
      <t xml:space="preserve"> with lock, keys included, dimensions 400x300x150 mm, with the possibility of outdoor installation. or equivalent.</t>
    </r>
  </si>
  <si>
    <r>
      <rPr>
        <b/>
        <i/>
        <sz val="12"/>
        <rFont val="Calibri"/>
        <family val="2"/>
        <charset val="204"/>
        <scheme val="minor"/>
      </rPr>
      <t>Гермобокс, шафа металева ГБ-400 (400*300*150) IP54 або еквівалент,</t>
    </r>
    <r>
      <rPr>
        <sz val="12"/>
        <rFont val="Calibri"/>
        <family val="2"/>
        <charset val="204"/>
        <scheme val="minor"/>
      </rPr>
      <t xml:space="preserve"> з замком, ключі у комплекті, розміри 400x300x150 мм, з можливістю монтажу на вулиці. або еквівалент. </t>
    </r>
  </si>
  <si>
    <r>
      <rPr>
        <b/>
        <i/>
        <sz val="12"/>
        <rFont val="Calibri"/>
        <family val="2"/>
        <charset val="204"/>
        <scheme val="minor"/>
      </rPr>
      <t>Коробка розподільна TVT TD-YXH0103 або еквівалент</t>
    </r>
    <r>
      <rPr>
        <sz val="12"/>
        <rFont val="Calibri"/>
        <family val="2"/>
        <charset val="204"/>
        <scheme val="minor"/>
      </rPr>
      <t>. Розподільна коробка для купольних та циліндричних камер для настінного або стельового монтажу, є нижній вхід та бічний вхід для кабелю. Ступінь захисту IP65, металевий корпус. Розміри 111.7 / 55 мм.</t>
    </r>
  </si>
  <si>
    <r>
      <rPr>
        <b/>
        <i/>
        <sz val="12"/>
        <rFont val="Calibri"/>
        <family val="2"/>
        <charset val="204"/>
        <scheme val="minor"/>
      </rPr>
      <t xml:space="preserve">TVT TD-YXH0103 junction box or equivalent. </t>
    </r>
    <r>
      <rPr>
        <sz val="12"/>
        <rFont val="Calibri"/>
        <family val="2"/>
        <charset val="204"/>
        <scheme val="minor"/>
      </rPr>
      <t>Junction box for dome and cylindrical cameras for wall or ceiling mounting, has bottom and side cable entry. IP65 protection, metal housing. Dimensions 111.7 / 55 mm.</t>
    </r>
  </si>
  <si>
    <t>19" вентиляційний модуль 1U Merlion, 4 вентилятори з цифровим термостатом та 1*Shuko, чорний або еквівалент.</t>
  </si>
  <si>
    <t>1U Merlion ventilation module 19", 4 fans with digital thermostat and 1*Shuko, black or equivalent</t>
  </si>
  <si>
    <r>
      <rPr>
        <b/>
        <i/>
        <sz val="12"/>
        <rFont val="Calibri"/>
        <family val="2"/>
        <charset val="204"/>
        <scheme val="minor"/>
      </rPr>
      <t xml:space="preserve">ДБЖ Ritar RT-3KS-LCD 3000 VA / 2700 W або еквівалент. </t>
    </r>
    <r>
      <rPr>
        <sz val="12"/>
        <rFont val="Calibri"/>
        <family val="2"/>
        <charset val="204"/>
        <scheme val="minor"/>
      </rPr>
      <t>Номінальна потужність (ВА) - 3000VA (2700Вт), Батареї 12В, 7,5 Aг x 6 шт, Діапазон вхідної напруги 140 – 285В, Форма сигналу - правильна синусоїда, Кількість розеток Schuko - 2.</t>
    </r>
  </si>
  <si>
    <r>
      <rPr>
        <b/>
        <i/>
        <sz val="12"/>
        <color rgb="FF313131"/>
        <rFont val="Calibri"/>
        <family val="2"/>
        <charset val="204"/>
        <scheme val="minor"/>
      </rPr>
      <t xml:space="preserve">UPS Ritar RT-3KS-LCD 3000 VA / 2700 W or equivalent. </t>
    </r>
    <r>
      <rPr>
        <sz val="12"/>
        <rFont val="Calibri"/>
        <family val="2"/>
        <charset val="204"/>
        <scheme val="minor"/>
      </rPr>
      <t>Rated power (VA) - 3000VA (2700W), Batteries 12V, 7.5 Ah x 6 pcs, Input voltage range 140 - 285V, Signal shape - correct sine wave, Number of Schuko sockets - 2.</t>
    </r>
  </si>
  <si>
    <r>
      <rPr>
        <b/>
        <i/>
        <sz val="12"/>
        <rFont val="Calibri"/>
        <family val="2"/>
        <charset val="204"/>
        <scheme val="minor"/>
      </rPr>
      <t>IP-відеореєстратор 64-канальний 16Mp TVT TD-3364H16-A3H-B або еквівалент</t>
    </r>
    <r>
      <rPr>
        <sz val="12"/>
        <rFont val="Calibri"/>
        <family val="2"/>
        <charset val="204"/>
        <scheme val="minor"/>
      </rPr>
      <t>. 64-канальний мережевий відеореєстратор – підтримує підключення до 64 IP-відеокамер. Підтримка запису відео у роздільній здатності 16MP / 12MP / 8MP / 6MP / 5MP / 4MP / 3MP / 1080P / 960P / 720P @ 25fps. Вхідний/вихідний потоки 640/640 Mbps. Можливість підключення монітора, є 4 відеовиходи HDMI з роздільною здатністю HDMI1 8K / HDMI2 4K / HDMI3 4K / HDMI4 Full HD та відеовихід VGA з роздільною здатністю Full HD. 24 тривожних входи та 8 виходів для піключення охоронних датчиків. 3 порти USB2.0 та 1 порт USB3.0 для підключення додаткових пристроїв, наприклад, USB-мишки. Інтерфейс RS485 дозволяє підключити PTZ або клавіатуру. Мережа: 2 RJ45 1000 Mbps. Завдяки підтримці ONVIF реєстратор сумісний з мережевими відеопристроями сторонніх виробників. Підтримка мережевих протоколів TCP/IP, HTTP, HTTPS, 802.1x, FTP, DHCP, DDNS, RTP, RTSP, RTCP, NTP, UPnP, SMTP, IPv6, UDP, WebSocket, PPPoE, SNMP, IGMP. Підтримка шістнадцяти HDD (SATA) до 10 Тб кожен (купуються окремо) для зберігання архіву відео, а також двох E-SATA. Підтримка RAID 0, 1, 5, 6, 10. Багаторежимний запис: ручний / за часом / за рухом / за тривогою / за смарт-подією.</t>
    </r>
  </si>
  <si>
    <r>
      <rPr>
        <b/>
        <i/>
        <sz val="12"/>
        <rFont val="Calibri"/>
        <family val="2"/>
        <charset val="204"/>
        <scheme val="minor"/>
      </rPr>
      <t xml:space="preserve">IP video recorder 64-channel 16Mp TVT TD-3364H16-A3H-B or equivalent. </t>
    </r>
    <r>
      <rPr>
        <sz val="12"/>
        <rFont val="Calibri"/>
        <family val="2"/>
        <charset val="204"/>
        <scheme val="minor"/>
      </rPr>
      <t>64-channel network video recorder - supports connection to 64 IP video cameras. Supports video recording in resolutions of 16MP / 12MP / 8MP / 6MP / 5MP / 4MP / 3MP / 1080P / 960P / 720P @ 25fps. Input / output streams 640/640 Mbps. Ability to connect a monitor, there are 4 HDMI video outputs with a resolution of HDMI1 8K / HDMI2 4K / HDMI3 4K / HDMI4 Full HD and a VGA video output with a resolution of Full HD. 24 alarm inputs and 8 outputs for connecting security sensors. 3 USB2.0 ports and 1 USB3.0 port for connecting additional devices, such as a USB mouse. RS485 interface allows you to connect a PTZ or keyboard. Network: 2 RJ45 1000 Mbps. Thanks to ONVIF support, the recorder is compatible with third-party network video devices. Support for network protocols TCP/IP, HTTP, HTTPS, 802.1x, FTP, DHCP, DDNS, RTP, RTSP, RTCP, NTP, UPnP, SMTP, IPv6, UDP, WebSocket, PPPoE, SNMP, IGMP. Support for sixteen HDDs (SATA) up to 10 TB each (purchased separately) for storing video archives, as well as two E-SATA. Support for RAID 0, 1, 5, 6, 10. Multi-mode recording: manual / time / motion / alarm / smart event.</t>
    </r>
  </si>
  <si>
    <r>
      <rPr>
        <b/>
        <i/>
        <sz val="12"/>
        <rFont val="Calibri"/>
        <family val="2"/>
        <charset val="204"/>
        <scheme val="minor"/>
      </rPr>
      <t xml:space="preserve">Жорсткий диск Western Digital Purple Pro 10 TB 7200 rpm 256 MB WD101PURP 3.5 SATA III або еквівалент. </t>
    </r>
    <r>
      <rPr>
        <sz val="12"/>
        <rFont val="Calibri"/>
        <family val="2"/>
        <charset val="204"/>
        <scheme val="minor"/>
      </rPr>
      <t xml:space="preserve">Інтерфейс підключення
SATAIII. Тип - внутрішній. Форм-фактор 3.5". Обсяг буфера 256 МБ. Місткість накопичувача 10 ТБ. </t>
    </r>
  </si>
  <si>
    <r>
      <rPr>
        <b/>
        <i/>
        <sz val="12"/>
        <rFont val="Calibri"/>
        <family val="2"/>
        <charset val="204"/>
        <scheme val="minor"/>
      </rPr>
      <t>Hard drive Western Digital Purple Pro 10 TB 7200 rpm 256 MB WD101PURP 3.5 SATA III or equivalent.</t>
    </r>
    <r>
      <rPr>
        <sz val="12"/>
        <rFont val="Calibri"/>
        <family val="2"/>
        <charset val="204"/>
        <scheme val="minor"/>
      </rPr>
      <t xml:space="preserve"> Connection interface
SATAIII. Type - internal. Form factor 3.5". Buffer size 256 MB. Storage capacity 10 TB.</t>
    </r>
  </si>
  <si>
    <r>
      <rPr>
        <b/>
        <i/>
        <sz val="12"/>
        <rFont val="Calibri"/>
        <family val="2"/>
        <charset val="204"/>
        <scheme val="minor"/>
      </rPr>
      <t>IP video camera 4Mp TVT TD-9443A3BH-A-LR (D/AZ/PE/AR7) f=8-32mm with license plate recognition or equivalent.</t>
    </r>
    <r>
      <rPr>
        <sz val="12"/>
        <rFont val="Calibri"/>
        <family val="2"/>
        <charset val="204"/>
        <scheme val="minor"/>
      </rPr>
      <t xml:space="preserve"> 4Mp IP video camera with video analytics (license plate recognition) / Matrix 1/1.8″ CMOS / Resolution 4Mp (2688*1520) / Motorized lens f=8-32 mm / Video compression H.265+ / H.265 / H.264+ / H.264+. Illumination range 70 m. Illumination type - IR. Protocols 802.1x, DDNS, DHCP, FTP, HTTP, HTTP POST, HTTP(s), IPv4, IPv6, NTP, P2P, PPPoE, QoS, RTCP, RTMP, RTP, RTSP, SMTP, SNMP, UDP, UPnP.</t>
    </r>
  </si>
  <si>
    <r>
      <rPr>
        <b/>
        <i/>
        <sz val="12"/>
        <rFont val="Calibri"/>
        <family val="2"/>
        <charset val="204"/>
        <scheme val="minor"/>
      </rPr>
      <t>IP-відеокамера 4Mp TVT TD-9443A3BH-A-LR (D/AZ/PE/AR7) f=8-32mm з розпізнаванням номерів або еквівалент</t>
    </r>
    <r>
      <rPr>
        <sz val="12"/>
        <rFont val="Calibri"/>
        <family val="2"/>
        <charset val="204"/>
        <scheme val="minor"/>
      </rPr>
      <t xml:space="preserve">. 4Mp IP-відеокамера з відеоаналітикою (розпізнавання автомобільних номерів) / Матриця 1/1.8″ CMOS / Роздільна здатність 4Mp (2688*1520) / Моторизований об’єктив f=8-32 мм / Відеокомпресія H.265+ / H.265 / H.264+ / H.264+. Дальність підсвічування	70 м. Тип підсвічування - ІЧ. Протоколи	802.1x, DDNS, DHCP, FTP, HTTP, HTTP POST, HTTP(s), IPv4, IPv6, NTP, P2P, PPPoE, QoS, RTCP, RTMP, RTP, RTSP, SMTP, SNMP, UDP, UPnP. </t>
    </r>
  </si>
  <si>
    <r>
      <rPr>
        <b/>
        <i/>
        <sz val="12"/>
        <rFont val="Calibri"/>
        <family val="2"/>
        <charset val="204"/>
        <scheme val="minor"/>
      </rPr>
      <t>IP video camera 6Mp TVT TD-9462S4-C (D/AZ/PE/AW3) f=2.8-12mm, IR+LED-illumination, with microphone or equivalent</t>
    </r>
    <r>
      <rPr>
        <sz val="12"/>
        <rFont val="Calibri"/>
        <family val="2"/>
        <charset val="204"/>
        <scheme val="minor"/>
      </rPr>
      <t>. 6Mp IP video camera with analytics functions; 1/2.5″ CMOS matrix; 6Mp resolution (3200*1800); motorized lens f=2.8-12 mm; viewing angles 108°-36° horizontal, 57°-20° vertical; LED-illumination up to 40 m and IR-illumination up to 50 m; video compression H.265+/H.265/H.264+/H.264; sensitivity 0.008 Lux @F1.6, AGC on, 0 Lux with illumination; network: RJ45 100M; ONVIF; P2P; DC12V/PoE power supply, 9.5W consumption; 1 audio input, built-in microphone; microSD card recording (up to 256GB); IP67 protection level</t>
    </r>
  </si>
  <si>
    <r>
      <rPr>
        <b/>
        <i/>
        <sz val="12"/>
        <rFont val="Calibri"/>
        <family val="2"/>
        <charset val="204"/>
        <scheme val="minor"/>
      </rPr>
      <t>IP-відеокамера 6Mp TVT TD-9462S4-C (D/AZ/PE/AW3) f=2.8-12mm, ІЧ+LED-підсвічування, з мікрофоном або еквівалент.</t>
    </r>
    <r>
      <rPr>
        <sz val="12"/>
        <rFont val="Calibri"/>
        <family val="2"/>
        <charset val="204"/>
        <scheme val="minor"/>
      </rPr>
      <t xml:space="preserve"> 6Mp IP-відеокамера з функціями аналітики; матриця 1/2.5″ CMOS; роздільна здатність 6Mp (3200*1800); моторизований об’єктив f=2.8-12 мм; кути огляду 108°-36° горизонтальний, 57°-20° вертикальний; LED-підсвічування до 40 м та ІЧ-підсвічування до 50 м; відеокомпресія H.265+/H.265/H.264+/H.264; чутливість 0.008 Люкс @F1.6, AGC увімкнено, 0 Люкс з підсвічуванням; мережа: RJ45 100M; ONVIF; P2P; живлення DC12V/PoE, споживання 9.5 Вт; 1 аудіовхід, вбудований мікрофон; запис на microSD карту (до 256 Гб); ступінь захисту IP67</t>
    </r>
  </si>
  <si>
    <r>
      <rPr>
        <b/>
        <i/>
        <sz val="12"/>
        <rFont val="Calibri"/>
        <family val="2"/>
        <charset val="204"/>
        <scheme val="minor"/>
      </rPr>
      <t>IP PTZ video camera 4Mp TVT TD-8443IS2N(PE/25M/AR16) f=4.8-120mm 25x or equivalent.</t>
    </r>
    <r>
      <rPr>
        <sz val="12"/>
        <rFont val="Calibri"/>
        <family val="2"/>
        <charset val="204"/>
        <scheme val="minor"/>
      </rPr>
      <t xml:space="preserve"> IP PTZ video camera TVT TD-8443IS2N(PE/25M/AR16) with a resolution of 4Mp, with a motorized lens, with a focal length of 4.8-120 mm and a viewing angle of 360°, optical zoom 25x. IR illumination distance up to 160 m. ONVIF. Supply voltage DC12V. Support for PoE+ technology.</t>
    </r>
  </si>
  <si>
    <r>
      <rPr>
        <b/>
        <i/>
        <sz val="12"/>
        <rFont val="Calibri"/>
        <family val="2"/>
        <charset val="204"/>
        <scheme val="minor"/>
      </rPr>
      <t xml:space="preserve">IP PTZ-відеокамера 4Mp TVT TD-8443IS2N(PE/25M/AR16) f=4.8-120mm 25x або еквівалент. </t>
    </r>
    <r>
      <rPr>
        <sz val="12"/>
        <rFont val="Calibri"/>
        <family val="2"/>
        <charset val="204"/>
        <scheme val="minor"/>
      </rPr>
      <t>IP PTZ відеокамера TVT TD-8443IS2N(PE/25M/AR16) з роздільною здатністю 4 Мр, з моторизованим об’єктивом, з фокусною відстанню 4.8-120 мм і кутом огляду 360°, оптичний зум 25x. Відстань ІЧ-підсвічування до 160 м. ONVIF. Напруга живлення DC12V. Підтримка технології PoE+.</t>
    </r>
  </si>
  <si>
    <r>
      <rPr>
        <b/>
        <i/>
        <sz val="12"/>
        <rFont val="Calibri"/>
        <family val="2"/>
        <charset val="204"/>
        <scheme val="minor"/>
      </rPr>
      <t>TVT TD-K23 remote control or equivalent.</t>
    </r>
    <r>
      <rPr>
        <sz val="12"/>
        <rFont val="Calibri"/>
        <family val="2"/>
        <charset val="204"/>
        <scheme val="minor"/>
      </rPr>
      <t xml:space="preserve"> The TD-K23 remote control is an Android touch keyboard with a built-in 10.1-inch touch screen, ONVIF, 4 PTZ cameras, supports simultaneous connection of up to 1024 devices.</t>
    </r>
  </si>
  <si>
    <r>
      <rPr>
        <b/>
        <i/>
        <sz val="12"/>
        <rFont val="Calibri"/>
        <family val="2"/>
        <charset val="204"/>
        <scheme val="minor"/>
      </rPr>
      <t>Пульт керування TVT TD-K23 або еквівалент.</t>
    </r>
    <r>
      <rPr>
        <sz val="12"/>
        <rFont val="Calibri"/>
        <family val="2"/>
        <charset val="204"/>
        <scheme val="minor"/>
      </rPr>
      <t xml:space="preserve"> Пульт TD-K23 сенсорна клавіатура на Android з вбудованим 10,1-дюймовим сенсорним екраном, ONVIF, 4 PTZ камер одночасно підтримує підключення до 1024 пристроїв.</t>
    </r>
  </si>
  <si>
    <r>
      <rPr>
        <b/>
        <i/>
        <sz val="12"/>
        <rFont val="Calibri"/>
        <family val="2"/>
        <charset val="204"/>
        <scheme val="minor"/>
      </rPr>
      <t>16-port managed POE switch UTP7216E-POE-L2 or equivalent.</t>
    </r>
    <r>
      <rPr>
        <sz val="12"/>
        <rFont val="Calibri"/>
        <family val="2"/>
        <charset val="204"/>
        <scheme val="minor"/>
      </rPr>
      <t xml:space="preserve"> 16-port managed POE switch. Downlink ports 16x RJ45 (100M) with PoE support; Uplink ports 2x RJ45 (1000M) and 2x SFP (1000M); PoE protocol IEEE802.3af (PoE), 802.3at (PoE +); Web management, SNMP</t>
    </r>
  </si>
  <si>
    <r>
      <rPr>
        <b/>
        <i/>
        <sz val="12"/>
        <rFont val="Calibri"/>
        <family val="2"/>
        <charset val="204"/>
        <scheme val="minor"/>
      </rPr>
      <t>16-портовий керований POE комутатор UTP7216E-POE-L2 або еквівалент.</t>
    </r>
    <r>
      <rPr>
        <sz val="12"/>
        <rFont val="Calibri"/>
        <family val="2"/>
        <charset val="204"/>
        <scheme val="minor"/>
      </rPr>
      <t xml:space="preserve"> 16-портовий керований POE комутатор. Downlink порти 16x RJ45 (100M) з підтримкою PoE; Uplink порти 2x RJ45 (1000M) та 2x SFP (1000M); Протокол PoE IEEE802.3af (PoE), 802.3at (PoE +); Управління web, SNMP.</t>
    </r>
  </si>
  <si>
    <r>
      <rPr>
        <b/>
        <i/>
        <sz val="12"/>
        <rFont val="Calibri"/>
        <family val="2"/>
        <charset val="204"/>
        <scheme val="minor"/>
      </rPr>
      <t>XP8421-B ONU with dualband Wi-Fi or equivalent.</t>
    </r>
    <r>
      <rPr>
        <sz val="12"/>
        <rFont val="Calibri"/>
        <family val="2"/>
        <charset val="204"/>
        <scheme val="minor"/>
      </rPr>
      <t xml:space="preserve">
Support GPON and EPON modes.
Support PPPoE/DHCP/static IP routing mode and bridge mode
Support IPv4 and IPv6
Support 2.4GHz and 5GHz WIFI and multiple SSIDs
Support LAN IP and DHCP server configuration
Support loop detection
Support firewall function and ACL function
Support IGMP Snooping/Proxy multicast function
Support TR069 remote configuration and maintenance
Specialized design to prevent system failure to maintain a stable system.
Application:
Typical Solution：FTTH(Fiber To The Home)
Typical Business：INTERNET, IPTV, WIFI etc.
PON INTERFACE:
1 XPON BoB（Class B+）
Receiving sensitivity: ≥-30dBm
Transmitting optical power: +0.5+5dBm
Transmission distance: 20KM</t>
    </r>
  </si>
  <si>
    <r>
      <rPr>
        <b/>
        <i/>
        <sz val="12"/>
        <rFont val="Calibri"/>
        <family val="2"/>
        <charset val="204"/>
        <scheme val="minor"/>
      </rPr>
      <t>XP8421-B ONU c Wi-fi dualband або еквівалент.</t>
    </r>
    <r>
      <rPr>
        <sz val="12"/>
        <rFont val="Calibri"/>
        <family val="2"/>
        <charset val="204"/>
        <scheme val="minor"/>
      </rPr>
      <t xml:space="preserve">
Підтримка режимів GPON та EPON.
Підтримка режиму маршрутизації для PPPoE/DHCP/статичного IP та режиму мосту
Підтримка IPv4 та IPv6
Підтримка 2.4GHz та 5GHz WIFI та кількох SSID
Підтримка конфігурації LAN IP та DHCP-сервера
Підтримка виявлення петель
Підтримка функції брандмауера та функції ACL
Підтримка функції IGMP Snooping/Proxy multicast
Підтримка віддаленого налаштування та обслуговування TR069
Спеціалізована конструкція для запобігання поломці системи для підтримки стабільної системи.
Застосування:
Typical Solution：FTTH(Fiber To The Home)
Typical Business：INTERNET, IPTV, WIFI etс.
PON ІНТЕРФЕЙС:
1 XPON BoB（Class B+）
Receiving sensitivity:≥-30dBm
Transmitting optical power: +0.5+5dBm
Transmission distance: 20KM</t>
    </r>
  </si>
  <si>
    <t>Extension cord for 6 C13 outlets with switch, 220V, German type, 1U 19", with C13 power adapter, aluminum housing, black cable length 1.8 m, MERLION 1U-M6C13-K-C13 or equivalent.</t>
  </si>
  <si>
    <t>Подовжувач на 6 розеток C13 з вимикачем, 220В, німецький тип, 1U 19 ", з адаптером живлення C13, алюмінієвий корпус, чорний довжина кабеля 1,8 м, MERLION 1U-M6C13-K-C13 або еквівалент.</t>
  </si>
  <si>
    <t>Mean Well DIN-rail power supply with UPS function 179.4 W CH1 4 A 13.8 V, CH2 9A 13.8 V DRC-180A or equivalent.</t>
  </si>
  <si>
    <t xml:space="preserve">Блок живлення Mean Well на DIN-рейку з функцією UPS 179.4 W CH1 4 A 13.8 V, CH2 9A 13.8 V DRC-180A або еквівалент. </t>
  </si>
  <si>
    <r>
      <t>Lead-acid battery AGM 12V 17Ah Sturm BC12V-AGM17AH or equivalent.</t>
    </r>
    <r>
      <rPr>
        <sz val="12"/>
        <rFont val="Calibri"/>
        <family val="2"/>
        <charset val="204"/>
        <scheme val="minor"/>
      </rPr>
      <t xml:space="preserve"> Voltage, V 12. Battery capacity, Ah 17Ah at 20 h discharge, 1.75 V/el (+25°C). Maximum discharge current, A 255 A (5 s).</t>
    </r>
  </si>
  <si>
    <r>
      <t>Акумуляторна батарея свинцево-кислотна AGM 12В 17Ач Sturm BC12V-AGM17AH або еквівалент.</t>
    </r>
    <r>
      <rPr>
        <sz val="12"/>
        <rFont val="Calibri"/>
        <family val="2"/>
        <charset val="204"/>
        <scheme val="minor"/>
      </rPr>
      <t xml:space="preserve"> Напруга, В 12. Місткість акумулятора, Ач 17Аг при 20 год розряді, 1,75 В/ел (+25°С). Максимальний струм розряду, A 255 А (5 с).</t>
    </r>
  </si>
  <si>
    <r>
      <t xml:space="preserve">DC power splitter for video cameras 1-8 or equivalent. </t>
    </r>
    <r>
      <rPr>
        <sz val="12"/>
        <rFont val="Calibri"/>
        <family val="2"/>
        <charset val="204"/>
        <scheme val="minor"/>
      </rPr>
      <t>Number of cores - 8. Single core.</t>
    </r>
  </si>
  <si>
    <r>
      <t xml:space="preserve">Розгалужувач живлення DC для відеокамер 1-8 або еквівалент. </t>
    </r>
    <r>
      <rPr>
        <sz val="12"/>
        <rFont val="Calibri"/>
        <family val="2"/>
        <charset val="204"/>
        <scheme val="minor"/>
      </rPr>
      <t>Кількість жил - 8. Одножильний.</t>
    </r>
  </si>
  <si>
    <t>DDP м. Снігурівка, Миколаївська обл</t>
  </si>
  <si>
    <t>Subtotal for LOT 2 | Проміжний підсумок ЛОТ 2</t>
  </si>
  <si>
    <t>Subtotal for LOT 3 | Проміжний підсумок ЛОТ 3</t>
  </si>
  <si>
    <t>LOT 1 (Server equipment) / ЛОТ 1 (Серверне обладнання)</t>
  </si>
  <si>
    <t>LOT 3 (Electronic equipment) / ЛОТ 3 (Електронне обладнання)</t>
  </si>
  <si>
    <t>Unit Price, GBP excl. VAT
| 
Ціна за од-цю, фунти стерлінгів, без ПДВ</t>
  </si>
  <si>
    <t>Total Price, GBP excl. VAT
| 
Загальна ціна, фунти стерлінгів без ПДВ</t>
  </si>
  <si>
    <t>LOT 2 (IP video system) / ЛОТ 2 (Система IP-відеоспостереження)</t>
  </si>
  <si>
    <t>ITT No. PFRU2-2025-175.2  Procurement of Server, IP video system and electronic equipment   | ITT № PFRU2-2025-175.2  Закупівля серверного обладнання, системи IP-відеоспостереження та електронного обладнання
Volume 3 - Terms of Reference (ToR)/Specifications | Розділ 3 - Технічне завдання (ТЗ)/Специфікації</t>
  </si>
  <si>
    <r>
      <rPr>
        <b/>
        <sz val="14"/>
        <color rgb="FF000000"/>
        <rFont val="Calibri"/>
        <family val="2"/>
        <charset val="204"/>
        <scheme val="minor"/>
      </rPr>
      <t>Core note 1:</t>
    </r>
    <r>
      <rPr>
        <sz val="14"/>
        <color rgb="FF000000"/>
        <rFont val="Calibri"/>
        <family val="2"/>
        <charset val="204"/>
        <scheme val="minor"/>
      </rPr>
      <t xml:space="preserve"> Delivery destination - </t>
    </r>
    <r>
      <rPr>
        <b/>
        <u/>
        <sz val="14"/>
        <color rgb="FF000000"/>
        <rFont val="Calibri"/>
        <family val="2"/>
        <charset val="204"/>
        <scheme val="minor"/>
      </rPr>
      <t>Snihurivka, Mykolaiv oblast</t>
    </r>
    <r>
      <rPr>
        <sz val="14"/>
        <color rgb="FF000000"/>
        <rFont val="Calibri"/>
        <family val="2"/>
        <charset val="204"/>
        <scheme val="minor"/>
      </rPr>
      <t xml:space="preserve">.The contractual delivery address will be provided to the successful bidder in the purchase order. /
</t>
    </r>
    <r>
      <rPr>
        <b/>
        <sz val="14"/>
        <color rgb="FF000000"/>
        <rFont val="Calibri"/>
        <family val="2"/>
        <charset val="204"/>
        <scheme val="minor"/>
      </rPr>
      <t>Основна примітка 1:</t>
    </r>
    <r>
      <rPr>
        <sz val="14"/>
        <color rgb="FF000000"/>
        <rFont val="Calibri"/>
        <family val="2"/>
        <charset val="204"/>
        <scheme val="minor"/>
      </rPr>
      <t xml:space="preserve"> Місце доставки - </t>
    </r>
    <r>
      <rPr>
        <b/>
        <u/>
        <sz val="14"/>
        <color rgb="FF000000"/>
        <rFont val="Calibri"/>
        <family val="2"/>
        <charset val="204"/>
        <scheme val="minor"/>
      </rPr>
      <t>м. Снігурівка, Миколаївська обл.</t>
    </r>
    <r>
      <rPr>
        <sz val="14"/>
        <color rgb="FF000000"/>
        <rFont val="Calibri"/>
        <family val="2"/>
        <charset val="204"/>
        <scheme val="minor"/>
      </rPr>
      <t xml:space="preserve">. Контрактна адреса доставки буде надана переможцю тендеру в договорі про закупівлю.
</t>
    </r>
    <r>
      <rPr>
        <b/>
        <sz val="14"/>
        <color rgb="FF000000"/>
        <rFont val="Calibri"/>
        <family val="2"/>
        <charset val="204"/>
        <scheme val="minor"/>
      </rPr>
      <t xml:space="preserve">Core note 2: </t>
    </r>
    <r>
      <rPr>
        <sz val="14"/>
        <color rgb="FF000000"/>
        <rFont val="Calibri"/>
        <family val="2"/>
        <charset val="204"/>
        <scheme val="minor"/>
      </rPr>
      <t xml:space="preserve">Fixed Price in GBP (the price should be calculated based on the exchange rate of GBP to UAH, according to the OANDA rate ( https://fxds-hcc.oanda.com/ ) on the Friday immediately preceding the date on which the invoice was issued). The exchange rate for this ITT as of the issue date - 57.2965 UAH. / 
</t>
    </r>
    <r>
      <rPr>
        <b/>
        <sz val="14"/>
        <color rgb="FF000000"/>
        <rFont val="Calibri"/>
        <family val="2"/>
        <charset val="204"/>
        <scheme val="minor"/>
      </rPr>
      <t>Основна примітка 2:</t>
    </r>
    <r>
      <rPr>
        <sz val="14"/>
        <color rgb="FF000000"/>
        <rFont val="Calibri"/>
        <family val="2"/>
        <charset val="204"/>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- 57.2965 грн.
</t>
    </r>
    <r>
      <rPr>
        <b/>
        <sz val="14"/>
        <color rgb="FF000000"/>
        <rFont val="Calibri"/>
        <family val="2"/>
        <charset val="204"/>
        <scheme val="minor"/>
      </rPr>
      <t xml:space="preserve">General notes: / Загальні примітки:
</t>
    </r>
    <r>
      <rPr>
        <sz val="14"/>
        <color rgb="FF000000"/>
        <rFont val="Calibri"/>
        <family val="2"/>
        <charset val="204"/>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family val="2"/>
        <charset val="204"/>
        <scheme val="minor"/>
      </rPr>
      <t>•</t>
    </r>
    <r>
      <rPr>
        <sz val="14"/>
        <color rgb="FF000000"/>
        <rFont val="Calibri"/>
        <family val="2"/>
        <charset val="204"/>
        <scheme val="minor"/>
      </rPr>
      <t xml:space="preserve">	Unit prices must include applicable transportation/delivery/unloading/carrying (if applicable) costs and local taxes, excluding VAT.  / 
3•	Ціни повинні включати відповідні витрати на транспортування/доставку/розвантаження/заніс (якщо застосовується)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</si>
</sst>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3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sz val="12"/>
      <name val="Calibri"/>
      <family val="2"/>
      <charset val="204"/>
      <scheme val="minor"/>
    </font>
    <font>
      <b/>
      <sz val="14"/>
      <color rgb="FF000000"/>
      <name val="Calibri"/>
      <family val="2"/>
      <charset val="204"/>
      <scheme val="minor"/>
    </font>
    <font>
      <sz val="14"/>
      <color rgb="FF000000"/>
      <name val="Calibri"/>
      <family val="2"/>
      <charset val="204"/>
      <scheme val="minor"/>
    </font>
    <font>
      <b/>
      <u/>
      <sz val="14"/>
      <color rgb="FF000000"/>
      <name val="Calibri"/>
      <family val="2"/>
      <charset val="204"/>
      <scheme val="minor"/>
    </font>
    <font>
      <b/>
      <i/>
      <sz val="12"/>
      <name val="Calibri"/>
      <family val="2"/>
      <charset val="204"/>
      <scheme val="minor"/>
    </font>
    <font>
      <b/>
      <i/>
      <sz val="12"/>
      <color rgb="FF313131"/>
      <name val="Calibri"/>
      <family val="2"/>
      <charset val="204"/>
      <scheme val="minor"/>
    </font>
    <font>
      <b/>
      <sz val="12"/>
      <color rgb="FFFF0000"/>
      <name val="Calibri"/>
      <family val="2"/>
      <scheme val="minor"/>
    </font>
  </fonts>
  <fills count="13">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5" tint="0.59999389629810485"/>
        <bgColor theme="4" tint="0.79998168889431442"/>
      </patternFill>
    </fill>
    <fill>
      <patternFill patternType="solid">
        <fgColor theme="5" tint="0.59999389629810485"/>
        <bgColor indexed="64"/>
      </patternFill>
    </fill>
    <fill>
      <patternFill patternType="solid">
        <fgColor rgb="FFFFFF00"/>
        <bgColor theme="4" tint="0.79998168889431442"/>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rgb="FFFFFF0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101">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16" fillId="0" borderId="0" xfId="0" applyFont="1" applyAlignment="1">
      <alignment vertical="top"/>
    </xf>
    <xf numFmtId="2" fontId="14" fillId="8" borderId="24" xfId="1" applyNumberFormat="1" applyFont="1" applyFill="1" applyBorder="1" applyAlignment="1">
      <alignment horizontal="center" vertical="center"/>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7" fillId="4" borderId="1" xfId="0" applyFont="1" applyFill="1" applyBorder="1" applyAlignment="1">
      <alignment horizontal="center" vertical="center" wrapText="1"/>
    </xf>
    <xf numFmtId="0" fontId="25" fillId="4"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2" fontId="16" fillId="3" borderId="1" xfId="1" applyNumberFormat="1" applyFont="1" applyFill="1" applyBorder="1" applyAlignment="1">
      <alignment horizontal="center" vertical="center"/>
    </xf>
    <xf numFmtId="0" fontId="29" fillId="4" borderId="1" xfId="0" applyFont="1" applyFill="1" applyBorder="1" applyAlignment="1">
      <alignment horizontal="left" vertical="top" wrapText="1"/>
    </xf>
    <xf numFmtId="2" fontId="14" fillId="11" borderId="24" xfId="1" applyNumberFormat="1" applyFont="1" applyFill="1" applyBorder="1" applyAlignment="1">
      <alignment horizontal="center" vertical="center"/>
    </xf>
    <xf numFmtId="2" fontId="14" fillId="12" borderId="24" xfId="1" applyNumberFormat="1" applyFont="1" applyFill="1" applyBorder="1" applyAlignment="1">
      <alignment horizontal="center" vertical="center"/>
    </xf>
    <xf numFmtId="0" fontId="31" fillId="0" borderId="0" xfId="0" applyFont="1" applyAlignment="1">
      <alignment horizontal="center" vertical="center"/>
    </xf>
    <xf numFmtId="0" fontId="13"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2" fontId="16" fillId="0" borderId="1" xfId="1" applyNumberFormat="1" applyFont="1" applyFill="1" applyBorder="1" applyAlignment="1">
      <alignment horizontal="center" vertical="center"/>
    </xf>
    <xf numFmtId="165" fontId="17" fillId="4" borderId="1" xfId="0" applyNumberFormat="1" applyFont="1" applyFill="1" applyBorder="1" applyAlignment="1">
      <alignment horizontal="center" vertical="center"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9" borderId="28"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9" borderId="24"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22" fillId="10" borderId="28" xfId="0" applyFont="1" applyFill="1" applyBorder="1" applyAlignment="1">
      <alignment horizontal="right" vertical="center" wrapText="1"/>
    </xf>
    <xf numFmtId="0" fontId="22" fillId="10" borderId="1" xfId="0" applyFont="1" applyFill="1" applyBorder="1" applyAlignment="1">
      <alignment horizontal="right" vertical="center" wrapText="1"/>
    </xf>
    <xf numFmtId="0" fontId="22" fillId="7"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9" borderId="28" xfId="0" applyFont="1" applyFill="1" applyBorder="1" applyAlignment="1">
      <alignment horizontal="right" vertical="center" wrapText="1"/>
    </xf>
    <xf numFmtId="0" fontId="22" fillId="9" borderId="1" xfId="0" applyFont="1" applyFill="1" applyBorder="1" applyAlignment="1">
      <alignment horizontal="right" vertical="center" wrapText="1"/>
    </xf>
    <xf numFmtId="0" fontId="22" fillId="7" borderId="28" xfId="0" applyFont="1" applyFill="1" applyBorder="1" applyAlignment="1">
      <alignment horizontal="right" vertical="center" wrapText="1"/>
    </xf>
    <xf numFmtId="0" fontId="22" fillId="7" borderId="1" xfId="0"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7"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313131"/>
      <color rgb="FFA70000"/>
      <color rgb="FFF38500"/>
      <color rgb="FF005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29</xdr:row>
      <xdr:rowOff>0</xdr:rowOff>
    </xdr:from>
    <xdr:to>
      <xdr:col>6</xdr:col>
      <xdr:colOff>304800</xdr:colOff>
      <xdr:row>30</xdr:row>
      <xdr:rowOff>136392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136392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136392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136392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136392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136392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136392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136392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136392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136392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136392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136392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136392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5"/>
  <sheetViews>
    <sheetView tabSelected="1" topLeftCell="A22" zoomScale="66" zoomScaleNormal="80" zoomScaleSheetLayoutView="85" zoomScalePageLayoutView="55" workbookViewId="0">
      <selection activeCell="A31" sqref="A31:I31"/>
    </sheetView>
  </sheetViews>
  <sheetFormatPr defaultColWidth="9.109375" defaultRowHeight="13.8"/>
  <cols>
    <col min="1" max="1" width="6.109375" style="2" customWidth="1"/>
    <col min="2" max="2" width="60.6640625" style="3" customWidth="1"/>
    <col min="3" max="3" width="67.33203125" style="3" customWidth="1"/>
    <col min="4" max="4" width="30.6640625" style="4" customWidth="1"/>
    <col min="5" max="5" width="37.6640625" style="2" customWidth="1"/>
    <col min="6" max="6" width="60.6640625" style="2" customWidth="1"/>
    <col min="7" max="7" width="25.6640625" style="6" customWidth="1"/>
    <col min="8" max="9" width="21.33203125" style="2" customWidth="1"/>
    <col min="10" max="16384" width="9.109375" style="2"/>
  </cols>
  <sheetData>
    <row r="1" spans="1:12" ht="63.75" customHeight="1">
      <c r="A1" s="71" t="s">
        <v>103</v>
      </c>
      <c r="B1" s="72"/>
      <c r="C1" s="72"/>
      <c r="D1" s="72"/>
      <c r="E1" s="72"/>
      <c r="F1" s="72"/>
      <c r="G1" s="72"/>
      <c r="H1" s="72"/>
      <c r="I1" s="21"/>
    </row>
    <row r="2" spans="1:12" ht="7.5" customHeight="1">
      <c r="A2" s="22"/>
      <c r="B2" s="14"/>
      <c r="C2" s="13"/>
      <c r="D2" s="14"/>
      <c r="E2" s="14"/>
      <c r="F2" s="14"/>
      <c r="G2" s="14"/>
      <c r="H2" s="15"/>
      <c r="I2" s="23"/>
    </row>
    <row r="3" spans="1:12" s="1" customFormat="1" ht="120.6" customHeight="1">
      <c r="A3" s="24" t="s">
        <v>0</v>
      </c>
      <c r="B3" s="16" t="s">
        <v>1</v>
      </c>
      <c r="C3" s="16" t="s">
        <v>2</v>
      </c>
      <c r="D3" s="16" t="s">
        <v>3</v>
      </c>
      <c r="E3" s="17" t="s">
        <v>4</v>
      </c>
      <c r="F3" s="16" t="s">
        <v>5</v>
      </c>
      <c r="G3" s="18" t="s">
        <v>6</v>
      </c>
      <c r="H3" s="30" t="s">
        <v>100</v>
      </c>
      <c r="I3" s="31" t="s">
        <v>101</v>
      </c>
      <c r="K3" s="45"/>
      <c r="L3" s="28"/>
    </row>
    <row r="4" spans="1:12" s="28" customFormat="1" ht="15.6" customHeight="1">
      <c r="A4" s="53" t="s">
        <v>98</v>
      </c>
      <c r="B4" s="54"/>
      <c r="C4" s="54"/>
      <c r="D4" s="54"/>
      <c r="E4" s="54"/>
      <c r="F4" s="54"/>
      <c r="G4" s="54"/>
      <c r="H4" s="54"/>
      <c r="I4" s="55"/>
    </row>
    <row r="5" spans="1:12" ht="140.4">
      <c r="A5" s="36" t="s">
        <v>7</v>
      </c>
      <c r="B5" s="37" t="s">
        <v>56</v>
      </c>
      <c r="C5" s="37" t="s">
        <v>57</v>
      </c>
      <c r="D5" s="36">
        <v>1</v>
      </c>
      <c r="E5" s="38"/>
      <c r="F5" s="39"/>
      <c r="G5" s="40"/>
      <c r="H5" s="41">
        <v>0</v>
      </c>
      <c r="I5" s="41">
        <f>D5*H5</f>
        <v>0</v>
      </c>
    </row>
    <row r="6" spans="1:12" ht="40.200000000000003" customHeight="1">
      <c r="A6" s="36">
        <v>1.2</v>
      </c>
      <c r="B6" s="37" t="s">
        <v>59</v>
      </c>
      <c r="C6" s="37" t="s">
        <v>58</v>
      </c>
      <c r="D6" s="36">
        <v>1</v>
      </c>
      <c r="E6" s="38"/>
      <c r="F6" s="39"/>
      <c r="G6" s="40"/>
      <c r="H6" s="41">
        <v>0</v>
      </c>
      <c r="I6" s="41">
        <f>D6*H6</f>
        <v>0</v>
      </c>
    </row>
    <row r="7" spans="1:12" ht="46.8">
      <c r="A7" s="36" t="s">
        <v>61</v>
      </c>
      <c r="B7" s="37" t="s">
        <v>62</v>
      </c>
      <c r="C7" s="37" t="s">
        <v>60</v>
      </c>
      <c r="D7" s="36">
        <v>5</v>
      </c>
      <c r="E7" s="38"/>
      <c r="F7" s="39"/>
      <c r="G7" s="40"/>
      <c r="H7" s="41">
        <v>0</v>
      </c>
      <c r="I7" s="41">
        <f t="shared" ref="I7:I9" si="0">D7*H7</f>
        <v>0</v>
      </c>
    </row>
    <row r="8" spans="1:12" ht="78">
      <c r="A8" s="36">
        <v>1.4</v>
      </c>
      <c r="B8" s="37" t="s">
        <v>66</v>
      </c>
      <c r="C8" s="37" t="s">
        <v>65</v>
      </c>
      <c r="D8" s="36">
        <v>82</v>
      </c>
      <c r="E8" s="38"/>
      <c r="F8" s="39"/>
      <c r="G8" s="40"/>
      <c r="H8" s="41">
        <v>0</v>
      </c>
      <c r="I8" s="41">
        <f t="shared" si="0"/>
        <v>0</v>
      </c>
    </row>
    <row r="9" spans="1:12" ht="62.4">
      <c r="A9" s="36">
        <v>1.5</v>
      </c>
      <c r="B9" s="37" t="s">
        <v>63</v>
      </c>
      <c r="C9" s="37" t="s">
        <v>64</v>
      </c>
      <c r="D9" s="36">
        <v>33</v>
      </c>
      <c r="E9" s="38"/>
      <c r="F9" s="39"/>
      <c r="G9" s="40"/>
      <c r="H9" s="41">
        <v>0</v>
      </c>
      <c r="I9" s="41">
        <f t="shared" si="0"/>
        <v>0</v>
      </c>
    </row>
    <row r="10" spans="1:12" s="28" customFormat="1" ht="15.6">
      <c r="A10" s="67" t="s">
        <v>8</v>
      </c>
      <c r="B10" s="68"/>
      <c r="C10" s="68"/>
      <c r="D10" s="68"/>
      <c r="E10" s="68"/>
      <c r="F10" s="68"/>
      <c r="G10" s="68"/>
      <c r="H10" s="68"/>
      <c r="I10" s="44">
        <f>SUM(I5:I9)</f>
        <v>0</v>
      </c>
    </row>
    <row r="11" spans="1:12" s="28" customFormat="1" ht="15.6" customHeight="1">
      <c r="A11" s="65" t="s">
        <v>102</v>
      </c>
      <c r="B11" s="65"/>
      <c r="C11" s="65"/>
      <c r="D11" s="65"/>
      <c r="E11" s="65"/>
      <c r="F11" s="65"/>
      <c r="G11" s="65"/>
      <c r="H11" s="65"/>
      <c r="I11" s="65"/>
    </row>
    <row r="12" spans="1:12" ht="327.60000000000002">
      <c r="A12" s="36">
        <v>2.1</v>
      </c>
      <c r="B12" s="37" t="s">
        <v>72</v>
      </c>
      <c r="C12" s="37" t="s">
        <v>71</v>
      </c>
      <c r="D12" s="36">
        <v>2</v>
      </c>
      <c r="E12" s="38"/>
      <c r="F12" s="39"/>
      <c r="G12" s="40"/>
      <c r="H12" s="41">
        <v>0</v>
      </c>
      <c r="I12" s="41">
        <f t="shared" ref="I12:I14" si="1">D12*H12</f>
        <v>0</v>
      </c>
    </row>
    <row r="13" spans="1:12" ht="78">
      <c r="A13" s="36">
        <v>2.2000000000000002</v>
      </c>
      <c r="B13" s="37" t="s">
        <v>74</v>
      </c>
      <c r="C13" s="37" t="s">
        <v>73</v>
      </c>
      <c r="D13" s="36">
        <v>20</v>
      </c>
      <c r="E13" s="38"/>
      <c r="F13" s="39"/>
      <c r="G13" s="40"/>
      <c r="H13" s="41">
        <v>0</v>
      </c>
      <c r="I13" s="41">
        <f t="shared" si="1"/>
        <v>0</v>
      </c>
    </row>
    <row r="14" spans="1:12" ht="140.4">
      <c r="A14" s="36">
        <v>2.2999999999999998</v>
      </c>
      <c r="B14" s="37" t="s">
        <v>75</v>
      </c>
      <c r="C14" s="37" t="s">
        <v>76</v>
      </c>
      <c r="D14" s="36">
        <v>13</v>
      </c>
      <c r="E14" s="38"/>
      <c r="F14" s="39"/>
      <c r="G14" s="40"/>
      <c r="H14" s="41">
        <v>0</v>
      </c>
      <c r="I14" s="41">
        <f t="shared" si="1"/>
        <v>0</v>
      </c>
    </row>
    <row r="15" spans="1:12" ht="171.6">
      <c r="A15" s="36">
        <v>2.4</v>
      </c>
      <c r="B15" s="37" t="s">
        <v>77</v>
      </c>
      <c r="C15" s="37" t="s">
        <v>78</v>
      </c>
      <c r="D15" s="36">
        <v>82</v>
      </c>
      <c r="E15" s="38"/>
      <c r="F15" s="39"/>
      <c r="G15" s="40"/>
      <c r="H15" s="41">
        <v>0</v>
      </c>
      <c r="I15" s="41">
        <f>D15*H15</f>
        <v>0</v>
      </c>
    </row>
    <row r="16" spans="1:12" ht="109.2">
      <c r="A16" s="36">
        <v>2.5</v>
      </c>
      <c r="B16" s="37" t="s">
        <v>79</v>
      </c>
      <c r="C16" s="37" t="s">
        <v>80</v>
      </c>
      <c r="D16" s="36">
        <v>5</v>
      </c>
      <c r="E16" s="38"/>
      <c r="F16" s="39"/>
      <c r="G16" s="40"/>
      <c r="H16" s="41">
        <v>0</v>
      </c>
      <c r="I16" s="41">
        <f>D16*H16</f>
        <v>0</v>
      </c>
    </row>
    <row r="17" spans="1:16" ht="62.4">
      <c r="A17" s="36">
        <v>2.6</v>
      </c>
      <c r="B17" s="37" t="s">
        <v>81</v>
      </c>
      <c r="C17" s="37" t="s">
        <v>82</v>
      </c>
      <c r="D17" s="36">
        <v>1</v>
      </c>
      <c r="E17" s="38"/>
      <c r="F17" s="39"/>
      <c r="G17" s="40"/>
      <c r="H17" s="41">
        <v>0</v>
      </c>
      <c r="I17" s="41">
        <f t="shared" ref="I17:I19" si="2">D17*H17</f>
        <v>0</v>
      </c>
    </row>
    <row r="18" spans="1:16" ht="78">
      <c r="A18" s="36">
        <v>2.7</v>
      </c>
      <c r="B18" s="37" t="s">
        <v>83</v>
      </c>
      <c r="C18" s="37" t="s">
        <v>84</v>
      </c>
      <c r="D18" s="36">
        <v>2</v>
      </c>
      <c r="E18" s="38"/>
      <c r="F18" s="39"/>
      <c r="G18" s="40"/>
      <c r="H18" s="41">
        <v>0</v>
      </c>
      <c r="I18" s="41">
        <f t="shared" si="2"/>
        <v>0</v>
      </c>
    </row>
    <row r="19" spans="1:16" ht="336" customHeight="1">
      <c r="A19" s="50">
        <v>2.8</v>
      </c>
      <c r="B19" s="37" t="s">
        <v>85</v>
      </c>
      <c r="C19" s="37" t="s">
        <v>86</v>
      </c>
      <c r="D19" s="36">
        <v>33</v>
      </c>
      <c r="E19" s="38"/>
      <c r="F19" s="39"/>
      <c r="G19" s="40"/>
      <c r="H19" s="41">
        <v>0</v>
      </c>
      <c r="I19" s="41">
        <f t="shared" si="2"/>
        <v>0</v>
      </c>
    </row>
    <row r="20" spans="1:16" s="28" customFormat="1" ht="15.6">
      <c r="A20" s="69" t="s">
        <v>96</v>
      </c>
      <c r="B20" s="70"/>
      <c r="C20" s="70"/>
      <c r="D20" s="70"/>
      <c r="E20" s="70"/>
      <c r="F20" s="70"/>
      <c r="G20" s="70"/>
      <c r="H20" s="70"/>
      <c r="I20" s="29">
        <f>SUM(I12:I19)</f>
        <v>0</v>
      </c>
    </row>
    <row r="21" spans="1:16" s="28" customFormat="1" ht="15.6" customHeight="1">
      <c r="A21" s="66" t="s">
        <v>99</v>
      </c>
      <c r="B21" s="66"/>
      <c r="C21" s="66"/>
      <c r="D21" s="66"/>
      <c r="E21" s="66"/>
      <c r="F21" s="66"/>
      <c r="G21" s="66"/>
      <c r="H21" s="66"/>
      <c r="I21" s="66"/>
    </row>
    <row r="22" spans="1:16" ht="46.8">
      <c r="A22" s="36">
        <v>3.1</v>
      </c>
      <c r="B22" s="42" t="s">
        <v>68</v>
      </c>
      <c r="C22" s="42" t="s">
        <v>67</v>
      </c>
      <c r="D22" s="36">
        <v>1</v>
      </c>
      <c r="E22" s="38"/>
      <c r="F22" s="39"/>
      <c r="G22" s="40"/>
      <c r="H22" s="41">
        <v>0</v>
      </c>
      <c r="I22" s="41">
        <f>D22*H22</f>
        <v>0</v>
      </c>
    </row>
    <row r="23" spans="1:16" ht="62.4">
      <c r="A23" s="36">
        <v>3.1</v>
      </c>
      <c r="B23" s="37" t="s">
        <v>70</v>
      </c>
      <c r="C23" s="37" t="s">
        <v>69</v>
      </c>
      <c r="D23" s="36">
        <v>1</v>
      </c>
      <c r="E23" s="46"/>
      <c r="F23" s="47"/>
      <c r="G23" s="48"/>
      <c r="H23" s="49">
        <v>0</v>
      </c>
      <c r="I23" s="49">
        <f>D23*H23</f>
        <v>0</v>
      </c>
    </row>
    <row r="24" spans="1:16" ht="62.4">
      <c r="A24" s="36">
        <v>3.2</v>
      </c>
      <c r="B24" s="42" t="s">
        <v>87</v>
      </c>
      <c r="C24" s="42" t="s">
        <v>88</v>
      </c>
      <c r="D24" s="36">
        <v>1</v>
      </c>
      <c r="E24" s="38"/>
      <c r="F24" s="39"/>
      <c r="G24" s="40"/>
      <c r="H24" s="41">
        <v>0</v>
      </c>
      <c r="I24" s="41">
        <f t="shared" ref="I24:I26" si="3">D24*H24</f>
        <v>0</v>
      </c>
    </row>
    <row r="25" spans="1:16" ht="31.2">
      <c r="A25" s="36">
        <v>3.3</v>
      </c>
      <c r="B25" s="42" t="s">
        <v>89</v>
      </c>
      <c r="C25" s="42" t="s">
        <v>90</v>
      </c>
      <c r="D25" s="36">
        <v>33</v>
      </c>
      <c r="E25" s="38"/>
      <c r="F25" s="39"/>
      <c r="G25" s="40"/>
      <c r="H25" s="41">
        <v>0</v>
      </c>
      <c r="I25" s="41">
        <f t="shared" si="3"/>
        <v>0</v>
      </c>
    </row>
    <row r="26" spans="1:16" ht="64.95" customHeight="1">
      <c r="A26" s="36">
        <v>3.4</v>
      </c>
      <c r="B26" s="42" t="s">
        <v>91</v>
      </c>
      <c r="C26" s="42" t="s">
        <v>92</v>
      </c>
      <c r="D26" s="36">
        <v>33</v>
      </c>
      <c r="E26" s="38"/>
      <c r="F26" s="39"/>
      <c r="G26" s="40"/>
      <c r="H26" s="41">
        <v>0</v>
      </c>
      <c r="I26" s="41">
        <f t="shared" si="3"/>
        <v>0</v>
      </c>
    </row>
    <row r="27" spans="1:16" ht="31.2">
      <c r="A27" s="36">
        <v>3.5</v>
      </c>
      <c r="B27" s="42" t="s">
        <v>93</v>
      </c>
      <c r="C27" s="42" t="s">
        <v>94</v>
      </c>
      <c r="D27" s="36">
        <v>33</v>
      </c>
      <c r="E27" s="38"/>
      <c r="F27" s="39"/>
      <c r="G27" s="40"/>
      <c r="H27" s="41">
        <v>0</v>
      </c>
      <c r="I27" s="41">
        <f t="shared" ref="I27" si="4">D27*H27</f>
        <v>0</v>
      </c>
    </row>
    <row r="28" spans="1:16" s="28" customFormat="1" ht="15.6">
      <c r="A28" s="63" t="s">
        <v>97</v>
      </c>
      <c r="B28" s="64"/>
      <c r="C28" s="64"/>
      <c r="D28" s="64"/>
      <c r="E28" s="64"/>
      <c r="F28" s="64"/>
      <c r="G28" s="64"/>
      <c r="H28" s="64"/>
      <c r="I28" s="43">
        <f>SUM(I24:I27)</f>
        <v>0</v>
      </c>
    </row>
    <row r="29" spans="1:16" ht="15.6">
      <c r="A29" s="56" t="s">
        <v>9</v>
      </c>
      <c r="B29" s="57"/>
      <c r="C29" s="57"/>
      <c r="D29" s="57"/>
      <c r="E29" s="57"/>
      <c r="F29" s="57"/>
      <c r="G29" s="57"/>
      <c r="H29" s="58"/>
      <c r="I29" s="25">
        <f>I28</f>
        <v>0</v>
      </c>
    </row>
    <row r="30" spans="1:16">
      <c r="A30" s="26"/>
      <c r="I30" s="27"/>
    </row>
    <row r="31" spans="1:16" ht="307.2" customHeight="1">
      <c r="A31" s="73" t="s">
        <v>104</v>
      </c>
      <c r="B31" s="74"/>
      <c r="C31" s="74"/>
      <c r="D31" s="74"/>
      <c r="E31" s="74"/>
      <c r="F31" s="74"/>
      <c r="G31" s="74"/>
      <c r="H31" s="74"/>
      <c r="I31" s="75"/>
      <c r="M31" s="19"/>
      <c r="N31" s="19"/>
      <c r="O31" s="19"/>
      <c r="P31" s="19"/>
    </row>
    <row r="32" spans="1:16" ht="15.6">
      <c r="A32" s="76" t="s">
        <v>10</v>
      </c>
      <c r="B32" s="77"/>
      <c r="C32" s="77"/>
      <c r="D32" s="77"/>
      <c r="E32" s="77"/>
      <c r="F32" s="77"/>
      <c r="G32" s="77"/>
      <c r="H32" s="77"/>
      <c r="I32" s="78"/>
      <c r="M32" s="19"/>
      <c r="N32" s="19"/>
      <c r="O32" s="19"/>
      <c r="P32" s="19"/>
    </row>
    <row r="33" spans="1:16" ht="37.950000000000003" customHeight="1">
      <c r="A33" s="86" t="s">
        <v>11</v>
      </c>
      <c r="B33" s="87"/>
      <c r="C33" s="87"/>
      <c r="D33" s="87"/>
      <c r="E33" s="87"/>
      <c r="F33" s="87"/>
      <c r="G33" s="88"/>
      <c r="H33" s="61" t="s">
        <v>95</v>
      </c>
      <c r="I33" s="62"/>
      <c r="M33" s="20"/>
      <c r="N33" s="20"/>
      <c r="O33" s="20"/>
      <c r="P33" s="20"/>
    </row>
    <row r="34" spans="1:16" ht="37.950000000000003" customHeight="1">
      <c r="A34" s="86" t="s">
        <v>12</v>
      </c>
      <c r="B34" s="87"/>
      <c r="C34" s="87"/>
      <c r="D34" s="87"/>
      <c r="E34" s="87"/>
      <c r="F34" s="87"/>
      <c r="G34" s="88"/>
      <c r="H34" s="59">
        <v>30</v>
      </c>
      <c r="I34" s="60"/>
      <c r="M34" s="20"/>
      <c r="N34" s="20"/>
      <c r="O34" s="20"/>
      <c r="P34" s="20"/>
    </row>
    <row r="35" spans="1:16" ht="37.950000000000003" customHeight="1">
      <c r="A35" s="89" t="s">
        <v>13</v>
      </c>
      <c r="B35" s="90"/>
      <c r="C35" s="90"/>
      <c r="D35" s="90"/>
      <c r="E35" s="90"/>
      <c r="F35" s="90"/>
      <c r="G35" s="91"/>
      <c r="H35" s="79">
        <v>45</v>
      </c>
      <c r="I35" s="80"/>
      <c r="M35" s="20"/>
      <c r="N35" s="20"/>
      <c r="O35" s="20"/>
      <c r="P35" s="20"/>
    </row>
    <row r="36" spans="1:16" ht="37.950000000000003" customHeight="1">
      <c r="A36" s="86" t="s">
        <v>14</v>
      </c>
      <c r="B36" s="87"/>
      <c r="C36" s="87"/>
      <c r="D36" s="87"/>
      <c r="E36" s="87"/>
      <c r="F36" s="87"/>
      <c r="G36" s="88"/>
      <c r="H36" s="81" t="s">
        <v>15</v>
      </c>
      <c r="I36" s="82"/>
      <c r="M36" s="20"/>
      <c r="N36" s="20"/>
      <c r="O36" s="20"/>
      <c r="P36" s="20"/>
    </row>
    <row r="37" spans="1:16" ht="37.950000000000003" customHeight="1">
      <c r="A37" s="86" t="s">
        <v>16</v>
      </c>
      <c r="B37" s="87"/>
      <c r="C37" s="87"/>
      <c r="D37" s="87"/>
      <c r="E37" s="87"/>
      <c r="F37" s="87"/>
      <c r="G37" s="88"/>
      <c r="H37" s="59"/>
      <c r="I37" s="60"/>
    </row>
    <row r="38" spans="1:16" ht="37.950000000000003" customHeight="1">
      <c r="A38" s="86" t="s">
        <v>17</v>
      </c>
      <c r="B38" s="87"/>
      <c r="C38" s="87"/>
      <c r="D38" s="87"/>
      <c r="E38" s="87"/>
      <c r="F38" s="87"/>
      <c r="G38" s="88"/>
      <c r="H38" s="59"/>
      <c r="I38" s="60"/>
    </row>
    <row r="39" spans="1:16" ht="37.950000000000003" customHeight="1">
      <c r="A39" s="92" t="s">
        <v>18</v>
      </c>
      <c r="B39" s="93"/>
      <c r="C39" s="93"/>
      <c r="D39" s="93"/>
      <c r="E39" s="93"/>
      <c r="F39" s="93"/>
      <c r="G39" s="94"/>
      <c r="H39" s="61"/>
      <c r="I39" s="62"/>
    </row>
    <row r="40" spans="1:16" ht="108" customHeight="1">
      <c r="A40" s="86" t="s">
        <v>19</v>
      </c>
      <c r="B40" s="87"/>
      <c r="C40" s="87"/>
      <c r="D40" s="87"/>
      <c r="E40" s="87"/>
      <c r="F40" s="87"/>
      <c r="G40" s="88"/>
      <c r="H40" s="59"/>
      <c r="I40" s="60"/>
    </row>
    <row r="41" spans="1:16" ht="37.950000000000003" customHeight="1">
      <c r="A41" s="92" t="s">
        <v>20</v>
      </c>
      <c r="B41" s="93"/>
      <c r="C41" s="93"/>
      <c r="D41" s="93"/>
      <c r="E41" s="93"/>
      <c r="F41" s="93"/>
      <c r="G41" s="94"/>
      <c r="H41" s="61"/>
      <c r="I41" s="62"/>
    </row>
    <row r="42" spans="1:16" ht="37.950000000000003" customHeight="1">
      <c r="A42" s="86" t="s">
        <v>21</v>
      </c>
      <c r="B42" s="87"/>
      <c r="C42" s="87"/>
      <c r="D42" s="87"/>
      <c r="E42" s="87"/>
      <c r="F42" s="87"/>
      <c r="G42" s="88"/>
      <c r="H42" s="59"/>
      <c r="I42" s="60"/>
    </row>
    <row r="43" spans="1:16" ht="37.950000000000003" customHeight="1">
      <c r="A43" s="92" t="s">
        <v>22</v>
      </c>
      <c r="B43" s="93"/>
      <c r="C43" s="93"/>
      <c r="D43" s="93"/>
      <c r="E43" s="93"/>
      <c r="F43" s="93"/>
      <c r="G43" s="94"/>
      <c r="H43" s="61"/>
      <c r="I43" s="62"/>
    </row>
    <row r="44" spans="1:16" ht="37.950000000000003" customHeight="1">
      <c r="A44" s="95" t="s">
        <v>23</v>
      </c>
      <c r="B44" s="96"/>
      <c r="C44" s="96"/>
      <c r="D44" s="96"/>
      <c r="E44" s="96"/>
      <c r="F44" s="96"/>
      <c r="G44" s="97"/>
      <c r="H44" s="51"/>
      <c r="I44" s="52"/>
    </row>
    <row r="45" spans="1:16" ht="39" customHeight="1" thickBot="1">
      <c r="A45" s="83" t="s">
        <v>24</v>
      </c>
      <c r="B45" s="84"/>
      <c r="C45" s="84"/>
      <c r="D45" s="84"/>
      <c r="E45" s="84"/>
      <c r="F45" s="84"/>
      <c r="G45" s="84"/>
      <c r="H45" s="84"/>
      <c r="I45" s="85"/>
    </row>
  </sheetData>
  <protectedRanges>
    <protectedRange sqref="G5:G10 G12:G28" name="data_1"/>
  </protectedRanges>
  <mergeCells count="35">
    <mergeCell ref="A45:I45"/>
    <mergeCell ref="A33:G33"/>
    <mergeCell ref="A34:G34"/>
    <mergeCell ref="A35:G35"/>
    <mergeCell ref="A36:G36"/>
    <mergeCell ref="A37:G37"/>
    <mergeCell ref="A38:G38"/>
    <mergeCell ref="A39:G39"/>
    <mergeCell ref="A40:G40"/>
    <mergeCell ref="A41:G41"/>
    <mergeCell ref="A42:G42"/>
    <mergeCell ref="A43:G43"/>
    <mergeCell ref="H41:I41"/>
    <mergeCell ref="H38:I38"/>
    <mergeCell ref="A44:G44"/>
    <mergeCell ref="H33:I33"/>
    <mergeCell ref="A1:H1"/>
    <mergeCell ref="H37:I37"/>
    <mergeCell ref="A31:I31"/>
    <mergeCell ref="A32:I32"/>
    <mergeCell ref="H34:I34"/>
    <mergeCell ref="H35:I35"/>
    <mergeCell ref="H36:I36"/>
    <mergeCell ref="H44:I44"/>
    <mergeCell ref="A4:I4"/>
    <mergeCell ref="A29:H29"/>
    <mergeCell ref="H42:I42"/>
    <mergeCell ref="H43:I43"/>
    <mergeCell ref="H39:I39"/>
    <mergeCell ref="H40:I40"/>
    <mergeCell ref="A28:H28"/>
    <mergeCell ref="A11:I11"/>
    <mergeCell ref="A21:I21"/>
    <mergeCell ref="A10:H10"/>
    <mergeCell ref="A20:H20"/>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2" t="s">
        <v>25</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26</v>
      </c>
      <c r="G14" s="10" t="s">
        <v>27</v>
      </c>
      <c r="H14" s="10" t="s">
        <v>28</v>
      </c>
      <c r="I14" s="10" t="s">
        <v>29</v>
      </c>
      <c r="J14" s="10" t="s">
        <v>30</v>
      </c>
    </row>
    <row r="15" spans="4:10" ht="172.8">
      <c r="F15" s="33" t="s">
        <v>31</v>
      </c>
      <c r="G15" s="33" t="s">
        <v>32</v>
      </c>
      <c r="H15" s="9">
        <v>22.57</v>
      </c>
      <c r="I15" s="9">
        <v>30</v>
      </c>
      <c r="J15" s="9">
        <f>H15*I15</f>
        <v>677.1</v>
      </c>
    </row>
    <row r="16" spans="4:10" ht="172.8">
      <c r="F16" s="33" t="s">
        <v>33</v>
      </c>
      <c r="G16" s="33" t="s">
        <v>34</v>
      </c>
      <c r="H16" s="9">
        <v>19.420000000000002</v>
      </c>
      <c r="I16" s="9">
        <v>150</v>
      </c>
      <c r="J16" s="9">
        <f>H16*I16</f>
        <v>2913.0000000000005</v>
      </c>
    </row>
    <row r="17" spans="10:10" ht="15.6">
      <c r="J17" s="11">
        <f>SUM(J15:J16)</f>
        <v>3590.1000000000004</v>
      </c>
    </row>
    <row r="47" spans="5:10">
      <c r="E47" s="98" t="s">
        <v>35</v>
      </c>
      <c r="F47" s="99"/>
      <c r="G47" s="99"/>
      <c r="H47" s="99"/>
      <c r="I47" s="99"/>
      <c r="J47" s="100"/>
    </row>
    <row r="48" spans="5:10">
      <c r="E48" s="5"/>
      <c r="F48" s="34" t="s">
        <v>36</v>
      </c>
      <c r="G48" s="34" t="s">
        <v>37</v>
      </c>
      <c r="H48" s="34" t="s">
        <v>38</v>
      </c>
      <c r="I48" s="34" t="s">
        <v>39</v>
      </c>
      <c r="J48" s="34" t="s">
        <v>40</v>
      </c>
    </row>
    <row r="49" spans="5:10" ht="100.8">
      <c r="E49" s="5">
        <v>227</v>
      </c>
      <c r="F49" s="35" t="s">
        <v>41</v>
      </c>
      <c r="G49" s="34" t="s">
        <v>42</v>
      </c>
      <c r="H49" s="5">
        <v>14</v>
      </c>
      <c r="I49" s="5">
        <v>188.3</v>
      </c>
      <c r="J49" s="9">
        <f>H49*I49</f>
        <v>2636.2000000000003</v>
      </c>
    </row>
    <row r="50" spans="5:10" ht="28.8">
      <c r="E50" s="5">
        <v>228</v>
      </c>
      <c r="F50" s="35" t="s">
        <v>43</v>
      </c>
      <c r="G50" s="34" t="s">
        <v>44</v>
      </c>
      <c r="H50" s="5">
        <v>510</v>
      </c>
      <c r="I50" s="5">
        <v>1.87</v>
      </c>
      <c r="J50" s="9">
        <f>H50*I50</f>
        <v>953.7</v>
      </c>
    </row>
    <row r="51" spans="5:10">
      <c r="E51" s="5"/>
      <c r="F51" s="5"/>
      <c r="G51" s="5"/>
      <c r="H51" s="5"/>
      <c r="I51" s="5"/>
      <c r="J51" s="12">
        <f>SUM(J49:J50)</f>
        <v>3589.9000000000005</v>
      </c>
    </row>
    <row r="52" spans="5:10">
      <c r="E52" s="98" t="s">
        <v>45</v>
      </c>
      <c r="F52" s="99"/>
      <c r="G52" s="99"/>
      <c r="H52" s="99"/>
      <c r="I52" s="99"/>
      <c r="J52" s="100"/>
    </row>
    <row r="53" spans="5:10" ht="57.6">
      <c r="E53" s="5">
        <v>227</v>
      </c>
      <c r="F53" s="35" t="s">
        <v>46</v>
      </c>
      <c r="G53" s="34" t="s">
        <v>47</v>
      </c>
      <c r="H53" s="5">
        <v>30</v>
      </c>
      <c r="I53" s="5">
        <v>22.57</v>
      </c>
      <c r="J53" s="9">
        <f>H53*I53</f>
        <v>677.1</v>
      </c>
    </row>
    <row r="54" spans="5:10" ht="57.6">
      <c r="E54" s="5">
        <v>228</v>
      </c>
      <c r="F54" s="35" t="s">
        <v>48</v>
      </c>
      <c r="G54" s="34" t="s">
        <v>47</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49</v>
      </c>
      <c r="F2">
        <v>411</v>
      </c>
      <c r="G2" t="s">
        <v>50</v>
      </c>
      <c r="H2" t="s">
        <v>51</v>
      </c>
    </row>
    <row r="3" spans="5:8" ht="43.2">
      <c r="E3" s="7" t="s">
        <v>52</v>
      </c>
      <c r="F3">
        <v>186</v>
      </c>
      <c r="G3" t="s">
        <v>50</v>
      </c>
      <c r="H3" t="s">
        <v>51</v>
      </c>
    </row>
    <row r="4" spans="5:8" ht="57.6">
      <c r="E4" s="7" t="s">
        <v>53</v>
      </c>
      <c r="F4">
        <v>33</v>
      </c>
      <c r="G4" t="s">
        <v>50</v>
      </c>
      <c r="H4" t="s">
        <v>51</v>
      </c>
    </row>
    <row r="5" spans="5:8" ht="43.2">
      <c r="E5" s="7" t="s">
        <v>49</v>
      </c>
      <c r="F5">
        <v>250</v>
      </c>
      <c r="G5" t="s">
        <v>50</v>
      </c>
      <c r="H5" s="7" t="s">
        <v>54</v>
      </c>
    </row>
    <row r="6" spans="5:8" ht="43.2">
      <c r="E6" s="7" t="s">
        <v>49</v>
      </c>
      <c r="F6">
        <v>300</v>
      </c>
      <c r="G6" t="s">
        <v>50</v>
      </c>
      <c r="H6" s="7"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Alona O Vorobiova</cp:lastModifiedBy>
  <cp:revision/>
  <dcterms:created xsi:type="dcterms:W3CDTF">2022-10-12T13:36:00Z</dcterms:created>
  <dcterms:modified xsi:type="dcterms:W3CDTF">2026-01-08T08:33:56Z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