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david.greeve\Desktop\"/>
    </mc:Choice>
  </mc:AlternateContent>
  <xr:revisionPtr revIDLastSave="0" documentId="13_ncr:1_{DF277813-9DFD-4832-A39F-B53285B58521}" xr6:coauthVersionLast="36" xr6:coauthVersionMax="36" xr10:uidLastSave="{00000000-0000-0000-0000-000000000000}"/>
  <bookViews>
    <workbookView xWindow="0" yWindow="0" windowWidth="28800" windowHeight="12450" firstSheet="2" activeTab="2" xr2:uid="{00000000-000D-0000-FFFF-FFFF00000000}"/>
  </bookViews>
  <sheets>
    <sheet name="Cover Sheet" sheetId="1" r:id="rId1"/>
    <sheet name="Lot 1 Guidance" sheetId="2" r:id="rId2"/>
    <sheet name="Bidders Pricing Catalogue" sheetId="3" r:id="rId3"/>
    <sheet name="Scenario 1" sheetId="4" r:id="rId4"/>
    <sheet name="Scenario 2" sheetId="5" r:id="rId5"/>
    <sheet name="Scenario 3" sheetId="6" r:id="rId6"/>
    <sheet name="Scenario 4" sheetId="7" r:id="rId7"/>
    <sheet name="Scenario 5" sheetId="8" r:id="rId8"/>
    <sheet name="Devices" sheetId="9" r:id="rId9"/>
    <sheet name="Optional Services" sheetId="10" r:id="rId10"/>
    <sheet name="Rate Cards for eCatalogue" sheetId="11" r:id="rId11"/>
    <sheet name="Discounts" sheetId="12" r:id="rId12"/>
    <sheet name="Scenario Bid Evaluation Sheet" sheetId="13" r:id="rId13"/>
    <sheet name="Rate Card Bid Evaluation Sheet" sheetId="14" r:id="rId14"/>
  </sheets>
  <definedNames>
    <definedName name="_aug04">#REF!</definedName>
    <definedName name="aaa">#REF!</definedName>
    <definedName name="abc">#REF!</definedName>
    <definedName name="Blackk">#REF!</definedName>
    <definedName name="Categories">#REF!</definedName>
    <definedName name="CEFAS">#REF!</definedName>
    <definedName name="conflict">#REF!</definedName>
    <definedName name="Cor">#REF!</definedName>
    <definedName name="core">#REF!</definedName>
    <definedName name="countries">#REF!</definedName>
    <definedName name="dsaas">#REF!</definedName>
    <definedName name="dsada">#REF!</definedName>
    <definedName name="dsadadadada">#REF!</definedName>
    <definedName name="dsadasa">#REF!</definedName>
    <definedName name="dsadsadsadadasdasdada">#REF!</definedName>
    <definedName name="ERROR">#REF!</definedName>
    <definedName name="fdsfsdf">#REF!</definedName>
    <definedName name="fsfsdf">#REF!</definedName>
    <definedName name="Goldsmiths">#REF!</definedName>
    <definedName name="GRRGFDGD">#REF!</definedName>
    <definedName name="H">#REF!</definedName>
    <definedName name="Instructions">#REF!</definedName>
    <definedName name="KMNSCPT">#REF!</definedName>
    <definedName name="llllll">#REF!</definedName>
    <definedName name="pppppp">#REF!</definedName>
    <definedName name="ytrytryr">#REF!</definedName>
  </definedNames>
  <calcPr calcId="191029"/>
  <extLst>
    <ext uri="GoogleSheetsCustomDataVersion1">
      <go:sheetsCustomData xmlns:go="http://customooxmlschemas.google.com/" r:id="rId20" roundtripDataSignature="AMtx7mghqiAYM1YKyogGHiTlxGktsmcx2g=="/>
    </ext>
  </extLst>
</workbook>
</file>

<file path=xl/calcChain.xml><?xml version="1.0" encoding="utf-8"?>
<calcChain xmlns="http://schemas.openxmlformats.org/spreadsheetml/2006/main">
  <c r="AA83" i="14" l="1"/>
  <c r="W83" i="14"/>
  <c r="O83" i="14"/>
  <c r="AA82" i="14"/>
  <c r="W82" i="14"/>
  <c r="O82" i="14"/>
  <c r="AI81" i="14"/>
  <c r="AK81" i="14" s="1"/>
  <c r="AE81" i="14"/>
  <c r="AG81" i="14" s="1"/>
  <c r="AA81" i="14"/>
  <c r="AC81" i="14" s="1"/>
  <c r="W81" i="14"/>
  <c r="Y81" i="14" s="1"/>
  <c r="S81" i="14"/>
  <c r="U81" i="14" s="1"/>
  <c r="O81" i="14"/>
  <c r="Q81" i="14" s="1"/>
  <c r="K81" i="14"/>
  <c r="M81" i="14" s="1"/>
  <c r="I81" i="14"/>
  <c r="G81" i="14"/>
  <c r="AI80" i="14"/>
  <c r="AK80" i="14" s="1"/>
  <c r="AE80" i="14"/>
  <c r="AG80" i="14" s="1"/>
  <c r="AA80" i="14"/>
  <c r="AC80" i="14" s="1"/>
  <c r="W80" i="14"/>
  <c r="Y80" i="14" s="1"/>
  <c r="S80" i="14"/>
  <c r="U80" i="14" s="1"/>
  <c r="O80" i="14"/>
  <c r="Q80" i="14" s="1"/>
  <c r="K80" i="14"/>
  <c r="M80" i="14" s="1"/>
  <c r="G80" i="14"/>
  <c r="I80" i="14" s="1"/>
  <c r="I78" i="14"/>
  <c r="AI77" i="14"/>
  <c r="AK77" i="14" s="1"/>
  <c r="AG77" i="14"/>
  <c r="AE77" i="14"/>
  <c r="AA77" i="14"/>
  <c r="AC77" i="14" s="1"/>
  <c r="W77" i="14"/>
  <c r="Y77" i="14" s="1"/>
  <c r="S77" i="14"/>
  <c r="U77" i="14" s="1"/>
  <c r="O77" i="14"/>
  <c r="Q77" i="14" s="1"/>
  <c r="K77" i="14"/>
  <c r="M77" i="14" s="1"/>
  <c r="G77" i="14"/>
  <c r="I77" i="14" s="1"/>
  <c r="AI76" i="14"/>
  <c r="AK76" i="14" s="1"/>
  <c r="AE76" i="14"/>
  <c r="AG76" i="14" s="1"/>
  <c r="AA76" i="14"/>
  <c r="AC76" i="14" s="1"/>
  <c r="W76" i="14"/>
  <c r="Y76" i="14" s="1"/>
  <c r="U76" i="14"/>
  <c r="S76" i="14"/>
  <c r="O76" i="14"/>
  <c r="Q76" i="14" s="1"/>
  <c r="K76" i="14"/>
  <c r="M76" i="14" s="1"/>
  <c r="G76" i="14"/>
  <c r="I76" i="14" s="1"/>
  <c r="AK75" i="14"/>
  <c r="AI75" i="14"/>
  <c r="AE75" i="14"/>
  <c r="AG75" i="14" s="1"/>
  <c r="AC75" i="14"/>
  <c r="AA75" i="14"/>
  <c r="W75" i="14"/>
  <c r="Y75" i="14" s="1"/>
  <c r="S75" i="14"/>
  <c r="U75" i="14" s="1"/>
  <c r="O75" i="14"/>
  <c r="Q75" i="14" s="1"/>
  <c r="K75" i="14"/>
  <c r="M75" i="14" s="1"/>
  <c r="G75" i="14"/>
  <c r="I75" i="14" s="1"/>
  <c r="AI74" i="14"/>
  <c r="AK74" i="14" s="1"/>
  <c r="AE74" i="14"/>
  <c r="AG74" i="14" s="1"/>
  <c r="AA74" i="14"/>
  <c r="AC74" i="14" s="1"/>
  <c r="W74" i="14"/>
  <c r="Y74" i="14" s="1"/>
  <c r="S74" i="14"/>
  <c r="U74" i="14" s="1"/>
  <c r="O74" i="14"/>
  <c r="Q74" i="14" s="1"/>
  <c r="K74" i="14"/>
  <c r="M74" i="14" s="1"/>
  <c r="I74" i="14"/>
  <c r="G74" i="14"/>
  <c r="AI73" i="14"/>
  <c r="AK73" i="14" s="1"/>
  <c r="AG73" i="14"/>
  <c r="AE73" i="14"/>
  <c r="AA73" i="14"/>
  <c r="AC73" i="14" s="1"/>
  <c r="Y73" i="14"/>
  <c r="W73" i="14"/>
  <c r="S73" i="14"/>
  <c r="U73" i="14" s="1"/>
  <c r="Q73" i="14"/>
  <c r="O73" i="14"/>
  <c r="K73" i="14"/>
  <c r="M73" i="14" s="1"/>
  <c r="G73" i="14"/>
  <c r="I73" i="14" s="1"/>
  <c r="F73" i="14" s="1"/>
  <c r="AK72" i="14"/>
  <c r="AI72" i="14"/>
  <c r="AE72" i="14"/>
  <c r="AG72" i="14" s="1"/>
  <c r="AA72" i="14"/>
  <c r="AC72" i="14" s="1"/>
  <c r="W72" i="14"/>
  <c r="Y72" i="14" s="1"/>
  <c r="U72" i="14"/>
  <c r="S72" i="14"/>
  <c r="O72" i="14"/>
  <c r="Q72" i="14" s="1"/>
  <c r="K72" i="14"/>
  <c r="M72" i="14" s="1"/>
  <c r="G72" i="14"/>
  <c r="I72" i="14" s="1"/>
  <c r="AK71" i="14"/>
  <c r="AI71" i="14"/>
  <c r="AE71" i="14"/>
  <c r="AG71" i="14" s="1"/>
  <c r="AC71" i="14"/>
  <c r="AA71" i="14"/>
  <c r="W71" i="14"/>
  <c r="Y71" i="14" s="1"/>
  <c r="U71" i="14"/>
  <c r="S71" i="14"/>
  <c r="O71" i="14"/>
  <c r="Q71" i="14" s="1"/>
  <c r="K71" i="14"/>
  <c r="M71" i="14" s="1"/>
  <c r="G71" i="14"/>
  <c r="I71" i="14" s="1"/>
  <c r="AI70" i="14"/>
  <c r="AK70" i="14" s="1"/>
  <c r="AE70" i="14"/>
  <c r="AG70" i="14" s="1"/>
  <c r="AA70" i="14"/>
  <c r="AC70" i="14" s="1"/>
  <c r="W70" i="14"/>
  <c r="Y70" i="14" s="1"/>
  <c r="S70" i="14"/>
  <c r="U70" i="14" s="1"/>
  <c r="O70" i="14"/>
  <c r="Q70" i="14" s="1"/>
  <c r="K70" i="14"/>
  <c r="M70" i="14" s="1"/>
  <c r="G70" i="14"/>
  <c r="I70" i="14" s="1"/>
  <c r="AK69" i="14"/>
  <c r="AI69" i="14"/>
  <c r="AG69" i="14"/>
  <c r="AE69" i="14"/>
  <c r="AA69" i="14"/>
  <c r="AC69" i="14" s="1"/>
  <c r="W69" i="14"/>
  <c r="Y69" i="14" s="1"/>
  <c r="U69" i="14"/>
  <c r="S69" i="14"/>
  <c r="Q69" i="14"/>
  <c r="O69" i="14"/>
  <c r="K69" i="14"/>
  <c r="M69" i="14" s="1"/>
  <c r="F69" i="14" s="1"/>
  <c r="G69" i="14"/>
  <c r="I69" i="14" s="1"/>
  <c r="AI68" i="14"/>
  <c r="AK68" i="14" s="1"/>
  <c r="AE68" i="14"/>
  <c r="AG68" i="14" s="1"/>
  <c r="AC68" i="14"/>
  <c r="AA68" i="14"/>
  <c r="W68" i="14"/>
  <c r="Y68" i="14" s="1"/>
  <c r="S68" i="14"/>
  <c r="U68" i="14" s="1"/>
  <c r="O68" i="14"/>
  <c r="Q68" i="14" s="1"/>
  <c r="M68" i="14"/>
  <c r="K68" i="14"/>
  <c r="G68" i="14"/>
  <c r="I68" i="14" s="1"/>
  <c r="F68" i="14" s="1"/>
  <c r="AK66" i="14"/>
  <c r="AI66" i="14"/>
  <c r="AG66" i="14"/>
  <c r="AE66" i="14"/>
  <c r="AC66" i="14"/>
  <c r="W66" i="14"/>
  <c r="Y66" i="14" s="1"/>
  <c r="S66" i="14"/>
  <c r="U66" i="14" s="1"/>
  <c r="O66" i="14"/>
  <c r="Q66" i="14" s="1"/>
  <c r="K66" i="14"/>
  <c r="M66" i="14" s="1"/>
  <c r="I66" i="14"/>
  <c r="AI65" i="14"/>
  <c r="AK65" i="14" s="1"/>
  <c r="AE65" i="14"/>
  <c r="AG65" i="14" s="1"/>
  <c r="AC65" i="14"/>
  <c r="AA65" i="14"/>
  <c r="W65" i="14"/>
  <c r="Y65" i="14" s="1"/>
  <c r="S65" i="14"/>
  <c r="U65" i="14" s="1"/>
  <c r="O65" i="14"/>
  <c r="Q65" i="14" s="1"/>
  <c r="M65" i="14"/>
  <c r="K65" i="14"/>
  <c r="G65" i="14"/>
  <c r="I65" i="14" s="1"/>
  <c r="AK64" i="14"/>
  <c r="AI64" i="14"/>
  <c r="AG64" i="14"/>
  <c r="AE64" i="14"/>
  <c r="AA64" i="14"/>
  <c r="AC64" i="14" s="1"/>
  <c r="Y64" i="14"/>
  <c r="W64" i="14"/>
  <c r="U64" i="14"/>
  <c r="F64" i="14" s="1"/>
  <c r="S64" i="14"/>
  <c r="Q64" i="14"/>
  <c r="O64" i="14"/>
  <c r="K64" i="14"/>
  <c r="M64" i="14" s="1"/>
  <c r="I64" i="14"/>
  <c r="G64" i="14"/>
  <c r="AI63" i="14"/>
  <c r="AK63" i="14" s="1"/>
  <c r="AG63" i="14"/>
  <c r="AE63" i="14"/>
  <c r="AA63" i="14"/>
  <c r="AC63" i="14" s="1"/>
  <c r="W63" i="14"/>
  <c r="Y63" i="14" s="1"/>
  <c r="S63" i="14"/>
  <c r="U63" i="14" s="1"/>
  <c r="O63" i="14"/>
  <c r="Q63" i="14" s="1"/>
  <c r="K63" i="14"/>
  <c r="M63" i="14" s="1"/>
  <c r="G63" i="14"/>
  <c r="I63" i="14" s="1"/>
  <c r="F63" i="14" s="1"/>
  <c r="AI62" i="14"/>
  <c r="AK62" i="14" s="1"/>
  <c r="AE62" i="14"/>
  <c r="AG62" i="14" s="1"/>
  <c r="AA62" i="14"/>
  <c r="AC62" i="14" s="1"/>
  <c r="W62" i="14"/>
  <c r="Y62" i="14" s="1"/>
  <c r="S62" i="14"/>
  <c r="U62" i="14" s="1"/>
  <c r="Q62" i="14"/>
  <c r="O62" i="14"/>
  <c r="K62" i="14"/>
  <c r="M62" i="14" s="1"/>
  <c r="I62" i="14"/>
  <c r="G62" i="14"/>
  <c r="AI61" i="14"/>
  <c r="AK61" i="14" s="1"/>
  <c r="AE61" i="14"/>
  <c r="AG61" i="14" s="1"/>
  <c r="AA61" i="14"/>
  <c r="AC61" i="14" s="1"/>
  <c r="W61" i="14"/>
  <c r="Y61" i="14" s="1"/>
  <c r="S61" i="14"/>
  <c r="U61" i="14" s="1"/>
  <c r="O61" i="14"/>
  <c r="Q61" i="14" s="1"/>
  <c r="K61" i="14"/>
  <c r="M61" i="14" s="1"/>
  <c r="G61" i="14"/>
  <c r="I61" i="14" s="1"/>
  <c r="AI60" i="14"/>
  <c r="AK60" i="14" s="1"/>
  <c r="AE60" i="14"/>
  <c r="AG60" i="14" s="1"/>
  <c r="AA60" i="14"/>
  <c r="AC60" i="14" s="1"/>
  <c r="W60" i="14"/>
  <c r="Y60" i="14" s="1"/>
  <c r="S60" i="14"/>
  <c r="U60" i="14" s="1"/>
  <c r="O60" i="14"/>
  <c r="Q60" i="14" s="1"/>
  <c r="M60" i="14"/>
  <c r="K60" i="14"/>
  <c r="G60" i="14"/>
  <c r="I60" i="14" s="1"/>
  <c r="AI59" i="14"/>
  <c r="AK59" i="14" s="1"/>
  <c r="AE59" i="14"/>
  <c r="AG59" i="14" s="1"/>
  <c r="AA59" i="14"/>
  <c r="AC59" i="14" s="1"/>
  <c r="Y59" i="14"/>
  <c r="W59" i="14"/>
  <c r="S59" i="14"/>
  <c r="U59" i="14" s="1"/>
  <c r="Q59" i="14"/>
  <c r="O59" i="14"/>
  <c r="K59" i="14"/>
  <c r="M59" i="14" s="1"/>
  <c r="G59" i="14"/>
  <c r="I59" i="14" s="1"/>
  <c r="AI58" i="14"/>
  <c r="AK58" i="14" s="1"/>
  <c r="AE58" i="14"/>
  <c r="AG58" i="14" s="1"/>
  <c r="AC58" i="14"/>
  <c r="AA58" i="14"/>
  <c r="Y58" i="14"/>
  <c r="W58" i="14"/>
  <c r="S58" i="14"/>
  <c r="U58" i="14" s="1"/>
  <c r="O58" i="14"/>
  <c r="Q58" i="14" s="1"/>
  <c r="M58" i="14"/>
  <c r="K58" i="14"/>
  <c r="I58" i="14"/>
  <c r="F58" i="14" s="1"/>
  <c r="G58" i="14"/>
  <c r="AI57" i="14"/>
  <c r="AK57" i="14" s="1"/>
  <c r="AE57" i="14"/>
  <c r="AG57" i="14" s="1"/>
  <c r="AC57" i="14"/>
  <c r="AA57" i="14"/>
  <c r="W57" i="14"/>
  <c r="Y57" i="14" s="1"/>
  <c r="U57" i="14"/>
  <c r="S57" i="14"/>
  <c r="O57" i="14"/>
  <c r="Q57" i="14" s="1"/>
  <c r="K57" i="14"/>
  <c r="M57" i="14" s="1"/>
  <c r="G57" i="14"/>
  <c r="I57" i="14" s="1"/>
  <c r="AK56" i="14"/>
  <c r="AI56" i="14"/>
  <c r="AE56" i="14"/>
  <c r="AG56" i="14" s="1"/>
  <c r="AC56" i="14"/>
  <c r="AA56" i="14"/>
  <c r="Y56" i="14"/>
  <c r="W56" i="14"/>
  <c r="U56" i="14"/>
  <c r="S56" i="14"/>
  <c r="O56" i="14"/>
  <c r="Q56" i="14" s="1"/>
  <c r="M56" i="14"/>
  <c r="K56" i="14"/>
  <c r="I56" i="14"/>
  <c r="F56" i="14" s="1"/>
  <c r="G56" i="14"/>
  <c r="AI55" i="14"/>
  <c r="AK55" i="14" s="1"/>
  <c r="AG55" i="14"/>
  <c r="AE55" i="14"/>
  <c r="AA55" i="14"/>
  <c r="AC55" i="14" s="1"/>
  <c r="Y55" i="14"/>
  <c r="W55" i="14"/>
  <c r="S55" i="14"/>
  <c r="U55" i="14" s="1"/>
  <c r="O55" i="14"/>
  <c r="Q55" i="14" s="1"/>
  <c r="K55" i="14"/>
  <c r="M55" i="14" s="1"/>
  <c r="G55" i="14"/>
  <c r="I55" i="14" s="1"/>
  <c r="AI54" i="14"/>
  <c r="AK54" i="14" s="1"/>
  <c r="AG54" i="14"/>
  <c r="AE54" i="14"/>
  <c r="AC54" i="14"/>
  <c r="AA54" i="14"/>
  <c r="Y54" i="14"/>
  <c r="W54" i="14"/>
  <c r="S54" i="14"/>
  <c r="U54" i="14" s="1"/>
  <c r="Q54" i="14"/>
  <c r="O54" i="14"/>
  <c r="M54" i="14"/>
  <c r="K54" i="14"/>
  <c r="I54" i="14"/>
  <c r="F54" i="14" s="1"/>
  <c r="G54" i="14"/>
  <c r="AK53" i="14"/>
  <c r="AI53" i="14"/>
  <c r="AE53" i="14"/>
  <c r="AG53" i="14" s="1"/>
  <c r="AC53" i="14"/>
  <c r="AA53" i="14"/>
  <c r="W53" i="14"/>
  <c r="Y53" i="14" s="1"/>
  <c r="S53" i="14"/>
  <c r="U53" i="14" s="1"/>
  <c r="O53" i="14"/>
  <c r="Q53" i="14" s="1"/>
  <c r="K53" i="14"/>
  <c r="M53" i="14" s="1"/>
  <c r="G53" i="14"/>
  <c r="I53" i="14" s="1"/>
  <c r="AI52" i="14"/>
  <c r="AK52" i="14" s="1"/>
  <c r="AE52" i="14"/>
  <c r="AG52" i="14" s="1"/>
  <c r="AC52" i="14"/>
  <c r="AA52" i="14"/>
  <c r="Y52" i="14"/>
  <c r="W52" i="14"/>
  <c r="S52" i="14"/>
  <c r="U52" i="14" s="1"/>
  <c r="O52" i="14"/>
  <c r="Q52" i="14" s="1"/>
  <c r="M52" i="14"/>
  <c r="K52" i="14"/>
  <c r="I52" i="14"/>
  <c r="G52" i="14"/>
  <c r="AI51" i="14"/>
  <c r="AK51" i="14" s="1"/>
  <c r="AG51" i="14"/>
  <c r="AE51" i="14"/>
  <c r="AA51" i="14"/>
  <c r="AC51" i="14" s="1"/>
  <c r="W51" i="14"/>
  <c r="Y51" i="14" s="1"/>
  <c r="S51" i="14"/>
  <c r="U51" i="14" s="1"/>
  <c r="O51" i="14"/>
  <c r="Q51" i="14" s="1"/>
  <c r="K51" i="14"/>
  <c r="M51" i="14" s="1"/>
  <c r="G51" i="14"/>
  <c r="I51" i="14" s="1"/>
  <c r="AI48" i="14"/>
  <c r="AE48" i="14"/>
  <c r="AA48" i="14"/>
  <c r="W48" i="14"/>
  <c r="S48" i="14"/>
  <c r="O48" i="14"/>
  <c r="K48" i="14"/>
  <c r="G48" i="14"/>
  <c r="AI47" i="14"/>
  <c r="AK47" i="14" s="1"/>
  <c r="AL47" i="14" s="1"/>
  <c r="AE47" i="14"/>
  <c r="AG47" i="14" s="1"/>
  <c r="AH47" i="14" s="1"/>
  <c r="AA47" i="14"/>
  <c r="AC47" i="14" s="1"/>
  <c r="W47" i="14"/>
  <c r="Y47" i="14" s="1"/>
  <c r="U47" i="14"/>
  <c r="S47" i="14"/>
  <c r="O47" i="14"/>
  <c r="Q47" i="14" s="1"/>
  <c r="K47" i="14"/>
  <c r="M47" i="14" s="1"/>
  <c r="G47" i="14"/>
  <c r="I47" i="14" s="1"/>
  <c r="AI46" i="14"/>
  <c r="AK46" i="14" s="1"/>
  <c r="AG46" i="14"/>
  <c r="AE46" i="14"/>
  <c r="AC46" i="14"/>
  <c r="AA46" i="14"/>
  <c r="Y46" i="14"/>
  <c r="W46" i="14"/>
  <c r="S46" i="14"/>
  <c r="U46" i="14" s="1"/>
  <c r="Q46" i="14"/>
  <c r="O46" i="14"/>
  <c r="K46" i="14"/>
  <c r="M46" i="14" s="1"/>
  <c r="G46" i="14"/>
  <c r="I46" i="14" s="1"/>
  <c r="AI45" i="14"/>
  <c r="AK45" i="14" s="1"/>
  <c r="AL45" i="14" s="1"/>
  <c r="AE45" i="14"/>
  <c r="AG45" i="14" s="1"/>
  <c r="AC45" i="14"/>
  <c r="AA45" i="14"/>
  <c r="W45" i="14"/>
  <c r="Y45" i="14" s="1"/>
  <c r="S45" i="14"/>
  <c r="U45" i="14" s="1"/>
  <c r="O45" i="14"/>
  <c r="Q45" i="14" s="1"/>
  <c r="R46" i="14" s="1"/>
  <c r="K45" i="14"/>
  <c r="M45" i="14" s="1"/>
  <c r="N45" i="14" s="1"/>
  <c r="G45" i="14"/>
  <c r="I45" i="14" s="1"/>
  <c r="AK44" i="14"/>
  <c r="AI44" i="14"/>
  <c r="AE44" i="14"/>
  <c r="AG44" i="14" s="1"/>
  <c r="AA44" i="14"/>
  <c r="AC44" i="14" s="1"/>
  <c r="W44" i="14"/>
  <c r="Y44" i="14" s="1"/>
  <c r="Z44" i="14" s="1"/>
  <c r="S44" i="14"/>
  <c r="U44" i="14" s="1"/>
  <c r="Q44" i="14"/>
  <c r="O44" i="14"/>
  <c r="K44" i="14"/>
  <c r="M44" i="14" s="1"/>
  <c r="I44" i="14"/>
  <c r="J44" i="14" s="1"/>
  <c r="G44" i="14"/>
  <c r="AK43" i="14"/>
  <c r="AL44" i="14" s="1"/>
  <c r="AI43" i="14"/>
  <c r="AG43" i="14"/>
  <c r="AE43" i="14"/>
  <c r="AA43" i="14"/>
  <c r="AC43" i="14" s="1"/>
  <c r="Z43" i="14"/>
  <c r="W43" i="14"/>
  <c r="Y43" i="14" s="1"/>
  <c r="S43" i="14"/>
  <c r="U43" i="14" s="1"/>
  <c r="O43" i="14"/>
  <c r="Q43" i="14" s="1"/>
  <c r="R43" i="14" s="1"/>
  <c r="K43" i="14"/>
  <c r="M43" i="14" s="1"/>
  <c r="I43" i="14"/>
  <c r="G43" i="14"/>
  <c r="AI42" i="14"/>
  <c r="AK42" i="14" s="1"/>
  <c r="AE42" i="14"/>
  <c r="AG42" i="14" s="1"/>
  <c r="AH42" i="14" s="1"/>
  <c r="AA42" i="14"/>
  <c r="AC42" i="14" s="1"/>
  <c r="W42" i="14"/>
  <c r="Y42" i="14" s="1"/>
  <c r="U42" i="14"/>
  <c r="V42" i="14" s="1"/>
  <c r="S42" i="14"/>
  <c r="O42" i="14"/>
  <c r="Q42" i="14" s="1"/>
  <c r="K42" i="14"/>
  <c r="M42" i="14" s="1"/>
  <c r="G42" i="14"/>
  <c r="I42" i="14" s="1"/>
  <c r="AI41" i="14"/>
  <c r="AK41" i="14" s="1"/>
  <c r="AL41" i="14" s="1"/>
  <c r="AG41" i="14"/>
  <c r="AE41" i="14"/>
  <c r="AC41" i="14"/>
  <c r="AA41" i="14"/>
  <c r="W41" i="14"/>
  <c r="Y41" i="14" s="1"/>
  <c r="S41" i="14"/>
  <c r="U41" i="14" s="1"/>
  <c r="Q41" i="14"/>
  <c r="O41" i="14"/>
  <c r="K41" i="14"/>
  <c r="M41" i="14" s="1"/>
  <c r="N41" i="14" s="1"/>
  <c r="I41" i="14"/>
  <c r="G41" i="14"/>
  <c r="AI40" i="14"/>
  <c r="AK40" i="14" s="1"/>
  <c r="AE40" i="14"/>
  <c r="AG40" i="14" s="1"/>
  <c r="AH41" i="14" s="1"/>
  <c r="AA40" i="14"/>
  <c r="AC40" i="14" s="1"/>
  <c r="AD40" i="14" s="1"/>
  <c r="W40" i="14"/>
  <c r="Y40" i="14" s="1"/>
  <c r="Z40" i="14" s="1"/>
  <c r="S40" i="14"/>
  <c r="U40" i="14" s="1"/>
  <c r="O40" i="14"/>
  <c r="Q40" i="14" s="1"/>
  <c r="M40" i="14"/>
  <c r="K40" i="14"/>
  <c r="J40" i="14"/>
  <c r="G40" i="14"/>
  <c r="I40" i="14" s="1"/>
  <c r="AK39" i="14"/>
  <c r="AL39" i="14" s="1"/>
  <c r="AI39" i="14"/>
  <c r="AE39" i="14"/>
  <c r="AG39" i="14" s="1"/>
  <c r="AA39" i="14"/>
  <c r="AC39" i="14" s="1"/>
  <c r="Y39" i="14"/>
  <c r="W39" i="14"/>
  <c r="S39" i="14"/>
  <c r="U39" i="14" s="1"/>
  <c r="V39" i="14" s="1"/>
  <c r="O39" i="14"/>
  <c r="Q39" i="14" s="1"/>
  <c r="K39" i="14"/>
  <c r="M39" i="14" s="1"/>
  <c r="I39" i="14"/>
  <c r="G39" i="14"/>
  <c r="AK38" i="14"/>
  <c r="AL38" i="14" s="1"/>
  <c r="AI38" i="14"/>
  <c r="AG38" i="14"/>
  <c r="AE38" i="14"/>
  <c r="AA38" i="14"/>
  <c r="AC38" i="14" s="1"/>
  <c r="AD38" i="14" s="1"/>
  <c r="W38" i="14"/>
  <c r="Y38" i="14" s="1"/>
  <c r="U38" i="14"/>
  <c r="S38" i="14"/>
  <c r="O38" i="14"/>
  <c r="Q38" i="14" s="1"/>
  <c r="K38" i="14"/>
  <c r="M38" i="14" s="1"/>
  <c r="G38" i="14"/>
  <c r="I38" i="14" s="1"/>
  <c r="J39" i="14" s="1"/>
  <c r="AI37" i="14"/>
  <c r="AK37" i="14" s="1"/>
  <c r="AG37" i="14"/>
  <c r="AE37" i="14"/>
  <c r="AA37" i="14"/>
  <c r="AC37" i="14" s="1"/>
  <c r="W37" i="14"/>
  <c r="Y37" i="14" s="1"/>
  <c r="S37" i="14"/>
  <c r="U37" i="14" s="1"/>
  <c r="Q37" i="14"/>
  <c r="R37" i="14" s="1"/>
  <c r="O37" i="14"/>
  <c r="K37" i="14"/>
  <c r="M37" i="14" s="1"/>
  <c r="G37" i="14"/>
  <c r="I37" i="14" s="1"/>
  <c r="AI36" i="14"/>
  <c r="AK36" i="14" s="1"/>
  <c r="AE36" i="14"/>
  <c r="AG36" i="14" s="1"/>
  <c r="AH36" i="14" s="1"/>
  <c r="AA36" i="14"/>
  <c r="AC36" i="14" s="1"/>
  <c r="AD36" i="14" s="1"/>
  <c r="W36" i="14"/>
  <c r="Y36" i="14" s="1"/>
  <c r="U36" i="14"/>
  <c r="S36" i="14"/>
  <c r="O36" i="14"/>
  <c r="Q36" i="14" s="1"/>
  <c r="M36" i="14"/>
  <c r="N36" i="14" s="1"/>
  <c r="K36" i="14"/>
  <c r="I36" i="14"/>
  <c r="G36" i="14"/>
  <c r="AI35" i="14"/>
  <c r="AK35" i="14" s="1"/>
  <c r="AG35" i="14"/>
  <c r="AE35" i="14"/>
  <c r="AA35" i="14"/>
  <c r="AC35" i="14" s="1"/>
  <c r="Y35" i="14"/>
  <c r="W35" i="14"/>
  <c r="V35" i="14"/>
  <c r="U35" i="14"/>
  <c r="S35" i="14"/>
  <c r="O35" i="14"/>
  <c r="Q35" i="14" s="1"/>
  <c r="K35" i="14"/>
  <c r="M35" i="14" s="1"/>
  <c r="G35" i="14"/>
  <c r="I35" i="14" s="1"/>
  <c r="AI34" i="14"/>
  <c r="AK34" i="14" s="1"/>
  <c r="AL34" i="14" s="1"/>
  <c r="AE34" i="14"/>
  <c r="AG34" i="14" s="1"/>
  <c r="AH34" i="14" s="1"/>
  <c r="AA34" i="14"/>
  <c r="AC34" i="14" s="1"/>
  <c r="W34" i="14"/>
  <c r="Y34" i="14" s="1"/>
  <c r="U34" i="14"/>
  <c r="S34" i="14"/>
  <c r="O34" i="14"/>
  <c r="Q34" i="14" s="1"/>
  <c r="R34" i="14" s="1"/>
  <c r="K34" i="14"/>
  <c r="M34" i="14" s="1"/>
  <c r="G34" i="14"/>
  <c r="I34" i="14" s="1"/>
  <c r="AI33" i="14"/>
  <c r="AK33" i="14" s="1"/>
  <c r="AG33" i="14"/>
  <c r="AE33" i="14"/>
  <c r="AA33" i="14"/>
  <c r="AC33" i="14" s="1"/>
  <c r="Y33" i="14"/>
  <c r="W33" i="14"/>
  <c r="S33" i="14"/>
  <c r="U33" i="14" s="1"/>
  <c r="Q33" i="14"/>
  <c r="O33" i="14"/>
  <c r="M33" i="14"/>
  <c r="K33" i="14"/>
  <c r="G33" i="14"/>
  <c r="I33" i="14" s="1"/>
  <c r="AI32" i="14"/>
  <c r="AK32" i="14" s="1"/>
  <c r="AL33" i="14" s="1"/>
  <c r="AE32" i="14"/>
  <c r="AG32" i="14" s="1"/>
  <c r="AC32" i="14"/>
  <c r="AA32" i="14"/>
  <c r="W32" i="14"/>
  <c r="Y32" i="14" s="1"/>
  <c r="Z32" i="14" s="1"/>
  <c r="S32" i="14"/>
  <c r="U32" i="14" s="1"/>
  <c r="O32" i="14"/>
  <c r="Q32" i="14" s="1"/>
  <c r="R33" i="14" s="1"/>
  <c r="M32" i="14"/>
  <c r="K32" i="14"/>
  <c r="G32" i="14"/>
  <c r="I32" i="14" s="1"/>
  <c r="AI31" i="14"/>
  <c r="AK31" i="14" s="1"/>
  <c r="AE31" i="14"/>
  <c r="AG31" i="14" s="1"/>
  <c r="AH31" i="14" s="1"/>
  <c r="AA31" i="14"/>
  <c r="AC31" i="14" s="1"/>
  <c r="Z31" i="14"/>
  <c r="Y31" i="14"/>
  <c r="W31" i="14"/>
  <c r="U31" i="14"/>
  <c r="S31" i="14"/>
  <c r="O31" i="14"/>
  <c r="Q31" i="14" s="1"/>
  <c r="K31" i="14"/>
  <c r="M31" i="14" s="1"/>
  <c r="G31" i="14"/>
  <c r="I31" i="14" s="1"/>
  <c r="AK30" i="14"/>
  <c r="AI30" i="14"/>
  <c r="AE30" i="14"/>
  <c r="AG30" i="14" s="1"/>
  <c r="AC30" i="14"/>
  <c r="AA30" i="14"/>
  <c r="W30" i="14"/>
  <c r="Y30" i="14" s="1"/>
  <c r="U30" i="14"/>
  <c r="V30" i="14" s="1"/>
  <c r="S30" i="14"/>
  <c r="Q30" i="14"/>
  <c r="O30" i="14"/>
  <c r="K30" i="14"/>
  <c r="M30" i="14" s="1"/>
  <c r="G30" i="14"/>
  <c r="I30" i="14" s="1"/>
  <c r="J30" i="14" s="1"/>
  <c r="AI29" i="14"/>
  <c r="AK29" i="14" s="1"/>
  <c r="AG29" i="14"/>
  <c r="AE29" i="14"/>
  <c r="AC29" i="14"/>
  <c r="AA29" i="14"/>
  <c r="W29" i="14"/>
  <c r="Y29" i="14" s="1"/>
  <c r="S29" i="14"/>
  <c r="U29" i="14" s="1"/>
  <c r="O29" i="14"/>
  <c r="Q29" i="14" s="1"/>
  <c r="K29" i="14"/>
  <c r="M29" i="14" s="1"/>
  <c r="I29" i="14"/>
  <c r="G29" i="14"/>
  <c r="AK28" i="14"/>
  <c r="AI28" i="14"/>
  <c r="AE28" i="14"/>
  <c r="AG28" i="14" s="1"/>
  <c r="AH29" i="14" s="1"/>
  <c r="AC28" i="14"/>
  <c r="AA28" i="14"/>
  <c r="Y28" i="14"/>
  <c r="W28" i="14"/>
  <c r="S28" i="14"/>
  <c r="U28" i="14" s="1"/>
  <c r="O28" i="14"/>
  <c r="Q28" i="14" s="1"/>
  <c r="R28" i="14" s="1"/>
  <c r="K28" i="14"/>
  <c r="M28" i="14" s="1"/>
  <c r="N28" i="14" s="1"/>
  <c r="G28" i="14"/>
  <c r="I28" i="14" s="1"/>
  <c r="AK27" i="14"/>
  <c r="AI27" i="14"/>
  <c r="AE27" i="14"/>
  <c r="AG27" i="14" s="1"/>
  <c r="AA27" i="14"/>
  <c r="AC27" i="14" s="1"/>
  <c r="W27" i="14"/>
  <c r="Y27" i="14" s="1"/>
  <c r="Z27" i="14" s="1"/>
  <c r="S27" i="14"/>
  <c r="U27" i="14" s="1"/>
  <c r="Q27" i="14"/>
  <c r="O27" i="14"/>
  <c r="K27" i="14"/>
  <c r="M27" i="14" s="1"/>
  <c r="G27" i="14"/>
  <c r="I27" i="14" s="1"/>
  <c r="AK26" i="14"/>
  <c r="AI26" i="14"/>
  <c r="AE26" i="14"/>
  <c r="AG26" i="14" s="1"/>
  <c r="AH26" i="14" s="1"/>
  <c r="AA26" i="14"/>
  <c r="AC26" i="14" s="1"/>
  <c r="W26" i="14"/>
  <c r="Y26" i="14" s="1"/>
  <c r="S26" i="14"/>
  <c r="U26" i="14" s="1"/>
  <c r="V26" i="14" s="1"/>
  <c r="O26" i="14"/>
  <c r="Q26" i="14" s="1"/>
  <c r="K26" i="14"/>
  <c r="M26" i="14" s="1"/>
  <c r="G26" i="14"/>
  <c r="I26" i="14" s="1"/>
  <c r="AI25" i="14"/>
  <c r="AK25" i="14" s="1"/>
  <c r="AL25" i="14" s="1"/>
  <c r="AG25" i="14"/>
  <c r="AE25" i="14"/>
  <c r="AC25" i="14"/>
  <c r="AD25" i="14" s="1"/>
  <c r="AA25" i="14"/>
  <c r="W25" i="14"/>
  <c r="Y25" i="14" s="1"/>
  <c r="S25" i="14"/>
  <c r="U25" i="14" s="1"/>
  <c r="Q25" i="14"/>
  <c r="R25" i="14" s="1"/>
  <c r="O25" i="14"/>
  <c r="K25" i="14"/>
  <c r="M25" i="14" s="1"/>
  <c r="G25" i="14"/>
  <c r="I25" i="14" s="1"/>
  <c r="AI24" i="14"/>
  <c r="AK24" i="14" s="1"/>
  <c r="AE24" i="14"/>
  <c r="AG24" i="14" s="1"/>
  <c r="AH25" i="14" s="1"/>
  <c r="AC24" i="14"/>
  <c r="AD24" i="14" s="1"/>
  <c r="AA24" i="14"/>
  <c r="W24" i="14"/>
  <c r="Y24" i="14" s="1"/>
  <c r="S24" i="14"/>
  <c r="U24" i="14" s="1"/>
  <c r="O24" i="14"/>
  <c r="Q24" i="14" s="1"/>
  <c r="M24" i="14"/>
  <c r="N24" i="14" s="1"/>
  <c r="K24" i="14"/>
  <c r="G24" i="14"/>
  <c r="I24" i="14" s="1"/>
  <c r="AK23" i="14"/>
  <c r="AI23" i="14"/>
  <c r="AE23" i="14"/>
  <c r="AG23" i="14" s="1"/>
  <c r="AA23" i="14"/>
  <c r="AC23" i="14" s="1"/>
  <c r="W23" i="14"/>
  <c r="Y23" i="14" s="1"/>
  <c r="Z23" i="14" s="1"/>
  <c r="S23" i="14"/>
  <c r="U23" i="14" s="1"/>
  <c r="Q23" i="14"/>
  <c r="O23" i="14"/>
  <c r="K23" i="14"/>
  <c r="M23" i="14" s="1"/>
  <c r="I23" i="14"/>
  <c r="G23" i="14"/>
  <c r="AI22" i="14"/>
  <c r="AK22" i="14" s="1"/>
  <c r="AL22" i="14" s="1"/>
  <c r="AG22" i="14"/>
  <c r="AE22" i="14"/>
  <c r="AA22" i="14"/>
  <c r="AC22" i="14" s="1"/>
  <c r="W22" i="14"/>
  <c r="Y22" i="14" s="1"/>
  <c r="U22" i="14"/>
  <c r="S22" i="14"/>
  <c r="O22" i="14"/>
  <c r="Q22" i="14" s="1"/>
  <c r="R22" i="14" s="1"/>
  <c r="M22" i="14"/>
  <c r="K22" i="14"/>
  <c r="G22" i="14"/>
  <c r="I22" i="14" s="1"/>
  <c r="F22" i="14" s="1"/>
  <c r="AI21" i="14"/>
  <c r="AK21" i="14" s="1"/>
  <c r="AG21" i="14"/>
  <c r="AH21" i="14" s="1"/>
  <c r="AE21" i="14"/>
  <c r="AA21" i="14"/>
  <c r="AC21" i="14" s="1"/>
  <c r="Y21" i="14"/>
  <c r="Z22" i="14" s="1"/>
  <c r="W21" i="14"/>
  <c r="S21" i="14"/>
  <c r="U21" i="14" s="1"/>
  <c r="Q21" i="14"/>
  <c r="O21" i="14"/>
  <c r="K21" i="14"/>
  <c r="M21" i="14" s="1"/>
  <c r="N21" i="14" s="1"/>
  <c r="G21" i="14"/>
  <c r="I21" i="14" s="1"/>
  <c r="AI20" i="14"/>
  <c r="AK20" i="14" s="1"/>
  <c r="AE20" i="14"/>
  <c r="AG20" i="14" s="1"/>
  <c r="AA20" i="14"/>
  <c r="AC20" i="14" s="1"/>
  <c r="W20" i="14"/>
  <c r="Y20" i="14" s="1"/>
  <c r="U20" i="14"/>
  <c r="V20" i="14" s="1"/>
  <c r="S20" i="14"/>
  <c r="O20" i="14"/>
  <c r="Q20" i="14" s="1"/>
  <c r="R21" i="14" s="1"/>
  <c r="N20" i="14"/>
  <c r="M20" i="14"/>
  <c r="K20" i="14"/>
  <c r="I20" i="14"/>
  <c r="G20" i="14"/>
  <c r="AI19" i="14"/>
  <c r="AK19" i="14" s="1"/>
  <c r="AL19" i="14" s="1"/>
  <c r="AG19" i="14"/>
  <c r="AH19" i="14" s="1"/>
  <c r="AE19" i="14"/>
  <c r="AA19" i="14"/>
  <c r="AC19" i="14" s="1"/>
  <c r="AD19" i="14" s="1"/>
  <c r="W19" i="14"/>
  <c r="Y19" i="14" s="1"/>
  <c r="Z19" i="14" s="1"/>
  <c r="U19" i="14"/>
  <c r="V19" i="14" s="1"/>
  <c r="S19" i="14"/>
  <c r="O19" i="14"/>
  <c r="Q19" i="14" s="1"/>
  <c r="R19" i="14" s="1"/>
  <c r="N19" i="14"/>
  <c r="K19" i="14"/>
  <c r="M19" i="14" s="1"/>
  <c r="G19" i="14"/>
  <c r="I19" i="14" s="1"/>
  <c r="AI16" i="14"/>
  <c r="AE16" i="14"/>
  <c r="AA16" i="14"/>
  <c r="W16" i="14"/>
  <c r="S16" i="14"/>
  <c r="O16" i="14"/>
  <c r="K16" i="14"/>
  <c r="G16" i="14"/>
  <c r="AI15" i="14"/>
  <c r="AK15" i="14" s="1"/>
  <c r="AG15" i="14"/>
  <c r="AE15" i="14"/>
  <c r="AA15" i="14"/>
  <c r="AC15" i="14" s="1"/>
  <c r="Y15" i="14"/>
  <c r="W15" i="14"/>
  <c r="S15" i="14"/>
  <c r="U15" i="14" s="1"/>
  <c r="Q15" i="14"/>
  <c r="R15" i="14" s="1"/>
  <c r="O15" i="14"/>
  <c r="M15" i="14"/>
  <c r="K15" i="14"/>
  <c r="G15" i="14"/>
  <c r="I15" i="14" s="1"/>
  <c r="AI14" i="14"/>
  <c r="AK14" i="14" s="1"/>
  <c r="AE14" i="14"/>
  <c r="AG14" i="14" s="1"/>
  <c r="AC14" i="14"/>
  <c r="AA14" i="14"/>
  <c r="W14" i="14"/>
  <c r="Y14" i="14" s="1"/>
  <c r="S14" i="14"/>
  <c r="U14" i="14" s="1"/>
  <c r="O14" i="14"/>
  <c r="Q14" i="14" s="1"/>
  <c r="K14" i="14"/>
  <c r="M14" i="14" s="1"/>
  <c r="G14" i="14"/>
  <c r="I14" i="14" s="1"/>
  <c r="AK13" i="14"/>
  <c r="AL13" i="14" s="1"/>
  <c r="AI13" i="14"/>
  <c r="AG13" i="14"/>
  <c r="AE13" i="14"/>
  <c r="AA13" i="14"/>
  <c r="AC13" i="14" s="1"/>
  <c r="W13" i="14"/>
  <c r="Y13" i="14" s="1"/>
  <c r="S13" i="14"/>
  <c r="U13" i="14" s="1"/>
  <c r="Q13" i="14"/>
  <c r="O13" i="14"/>
  <c r="K13" i="14"/>
  <c r="M13" i="14" s="1"/>
  <c r="I13" i="14"/>
  <c r="G13" i="14"/>
  <c r="AK12" i="14"/>
  <c r="AL12" i="14" s="1"/>
  <c r="AI12" i="14"/>
  <c r="AH12" i="14"/>
  <c r="AG12" i="14"/>
  <c r="AE12" i="14"/>
  <c r="AA12" i="14"/>
  <c r="AC12" i="14" s="1"/>
  <c r="W12" i="14"/>
  <c r="Y12" i="14" s="1"/>
  <c r="U12" i="14"/>
  <c r="S12" i="14"/>
  <c r="O12" i="14"/>
  <c r="Q12" i="14" s="1"/>
  <c r="R12" i="14" s="1"/>
  <c r="M12" i="14"/>
  <c r="K12" i="14"/>
  <c r="G12" i="14"/>
  <c r="I12" i="14" s="1"/>
  <c r="F12" i="14" s="1"/>
  <c r="AI11" i="14"/>
  <c r="AK11" i="14" s="1"/>
  <c r="AG11" i="14"/>
  <c r="AH11" i="14" s="1"/>
  <c r="AE11" i="14"/>
  <c r="AA11" i="14"/>
  <c r="AC11" i="14" s="1"/>
  <c r="AD11" i="14" s="1"/>
  <c r="Y11" i="14"/>
  <c r="Z12" i="14" s="1"/>
  <c r="W11" i="14"/>
  <c r="S11" i="14"/>
  <c r="U11" i="14" s="1"/>
  <c r="Q11" i="14"/>
  <c r="O11" i="14"/>
  <c r="K11" i="14"/>
  <c r="M11" i="14" s="1"/>
  <c r="N11" i="14" s="1"/>
  <c r="G11" i="14"/>
  <c r="I11" i="14" s="1"/>
  <c r="AI10" i="14"/>
  <c r="AK10" i="14" s="1"/>
  <c r="AE10" i="14"/>
  <c r="AG10" i="14" s="1"/>
  <c r="AC10" i="14"/>
  <c r="AA10" i="14"/>
  <c r="W10" i="14"/>
  <c r="Y10" i="14" s="1"/>
  <c r="Z10" i="14" s="1"/>
  <c r="S10" i="14"/>
  <c r="U10" i="14" s="1"/>
  <c r="O10" i="14"/>
  <c r="Q10" i="14" s="1"/>
  <c r="M10" i="14"/>
  <c r="K10" i="14"/>
  <c r="G10" i="14"/>
  <c r="I10" i="14" s="1"/>
  <c r="AI9" i="14"/>
  <c r="AK9" i="14" s="1"/>
  <c r="AG9" i="14"/>
  <c r="AH10" i="14" s="1"/>
  <c r="AE9" i="14"/>
  <c r="AA9" i="14"/>
  <c r="AC9" i="14" s="1"/>
  <c r="Y9" i="14"/>
  <c r="W9" i="14"/>
  <c r="U9" i="14"/>
  <c r="V9" i="14" s="1"/>
  <c r="S9" i="14"/>
  <c r="Q9" i="14"/>
  <c r="R9" i="14" s="1"/>
  <c r="O9" i="14"/>
  <c r="K9" i="14"/>
  <c r="M9" i="14" s="1"/>
  <c r="N10" i="14" s="1"/>
  <c r="I9" i="14"/>
  <c r="G9" i="14"/>
  <c r="AK8" i="14"/>
  <c r="AI8" i="14"/>
  <c r="AE8" i="14"/>
  <c r="AG8" i="14" s="1"/>
  <c r="AH8" i="14" s="1"/>
  <c r="AA8" i="14"/>
  <c r="AC8" i="14" s="1"/>
  <c r="Z8" i="14"/>
  <c r="W8" i="14"/>
  <c r="Y8" i="14" s="1"/>
  <c r="Z9" i="14" s="1"/>
  <c r="U8" i="14"/>
  <c r="S8" i="14"/>
  <c r="R8" i="14"/>
  <c r="O8" i="14"/>
  <c r="Q8" i="14" s="1"/>
  <c r="K8" i="14"/>
  <c r="M8" i="14" s="1"/>
  <c r="G8" i="14"/>
  <c r="I8" i="14" s="1"/>
  <c r="J9" i="14" s="1"/>
  <c r="AI7" i="14"/>
  <c r="AK7" i="14" s="1"/>
  <c r="AE7" i="14"/>
  <c r="AG7" i="14" s="1"/>
  <c r="AA7" i="14"/>
  <c r="AC7" i="14" s="1"/>
  <c r="W7" i="14"/>
  <c r="Y7" i="14" s="1"/>
  <c r="S7" i="14"/>
  <c r="U7" i="14" s="1"/>
  <c r="O7" i="14"/>
  <c r="Q7" i="14" s="1"/>
  <c r="M7" i="14"/>
  <c r="K7" i="14"/>
  <c r="I7" i="14"/>
  <c r="G7" i="14"/>
  <c r="AK6" i="14"/>
  <c r="AL6" i="14" s="1"/>
  <c r="AI6" i="14"/>
  <c r="AE6" i="14"/>
  <c r="AG6" i="14" s="1"/>
  <c r="AC6" i="14"/>
  <c r="AD6" i="14" s="1"/>
  <c r="AA6" i="14"/>
  <c r="W6" i="14"/>
  <c r="Y6" i="14" s="1"/>
  <c r="Z6" i="14" s="1"/>
  <c r="S6" i="14"/>
  <c r="U6" i="14" s="1"/>
  <c r="V6" i="14" s="1"/>
  <c r="O6" i="14"/>
  <c r="Q6" i="14" s="1"/>
  <c r="R6" i="14" s="1"/>
  <c r="K6" i="14"/>
  <c r="M6" i="14" s="1"/>
  <c r="N6" i="14" s="1"/>
  <c r="G6" i="14"/>
  <c r="I6" i="14" s="1"/>
  <c r="AI4" i="14"/>
  <c r="AK4" i="14" s="1"/>
  <c r="AG4" i="14"/>
  <c r="AE4" i="14"/>
  <c r="AA4" i="14"/>
  <c r="AC4" i="14" s="1"/>
  <c r="W4" i="14"/>
  <c r="Y4" i="14" s="1"/>
  <c r="S4" i="14"/>
  <c r="U4" i="14" s="1"/>
  <c r="Q4" i="14"/>
  <c r="O4" i="14"/>
  <c r="K4" i="14"/>
  <c r="M4" i="14" s="1"/>
  <c r="G4" i="14"/>
  <c r="I4" i="14" s="1"/>
  <c r="C6" i="13"/>
  <c r="C5" i="13"/>
  <c r="C4" i="13"/>
  <c r="C3" i="13"/>
  <c r="C2" i="13"/>
  <c r="O209" i="11"/>
  <c r="O208" i="11"/>
  <c r="O207" i="11"/>
  <c r="O206" i="11"/>
  <c r="O205" i="11"/>
  <c r="O204" i="11"/>
  <c r="O203" i="11"/>
  <c r="O202" i="11"/>
  <c r="O201" i="11"/>
  <c r="O200" i="11"/>
  <c r="O199" i="11"/>
  <c r="O198" i="11"/>
  <c r="O197" i="11"/>
  <c r="O196" i="11"/>
  <c r="O195" i="11"/>
  <c r="O194" i="11"/>
  <c r="O193" i="11"/>
  <c r="O192" i="11"/>
  <c r="O191" i="11"/>
  <c r="O190" i="11"/>
  <c r="O189" i="11"/>
  <c r="O188" i="11"/>
  <c r="O187" i="11"/>
  <c r="O186" i="11"/>
  <c r="O185" i="11"/>
  <c r="O184" i="11"/>
  <c r="O183" i="11"/>
  <c r="O182" i="11"/>
  <c r="O181" i="11"/>
  <c r="O178" i="11"/>
  <c r="O177" i="11"/>
  <c r="O176" i="11"/>
  <c r="O175" i="11"/>
  <c r="O174" i="11"/>
  <c r="O173" i="11"/>
  <c r="O172" i="11"/>
  <c r="O171" i="11"/>
  <c r="O170" i="11"/>
  <c r="O169" i="11"/>
  <c r="O129" i="11"/>
  <c r="O128" i="11"/>
  <c r="O127" i="11"/>
  <c r="O126" i="11"/>
  <c r="O125" i="11"/>
  <c r="O124" i="11"/>
  <c r="O123" i="11"/>
  <c r="O122" i="11"/>
  <c r="O121" i="11"/>
  <c r="O120" i="11"/>
  <c r="O119" i="11"/>
  <c r="O118" i="11"/>
  <c r="O117" i="11"/>
  <c r="O116" i="11"/>
  <c r="O115" i="11"/>
  <c r="O114" i="11"/>
  <c r="O113" i="11"/>
  <c r="O112" i="11"/>
  <c r="O111" i="11"/>
  <c r="O110" i="11"/>
  <c r="O109" i="11"/>
  <c r="O108" i="11"/>
  <c r="O107" i="11"/>
  <c r="O106" i="11"/>
  <c r="O105" i="11"/>
  <c r="O104" i="11"/>
  <c r="O103" i="11"/>
  <c r="O102" i="11"/>
  <c r="O101" i="11"/>
  <c r="O98" i="11"/>
  <c r="O97" i="11"/>
  <c r="O96" i="11"/>
  <c r="O95" i="11"/>
  <c r="O94" i="11"/>
  <c r="O93" i="11"/>
  <c r="O92" i="11"/>
  <c r="O91" i="11"/>
  <c r="O90" i="11"/>
  <c r="O89" i="11"/>
  <c r="L80" i="11"/>
  <c r="K80" i="11"/>
  <c r="I80" i="11"/>
  <c r="H80" i="11"/>
  <c r="V80" i="11" s="1"/>
  <c r="G80" i="11"/>
  <c r="U80" i="11" s="1"/>
  <c r="F80" i="11"/>
  <c r="E80" i="11"/>
  <c r="D80" i="11"/>
  <c r="R80" i="11" s="1"/>
  <c r="C80" i="11"/>
  <c r="Q80" i="11" s="1"/>
  <c r="B80" i="11"/>
  <c r="W79" i="11"/>
  <c r="L79" i="11"/>
  <c r="K79" i="11"/>
  <c r="I79" i="11"/>
  <c r="H79" i="11"/>
  <c r="G79" i="11"/>
  <c r="F79" i="11"/>
  <c r="T79" i="11" s="1"/>
  <c r="AC79" i="11" s="1"/>
  <c r="E79" i="11"/>
  <c r="S79" i="11" s="1"/>
  <c r="D79" i="11"/>
  <c r="C79" i="11"/>
  <c r="B79" i="11"/>
  <c r="P79" i="11" s="1"/>
  <c r="Y79" i="11" s="1"/>
  <c r="V77" i="11"/>
  <c r="R77" i="11"/>
  <c r="AA77" i="11" s="1"/>
  <c r="Q77" i="11"/>
  <c r="L77" i="11"/>
  <c r="K77" i="11"/>
  <c r="I77" i="11"/>
  <c r="H77" i="11"/>
  <c r="G77" i="11"/>
  <c r="F77" i="11"/>
  <c r="E77" i="11"/>
  <c r="D77" i="11"/>
  <c r="C77" i="11"/>
  <c r="B77" i="11"/>
  <c r="S76" i="11"/>
  <c r="L76" i="11"/>
  <c r="K76" i="11"/>
  <c r="I76" i="11"/>
  <c r="W76" i="11" s="1"/>
  <c r="H76" i="11"/>
  <c r="G76" i="11"/>
  <c r="F76" i="11"/>
  <c r="E76" i="11"/>
  <c r="D76" i="11"/>
  <c r="C76" i="11"/>
  <c r="B76" i="11"/>
  <c r="P76" i="11" s="1"/>
  <c r="Y76" i="11" s="1"/>
  <c r="L75" i="11"/>
  <c r="K75" i="11"/>
  <c r="I75" i="11"/>
  <c r="H75" i="11"/>
  <c r="V75" i="11" s="1"/>
  <c r="AE75" i="11" s="1"/>
  <c r="G75" i="11"/>
  <c r="U75" i="11" s="1"/>
  <c r="F75" i="11"/>
  <c r="E75" i="11"/>
  <c r="D75" i="11"/>
  <c r="R75" i="11" s="1"/>
  <c r="AA75" i="11" s="1"/>
  <c r="C75" i="11"/>
  <c r="Q75" i="11" s="1"/>
  <c r="B75" i="11"/>
  <c r="W74" i="11"/>
  <c r="T74" i="11"/>
  <c r="AC74" i="11" s="1"/>
  <c r="L74" i="11"/>
  <c r="K74" i="11"/>
  <c r="I74" i="11"/>
  <c r="I154" i="11" s="1"/>
  <c r="H74" i="11"/>
  <c r="G74" i="11"/>
  <c r="F74" i="11"/>
  <c r="E74" i="11"/>
  <c r="S74" i="11" s="1"/>
  <c r="D74" i="11"/>
  <c r="C74" i="11"/>
  <c r="B74" i="11"/>
  <c r="P74" i="11" s="1"/>
  <c r="Y74" i="11" s="1"/>
  <c r="V73" i="11"/>
  <c r="R73" i="11"/>
  <c r="AA73" i="11" s="1"/>
  <c r="Q73" i="11"/>
  <c r="L73" i="11"/>
  <c r="K73" i="11"/>
  <c r="I73" i="11"/>
  <c r="H73" i="11"/>
  <c r="G73" i="11"/>
  <c r="F73" i="11"/>
  <c r="E73" i="11"/>
  <c r="D73" i="11"/>
  <c r="C73" i="11"/>
  <c r="B73" i="11"/>
  <c r="S72" i="11"/>
  <c r="L72" i="11"/>
  <c r="K72" i="11"/>
  <c r="I72" i="11"/>
  <c r="W72" i="11" s="1"/>
  <c r="H72" i="11"/>
  <c r="G72" i="11"/>
  <c r="F72" i="11"/>
  <c r="T72" i="11" s="1"/>
  <c r="E72" i="11"/>
  <c r="D72" i="11"/>
  <c r="C72" i="11"/>
  <c r="B72" i="11"/>
  <c r="P72" i="11" s="1"/>
  <c r="Y72" i="11" s="1"/>
  <c r="U71" i="11"/>
  <c r="Q71" i="11"/>
  <c r="L71" i="11"/>
  <c r="K71" i="11"/>
  <c r="I71" i="11"/>
  <c r="H71" i="11"/>
  <c r="V71" i="11" s="1"/>
  <c r="AE71" i="11" s="1"/>
  <c r="G71" i="11"/>
  <c r="G231" i="11" s="1"/>
  <c r="F71" i="11"/>
  <c r="E71" i="11"/>
  <c r="D71" i="11"/>
  <c r="C71" i="11"/>
  <c r="B71" i="11"/>
  <c r="W70" i="11"/>
  <c r="L70" i="11"/>
  <c r="K70" i="11"/>
  <c r="I70" i="11"/>
  <c r="H70" i="11"/>
  <c r="G70" i="11"/>
  <c r="F70" i="11"/>
  <c r="T70" i="11" s="1"/>
  <c r="E70" i="11"/>
  <c r="S70" i="11" s="1"/>
  <c r="D70" i="11"/>
  <c r="C70" i="11"/>
  <c r="B70" i="11"/>
  <c r="P70" i="11" s="1"/>
  <c r="Y70" i="11" s="1"/>
  <c r="U69" i="11"/>
  <c r="R69" i="11"/>
  <c r="AA69" i="11" s="1"/>
  <c r="Q69" i="11"/>
  <c r="L69" i="11"/>
  <c r="K69" i="11"/>
  <c r="I69" i="11"/>
  <c r="H69" i="11"/>
  <c r="V69" i="11" s="1"/>
  <c r="AE69" i="11" s="1"/>
  <c r="G69" i="11"/>
  <c r="F69" i="11"/>
  <c r="E69" i="11"/>
  <c r="D69" i="11"/>
  <c r="C69" i="11"/>
  <c r="B69" i="11"/>
  <c r="T68" i="11"/>
  <c r="P68" i="11"/>
  <c r="Y68" i="11" s="1"/>
  <c r="L68" i="11"/>
  <c r="K68" i="11"/>
  <c r="I68" i="11"/>
  <c r="W68" i="11" s="1"/>
  <c r="H68" i="11"/>
  <c r="G68" i="11"/>
  <c r="F68" i="11"/>
  <c r="E68" i="11"/>
  <c r="S68" i="11" s="1"/>
  <c r="D68" i="11"/>
  <c r="C68" i="11"/>
  <c r="B68" i="11"/>
  <c r="V66" i="11"/>
  <c r="R66" i="11"/>
  <c r="AA66" i="11" s="1"/>
  <c r="L66" i="11"/>
  <c r="K66" i="11"/>
  <c r="I66" i="11"/>
  <c r="H66" i="11"/>
  <c r="G66" i="11"/>
  <c r="U66" i="11" s="1"/>
  <c r="F66" i="11"/>
  <c r="E66" i="11"/>
  <c r="D66" i="11"/>
  <c r="C66" i="11"/>
  <c r="Q66" i="11" s="1"/>
  <c r="B66" i="11"/>
  <c r="L65" i="11"/>
  <c r="K65" i="11"/>
  <c r="I65" i="11"/>
  <c r="W65" i="11" s="1"/>
  <c r="H65" i="11"/>
  <c r="G65" i="11"/>
  <c r="F65" i="11"/>
  <c r="T65" i="11" s="1"/>
  <c r="AC65" i="11" s="1"/>
  <c r="E65" i="11"/>
  <c r="S65" i="11" s="1"/>
  <c r="D65" i="11"/>
  <c r="C65" i="11"/>
  <c r="B65" i="11"/>
  <c r="P65" i="11" s="1"/>
  <c r="Y65" i="11" s="1"/>
  <c r="V64" i="11"/>
  <c r="R64" i="11"/>
  <c r="L64" i="11"/>
  <c r="K64" i="11"/>
  <c r="I64" i="11"/>
  <c r="H64" i="11"/>
  <c r="G64" i="11"/>
  <c r="F64" i="11"/>
  <c r="E64" i="11"/>
  <c r="D64" i="11"/>
  <c r="C64" i="11"/>
  <c r="Q64" i="11" s="1"/>
  <c r="B64" i="11"/>
  <c r="W63" i="11"/>
  <c r="P63" i="11"/>
  <c r="Y63" i="11" s="1"/>
  <c r="L63" i="11"/>
  <c r="K63" i="11"/>
  <c r="I63" i="11"/>
  <c r="I143" i="11" s="1"/>
  <c r="H63" i="11"/>
  <c r="G63" i="11"/>
  <c r="F63" i="11"/>
  <c r="T63" i="11" s="1"/>
  <c r="E63" i="11"/>
  <c r="S63" i="11" s="1"/>
  <c r="D63" i="11"/>
  <c r="C63" i="11"/>
  <c r="B63" i="11"/>
  <c r="U62" i="11"/>
  <c r="Q62" i="11"/>
  <c r="L62" i="11"/>
  <c r="K62" i="11"/>
  <c r="I62" i="11"/>
  <c r="H62" i="11"/>
  <c r="V62" i="11" s="1"/>
  <c r="AE62" i="11" s="1"/>
  <c r="G62" i="11"/>
  <c r="F62" i="11"/>
  <c r="E62" i="11"/>
  <c r="D62" i="11"/>
  <c r="C62" i="11"/>
  <c r="B62" i="11"/>
  <c r="P61" i="11"/>
  <c r="Y61" i="11" s="1"/>
  <c r="L61" i="11"/>
  <c r="K61" i="11"/>
  <c r="I61" i="11"/>
  <c r="W61" i="11" s="1"/>
  <c r="H61" i="11"/>
  <c r="G61" i="11"/>
  <c r="F61" i="11"/>
  <c r="T61" i="11" s="1"/>
  <c r="E61" i="11"/>
  <c r="S61" i="11" s="1"/>
  <c r="D61" i="11"/>
  <c r="C61" i="11"/>
  <c r="B61" i="11"/>
  <c r="Q60" i="11"/>
  <c r="L60" i="11"/>
  <c r="K60" i="11"/>
  <c r="I60" i="11"/>
  <c r="H60" i="11"/>
  <c r="V60" i="11" s="1"/>
  <c r="G60" i="11"/>
  <c r="F60" i="11"/>
  <c r="E60" i="11"/>
  <c r="D60" i="11"/>
  <c r="R60" i="11" s="1"/>
  <c r="AA60" i="11" s="1"/>
  <c r="C60" i="11"/>
  <c r="C220" i="11" s="1"/>
  <c r="B60" i="11"/>
  <c r="T59" i="11"/>
  <c r="S59" i="11"/>
  <c r="L59" i="11"/>
  <c r="K59" i="11"/>
  <c r="I59" i="11"/>
  <c r="W59" i="11" s="1"/>
  <c r="H59" i="11"/>
  <c r="G59" i="11"/>
  <c r="F59" i="11"/>
  <c r="E59" i="11"/>
  <c r="D59" i="11"/>
  <c r="C59" i="11"/>
  <c r="B59" i="11"/>
  <c r="P59" i="11" s="1"/>
  <c r="Y59" i="11" s="1"/>
  <c r="V58" i="11"/>
  <c r="Q58" i="11"/>
  <c r="L58" i="11"/>
  <c r="K58" i="11"/>
  <c r="I58" i="11"/>
  <c r="H58" i="11"/>
  <c r="G58" i="11"/>
  <c r="F58" i="11"/>
  <c r="E58" i="11"/>
  <c r="D58" i="11"/>
  <c r="C58" i="11"/>
  <c r="C218" i="11" s="1"/>
  <c r="B58" i="11"/>
  <c r="W57" i="11"/>
  <c r="L57" i="11"/>
  <c r="K57" i="11"/>
  <c r="I57" i="11"/>
  <c r="H57" i="11"/>
  <c r="G57" i="11"/>
  <c r="F57" i="11"/>
  <c r="T57" i="11" s="1"/>
  <c r="E57" i="11"/>
  <c r="S57" i="11" s="1"/>
  <c r="D57" i="11"/>
  <c r="C57" i="11"/>
  <c r="B57" i="11"/>
  <c r="P57" i="11" s="1"/>
  <c r="Y57" i="11" s="1"/>
  <c r="R56" i="11"/>
  <c r="L56" i="11"/>
  <c r="K56" i="11"/>
  <c r="I56" i="11"/>
  <c r="H56" i="11"/>
  <c r="V56" i="11" s="1"/>
  <c r="AE56" i="11" s="1"/>
  <c r="G56" i="11"/>
  <c r="U56" i="11" s="1"/>
  <c r="F56" i="11"/>
  <c r="E56" i="11"/>
  <c r="D56" i="11"/>
  <c r="C56" i="11"/>
  <c r="B56" i="11"/>
  <c r="W55" i="11"/>
  <c r="T55" i="11"/>
  <c r="AC55" i="11" s="1"/>
  <c r="P55" i="11"/>
  <c r="Y55" i="11" s="1"/>
  <c r="L55" i="11"/>
  <c r="K55" i="11"/>
  <c r="I55" i="11"/>
  <c r="H55" i="11"/>
  <c r="G55" i="11"/>
  <c r="F55" i="11"/>
  <c r="F135" i="11" s="1"/>
  <c r="E55" i="11"/>
  <c r="S55" i="11" s="1"/>
  <c r="D55" i="11"/>
  <c r="C55" i="11"/>
  <c r="B55" i="11"/>
  <c r="AA54" i="11"/>
  <c r="U54" i="11"/>
  <c r="R54" i="11"/>
  <c r="Q54" i="11"/>
  <c r="L54" i="11"/>
  <c r="K54" i="11"/>
  <c r="G134" i="11" s="1"/>
  <c r="I54" i="11"/>
  <c r="H54" i="11"/>
  <c r="V54" i="11" s="1"/>
  <c r="AE54" i="11" s="1"/>
  <c r="G54" i="11"/>
  <c r="F54" i="11"/>
  <c r="E54" i="11"/>
  <c r="D54" i="11"/>
  <c r="C54" i="11"/>
  <c r="C214" i="11" s="1"/>
  <c r="B54" i="11"/>
  <c r="P53" i="11"/>
  <c r="Y53" i="11" s="1"/>
  <c r="L53" i="11"/>
  <c r="K53" i="11"/>
  <c r="I53" i="11"/>
  <c r="W53" i="11" s="1"/>
  <c r="H53" i="11"/>
  <c r="G53" i="11"/>
  <c r="F53" i="11"/>
  <c r="T53" i="11" s="1"/>
  <c r="AC53" i="11" s="1"/>
  <c r="E53" i="11"/>
  <c r="S53" i="11" s="1"/>
  <c r="D53" i="11"/>
  <c r="C53" i="11"/>
  <c r="B53" i="11"/>
  <c r="U52" i="11"/>
  <c r="Q52" i="11"/>
  <c r="L52" i="11"/>
  <c r="K52" i="11"/>
  <c r="G132" i="11" s="1"/>
  <c r="I52" i="11"/>
  <c r="H52" i="11"/>
  <c r="V52" i="11" s="1"/>
  <c r="AE52" i="11" s="1"/>
  <c r="G52" i="11"/>
  <c r="G212" i="11" s="1"/>
  <c r="F52" i="11"/>
  <c r="E52" i="11"/>
  <c r="D52" i="11"/>
  <c r="R52" i="11" s="1"/>
  <c r="AA52" i="11" s="1"/>
  <c r="C52" i="11"/>
  <c r="C212" i="11" s="1"/>
  <c r="B52" i="11"/>
  <c r="W50" i="11"/>
  <c r="L50" i="11"/>
  <c r="K50" i="11"/>
  <c r="I50" i="11"/>
  <c r="H50" i="11"/>
  <c r="G50" i="11"/>
  <c r="F50" i="11"/>
  <c r="E50" i="11"/>
  <c r="S50" i="11" s="1"/>
  <c r="D50" i="11"/>
  <c r="C50" i="11"/>
  <c r="B50" i="11"/>
  <c r="P50" i="11" s="1"/>
  <c r="Y50" i="11" s="1"/>
  <c r="O49" i="11"/>
  <c r="W49" i="11" s="1"/>
  <c r="L49" i="11"/>
  <c r="K49" i="11"/>
  <c r="I129" i="11" s="1"/>
  <c r="W129" i="11" s="1"/>
  <c r="I49" i="11"/>
  <c r="H49" i="11"/>
  <c r="G49" i="11"/>
  <c r="F49" i="11"/>
  <c r="E49" i="11"/>
  <c r="D49" i="11"/>
  <c r="C49" i="11"/>
  <c r="B49" i="11"/>
  <c r="O48" i="11"/>
  <c r="L48" i="11"/>
  <c r="K48" i="11"/>
  <c r="I48" i="11"/>
  <c r="H48" i="11"/>
  <c r="G48" i="11"/>
  <c r="F48" i="11"/>
  <c r="E48" i="11"/>
  <c r="D48" i="11"/>
  <c r="C48" i="11"/>
  <c r="Q48" i="11" s="1"/>
  <c r="B48" i="11"/>
  <c r="O47" i="11"/>
  <c r="Q47" i="11" s="1"/>
  <c r="L47" i="11"/>
  <c r="K47" i="11"/>
  <c r="I47" i="11"/>
  <c r="H47" i="11"/>
  <c r="G47" i="11"/>
  <c r="F47" i="11"/>
  <c r="E47" i="11"/>
  <c r="D47" i="11"/>
  <c r="C47" i="11"/>
  <c r="C207" i="11" s="1"/>
  <c r="B47" i="11"/>
  <c r="P47" i="11" s="1"/>
  <c r="O46" i="11"/>
  <c r="L46" i="11"/>
  <c r="K46" i="11"/>
  <c r="I46" i="11"/>
  <c r="H46" i="11"/>
  <c r="G46" i="11"/>
  <c r="U46" i="11" s="1"/>
  <c r="F46" i="11"/>
  <c r="E46" i="11"/>
  <c r="D46" i="11"/>
  <c r="C46" i="11"/>
  <c r="Q46" i="11" s="1"/>
  <c r="B46" i="11"/>
  <c r="O45" i="11"/>
  <c r="W45" i="11" s="1"/>
  <c r="L45" i="11"/>
  <c r="K45" i="11"/>
  <c r="I45" i="11"/>
  <c r="H45" i="11"/>
  <c r="V45" i="11" s="1"/>
  <c r="G45" i="11"/>
  <c r="F45" i="11"/>
  <c r="E45" i="11"/>
  <c r="D45" i="11"/>
  <c r="R45" i="11" s="1"/>
  <c r="C45" i="11"/>
  <c r="B45" i="11"/>
  <c r="B125" i="11" s="1"/>
  <c r="P125" i="11" s="1"/>
  <c r="U44" i="11"/>
  <c r="R44" i="11"/>
  <c r="O44" i="11"/>
  <c r="L44" i="11"/>
  <c r="K44" i="11"/>
  <c r="I44" i="11"/>
  <c r="W44" i="11" s="1"/>
  <c r="H44" i="11"/>
  <c r="V44" i="11" s="1"/>
  <c r="G44" i="11"/>
  <c r="F44" i="11"/>
  <c r="E44" i="11"/>
  <c r="S44" i="11" s="1"/>
  <c r="D44" i="11"/>
  <c r="C44" i="11"/>
  <c r="Q44" i="11" s="1"/>
  <c r="B44" i="11"/>
  <c r="U43" i="11"/>
  <c r="Q43" i="11"/>
  <c r="P43" i="11"/>
  <c r="O43" i="11"/>
  <c r="L43" i="11"/>
  <c r="K43" i="11"/>
  <c r="I43" i="11"/>
  <c r="H43" i="11"/>
  <c r="V43" i="11" s="1"/>
  <c r="G43" i="11"/>
  <c r="F43" i="11"/>
  <c r="T43" i="11" s="1"/>
  <c r="E43" i="11"/>
  <c r="D43" i="11"/>
  <c r="D203" i="11" s="1"/>
  <c r="R203" i="11" s="1"/>
  <c r="C43" i="11"/>
  <c r="B43" i="11"/>
  <c r="O42" i="11"/>
  <c r="S42" i="11" s="1"/>
  <c r="L42" i="11"/>
  <c r="K42" i="11"/>
  <c r="I42" i="11"/>
  <c r="H42" i="11"/>
  <c r="G42" i="11"/>
  <c r="F42" i="11"/>
  <c r="E42" i="11"/>
  <c r="D42" i="11"/>
  <c r="R42" i="11" s="1"/>
  <c r="C42" i="11"/>
  <c r="B42" i="11"/>
  <c r="V41" i="11"/>
  <c r="R41" i="11"/>
  <c r="O41" i="11"/>
  <c r="L41" i="11"/>
  <c r="K41" i="11"/>
  <c r="I41" i="11"/>
  <c r="H41" i="11"/>
  <c r="G41" i="11"/>
  <c r="F41" i="11"/>
  <c r="E41" i="11"/>
  <c r="D41" i="11"/>
  <c r="C41" i="11"/>
  <c r="Q41" i="11" s="1"/>
  <c r="B41" i="11"/>
  <c r="V40" i="11"/>
  <c r="R40" i="11"/>
  <c r="O40" i="11"/>
  <c r="L40" i="11"/>
  <c r="K40" i="11"/>
  <c r="I40" i="11"/>
  <c r="H40" i="11"/>
  <c r="G40" i="11"/>
  <c r="U40" i="11" s="1"/>
  <c r="F40" i="11"/>
  <c r="T40" i="11" s="1"/>
  <c r="E40" i="11"/>
  <c r="D40" i="11"/>
  <c r="C40" i="11"/>
  <c r="Q40" i="11" s="1"/>
  <c r="B40" i="11"/>
  <c r="O39" i="11"/>
  <c r="L39" i="11"/>
  <c r="K39" i="11"/>
  <c r="I39" i="11"/>
  <c r="H39" i="11"/>
  <c r="G39" i="11"/>
  <c r="F39" i="11"/>
  <c r="E39" i="11"/>
  <c r="D39" i="11"/>
  <c r="C39" i="11"/>
  <c r="B39" i="11"/>
  <c r="O38" i="11"/>
  <c r="S38" i="11" s="1"/>
  <c r="L38" i="11"/>
  <c r="K38" i="11"/>
  <c r="I38" i="11"/>
  <c r="H38" i="11"/>
  <c r="G38" i="11"/>
  <c r="F38" i="11"/>
  <c r="E38" i="11"/>
  <c r="D38" i="11"/>
  <c r="R38" i="11" s="1"/>
  <c r="C38" i="11"/>
  <c r="B38" i="11"/>
  <c r="O37" i="11"/>
  <c r="W37" i="11" s="1"/>
  <c r="L37" i="11"/>
  <c r="K37" i="11"/>
  <c r="I37" i="11"/>
  <c r="H37" i="11"/>
  <c r="V37" i="11" s="1"/>
  <c r="G37" i="11"/>
  <c r="F37" i="11"/>
  <c r="E37" i="11"/>
  <c r="D37" i="11"/>
  <c r="R37" i="11" s="1"/>
  <c r="C37" i="11"/>
  <c r="B37" i="11"/>
  <c r="R36" i="11"/>
  <c r="O36" i="11"/>
  <c r="Q36" i="11" s="1"/>
  <c r="L36" i="11"/>
  <c r="K36" i="11"/>
  <c r="I36" i="11"/>
  <c r="H36" i="11"/>
  <c r="V36" i="11" s="1"/>
  <c r="G36" i="11"/>
  <c r="U36" i="11" s="1"/>
  <c r="F36" i="11"/>
  <c r="E36" i="11"/>
  <c r="D36" i="11"/>
  <c r="C36" i="11"/>
  <c r="B36" i="11"/>
  <c r="P36" i="11" s="1"/>
  <c r="Q35" i="11"/>
  <c r="P35" i="11"/>
  <c r="O35" i="11"/>
  <c r="U35" i="11" s="1"/>
  <c r="L35" i="11"/>
  <c r="K35" i="11"/>
  <c r="I35" i="11"/>
  <c r="H35" i="11"/>
  <c r="G35" i="11"/>
  <c r="F35" i="11"/>
  <c r="T35" i="11" s="1"/>
  <c r="E35" i="11"/>
  <c r="D35" i="11"/>
  <c r="C35" i="11"/>
  <c r="B35" i="11"/>
  <c r="O34" i="11"/>
  <c r="P34" i="11" s="1"/>
  <c r="L34" i="11"/>
  <c r="K34" i="11"/>
  <c r="I34" i="11"/>
  <c r="W34" i="11" s="1"/>
  <c r="H34" i="11"/>
  <c r="G34" i="11"/>
  <c r="F34" i="11"/>
  <c r="E34" i="11"/>
  <c r="D34" i="11"/>
  <c r="C34" i="11"/>
  <c r="B34" i="11"/>
  <c r="O33" i="11"/>
  <c r="W33" i="11" s="1"/>
  <c r="L33" i="11"/>
  <c r="K33" i="11"/>
  <c r="I33" i="11"/>
  <c r="H33" i="11"/>
  <c r="V33" i="11" s="1"/>
  <c r="G33" i="11"/>
  <c r="F33" i="11"/>
  <c r="E33" i="11"/>
  <c r="S33" i="11" s="1"/>
  <c r="D33" i="11"/>
  <c r="R33" i="11" s="1"/>
  <c r="C33" i="11"/>
  <c r="B33" i="11"/>
  <c r="R32" i="11"/>
  <c r="O32" i="11"/>
  <c r="L32" i="11"/>
  <c r="K32" i="11"/>
  <c r="I32" i="11"/>
  <c r="H32" i="11"/>
  <c r="V32" i="11" s="1"/>
  <c r="G32" i="11"/>
  <c r="F32" i="11"/>
  <c r="E32" i="11"/>
  <c r="D32" i="11"/>
  <c r="C32" i="11"/>
  <c r="Q32" i="11" s="1"/>
  <c r="B32" i="11"/>
  <c r="O31" i="11"/>
  <c r="Q31" i="11" s="1"/>
  <c r="L31" i="11"/>
  <c r="K31" i="11"/>
  <c r="I31" i="11"/>
  <c r="H31" i="11"/>
  <c r="G31" i="11"/>
  <c r="F31" i="11"/>
  <c r="E31" i="11"/>
  <c r="D31" i="11"/>
  <c r="C31" i="11"/>
  <c r="B31" i="11"/>
  <c r="P31" i="11" s="1"/>
  <c r="Y31" i="11" s="1"/>
  <c r="O30" i="11"/>
  <c r="P30" i="11" s="1"/>
  <c r="L30" i="11"/>
  <c r="K30" i="11"/>
  <c r="I30" i="11"/>
  <c r="H30" i="11"/>
  <c r="G30" i="11"/>
  <c r="F30" i="11"/>
  <c r="E30" i="11"/>
  <c r="D30" i="11"/>
  <c r="C30" i="11"/>
  <c r="B30" i="11"/>
  <c r="O29" i="11"/>
  <c r="L29" i="11"/>
  <c r="K29" i="11"/>
  <c r="I29" i="11"/>
  <c r="H29" i="11"/>
  <c r="V29" i="11" s="1"/>
  <c r="G29" i="11"/>
  <c r="F29" i="11"/>
  <c r="E29" i="11"/>
  <c r="S29" i="11" s="1"/>
  <c r="D29" i="11"/>
  <c r="R29" i="11" s="1"/>
  <c r="C29" i="11"/>
  <c r="B29" i="11"/>
  <c r="V28" i="11"/>
  <c r="R28" i="11"/>
  <c r="Q28" i="11"/>
  <c r="O28" i="11"/>
  <c r="L28" i="11"/>
  <c r="K28" i="11"/>
  <c r="I28" i="11"/>
  <c r="H28" i="11"/>
  <c r="G28" i="11"/>
  <c r="U28" i="11" s="1"/>
  <c r="F28" i="11"/>
  <c r="E28" i="11"/>
  <c r="D28" i="11"/>
  <c r="C28" i="11"/>
  <c r="B28" i="11"/>
  <c r="O27" i="11"/>
  <c r="W27" i="11" s="1"/>
  <c r="L27" i="11"/>
  <c r="K27" i="11"/>
  <c r="I27" i="11"/>
  <c r="H27" i="11"/>
  <c r="G27" i="11"/>
  <c r="F27" i="11"/>
  <c r="E27" i="11"/>
  <c r="D27" i="11"/>
  <c r="C27" i="11"/>
  <c r="Q27" i="11" s="1"/>
  <c r="B27" i="11"/>
  <c r="R26" i="11"/>
  <c r="O26" i="11"/>
  <c r="L26" i="11"/>
  <c r="K26" i="11"/>
  <c r="I26" i="11"/>
  <c r="H26" i="11"/>
  <c r="V26" i="11" s="1"/>
  <c r="G26" i="11"/>
  <c r="F26" i="11"/>
  <c r="E26" i="11"/>
  <c r="D26" i="11"/>
  <c r="C26" i="11"/>
  <c r="B26" i="11"/>
  <c r="V25" i="11"/>
  <c r="U25" i="11"/>
  <c r="R25" i="11"/>
  <c r="AA25" i="11" s="1"/>
  <c r="O25" i="11"/>
  <c r="L25" i="11"/>
  <c r="K25" i="11"/>
  <c r="I25" i="11"/>
  <c r="H25" i="11"/>
  <c r="G25" i="11"/>
  <c r="F25" i="11"/>
  <c r="E25" i="11"/>
  <c r="D25" i="11"/>
  <c r="C25" i="11"/>
  <c r="Q25" i="11" s="1"/>
  <c r="B25" i="11"/>
  <c r="T24" i="11"/>
  <c r="P24" i="11"/>
  <c r="O24" i="11"/>
  <c r="L24" i="11"/>
  <c r="K24" i="11"/>
  <c r="I24" i="11"/>
  <c r="H24" i="11"/>
  <c r="G24" i="11"/>
  <c r="U24" i="11" s="1"/>
  <c r="F24" i="11"/>
  <c r="E24" i="11"/>
  <c r="D24" i="11"/>
  <c r="R24" i="11" s="1"/>
  <c r="C24" i="11"/>
  <c r="Q24" i="11" s="1"/>
  <c r="B24" i="11"/>
  <c r="W23" i="11"/>
  <c r="O23" i="11"/>
  <c r="L23" i="11"/>
  <c r="K23" i="11"/>
  <c r="I23" i="11"/>
  <c r="H23" i="11"/>
  <c r="G23" i="11"/>
  <c r="F23" i="11"/>
  <c r="E23" i="11"/>
  <c r="S23" i="11" s="1"/>
  <c r="D23" i="11"/>
  <c r="C23" i="11"/>
  <c r="Q23" i="11" s="1"/>
  <c r="B23" i="11"/>
  <c r="R22" i="11"/>
  <c r="O22" i="11"/>
  <c r="L22" i="11"/>
  <c r="K22" i="11"/>
  <c r="I22" i="11"/>
  <c r="H22" i="11"/>
  <c r="V22" i="11" s="1"/>
  <c r="G22" i="11"/>
  <c r="F22" i="11"/>
  <c r="E22" i="11"/>
  <c r="D22" i="11"/>
  <c r="C22" i="11"/>
  <c r="B22" i="11"/>
  <c r="V21" i="11"/>
  <c r="R21" i="11"/>
  <c r="O21" i="11"/>
  <c r="L21" i="11"/>
  <c r="K21" i="11"/>
  <c r="I21" i="11"/>
  <c r="H21" i="11"/>
  <c r="G21" i="11"/>
  <c r="U21" i="11" s="1"/>
  <c r="F21" i="11"/>
  <c r="E21" i="11"/>
  <c r="D21" i="11"/>
  <c r="C21" i="11"/>
  <c r="Q21" i="11" s="1"/>
  <c r="B21" i="11"/>
  <c r="AC19" i="11"/>
  <c r="Z19" i="11"/>
  <c r="Q19" i="11"/>
  <c r="L19" i="11"/>
  <c r="K19" i="11"/>
  <c r="I19" i="11"/>
  <c r="AF19" i="11" s="1"/>
  <c r="H19" i="11"/>
  <c r="G19" i="11"/>
  <c r="U19" i="11" s="1"/>
  <c r="F19" i="11"/>
  <c r="T19" i="11" s="1"/>
  <c r="E19" i="11"/>
  <c r="AB19" i="11" s="1"/>
  <c r="D19" i="11"/>
  <c r="C19" i="11"/>
  <c r="B19" i="11"/>
  <c r="V18" i="11"/>
  <c r="R18" i="11"/>
  <c r="O18" i="11"/>
  <c r="L18" i="11"/>
  <c r="K18" i="11"/>
  <c r="I18" i="11"/>
  <c r="H18" i="11"/>
  <c r="G18" i="11"/>
  <c r="F18" i="11"/>
  <c r="T18" i="11" s="1"/>
  <c r="E18" i="11"/>
  <c r="D18" i="11"/>
  <c r="C18" i="11"/>
  <c r="B18" i="11"/>
  <c r="P18" i="11" s="1"/>
  <c r="Q17" i="11"/>
  <c r="O17" i="11"/>
  <c r="L17" i="11"/>
  <c r="K17" i="11"/>
  <c r="I17" i="11"/>
  <c r="H17" i="11"/>
  <c r="V17" i="11" s="1"/>
  <c r="G17" i="11"/>
  <c r="F17" i="11"/>
  <c r="E17" i="11"/>
  <c r="S17" i="11" s="1"/>
  <c r="D17" i="11"/>
  <c r="R17" i="11" s="1"/>
  <c r="C17" i="11"/>
  <c r="B17" i="11"/>
  <c r="O16" i="11"/>
  <c r="T16" i="11" s="1"/>
  <c r="L16" i="11"/>
  <c r="K16" i="11"/>
  <c r="I16" i="11"/>
  <c r="H16" i="11"/>
  <c r="G16" i="11"/>
  <c r="U16" i="11" s="1"/>
  <c r="F16" i="11"/>
  <c r="E16" i="11"/>
  <c r="D16" i="11"/>
  <c r="R16" i="11" s="1"/>
  <c r="C16" i="11"/>
  <c r="Q16" i="11" s="1"/>
  <c r="B16" i="11"/>
  <c r="O15" i="11"/>
  <c r="L15" i="11"/>
  <c r="K15" i="11"/>
  <c r="I15" i="11"/>
  <c r="H15" i="11"/>
  <c r="G15" i="11"/>
  <c r="F15" i="11"/>
  <c r="E15" i="11"/>
  <c r="D15" i="11"/>
  <c r="C15" i="11"/>
  <c r="B15" i="11"/>
  <c r="R14" i="11"/>
  <c r="O14" i="11"/>
  <c r="L14" i="11"/>
  <c r="K14" i="11"/>
  <c r="I14" i="11"/>
  <c r="H14" i="11"/>
  <c r="V14" i="11" s="1"/>
  <c r="G14" i="11"/>
  <c r="F14" i="11"/>
  <c r="E14" i="11"/>
  <c r="D14" i="11"/>
  <c r="C14" i="11"/>
  <c r="B14" i="11"/>
  <c r="R13" i="11"/>
  <c r="O13" i="11"/>
  <c r="Q13" i="11" s="1"/>
  <c r="L13" i="11"/>
  <c r="K13" i="11"/>
  <c r="I13" i="11"/>
  <c r="W13" i="11" s="1"/>
  <c r="H13" i="11"/>
  <c r="V13" i="11" s="1"/>
  <c r="AE13" i="11" s="1"/>
  <c r="G13" i="11"/>
  <c r="U13" i="11" s="1"/>
  <c r="F13" i="11"/>
  <c r="E13" i="11"/>
  <c r="S13" i="11" s="1"/>
  <c r="D13" i="11"/>
  <c r="C13" i="11"/>
  <c r="B13" i="11"/>
  <c r="T12" i="11"/>
  <c r="P12" i="11"/>
  <c r="O12" i="11"/>
  <c r="L12" i="11"/>
  <c r="K12" i="11"/>
  <c r="I12" i="11"/>
  <c r="H12" i="11"/>
  <c r="V12" i="11" s="1"/>
  <c r="G12" i="11"/>
  <c r="U12" i="11" s="1"/>
  <c r="F12" i="11"/>
  <c r="E12" i="11"/>
  <c r="D12" i="11"/>
  <c r="R12" i="11" s="1"/>
  <c r="C12" i="11"/>
  <c r="Q12" i="11" s="1"/>
  <c r="B12" i="11"/>
  <c r="O11" i="11"/>
  <c r="S11" i="11" s="1"/>
  <c r="L11" i="11"/>
  <c r="K11" i="11"/>
  <c r="I11" i="11"/>
  <c r="H11" i="11"/>
  <c r="G11" i="11"/>
  <c r="F11" i="11"/>
  <c r="E11" i="11"/>
  <c r="D11" i="11"/>
  <c r="C11" i="11"/>
  <c r="B11" i="11"/>
  <c r="R10" i="11"/>
  <c r="O10" i="11"/>
  <c r="L10" i="11"/>
  <c r="K10" i="11"/>
  <c r="I10" i="11"/>
  <c r="H10" i="11"/>
  <c r="V10" i="11" s="1"/>
  <c r="G10" i="11"/>
  <c r="F10" i="11"/>
  <c r="E10" i="11"/>
  <c r="D10" i="11"/>
  <c r="C10" i="11"/>
  <c r="B10" i="11"/>
  <c r="U9" i="11"/>
  <c r="R9" i="11"/>
  <c r="O9" i="11"/>
  <c r="L9" i="11"/>
  <c r="K9" i="11"/>
  <c r="I9" i="11"/>
  <c r="H9" i="11"/>
  <c r="V9" i="11" s="1"/>
  <c r="G9" i="11"/>
  <c r="F9" i="11"/>
  <c r="E9" i="11"/>
  <c r="D9" i="11"/>
  <c r="C9" i="11"/>
  <c r="Q9" i="11" s="1"/>
  <c r="B9" i="11"/>
  <c r="Q7" i="11"/>
  <c r="P7" i="11"/>
  <c r="Y7" i="11" s="1"/>
  <c r="L7" i="11"/>
  <c r="K7" i="11"/>
  <c r="I7" i="11"/>
  <c r="H7" i="11"/>
  <c r="G7" i="11"/>
  <c r="U7" i="11" s="1"/>
  <c r="F7" i="11"/>
  <c r="T7" i="11" s="1"/>
  <c r="E7" i="11"/>
  <c r="D7" i="11"/>
  <c r="C7" i="11"/>
  <c r="B7" i="11"/>
  <c r="J6" i="11"/>
  <c r="L45" i="9"/>
  <c r="L44" i="9"/>
  <c r="L43" i="9"/>
  <c r="L42" i="9"/>
  <c r="L41" i="9"/>
  <c r="L40" i="9"/>
  <c r="L39" i="9"/>
  <c r="L38" i="9"/>
  <c r="L37" i="9"/>
  <c r="L36" i="9"/>
  <c r="L35" i="9"/>
  <c r="L34" i="9"/>
  <c r="L33" i="9"/>
  <c r="L32" i="9"/>
  <c r="K24" i="9"/>
  <c r="K23" i="9"/>
  <c r="K22" i="9"/>
  <c r="K21" i="9"/>
  <c r="K20" i="9"/>
  <c r="K19" i="9"/>
  <c r="K18" i="9"/>
  <c r="K17" i="9"/>
  <c r="K16" i="9"/>
  <c r="K15" i="9"/>
  <c r="K14" i="9"/>
  <c r="K13" i="9"/>
  <c r="K12" i="9"/>
  <c r="K11" i="9"/>
  <c r="E83" i="8"/>
  <c r="D83" i="8"/>
  <c r="D82" i="8"/>
  <c r="E82" i="8" s="1"/>
  <c r="E80" i="8"/>
  <c r="D80" i="8"/>
  <c r="D79" i="8"/>
  <c r="E79" i="8" s="1"/>
  <c r="D78" i="8"/>
  <c r="E78" i="8" s="1"/>
  <c r="D77" i="8"/>
  <c r="E77" i="8" s="1"/>
  <c r="D76" i="8"/>
  <c r="E76" i="8" s="1"/>
  <c r="D75" i="8"/>
  <c r="E75" i="8" s="1"/>
  <c r="D74" i="8"/>
  <c r="E74" i="8" s="1"/>
  <c r="D73" i="8"/>
  <c r="E73" i="8" s="1"/>
  <c r="D72" i="8"/>
  <c r="E72" i="8" s="1"/>
  <c r="D71" i="8"/>
  <c r="E71" i="8" s="1"/>
  <c r="E69" i="8"/>
  <c r="D69" i="8"/>
  <c r="D68" i="8"/>
  <c r="E68" i="8" s="1"/>
  <c r="D67" i="8"/>
  <c r="E67" i="8" s="1"/>
  <c r="D66" i="8"/>
  <c r="E66" i="8" s="1"/>
  <c r="E65" i="8"/>
  <c r="D65" i="8"/>
  <c r="D64" i="8"/>
  <c r="E64" i="8" s="1"/>
  <c r="D63" i="8"/>
  <c r="E63" i="8" s="1"/>
  <c r="D62" i="8"/>
  <c r="E62" i="8" s="1"/>
  <c r="D61" i="8"/>
  <c r="E61" i="8" s="1"/>
  <c r="D60" i="8"/>
  <c r="E60" i="8" s="1"/>
  <c r="D59" i="8"/>
  <c r="E59" i="8" s="1"/>
  <c r="D58" i="8"/>
  <c r="E58" i="8" s="1"/>
  <c r="D57" i="8"/>
  <c r="E57" i="8" s="1"/>
  <c r="D56" i="8"/>
  <c r="E56" i="8" s="1"/>
  <c r="D55" i="8"/>
  <c r="E55" i="8" s="1"/>
  <c r="D53" i="8"/>
  <c r="E53" i="8" s="1"/>
  <c r="E52" i="8"/>
  <c r="D52" i="8"/>
  <c r="D51" i="8"/>
  <c r="E51" i="8" s="1"/>
  <c r="D50" i="8"/>
  <c r="E50" i="8" s="1"/>
  <c r="D49" i="8"/>
  <c r="E49" i="8" s="1"/>
  <c r="E48" i="8"/>
  <c r="D48" i="8"/>
  <c r="D47" i="8"/>
  <c r="E47" i="8" s="1"/>
  <c r="D46" i="8"/>
  <c r="E46" i="8" s="1"/>
  <c r="D45" i="8"/>
  <c r="E45" i="8" s="1"/>
  <c r="D44" i="8"/>
  <c r="E44" i="8" s="1"/>
  <c r="D43" i="8"/>
  <c r="E43" i="8" s="1"/>
  <c r="D42" i="8"/>
  <c r="E42" i="8" s="1"/>
  <c r="D41" i="8"/>
  <c r="E41" i="8" s="1"/>
  <c r="D40" i="8"/>
  <c r="E40" i="8" s="1"/>
  <c r="D39" i="8"/>
  <c r="E39" i="8" s="1"/>
  <c r="E38" i="8"/>
  <c r="D38" i="8"/>
  <c r="D37" i="8"/>
  <c r="E37" i="8" s="1"/>
  <c r="E36" i="8"/>
  <c r="D36" i="8"/>
  <c r="D35" i="8"/>
  <c r="E35" i="8" s="1"/>
  <c r="D34" i="8"/>
  <c r="E34" i="8" s="1"/>
  <c r="D33" i="8"/>
  <c r="E33" i="8" s="1"/>
  <c r="E32" i="8"/>
  <c r="D32" i="8"/>
  <c r="D31" i="8"/>
  <c r="E31" i="8" s="1"/>
  <c r="D30" i="8"/>
  <c r="E30" i="8" s="1"/>
  <c r="D29" i="8"/>
  <c r="E29" i="8" s="1"/>
  <c r="D28" i="8"/>
  <c r="E28" i="8" s="1"/>
  <c r="D27" i="8"/>
  <c r="E27" i="8" s="1"/>
  <c r="D26" i="8"/>
  <c r="E26" i="8" s="1"/>
  <c r="D25" i="8"/>
  <c r="E25" i="8" s="1"/>
  <c r="D24" i="8"/>
  <c r="E24" i="8" s="1"/>
  <c r="D22" i="8"/>
  <c r="E22" i="8" s="1"/>
  <c r="D21" i="8"/>
  <c r="E21" i="8" s="1"/>
  <c r="D20" i="8"/>
  <c r="E20" i="8" s="1"/>
  <c r="E19" i="8"/>
  <c r="D19" i="8"/>
  <c r="D18" i="8"/>
  <c r="E18" i="8" s="1"/>
  <c r="D17" i="8"/>
  <c r="E17" i="8" s="1"/>
  <c r="D16" i="8"/>
  <c r="E16" i="8" s="1"/>
  <c r="E15" i="8"/>
  <c r="D15" i="8"/>
  <c r="D14" i="8"/>
  <c r="E14" i="8" s="1"/>
  <c r="E13" i="8"/>
  <c r="D13" i="8"/>
  <c r="D12" i="8"/>
  <c r="E12" i="8" s="1"/>
  <c r="D10" i="8"/>
  <c r="E10" i="8" s="1"/>
  <c r="E83" i="7"/>
  <c r="D83" i="7"/>
  <c r="D82" i="7"/>
  <c r="E82" i="7" s="1"/>
  <c r="E80" i="7"/>
  <c r="D80" i="7"/>
  <c r="D79" i="7"/>
  <c r="E79" i="7" s="1"/>
  <c r="D78" i="7"/>
  <c r="E78" i="7" s="1"/>
  <c r="D77" i="7"/>
  <c r="E77" i="7" s="1"/>
  <c r="D76" i="7"/>
  <c r="E76" i="7" s="1"/>
  <c r="D75" i="7"/>
  <c r="E75" i="7" s="1"/>
  <c r="D74" i="7"/>
  <c r="E74" i="7" s="1"/>
  <c r="D73" i="7"/>
  <c r="E73" i="7" s="1"/>
  <c r="D72" i="7"/>
  <c r="E72" i="7" s="1"/>
  <c r="D71" i="7"/>
  <c r="E71" i="7" s="1"/>
  <c r="E69" i="7"/>
  <c r="D69" i="7"/>
  <c r="D68" i="7"/>
  <c r="E68" i="7" s="1"/>
  <c r="D67" i="7"/>
  <c r="E67" i="7" s="1"/>
  <c r="D66" i="7"/>
  <c r="E66" i="7" s="1"/>
  <c r="E65" i="7"/>
  <c r="D65" i="7"/>
  <c r="D64" i="7"/>
  <c r="E64" i="7" s="1"/>
  <c r="E63" i="7"/>
  <c r="D63" i="7"/>
  <c r="D62" i="7"/>
  <c r="E62" i="7" s="1"/>
  <c r="D61" i="7"/>
  <c r="E61" i="7" s="1"/>
  <c r="D60" i="7"/>
  <c r="E60" i="7" s="1"/>
  <c r="D59" i="7"/>
  <c r="E59" i="7" s="1"/>
  <c r="D58" i="7"/>
  <c r="E58" i="7" s="1"/>
  <c r="D57" i="7"/>
  <c r="E57" i="7" s="1"/>
  <c r="D56" i="7"/>
  <c r="E56" i="7" s="1"/>
  <c r="D55" i="7"/>
  <c r="E55" i="7" s="1"/>
  <c r="D53" i="7"/>
  <c r="E53" i="7" s="1"/>
  <c r="E52" i="7"/>
  <c r="D52" i="7"/>
  <c r="D51" i="7"/>
  <c r="E51" i="7" s="1"/>
  <c r="D50" i="7"/>
  <c r="E50" i="7" s="1"/>
  <c r="D49" i="7"/>
  <c r="E49" i="7" s="1"/>
  <c r="E48" i="7"/>
  <c r="D48" i="7"/>
  <c r="D47" i="7"/>
  <c r="E47" i="7" s="1"/>
  <c r="E46" i="7"/>
  <c r="D46" i="7"/>
  <c r="D45" i="7"/>
  <c r="E45" i="7" s="1"/>
  <c r="E44" i="7"/>
  <c r="D44" i="7"/>
  <c r="D43" i="7"/>
  <c r="E43" i="7" s="1"/>
  <c r="D42" i="7"/>
  <c r="E42" i="7" s="1"/>
  <c r="D41" i="7"/>
  <c r="E41" i="7" s="1"/>
  <c r="D40" i="7"/>
  <c r="E40" i="7" s="1"/>
  <c r="D39" i="7"/>
  <c r="E39" i="7" s="1"/>
  <c r="D38" i="7"/>
  <c r="E38" i="7" s="1"/>
  <c r="D37" i="7"/>
  <c r="E37" i="7" s="1"/>
  <c r="E36" i="7"/>
  <c r="D36" i="7"/>
  <c r="D35" i="7"/>
  <c r="E35" i="7" s="1"/>
  <c r="D34" i="7"/>
  <c r="E34" i="7" s="1"/>
  <c r="D33" i="7"/>
  <c r="E33" i="7" s="1"/>
  <c r="E32" i="7"/>
  <c r="D32" i="7"/>
  <c r="D31" i="7"/>
  <c r="E31" i="7" s="1"/>
  <c r="E30" i="7"/>
  <c r="D30" i="7"/>
  <c r="D29" i="7"/>
  <c r="E29" i="7" s="1"/>
  <c r="D28" i="7"/>
  <c r="E28" i="7" s="1"/>
  <c r="D27" i="7"/>
  <c r="E27" i="7" s="1"/>
  <c r="D26" i="7"/>
  <c r="E26" i="7" s="1"/>
  <c r="D25" i="7"/>
  <c r="E25" i="7" s="1"/>
  <c r="D24" i="7"/>
  <c r="E24" i="7" s="1"/>
  <c r="D22" i="7"/>
  <c r="E22" i="7" s="1"/>
  <c r="E21" i="7"/>
  <c r="D21" i="7"/>
  <c r="D20" i="7"/>
  <c r="E20" i="7" s="1"/>
  <c r="E19" i="7"/>
  <c r="D19" i="7"/>
  <c r="D18" i="7"/>
  <c r="E18" i="7" s="1"/>
  <c r="D17" i="7"/>
  <c r="E17" i="7" s="1"/>
  <c r="D16" i="7"/>
  <c r="E16" i="7" s="1"/>
  <c r="E15" i="7"/>
  <c r="D15" i="7"/>
  <c r="D14" i="7"/>
  <c r="E14" i="7" s="1"/>
  <c r="E13" i="7"/>
  <c r="D13" i="7"/>
  <c r="D12" i="7"/>
  <c r="E12" i="7" s="1"/>
  <c r="D10" i="7"/>
  <c r="E10" i="7" s="1"/>
  <c r="E83" i="6"/>
  <c r="D83" i="6"/>
  <c r="E82" i="6"/>
  <c r="D82" i="6"/>
  <c r="D80" i="6"/>
  <c r="E80" i="6" s="1"/>
  <c r="D79" i="6"/>
  <c r="E79" i="6" s="1"/>
  <c r="E78" i="6"/>
  <c r="D78" i="6"/>
  <c r="E77" i="6"/>
  <c r="D77" i="6"/>
  <c r="D76" i="6"/>
  <c r="E76" i="6" s="1"/>
  <c r="E75" i="6"/>
  <c r="D75" i="6"/>
  <c r="E74" i="6"/>
  <c r="D74" i="6"/>
  <c r="E73" i="6"/>
  <c r="D73" i="6"/>
  <c r="D72" i="6"/>
  <c r="E72" i="6" s="1"/>
  <c r="D71" i="6"/>
  <c r="E71" i="6" s="1"/>
  <c r="E69" i="6"/>
  <c r="D69" i="6"/>
  <c r="E68" i="6"/>
  <c r="D68" i="6"/>
  <c r="D67" i="6"/>
  <c r="E67" i="6" s="1"/>
  <c r="D66" i="6"/>
  <c r="E66" i="6" s="1"/>
  <c r="E65" i="6"/>
  <c r="D65" i="6"/>
  <c r="E64" i="6"/>
  <c r="D64" i="6"/>
  <c r="D63" i="6"/>
  <c r="E63" i="6" s="1"/>
  <c r="D62" i="6"/>
  <c r="E62" i="6" s="1"/>
  <c r="E61" i="6"/>
  <c r="D61" i="6"/>
  <c r="E60" i="6"/>
  <c r="D60" i="6"/>
  <c r="D59" i="6"/>
  <c r="E59" i="6" s="1"/>
  <c r="E58" i="6"/>
  <c r="D58" i="6"/>
  <c r="E57" i="6"/>
  <c r="D57" i="6"/>
  <c r="E56" i="6"/>
  <c r="D56" i="6"/>
  <c r="D55" i="6"/>
  <c r="E55" i="6" s="1"/>
  <c r="D53" i="6"/>
  <c r="E53" i="6" s="1"/>
  <c r="E52" i="6"/>
  <c r="D52" i="6"/>
  <c r="E51" i="6"/>
  <c r="D51" i="6"/>
  <c r="D50" i="6"/>
  <c r="E50" i="6" s="1"/>
  <c r="D49" i="6"/>
  <c r="E49" i="6" s="1"/>
  <c r="E48" i="6"/>
  <c r="D48" i="6"/>
  <c r="E47" i="6"/>
  <c r="D47" i="6"/>
  <c r="D46" i="6"/>
  <c r="E46" i="6" s="1"/>
  <c r="D45" i="6"/>
  <c r="E45" i="6" s="1"/>
  <c r="E44" i="6"/>
  <c r="D44" i="6"/>
  <c r="E43" i="6"/>
  <c r="D43" i="6"/>
  <c r="D42" i="6"/>
  <c r="E42" i="6" s="1"/>
  <c r="E41" i="6"/>
  <c r="D41" i="6"/>
  <c r="E40" i="6"/>
  <c r="D40" i="6"/>
  <c r="E39" i="6"/>
  <c r="D39" i="6"/>
  <c r="D38" i="6"/>
  <c r="E38" i="6" s="1"/>
  <c r="D37" i="6"/>
  <c r="E37" i="6" s="1"/>
  <c r="E36" i="6"/>
  <c r="D36" i="6"/>
  <c r="E35" i="6"/>
  <c r="D35" i="6"/>
  <c r="D34" i="6"/>
  <c r="E34" i="6" s="1"/>
  <c r="D33" i="6"/>
  <c r="E33" i="6" s="1"/>
  <c r="E32" i="6"/>
  <c r="D32" i="6"/>
  <c r="E31" i="6"/>
  <c r="D31" i="6"/>
  <c r="D30" i="6"/>
  <c r="E30" i="6" s="1"/>
  <c r="D29" i="6"/>
  <c r="E29" i="6" s="1"/>
  <c r="E28" i="6"/>
  <c r="D28" i="6"/>
  <c r="E27" i="6"/>
  <c r="D27" i="6"/>
  <c r="D26" i="6"/>
  <c r="E26" i="6" s="1"/>
  <c r="E25" i="6"/>
  <c r="D25" i="6"/>
  <c r="E24" i="6"/>
  <c r="D24" i="6"/>
  <c r="E22" i="6"/>
  <c r="D22" i="6"/>
  <c r="D21" i="6"/>
  <c r="E21" i="6" s="1"/>
  <c r="D20" i="6"/>
  <c r="E20" i="6" s="1"/>
  <c r="E19" i="6"/>
  <c r="D19" i="6"/>
  <c r="E18" i="6"/>
  <c r="D18" i="6"/>
  <c r="D17" i="6"/>
  <c r="E17" i="6" s="1"/>
  <c r="D16" i="6"/>
  <c r="E16" i="6" s="1"/>
  <c r="E15" i="6"/>
  <c r="D15" i="6"/>
  <c r="E14" i="6"/>
  <c r="D14" i="6"/>
  <c r="D13" i="6"/>
  <c r="E13" i="6" s="1"/>
  <c r="D12" i="6"/>
  <c r="E12" i="6" s="1"/>
  <c r="E10" i="6"/>
  <c r="D10" i="6"/>
  <c r="D83" i="5"/>
  <c r="E83" i="5" s="1"/>
  <c r="E82" i="5"/>
  <c r="D82" i="5"/>
  <c r="D80" i="5"/>
  <c r="E80" i="5" s="1"/>
  <c r="D79" i="5"/>
  <c r="E79" i="5" s="1"/>
  <c r="D78" i="5"/>
  <c r="E78" i="5" s="1"/>
  <c r="D77" i="5"/>
  <c r="E77" i="5" s="1"/>
  <c r="D76" i="5"/>
  <c r="E76" i="5" s="1"/>
  <c r="D75" i="5"/>
  <c r="E75" i="5" s="1"/>
  <c r="D74" i="5"/>
  <c r="E74" i="5" s="1"/>
  <c r="E73" i="5"/>
  <c r="D73" i="5"/>
  <c r="D72" i="5"/>
  <c r="E72" i="5" s="1"/>
  <c r="E71" i="5"/>
  <c r="D71" i="5"/>
  <c r="D69" i="5"/>
  <c r="E69" i="5" s="1"/>
  <c r="D68" i="5"/>
  <c r="E68" i="5" s="1"/>
  <c r="D67" i="5"/>
  <c r="E67" i="5" s="1"/>
  <c r="E66" i="5"/>
  <c r="D66" i="5"/>
  <c r="D65" i="5"/>
  <c r="E65" i="5" s="1"/>
  <c r="E64" i="5"/>
  <c r="D64" i="5"/>
  <c r="D63" i="5"/>
  <c r="E63" i="5" s="1"/>
  <c r="D62" i="5"/>
  <c r="E62" i="5" s="1"/>
  <c r="D61" i="5"/>
  <c r="E61" i="5" s="1"/>
  <c r="D60" i="5"/>
  <c r="E60" i="5" s="1"/>
  <c r="D59" i="5"/>
  <c r="E59" i="5" s="1"/>
  <c r="D58" i="5"/>
  <c r="E58" i="5" s="1"/>
  <c r="D57" i="5"/>
  <c r="E57" i="5" s="1"/>
  <c r="D56" i="5"/>
  <c r="E56" i="5" s="1"/>
  <c r="D55" i="5"/>
  <c r="E55" i="5" s="1"/>
  <c r="E53" i="5"/>
  <c r="D53" i="5"/>
  <c r="D52" i="5"/>
  <c r="E52" i="5" s="1"/>
  <c r="D51" i="5"/>
  <c r="E51" i="5" s="1"/>
  <c r="D50" i="5"/>
  <c r="E50" i="5" s="1"/>
  <c r="E49" i="5"/>
  <c r="D49" i="5"/>
  <c r="D48" i="5"/>
  <c r="E48" i="5" s="1"/>
  <c r="E47" i="5"/>
  <c r="D47" i="5"/>
  <c r="D46" i="5"/>
  <c r="E46" i="5" s="1"/>
  <c r="D45" i="5"/>
  <c r="E45" i="5" s="1"/>
  <c r="D44" i="5"/>
  <c r="E44" i="5" s="1"/>
  <c r="D43" i="5"/>
  <c r="E43" i="5" s="1"/>
  <c r="D42" i="5"/>
  <c r="E42" i="5" s="1"/>
  <c r="D41" i="5"/>
  <c r="E41" i="5" s="1"/>
  <c r="D40" i="5"/>
  <c r="E40" i="5" s="1"/>
  <c r="D39" i="5"/>
  <c r="E39" i="5" s="1"/>
  <c r="D38" i="5"/>
  <c r="E38" i="5" s="1"/>
  <c r="E37" i="5"/>
  <c r="D37" i="5"/>
  <c r="D36" i="5"/>
  <c r="E36" i="5" s="1"/>
  <c r="D35" i="5"/>
  <c r="E35" i="5" s="1"/>
  <c r="D34" i="5"/>
  <c r="E34" i="5" s="1"/>
  <c r="E33" i="5"/>
  <c r="D33" i="5"/>
  <c r="D32" i="5"/>
  <c r="E32" i="5" s="1"/>
  <c r="E31" i="5"/>
  <c r="D31" i="5"/>
  <c r="D30" i="5"/>
  <c r="E30" i="5" s="1"/>
  <c r="E29" i="5"/>
  <c r="D29" i="5"/>
  <c r="D28" i="5"/>
  <c r="E28" i="5" s="1"/>
  <c r="D27" i="5"/>
  <c r="E27" i="5" s="1"/>
  <c r="D26" i="5"/>
  <c r="E26" i="5" s="1"/>
  <c r="D25" i="5"/>
  <c r="E25" i="5" s="1"/>
  <c r="D24" i="5"/>
  <c r="E24" i="5" s="1"/>
  <c r="D22" i="5"/>
  <c r="E22" i="5" s="1"/>
  <c r="D21" i="5"/>
  <c r="E21" i="5" s="1"/>
  <c r="E20" i="5"/>
  <c r="D20" i="5"/>
  <c r="D19" i="5"/>
  <c r="E19" i="5" s="1"/>
  <c r="D18" i="5"/>
  <c r="E18" i="5" s="1"/>
  <c r="D17" i="5"/>
  <c r="E17" i="5" s="1"/>
  <c r="E16" i="5"/>
  <c r="D16" i="5"/>
  <c r="D15" i="5"/>
  <c r="E15" i="5" s="1"/>
  <c r="E14" i="5"/>
  <c r="D14" i="5"/>
  <c r="D13" i="5"/>
  <c r="E13" i="5" s="1"/>
  <c r="D12" i="5"/>
  <c r="E12" i="5" s="1"/>
  <c r="D10" i="5"/>
  <c r="E10" i="5" s="1"/>
  <c r="D83" i="4"/>
  <c r="E83" i="4" s="1"/>
  <c r="E82" i="4"/>
  <c r="D82" i="4"/>
  <c r="D80" i="4"/>
  <c r="E80" i="4" s="1"/>
  <c r="E79" i="4"/>
  <c r="D79" i="4"/>
  <c r="D78" i="4"/>
  <c r="E78" i="4" s="1"/>
  <c r="E77" i="4"/>
  <c r="D77" i="4"/>
  <c r="D76" i="4"/>
  <c r="E76" i="4" s="1"/>
  <c r="D75" i="4"/>
  <c r="E75" i="4" s="1"/>
  <c r="D74" i="4"/>
  <c r="E74" i="4" s="1"/>
  <c r="E73" i="4"/>
  <c r="D73" i="4"/>
  <c r="D72" i="4"/>
  <c r="E72" i="4" s="1"/>
  <c r="E71" i="4"/>
  <c r="D71" i="4"/>
  <c r="D69" i="4"/>
  <c r="E69" i="4" s="1"/>
  <c r="E68" i="4"/>
  <c r="D68" i="4"/>
  <c r="D67" i="4"/>
  <c r="E67" i="4" s="1"/>
  <c r="D66" i="4"/>
  <c r="E66" i="4" s="1"/>
  <c r="D65" i="4"/>
  <c r="E65" i="4" s="1"/>
  <c r="E64" i="4"/>
  <c r="D64" i="4"/>
  <c r="D63" i="4"/>
  <c r="E63" i="4" s="1"/>
  <c r="E62" i="4"/>
  <c r="D62" i="4"/>
  <c r="D61" i="4"/>
  <c r="E61" i="4" s="1"/>
  <c r="E60" i="4"/>
  <c r="D60" i="4"/>
  <c r="D59" i="4"/>
  <c r="E59" i="4" s="1"/>
  <c r="D58" i="4"/>
  <c r="E58" i="4" s="1"/>
  <c r="D57" i="4"/>
  <c r="E57" i="4" s="1"/>
  <c r="E56" i="4"/>
  <c r="D56" i="4"/>
  <c r="D55" i="4"/>
  <c r="E55" i="4" s="1"/>
  <c r="E53" i="4"/>
  <c r="D53" i="4"/>
  <c r="D52" i="4"/>
  <c r="E52" i="4" s="1"/>
  <c r="E51" i="4"/>
  <c r="D51" i="4"/>
  <c r="D50" i="4"/>
  <c r="E50" i="4" s="1"/>
  <c r="D49" i="4"/>
  <c r="E49" i="4" s="1"/>
  <c r="D48" i="4"/>
  <c r="E48" i="4" s="1"/>
  <c r="E47" i="4"/>
  <c r="D47" i="4"/>
  <c r="D46" i="4"/>
  <c r="E46" i="4" s="1"/>
  <c r="E45" i="4"/>
  <c r="D45" i="4"/>
  <c r="D44" i="4"/>
  <c r="E44" i="4" s="1"/>
  <c r="E43" i="4"/>
  <c r="D43" i="4"/>
  <c r="D42" i="4"/>
  <c r="E42" i="4" s="1"/>
  <c r="D41" i="4"/>
  <c r="E41" i="4" s="1"/>
  <c r="D40" i="4"/>
  <c r="E40" i="4" s="1"/>
  <c r="E39" i="4"/>
  <c r="D39" i="4"/>
  <c r="D38" i="4"/>
  <c r="E38" i="4" s="1"/>
  <c r="E37" i="4"/>
  <c r="D37" i="4"/>
  <c r="D36" i="4"/>
  <c r="E36" i="4" s="1"/>
  <c r="E35" i="4"/>
  <c r="D35" i="4"/>
  <c r="D34" i="4"/>
  <c r="E34" i="4" s="1"/>
  <c r="D33" i="4"/>
  <c r="E33" i="4" s="1"/>
  <c r="D32" i="4"/>
  <c r="E32" i="4" s="1"/>
  <c r="E31" i="4"/>
  <c r="D31" i="4"/>
  <c r="D30" i="4"/>
  <c r="E30" i="4" s="1"/>
  <c r="E29" i="4"/>
  <c r="D29" i="4"/>
  <c r="D28" i="4"/>
  <c r="E28" i="4" s="1"/>
  <c r="E27" i="4"/>
  <c r="D27" i="4"/>
  <c r="D26" i="4"/>
  <c r="E26" i="4" s="1"/>
  <c r="D25" i="4"/>
  <c r="E25" i="4" s="1"/>
  <c r="D24" i="4"/>
  <c r="E24" i="4" s="1"/>
  <c r="E22" i="4"/>
  <c r="D22" i="4"/>
  <c r="D21" i="4"/>
  <c r="E21" i="4" s="1"/>
  <c r="E20" i="4"/>
  <c r="D20" i="4"/>
  <c r="D19" i="4"/>
  <c r="E19" i="4" s="1"/>
  <c r="E18" i="4"/>
  <c r="D18" i="4"/>
  <c r="D17" i="4"/>
  <c r="E17" i="4" s="1"/>
  <c r="D16" i="4"/>
  <c r="E16" i="4" s="1"/>
  <c r="D15" i="4"/>
  <c r="E15" i="4" s="1"/>
  <c r="E14" i="4"/>
  <c r="D14" i="4"/>
  <c r="D13" i="4"/>
  <c r="E13" i="4" s="1"/>
  <c r="E12" i="4"/>
  <c r="D12" i="4"/>
  <c r="D10" i="4"/>
  <c r="E10" i="4" s="1"/>
  <c r="W80" i="3"/>
  <c r="V80" i="3"/>
  <c r="U80" i="3"/>
  <c r="T80" i="3"/>
  <c r="S80" i="3"/>
  <c r="AB80" i="3" s="1"/>
  <c r="R80" i="3"/>
  <c r="Q80" i="3"/>
  <c r="P80" i="3"/>
  <c r="Y80" i="3" s="1"/>
  <c r="W79" i="3"/>
  <c r="V79" i="3"/>
  <c r="AE79" i="3" s="1"/>
  <c r="U79" i="3"/>
  <c r="T79" i="3"/>
  <c r="AC79" i="3" s="1"/>
  <c r="S79" i="3"/>
  <c r="AB79" i="3" s="1"/>
  <c r="R79" i="3"/>
  <c r="AA79" i="3" s="1"/>
  <c r="Q79" i="3"/>
  <c r="P79" i="3"/>
  <c r="Y79" i="3" s="1"/>
  <c r="W77" i="3"/>
  <c r="V77" i="3"/>
  <c r="AE77" i="3" s="1"/>
  <c r="U77" i="3"/>
  <c r="T77" i="3"/>
  <c r="S77" i="3"/>
  <c r="AB77" i="3" s="1"/>
  <c r="R77" i="3"/>
  <c r="AA77" i="3" s="1"/>
  <c r="Q77" i="3"/>
  <c r="P77" i="3"/>
  <c r="Y77" i="3" s="1"/>
  <c r="AB76" i="3"/>
  <c r="W76" i="3"/>
  <c r="AF76" i="3" s="1"/>
  <c r="V76" i="3"/>
  <c r="AE76" i="3" s="1"/>
  <c r="U76" i="3"/>
  <c r="T76" i="3"/>
  <c r="AC76" i="3" s="1"/>
  <c r="S76" i="3"/>
  <c r="R76" i="3"/>
  <c r="Q76" i="3"/>
  <c r="P76" i="3"/>
  <c r="Y76" i="3" s="1"/>
  <c r="AB75" i="3"/>
  <c r="W75" i="3"/>
  <c r="AF75" i="3" s="1"/>
  <c r="V75" i="3"/>
  <c r="U75" i="3"/>
  <c r="T75" i="3"/>
  <c r="AC75" i="3" s="1"/>
  <c r="S75" i="3"/>
  <c r="R75" i="3"/>
  <c r="Q75" i="3"/>
  <c r="P75" i="3"/>
  <c r="Y75" i="3" s="1"/>
  <c r="W74" i="3"/>
  <c r="V74" i="3"/>
  <c r="AE74" i="3" s="1"/>
  <c r="U74" i="3"/>
  <c r="T74" i="3"/>
  <c r="S74" i="3"/>
  <c r="R74" i="3"/>
  <c r="Q74" i="3"/>
  <c r="P74" i="3"/>
  <c r="Y74" i="3" s="1"/>
  <c r="W73" i="3"/>
  <c r="AF73" i="3" s="1"/>
  <c r="V73" i="3"/>
  <c r="AE73" i="3" s="1"/>
  <c r="U73" i="3"/>
  <c r="T73" i="3"/>
  <c r="S73" i="3"/>
  <c r="R73" i="3"/>
  <c r="Q73" i="3"/>
  <c r="P73" i="3"/>
  <c r="Y73" i="3" s="1"/>
  <c r="W72" i="3"/>
  <c r="AF72" i="3" s="1"/>
  <c r="V72" i="3"/>
  <c r="U72" i="3"/>
  <c r="T72" i="3"/>
  <c r="S72" i="3"/>
  <c r="R72" i="3"/>
  <c r="AA72" i="3" s="1"/>
  <c r="Q72" i="3"/>
  <c r="P72" i="3"/>
  <c r="Y72" i="3" s="1"/>
  <c r="W71" i="3"/>
  <c r="V71" i="3"/>
  <c r="U71" i="3"/>
  <c r="T71" i="3"/>
  <c r="S71" i="3"/>
  <c r="AB71" i="3" s="1"/>
  <c r="R71" i="3"/>
  <c r="Q71" i="3"/>
  <c r="P71" i="3"/>
  <c r="Y71" i="3" s="1"/>
  <c r="W70" i="3"/>
  <c r="V70" i="3"/>
  <c r="U70" i="3"/>
  <c r="T70" i="3"/>
  <c r="AC70" i="3" s="1"/>
  <c r="S70" i="3"/>
  <c r="AB70" i="3" s="1"/>
  <c r="R70" i="3"/>
  <c r="AA70" i="3" s="1"/>
  <c r="Q70" i="3"/>
  <c r="P70" i="3"/>
  <c r="Y70" i="3" s="1"/>
  <c r="W69" i="3"/>
  <c r="V69" i="3"/>
  <c r="U69" i="3"/>
  <c r="T69" i="3"/>
  <c r="S69" i="3"/>
  <c r="AB69" i="3" s="1"/>
  <c r="R69" i="3"/>
  <c r="AA69" i="3" s="1"/>
  <c r="Q69" i="3"/>
  <c r="P69" i="3"/>
  <c r="Y69" i="3" s="1"/>
  <c r="AB68" i="3"/>
  <c r="W68" i="3"/>
  <c r="V68" i="3"/>
  <c r="AE68" i="3" s="1"/>
  <c r="U68" i="3"/>
  <c r="T68" i="3"/>
  <c r="AC68" i="3" s="1"/>
  <c r="S68" i="3"/>
  <c r="R68" i="3"/>
  <c r="Q68" i="3"/>
  <c r="P68" i="3"/>
  <c r="Y68" i="3" s="1"/>
  <c r="AB66" i="3"/>
  <c r="W66" i="3"/>
  <c r="AF66" i="3" s="1"/>
  <c r="V66" i="3"/>
  <c r="U66" i="3"/>
  <c r="T66" i="3"/>
  <c r="AC66" i="3" s="1"/>
  <c r="S66" i="3"/>
  <c r="R66" i="3"/>
  <c r="Q66" i="3"/>
  <c r="P66" i="3"/>
  <c r="Y66" i="3" s="1"/>
  <c r="AB65" i="3"/>
  <c r="W65" i="3"/>
  <c r="V65" i="3"/>
  <c r="AE65" i="3" s="1"/>
  <c r="U65" i="3"/>
  <c r="T65" i="3"/>
  <c r="S65" i="3"/>
  <c r="R65" i="3"/>
  <c r="Q65" i="3"/>
  <c r="P65" i="3"/>
  <c r="Y65" i="3" s="1"/>
  <c r="W64" i="3"/>
  <c r="AF64" i="3" s="1"/>
  <c r="V64" i="3"/>
  <c r="AE64" i="3" s="1"/>
  <c r="U64" i="3"/>
  <c r="T64" i="3"/>
  <c r="S64" i="3"/>
  <c r="R64" i="3"/>
  <c r="Q64" i="3"/>
  <c r="P64" i="3"/>
  <c r="Y64" i="3" s="1"/>
  <c r="W63" i="3"/>
  <c r="AF63" i="3" s="1"/>
  <c r="V63" i="3"/>
  <c r="U63" i="3"/>
  <c r="T63" i="3"/>
  <c r="AC63" i="3" s="1"/>
  <c r="S63" i="3"/>
  <c r="R63" i="3"/>
  <c r="AA63" i="3" s="1"/>
  <c r="Q63" i="3"/>
  <c r="P63" i="3"/>
  <c r="Y63" i="3" s="1"/>
  <c r="W62" i="3"/>
  <c r="AF62" i="3" s="1"/>
  <c r="V62" i="3"/>
  <c r="U62" i="3"/>
  <c r="T62" i="3"/>
  <c r="AC62" i="3" s="1"/>
  <c r="S62" i="3"/>
  <c r="AB62" i="3" s="1"/>
  <c r="R62" i="3"/>
  <c r="Q62" i="3"/>
  <c r="P62" i="3"/>
  <c r="Y62" i="3" s="1"/>
  <c r="W61" i="3"/>
  <c r="V61" i="3"/>
  <c r="U61" i="3"/>
  <c r="T61" i="3"/>
  <c r="AC61" i="3" s="1"/>
  <c r="S61" i="3"/>
  <c r="AB61" i="3" s="1"/>
  <c r="R61" i="3"/>
  <c r="AA61" i="3" s="1"/>
  <c r="Q61" i="3"/>
  <c r="P61" i="3"/>
  <c r="Y61" i="3" s="1"/>
  <c r="W60" i="3"/>
  <c r="V60" i="3"/>
  <c r="U60" i="3"/>
  <c r="T60" i="3"/>
  <c r="S60" i="3"/>
  <c r="AB60" i="3" s="1"/>
  <c r="R60" i="3"/>
  <c r="AA60" i="3" s="1"/>
  <c r="Q60" i="3"/>
  <c r="P60" i="3"/>
  <c r="Y60" i="3" s="1"/>
  <c r="AB59" i="3"/>
  <c r="W59" i="3"/>
  <c r="V59" i="3"/>
  <c r="AE59" i="3" s="1"/>
  <c r="U59" i="3"/>
  <c r="T59" i="3"/>
  <c r="AC59" i="3" s="1"/>
  <c r="S59" i="3"/>
  <c r="R59" i="3"/>
  <c r="AA59" i="3" s="1"/>
  <c r="Q59" i="3"/>
  <c r="P59" i="3"/>
  <c r="Y59" i="3" s="1"/>
  <c r="AB58" i="3"/>
  <c r="W58" i="3"/>
  <c r="AF58" i="3" s="1"/>
  <c r="V58" i="3"/>
  <c r="U58" i="3"/>
  <c r="T58" i="3"/>
  <c r="AC58" i="3" s="1"/>
  <c r="S58" i="3"/>
  <c r="R58" i="3"/>
  <c r="Q58" i="3"/>
  <c r="P58" i="3"/>
  <c r="Y58" i="3" s="1"/>
  <c r="AB57" i="3"/>
  <c r="W57" i="3"/>
  <c r="V57" i="3"/>
  <c r="AE57" i="3" s="1"/>
  <c r="U57" i="3"/>
  <c r="T57" i="3"/>
  <c r="AC57" i="3" s="1"/>
  <c r="S57" i="3"/>
  <c r="R57" i="3"/>
  <c r="Q57" i="3"/>
  <c r="P57" i="3"/>
  <c r="Y57" i="3" s="1"/>
  <c r="W56" i="3"/>
  <c r="AF56" i="3" s="1"/>
  <c r="V56" i="3"/>
  <c r="AE56" i="3" s="1"/>
  <c r="U56" i="3"/>
  <c r="T56" i="3"/>
  <c r="S56" i="3"/>
  <c r="AB56" i="3" s="1"/>
  <c r="R56" i="3"/>
  <c r="Q56" i="3"/>
  <c r="P56" i="3"/>
  <c r="Y56" i="3" s="1"/>
  <c r="W55" i="3"/>
  <c r="AF55" i="3" s="1"/>
  <c r="V55" i="3"/>
  <c r="AE55" i="3" s="1"/>
  <c r="U55" i="3"/>
  <c r="T55" i="3"/>
  <c r="S55" i="3"/>
  <c r="AB55" i="3" s="1"/>
  <c r="R55" i="3"/>
  <c r="AA55" i="3" s="1"/>
  <c r="Q55" i="3"/>
  <c r="P55" i="3"/>
  <c r="Y55" i="3" s="1"/>
  <c r="W54" i="3"/>
  <c r="AF54" i="3" s="1"/>
  <c r="V54" i="3"/>
  <c r="U54" i="3"/>
  <c r="T54" i="3"/>
  <c r="S54" i="3"/>
  <c r="AB54" i="3" s="1"/>
  <c r="R54" i="3"/>
  <c r="Q54" i="3"/>
  <c r="P54" i="3"/>
  <c r="Y54" i="3" s="1"/>
  <c r="W53" i="3"/>
  <c r="V53" i="3"/>
  <c r="U53" i="3"/>
  <c r="T53" i="3"/>
  <c r="AC53" i="3" s="1"/>
  <c r="S53" i="3"/>
  <c r="R53" i="3"/>
  <c r="AA53" i="3" s="1"/>
  <c r="Q53" i="3"/>
  <c r="P53" i="3"/>
  <c r="Y53" i="3" s="1"/>
  <c r="W52" i="3"/>
  <c r="AF52" i="3" s="1"/>
  <c r="V52" i="3"/>
  <c r="U52" i="3"/>
  <c r="T52" i="3"/>
  <c r="S52" i="3"/>
  <c r="AB52" i="3" s="1"/>
  <c r="R52" i="3"/>
  <c r="AA52" i="3" s="1"/>
  <c r="Q52" i="3"/>
  <c r="P52" i="3"/>
  <c r="Y52" i="3" s="1"/>
  <c r="AB50" i="3"/>
  <c r="W50" i="3"/>
  <c r="V50" i="3"/>
  <c r="AE50" i="3" s="1"/>
  <c r="U50" i="3"/>
  <c r="T50" i="3"/>
  <c r="AC50" i="3" s="1"/>
  <c r="S50" i="3"/>
  <c r="R50" i="3"/>
  <c r="AA50" i="3" s="1"/>
  <c r="Q50" i="3"/>
  <c r="P50" i="3"/>
  <c r="Y50" i="3" s="1"/>
  <c r="S49" i="3"/>
  <c r="P49" i="3"/>
  <c r="O49" i="3"/>
  <c r="T49" i="3" s="1"/>
  <c r="O48" i="3"/>
  <c r="V47" i="3"/>
  <c r="U47" i="3"/>
  <c r="T47" i="3"/>
  <c r="R47" i="3"/>
  <c r="Q47" i="3"/>
  <c r="P47" i="3"/>
  <c r="O47" i="3"/>
  <c r="W47" i="3" s="1"/>
  <c r="O46" i="3"/>
  <c r="W45" i="3"/>
  <c r="V45" i="3"/>
  <c r="P45" i="3"/>
  <c r="O45" i="3"/>
  <c r="S45" i="3" s="1"/>
  <c r="U44" i="3"/>
  <c r="S44" i="3"/>
  <c r="Q44" i="3"/>
  <c r="O44" i="3"/>
  <c r="P44" i="3" s="1"/>
  <c r="V43" i="3"/>
  <c r="R43" i="3"/>
  <c r="Q43" i="3"/>
  <c r="P43" i="3"/>
  <c r="O43" i="3"/>
  <c r="W43" i="3" s="1"/>
  <c r="O42" i="3"/>
  <c r="O41" i="3"/>
  <c r="P41" i="3" s="1"/>
  <c r="O40" i="3"/>
  <c r="V39" i="3"/>
  <c r="U39" i="3"/>
  <c r="T39" i="3"/>
  <c r="R39" i="3"/>
  <c r="Q39" i="3"/>
  <c r="P39" i="3"/>
  <c r="O39" i="3"/>
  <c r="W39" i="3" s="1"/>
  <c r="V38" i="3"/>
  <c r="U38" i="3"/>
  <c r="Q38" i="3"/>
  <c r="O38" i="3"/>
  <c r="T38" i="3" s="1"/>
  <c r="V37" i="3"/>
  <c r="R37" i="3"/>
  <c r="Q37" i="3"/>
  <c r="P37" i="3"/>
  <c r="O37" i="3"/>
  <c r="W37" i="3" s="1"/>
  <c r="V36" i="3"/>
  <c r="AE36" i="3" s="1"/>
  <c r="R36" i="3"/>
  <c r="O36" i="3"/>
  <c r="U36" i="3" s="1"/>
  <c r="O35" i="3"/>
  <c r="V35" i="3" s="1"/>
  <c r="U34" i="3"/>
  <c r="T34" i="3"/>
  <c r="Q34" i="3"/>
  <c r="O34" i="3"/>
  <c r="W34" i="3" s="1"/>
  <c r="V33" i="3"/>
  <c r="R33" i="3"/>
  <c r="AA33" i="3" s="1"/>
  <c r="Q33" i="3"/>
  <c r="P33" i="3"/>
  <c r="O33" i="3"/>
  <c r="W33" i="3" s="1"/>
  <c r="V32" i="3"/>
  <c r="AE32" i="3" s="1"/>
  <c r="R32" i="3"/>
  <c r="O32" i="3"/>
  <c r="U32" i="3" s="1"/>
  <c r="O31" i="3"/>
  <c r="V31" i="3" s="1"/>
  <c r="U30" i="3"/>
  <c r="T30" i="3"/>
  <c r="Q30" i="3"/>
  <c r="O30" i="3"/>
  <c r="W30" i="3" s="1"/>
  <c r="V29" i="3"/>
  <c r="R29" i="3"/>
  <c r="Q29" i="3"/>
  <c r="P29" i="3"/>
  <c r="O29" i="3"/>
  <c r="W29" i="3" s="1"/>
  <c r="V28" i="3"/>
  <c r="AE28" i="3" s="1"/>
  <c r="R28" i="3"/>
  <c r="O28" i="3"/>
  <c r="U28" i="3" s="1"/>
  <c r="O27" i="3"/>
  <c r="V27" i="3" s="1"/>
  <c r="U26" i="3"/>
  <c r="T26" i="3"/>
  <c r="Q26" i="3"/>
  <c r="O26" i="3"/>
  <c r="W26" i="3" s="1"/>
  <c r="V25" i="3"/>
  <c r="R25" i="3"/>
  <c r="Q25" i="3"/>
  <c r="P25" i="3"/>
  <c r="O25" i="3"/>
  <c r="W25" i="3" s="1"/>
  <c r="V24" i="3"/>
  <c r="AE24" i="3" s="1"/>
  <c r="R24" i="3"/>
  <c r="O24" i="3"/>
  <c r="U24" i="3" s="1"/>
  <c r="O23" i="3"/>
  <c r="V23" i="3" s="1"/>
  <c r="U22" i="3"/>
  <c r="T22" i="3"/>
  <c r="Q22" i="3"/>
  <c r="O22" i="3"/>
  <c r="W22" i="3" s="1"/>
  <c r="V21" i="3"/>
  <c r="R21" i="3"/>
  <c r="Q21" i="3"/>
  <c r="Z21" i="3" s="1"/>
  <c r="P21" i="3"/>
  <c r="Y21" i="3" s="1"/>
  <c r="O21" i="3"/>
  <c r="W21" i="3" s="1"/>
  <c r="AF19" i="3"/>
  <c r="AE19" i="3"/>
  <c r="AD19" i="3"/>
  <c r="AC19" i="3"/>
  <c r="AB19" i="3"/>
  <c r="AA19" i="3"/>
  <c r="Z19" i="3"/>
  <c r="Y19" i="3"/>
  <c r="W19" i="3"/>
  <c r="V19" i="3"/>
  <c r="U19" i="3"/>
  <c r="T19" i="3"/>
  <c r="S19" i="3"/>
  <c r="R19" i="3"/>
  <c r="Q19" i="3"/>
  <c r="P19" i="3"/>
  <c r="V18" i="3"/>
  <c r="R18" i="3"/>
  <c r="O18" i="3"/>
  <c r="U18" i="3" s="1"/>
  <c r="O17" i="3"/>
  <c r="U16" i="3"/>
  <c r="T16" i="3"/>
  <c r="P16" i="3"/>
  <c r="O16" i="3"/>
  <c r="W16" i="3" s="1"/>
  <c r="T15" i="3"/>
  <c r="R15" i="3"/>
  <c r="AA15" i="3" s="1"/>
  <c r="Q15" i="3"/>
  <c r="O15" i="3"/>
  <c r="W15" i="3" s="1"/>
  <c r="V14" i="3"/>
  <c r="R14" i="3"/>
  <c r="O14" i="3"/>
  <c r="U14" i="3" s="1"/>
  <c r="O13" i="3"/>
  <c r="V13" i="3" s="1"/>
  <c r="U12" i="3"/>
  <c r="AD12" i="3" s="1"/>
  <c r="T12" i="3"/>
  <c r="Q12" i="3"/>
  <c r="P12" i="3"/>
  <c r="O12" i="3"/>
  <c r="W12" i="3" s="1"/>
  <c r="U11" i="3"/>
  <c r="T11" i="3"/>
  <c r="R11" i="3"/>
  <c r="P11" i="3"/>
  <c r="O11" i="3"/>
  <c r="W11" i="3" s="1"/>
  <c r="O10" i="3"/>
  <c r="O9" i="3"/>
  <c r="V9" i="3" s="1"/>
  <c r="W7" i="3"/>
  <c r="AF7" i="3" s="1"/>
  <c r="V7" i="3"/>
  <c r="U7" i="3"/>
  <c r="AD7" i="3" s="1"/>
  <c r="T7" i="3"/>
  <c r="AC7" i="3" s="1"/>
  <c r="S7" i="3"/>
  <c r="AB7" i="3" s="1"/>
  <c r="R7" i="3"/>
  <c r="Q7" i="3"/>
  <c r="P7" i="3"/>
  <c r="Y7" i="3" s="1"/>
  <c r="R48" i="11" l="1"/>
  <c r="U10" i="3"/>
  <c r="V10" i="3"/>
  <c r="R10" i="3"/>
  <c r="AA11" i="3" s="1"/>
  <c r="W40" i="3"/>
  <c r="U40" i="3"/>
  <c r="S40" i="3"/>
  <c r="Q40" i="3"/>
  <c r="P40" i="3"/>
  <c r="Y40" i="3" s="1"/>
  <c r="AF59" i="3"/>
  <c r="AE60" i="3"/>
  <c r="AE61" i="3"/>
  <c r="AB72" i="3"/>
  <c r="AB73" i="3"/>
  <c r="AE9" i="11"/>
  <c r="G207" i="11"/>
  <c r="U207" i="11" s="1"/>
  <c r="U47" i="11"/>
  <c r="Z7" i="3"/>
  <c r="V17" i="3"/>
  <c r="AE18" i="3" s="1"/>
  <c r="W17" i="3"/>
  <c r="AF17" i="3" s="1"/>
  <c r="AE38" i="3"/>
  <c r="AA29" i="3"/>
  <c r="AA56" i="3"/>
  <c r="AA57" i="3"/>
  <c r="AF60" i="3"/>
  <c r="AC71" i="3"/>
  <c r="AC72" i="3"/>
  <c r="K25" i="9"/>
  <c r="AL42" i="14"/>
  <c r="AL43" i="14"/>
  <c r="AA74" i="3"/>
  <c r="E6" i="5"/>
  <c r="B3" i="13" s="1"/>
  <c r="D3" i="13" s="1"/>
  <c r="Y44" i="3"/>
  <c r="AA37" i="3"/>
  <c r="Z44" i="3"/>
  <c r="AC54" i="3"/>
  <c r="AC55" i="3"/>
  <c r="AF68" i="3"/>
  <c r="AE69" i="3"/>
  <c r="AE70" i="3"/>
  <c r="E6" i="6"/>
  <c r="B4" i="13" s="1"/>
  <c r="D4" i="13" s="1"/>
  <c r="AD7" i="11"/>
  <c r="G224" i="11"/>
  <c r="U64" i="11"/>
  <c r="AE64" i="11" s="1"/>
  <c r="AC68" i="11"/>
  <c r="AA80" i="11"/>
  <c r="AA73" i="3"/>
  <c r="AF77" i="3"/>
  <c r="AA25" i="3"/>
  <c r="Z30" i="3"/>
  <c r="AA64" i="3"/>
  <c r="AA65" i="3"/>
  <c r="AF69" i="3"/>
  <c r="AC80" i="3"/>
  <c r="Y19" i="11"/>
  <c r="P19" i="11"/>
  <c r="G220" i="11"/>
  <c r="U220" i="11" s="1"/>
  <c r="U60" i="11"/>
  <c r="AA21" i="3"/>
  <c r="S41" i="3"/>
  <c r="W41" i="3"/>
  <c r="V41" i="3"/>
  <c r="R41" i="3"/>
  <c r="W48" i="3"/>
  <c r="U48" i="3"/>
  <c r="T48" i="3"/>
  <c r="Q48" i="3"/>
  <c r="P48" i="3"/>
  <c r="Y48" i="3" s="1"/>
  <c r="T39" i="11"/>
  <c r="P39" i="11"/>
  <c r="S13" i="3"/>
  <c r="AF50" i="3"/>
  <c r="AE52" i="3"/>
  <c r="AE53" i="3"/>
  <c r="AB63" i="3"/>
  <c r="AB64" i="3"/>
  <c r="AB74" i="3"/>
  <c r="AE60" i="11"/>
  <c r="S39" i="11"/>
  <c r="AC72" i="11"/>
  <c r="F81" i="14"/>
  <c r="AC63" i="11"/>
  <c r="AA7" i="3"/>
  <c r="V11" i="3"/>
  <c r="AE11" i="3" s="1"/>
  <c r="U15" i="3"/>
  <c r="AD16" i="3" s="1"/>
  <c r="T21" i="3"/>
  <c r="T25" i="3"/>
  <c r="T29" i="3"/>
  <c r="AD29" i="3" s="1"/>
  <c r="T33" i="3"/>
  <c r="T37" i="3"/>
  <c r="T43" i="3"/>
  <c r="W44" i="3"/>
  <c r="AF45" i="3" s="1"/>
  <c r="AF53" i="3"/>
  <c r="AE54" i="3"/>
  <c r="AC56" i="3"/>
  <c r="AA58" i="3"/>
  <c r="AF61" i="3"/>
  <c r="AE62" i="3"/>
  <c r="AC64" i="3"/>
  <c r="AA66" i="3"/>
  <c r="AF70" i="3"/>
  <c r="AE71" i="3"/>
  <c r="AC73" i="3"/>
  <c r="AA75" i="3"/>
  <c r="AF79" i="3"/>
  <c r="AE80" i="3"/>
  <c r="W9" i="11"/>
  <c r="AF9" i="11" s="1"/>
  <c r="P10" i="11"/>
  <c r="W14" i="11"/>
  <c r="P16" i="11"/>
  <c r="U17" i="11"/>
  <c r="Y36" i="11"/>
  <c r="G140" i="11"/>
  <c r="AC61" i="11"/>
  <c r="AC70" i="11"/>
  <c r="AE77" i="11"/>
  <c r="S27" i="11"/>
  <c r="AC57" i="11"/>
  <c r="V15" i="3"/>
  <c r="AE15" i="3" s="1"/>
  <c r="U21" i="3"/>
  <c r="AD21" i="3" s="1"/>
  <c r="U25" i="3"/>
  <c r="AD26" i="3" s="1"/>
  <c r="U29" i="3"/>
  <c r="AD30" i="3" s="1"/>
  <c r="U33" i="3"/>
  <c r="AE33" i="3" s="1"/>
  <c r="U37" i="3"/>
  <c r="AE37" i="3" s="1"/>
  <c r="U43" i="3"/>
  <c r="AB53" i="3"/>
  <c r="AE63" i="3"/>
  <c r="AC65" i="3"/>
  <c r="AA68" i="3"/>
  <c r="AF71" i="3"/>
  <c r="AE72" i="3"/>
  <c r="AC74" i="3"/>
  <c r="AA76" i="3"/>
  <c r="AF80" i="3"/>
  <c r="AA21" i="11"/>
  <c r="T31" i="11"/>
  <c r="C216" i="11"/>
  <c r="Q56" i="11"/>
  <c r="AA62" i="11"/>
  <c r="R62" i="11"/>
  <c r="R71" i="11"/>
  <c r="AA71" i="11" s="1"/>
  <c r="G237" i="11"/>
  <c r="U237" i="11" s="1"/>
  <c r="U77" i="11"/>
  <c r="F75" i="14"/>
  <c r="AC59" i="11"/>
  <c r="Y12" i="3"/>
  <c r="AE25" i="3"/>
  <c r="AE29" i="3"/>
  <c r="E6" i="4"/>
  <c r="B2" i="13" s="1"/>
  <c r="D2" i="13" s="1"/>
  <c r="W10" i="11"/>
  <c r="W17" i="11"/>
  <c r="U31" i="11"/>
  <c r="V42" i="11"/>
  <c r="AE43" i="11" s="1"/>
  <c r="V48" i="11"/>
  <c r="S49" i="11"/>
  <c r="R58" i="11"/>
  <c r="AA58" i="11" s="1"/>
  <c r="AE73" i="11"/>
  <c r="V7" i="14"/>
  <c r="AL15" i="14"/>
  <c r="AD21" i="14"/>
  <c r="AL26" i="14"/>
  <c r="AL27" i="14"/>
  <c r="V16" i="11"/>
  <c r="AE17" i="11" s="1"/>
  <c r="G233" i="11"/>
  <c r="U73" i="11"/>
  <c r="F27" i="14"/>
  <c r="R29" i="14"/>
  <c r="Z33" i="14"/>
  <c r="Y45" i="3"/>
  <c r="AE7" i="3"/>
  <c r="Q11" i="3"/>
  <c r="Z12" i="3" s="1"/>
  <c r="P15" i="3"/>
  <c r="Y16" i="3" s="1"/>
  <c r="Q16" i="3"/>
  <c r="Z16" i="3" s="1"/>
  <c r="AF21" i="3"/>
  <c r="P22" i="3"/>
  <c r="Y22" i="3" s="1"/>
  <c r="P26" i="3"/>
  <c r="Y26" i="3" s="1"/>
  <c r="P30" i="3"/>
  <c r="Y30" i="3" s="1"/>
  <c r="P34" i="3"/>
  <c r="Y34" i="3" s="1"/>
  <c r="P38" i="3"/>
  <c r="Y38" i="3" s="1"/>
  <c r="R45" i="3"/>
  <c r="AB45" i="3" s="1"/>
  <c r="AC49" i="3"/>
  <c r="AC52" i="3"/>
  <c r="AA54" i="3"/>
  <c r="AF57" i="3"/>
  <c r="AE58" i="3"/>
  <c r="AC60" i="3"/>
  <c r="AA62" i="3"/>
  <c r="AF65" i="3"/>
  <c r="AE66" i="3"/>
  <c r="AC69" i="3"/>
  <c r="AA71" i="3"/>
  <c r="AF74" i="3"/>
  <c r="AE75" i="3"/>
  <c r="AC77" i="3"/>
  <c r="AA80" i="3"/>
  <c r="S9" i="11"/>
  <c r="AB9" i="11" s="1"/>
  <c r="T10" i="11"/>
  <c r="T34" i="11"/>
  <c r="G218" i="11"/>
  <c r="U58" i="11"/>
  <c r="AE58" i="11" s="1"/>
  <c r="V10" i="14"/>
  <c r="AD29" i="14"/>
  <c r="AD28" i="14"/>
  <c r="R38" i="14"/>
  <c r="T14" i="11"/>
  <c r="AD19" i="11"/>
  <c r="W21" i="11"/>
  <c r="AF21" i="11" s="1"/>
  <c r="P22" i="11"/>
  <c r="V24" i="11"/>
  <c r="W25" i="11"/>
  <c r="P26" i="11"/>
  <c r="W35" i="11"/>
  <c r="W46" i="11"/>
  <c r="D208" i="11"/>
  <c r="R208" i="11" s="1"/>
  <c r="G214" i="11"/>
  <c r="G136" i="11"/>
  <c r="G229" i="11"/>
  <c r="AL9" i="14"/>
  <c r="AH14" i="14"/>
  <c r="Z20" i="14"/>
  <c r="V23" i="14"/>
  <c r="R26" i="14"/>
  <c r="AL29" i="14"/>
  <c r="AD32" i="14"/>
  <c r="V37" i="14"/>
  <c r="F57" i="14"/>
  <c r="W22" i="11"/>
  <c r="U23" i="11"/>
  <c r="AD24" i="11" s="1"/>
  <c r="W26" i="11"/>
  <c r="AF26" i="11" s="1"/>
  <c r="U27" i="11"/>
  <c r="W29" i="11"/>
  <c r="U32" i="11"/>
  <c r="S34" i="11"/>
  <c r="P40" i="11"/>
  <c r="Y40" i="11" s="1"/>
  <c r="Q207" i="11"/>
  <c r="G222" i="11"/>
  <c r="F156" i="11"/>
  <c r="T156" i="11" s="1"/>
  <c r="T76" i="11"/>
  <c r="AC76" i="11" s="1"/>
  <c r="Z13" i="14"/>
  <c r="R24" i="14"/>
  <c r="AD33" i="14"/>
  <c r="AD37" i="14"/>
  <c r="R42" i="14"/>
  <c r="AH44" i="14"/>
  <c r="V46" i="14"/>
  <c r="W39" i="11"/>
  <c r="AA56" i="11"/>
  <c r="G226" i="11"/>
  <c r="AE66" i="11"/>
  <c r="AD14" i="14"/>
  <c r="Z15" i="14"/>
  <c r="N25" i="14"/>
  <c r="N27" i="14"/>
  <c r="AL28" i="14"/>
  <c r="AD30" i="14"/>
  <c r="AL31" i="14"/>
  <c r="V34" i="14"/>
  <c r="Z39" i="14"/>
  <c r="N40" i="14"/>
  <c r="N44" i="14"/>
  <c r="Z45" i="14"/>
  <c r="AD46" i="14"/>
  <c r="V47" i="14"/>
  <c r="F53" i="14"/>
  <c r="F59" i="14"/>
  <c r="P14" i="11"/>
  <c r="W18" i="11"/>
  <c r="S21" i="11"/>
  <c r="AB21" i="11" s="1"/>
  <c r="T22" i="11"/>
  <c r="S25" i="11"/>
  <c r="T26" i="11"/>
  <c r="Q37" i="11"/>
  <c r="AA37" i="11" s="1"/>
  <c r="W41" i="11"/>
  <c r="G138" i="11"/>
  <c r="I148" i="11"/>
  <c r="AL7" i="14"/>
  <c r="AD15" i="14"/>
  <c r="AH20" i="14"/>
  <c r="J22" i="14"/>
  <c r="J23" i="14"/>
  <c r="Z24" i="14"/>
  <c r="AH30" i="14"/>
  <c r="V31" i="14"/>
  <c r="R35" i="14"/>
  <c r="AH37" i="14"/>
  <c r="R40" i="14"/>
  <c r="F52" i="14"/>
  <c r="F80" i="14"/>
  <c r="F82" i="14" s="1"/>
  <c r="B8" i="14" s="1"/>
  <c r="T36" i="11"/>
  <c r="AD36" i="11" s="1"/>
  <c r="V38" i="11"/>
  <c r="T45" i="11"/>
  <c r="I206" i="11"/>
  <c r="W206" i="11" s="1"/>
  <c r="F130" i="11"/>
  <c r="T130" i="11" s="1"/>
  <c r="T50" i="11"/>
  <c r="AC50" i="11" s="1"/>
  <c r="G216" i="11"/>
  <c r="AA64" i="11"/>
  <c r="G235" i="11"/>
  <c r="I156" i="11"/>
  <c r="G240" i="11"/>
  <c r="N7" i="14"/>
  <c r="AD9" i="14"/>
  <c r="Z14" i="14"/>
  <c r="V36" i="14"/>
  <c r="N37" i="14"/>
  <c r="AH39" i="14"/>
  <c r="V40" i="14"/>
  <c r="N43" i="14"/>
  <c r="AD45" i="14"/>
  <c r="AD8" i="14"/>
  <c r="N22" i="14"/>
  <c r="AL23" i="14"/>
  <c r="N32" i="14"/>
  <c r="Z36" i="14"/>
  <c r="N39" i="14"/>
  <c r="N12" i="14"/>
  <c r="Z9" i="11"/>
  <c r="AD11" i="3"/>
  <c r="AE10" i="3"/>
  <c r="Y25" i="3"/>
  <c r="AD25" i="3"/>
  <c r="AD33" i="3"/>
  <c r="AD37" i="3"/>
  <c r="AA10" i="3"/>
  <c r="AD15" i="3"/>
  <c r="AE9" i="3"/>
  <c r="AE14" i="3"/>
  <c r="Z13" i="11"/>
  <c r="Z25" i="11"/>
  <c r="S9" i="3"/>
  <c r="W13" i="3"/>
  <c r="AF13" i="3" s="1"/>
  <c r="W23" i="3"/>
  <c r="AF23" i="3" s="1"/>
  <c r="S27" i="3"/>
  <c r="S31" i="3"/>
  <c r="S35" i="3"/>
  <c r="Y39" i="3"/>
  <c r="T42" i="3"/>
  <c r="P42" i="3"/>
  <c r="T46" i="3"/>
  <c r="P46" i="3"/>
  <c r="T15" i="11"/>
  <c r="P15" i="11"/>
  <c r="Y15" i="11" s="1"/>
  <c r="P9" i="3"/>
  <c r="Y9" i="3" s="1"/>
  <c r="W10" i="3"/>
  <c r="T17" i="3"/>
  <c r="W18" i="3"/>
  <c r="T27" i="3"/>
  <c r="AC27" i="3" s="1"/>
  <c r="W28" i="3"/>
  <c r="AF29" i="3" s="1"/>
  <c r="P31" i="3"/>
  <c r="Y31" i="3" s="1"/>
  <c r="W32" i="3"/>
  <c r="Z39" i="3"/>
  <c r="Q42" i="3"/>
  <c r="V42" i="3"/>
  <c r="AD50" i="3"/>
  <c r="Z53" i="3"/>
  <c r="AD53" i="3"/>
  <c r="Z54" i="3"/>
  <c r="AD54" i="3"/>
  <c r="AD56" i="3"/>
  <c r="Z57" i="3"/>
  <c r="AD57" i="3"/>
  <c r="Z58" i="3"/>
  <c r="AD58" i="3"/>
  <c r="Z59" i="3"/>
  <c r="AD59" i="3"/>
  <c r="Z60" i="3"/>
  <c r="AD60" i="3"/>
  <c r="Z61" i="3"/>
  <c r="AD61" i="3"/>
  <c r="Z62" i="3"/>
  <c r="AD62" i="3"/>
  <c r="Z63" i="3"/>
  <c r="AD63" i="3"/>
  <c r="Z64" i="3"/>
  <c r="AD64" i="3"/>
  <c r="Z65" i="3"/>
  <c r="AD65" i="3"/>
  <c r="Z66" i="3"/>
  <c r="AD66" i="3"/>
  <c r="Z68" i="3"/>
  <c r="AD68" i="3"/>
  <c r="Z69" i="3"/>
  <c r="AD69" i="3"/>
  <c r="Z70" i="3"/>
  <c r="AD70" i="3"/>
  <c r="AD72" i="3"/>
  <c r="Z73" i="3"/>
  <c r="AD73" i="3"/>
  <c r="Z74" i="3"/>
  <c r="AD74" i="3"/>
  <c r="Z75" i="3"/>
  <c r="AD75" i="3"/>
  <c r="Z76" i="3"/>
  <c r="AD76" i="3"/>
  <c r="Z77" i="3"/>
  <c r="Z80" i="3"/>
  <c r="AD80" i="3"/>
  <c r="Z7" i="11"/>
  <c r="AF10" i="11"/>
  <c r="AF14" i="11"/>
  <c r="S15" i="11"/>
  <c r="AF18" i="11"/>
  <c r="D190" i="11"/>
  <c r="R190" i="11" s="1"/>
  <c r="D110" i="11"/>
  <c r="R110" i="11" s="1"/>
  <c r="R30" i="11"/>
  <c r="H190" i="11"/>
  <c r="V190" i="11" s="1"/>
  <c r="H110" i="11"/>
  <c r="V110" i="11" s="1"/>
  <c r="V30" i="11"/>
  <c r="E196" i="11"/>
  <c r="S196" i="11" s="1"/>
  <c r="E116" i="11"/>
  <c r="S116" i="11" s="1"/>
  <c r="S36" i="11"/>
  <c r="AC36" i="11" s="1"/>
  <c r="I196" i="11"/>
  <c r="W196" i="11" s="1"/>
  <c r="I116" i="11"/>
  <c r="W116" i="11" s="1"/>
  <c r="W36" i="11"/>
  <c r="AF36" i="11" s="1"/>
  <c r="AA41" i="11"/>
  <c r="C213" i="11"/>
  <c r="C133" i="11"/>
  <c r="Q53" i="11"/>
  <c r="Z53" i="11" s="1"/>
  <c r="G213" i="11"/>
  <c r="U53" i="11"/>
  <c r="AD53" i="11" s="1"/>
  <c r="G133" i="11"/>
  <c r="C230" i="11"/>
  <c r="Q70" i="11"/>
  <c r="Z70" i="11" s="1"/>
  <c r="C150" i="11"/>
  <c r="G230" i="11"/>
  <c r="G150" i="11"/>
  <c r="AD70" i="11"/>
  <c r="U70" i="11"/>
  <c r="S17" i="3"/>
  <c r="S23" i="3"/>
  <c r="W27" i="3"/>
  <c r="AF27" i="3" s="1"/>
  <c r="W31" i="3"/>
  <c r="AF31" i="3" s="1"/>
  <c r="W35" i="3"/>
  <c r="AF35" i="3" s="1"/>
  <c r="AD39" i="3"/>
  <c r="U42" i="3"/>
  <c r="U46" i="3"/>
  <c r="D167" i="11"/>
  <c r="D87" i="11"/>
  <c r="R7" i="11"/>
  <c r="AA7" i="11" s="1"/>
  <c r="H87" i="11"/>
  <c r="H167" i="11"/>
  <c r="V7" i="11"/>
  <c r="AE7" i="11" s="1"/>
  <c r="C170" i="11"/>
  <c r="Q170" i="11" s="1"/>
  <c r="C90" i="11"/>
  <c r="Q90" i="11" s="1"/>
  <c r="Q10" i="11"/>
  <c r="G170" i="11"/>
  <c r="U170" i="11" s="1"/>
  <c r="G90" i="11"/>
  <c r="U90" i="11" s="1"/>
  <c r="U10" i="11"/>
  <c r="D171" i="11"/>
  <c r="R171" i="11" s="1"/>
  <c r="D91" i="11"/>
  <c r="R91" i="11" s="1"/>
  <c r="R11" i="11"/>
  <c r="H171" i="11"/>
  <c r="V171" i="11" s="1"/>
  <c r="H91" i="11"/>
  <c r="V91" i="11" s="1"/>
  <c r="V11" i="11"/>
  <c r="T11" i="11"/>
  <c r="P11" i="11"/>
  <c r="Y11" i="11" s="1"/>
  <c r="E172" i="11"/>
  <c r="S172" i="11" s="1"/>
  <c r="E92" i="11"/>
  <c r="S92" i="11" s="1"/>
  <c r="S12" i="11"/>
  <c r="AB12" i="11" s="1"/>
  <c r="I92" i="11"/>
  <c r="W92" i="11" s="1"/>
  <c r="I172" i="11"/>
  <c r="W172" i="11" s="1"/>
  <c r="W12" i="11"/>
  <c r="C174" i="11"/>
  <c r="Q174" i="11" s="1"/>
  <c r="C94" i="11"/>
  <c r="Q94" i="11" s="1"/>
  <c r="Q14" i="11"/>
  <c r="G174" i="11"/>
  <c r="U174" i="11" s="1"/>
  <c r="G94" i="11"/>
  <c r="U94" i="11" s="1"/>
  <c r="U14" i="11"/>
  <c r="D175" i="11"/>
  <c r="R175" i="11" s="1"/>
  <c r="D95" i="11"/>
  <c r="R95" i="11" s="1"/>
  <c r="R15" i="11"/>
  <c r="H175" i="11"/>
  <c r="V175" i="11" s="1"/>
  <c r="H95" i="11"/>
  <c r="V95" i="11" s="1"/>
  <c r="V15" i="11"/>
  <c r="E176" i="11"/>
  <c r="S176" i="11" s="1"/>
  <c r="E96" i="11"/>
  <c r="S96" i="11" s="1"/>
  <c r="S16" i="11"/>
  <c r="I96" i="11"/>
  <c r="W96" i="11" s="1"/>
  <c r="I176" i="11"/>
  <c r="W176" i="11" s="1"/>
  <c r="W16" i="11"/>
  <c r="AF17" i="11" s="1"/>
  <c r="C178" i="11"/>
  <c r="Q178" i="11" s="1"/>
  <c r="C98" i="11"/>
  <c r="Q98" i="11" s="1"/>
  <c r="Q18" i="11"/>
  <c r="G178" i="11"/>
  <c r="U178" i="11" s="1"/>
  <c r="G98" i="11"/>
  <c r="U98" i="11" s="1"/>
  <c r="U18" i="11"/>
  <c r="D179" i="11"/>
  <c r="D99" i="11"/>
  <c r="AA19" i="11"/>
  <c r="R19" i="11"/>
  <c r="H179" i="11"/>
  <c r="H99" i="11"/>
  <c r="AE19" i="11"/>
  <c r="V19" i="11"/>
  <c r="B181" i="11"/>
  <c r="P181" i="11" s="1"/>
  <c r="Y181" i="11" s="1"/>
  <c r="B101" i="11"/>
  <c r="P101" i="11" s="1"/>
  <c r="Y101" i="11" s="1"/>
  <c r="P21" i="11"/>
  <c r="Y21" i="11" s="1"/>
  <c r="F181" i="11"/>
  <c r="T181" i="11" s="1"/>
  <c r="AC181" i="11" s="1"/>
  <c r="F101" i="11"/>
  <c r="T101" i="11" s="1"/>
  <c r="T21" i="11"/>
  <c r="F185" i="11"/>
  <c r="T185" i="11" s="1"/>
  <c r="F105" i="11"/>
  <c r="T105" i="11" s="1"/>
  <c r="T25" i="11"/>
  <c r="F192" i="11"/>
  <c r="T192" i="11" s="1"/>
  <c r="F112" i="11"/>
  <c r="T112" i="11" s="1"/>
  <c r="T32" i="11"/>
  <c r="AC32" i="11" s="1"/>
  <c r="C193" i="11"/>
  <c r="Q193" i="11" s="1"/>
  <c r="C113" i="11"/>
  <c r="Q113" i="11" s="1"/>
  <c r="Q33" i="11"/>
  <c r="B201" i="11"/>
  <c r="P201" i="11" s="1"/>
  <c r="B121" i="11"/>
  <c r="P121" i="11" s="1"/>
  <c r="P41" i="11"/>
  <c r="Y41" i="11" s="1"/>
  <c r="U140" i="11"/>
  <c r="C225" i="11"/>
  <c r="Z65" i="11"/>
  <c r="Q65" i="11"/>
  <c r="C145" i="11"/>
  <c r="G225" i="11"/>
  <c r="G145" i="11"/>
  <c r="U65" i="11"/>
  <c r="AD65" i="11" s="1"/>
  <c r="AB72" i="11"/>
  <c r="T13" i="3"/>
  <c r="S14" i="3"/>
  <c r="P23" i="3"/>
  <c r="Y23" i="3" s="1"/>
  <c r="W24" i="3"/>
  <c r="AF24" i="3" s="1"/>
  <c r="P27" i="3"/>
  <c r="Y27" i="3" s="1"/>
  <c r="S28" i="3"/>
  <c r="AB28" i="3" s="1"/>
  <c r="P35" i="3"/>
  <c r="Y35" i="3" s="1"/>
  <c r="S36" i="3"/>
  <c r="AB36" i="3" s="1"/>
  <c r="AE39" i="3"/>
  <c r="Q46" i="3"/>
  <c r="Z50" i="3"/>
  <c r="Z52" i="3"/>
  <c r="Z55" i="3"/>
  <c r="AD55" i="3"/>
  <c r="Z71" i="3"/>
  <c r="AD71" i="3"/>
  <c r="Z72" i="3"/>
  <c r="AD77" i="3"/>
  <c r="Z79" i="3"/>
  <c r="AD79" i="3"/>
  <c r="Q9" i="3"/>
  <c r="Z9" i="3" s="1"/>
  <c r="U9" i="3"/>
  <c r="P10" i="3"/>
  <c r="Y10" i="3" s="1"/>
  <c r="T10" i="3"/>
  <c r="AC11" i="3" s="1"/>
  <c r="S11" i="3"/>
  <c r="R12" i="3"/>
  <c r="AA12" i="3" s="1"/>
  <c r="V12" i="3"/>
  <c r="AE12" i="3" s="1"/>
  <c r="Q13" i="3"/>
  <c r="U13" i="3"/>
  <c r="AD13" i="3" s="1"/>
  <c r="P14" i="3"/>
  <c r="T14" i="3"/>
  <c r="AC14" i="3" s="1"/>
  <c r="S15" i="3"/>
  <c r="R16" i="3"/>
  <c r="V16" i="3"/>
  <c r="Q17" i="3"/>
  <c r="U17" i="3"/>
  <c r="P18" i="3"/>
  <c r="T18" i="3"/>
  <c r="S21" i="3"/>
  <c r="AB21" i="3" s="1"/>
  <c r="R22" i="3"/>
  <c r="AA22" i="3" s="1"/>
  <c r="V22" i="3"/>
  <c r="AE22" i="3" s="1"/>
  <c r="Q23" i="3"/>
  <c r="Z23" i="3" s="1"/>
  <c r="U23" i="3"/>
  <c r="P24" i="3"/>
  <c r="Y24" i="3" s="1"/>
  <c r="T24" i="3"/>
  <c r="S25" i="3"/>
  <c r="R26" i="3"/>
  <c r="AA26" i="3" s="1"/>
  <c r="V26" i="3"/>
  <c r="AE26" i="3" s="1"/>
  <c r="Q27" i="3"/>
  <c r="Z27" i="3" s="1"/>
  <c r="U27" i="3"/>
  <c r="AD27" i="3" s="1"/>
  <c r="P28" i="3"/>
  <c r="Y28" i="3" s="1"/>
  <c r="T28" i="3"/>
  <c r="S29" i="3"/>
  <c r="AB29" i="3" s="1"/>
  <c r="R30" i="3"/>
  <c r="AA30" i="3" s="1"/>
  <c r="V30" i="3"/>
  <c r="AE30" i="3" s="1"/>
  <c r="Q31" i="3"/>
  <c r="Z31" i="3" s="1"/>
  <c r="U31" i="3"/>
  <c r="P32" i="3"/>
  <c r="Y32" i="3" s="1"/>
  <c r="T32" i="3"/>
  <c r="S33" i="3"/>
  <c r="R34" i="3"/>
  <c r="AA34" i="3" s="1"/>
  <c r="V34" i="3"/>
  <c r="AE34" i="3" s="1"/>
  <c r="Q35" i="3"/>
  <c r="Z35" i="3" s="1"/>
  <c r="U35" i="3"/>
  <c r="AD36" i="3" s="1"/>
  <c r="P36" i="3"/>
  <c r="T36" i="3"/>
  <c r="S37" i="3"/>
  <c r="R38" i="3"/>
  <c r="AA38" i="3" s="1"/>
  <c r="W38" i="3"/>
  <c r="AF38" i="3" s="1"/>
  <c r="V40" i="3"/>
  <c r="AE40" i="3" s="1"/>
  <c r="R40" i="3"/>
  <c r="AA40" i="3" s="1"/>
  <c r="T40" i="3"/>
  <c r="R42" i="3"/>
  <c r="W42" i="3"/>
  <c r="AF43" i="3" s="1"/>
  <c r="V44" i="3"/>
  <c r="AE44" i="3" s="1"/>
  <c r="R44" i="3"/>
  <c r="AA44" i="3" s="1"/>
  <c r="T44" i="3"/>
  <c r="R46" i="3"/>
  <c r="W46" i="3"/>
  <c r="E6" i="7"/>
  <c r="B5" i="13" s="1"/>
  <c r="D5" i="13" s="1"/>
  <c r="B169" i="11"/>
  <c r="P169" i="11" s="1"/>
  <c r="Y169" i="11" s="1"/>
  <c r="B89" i="11"/>
  <c r="P89" i="11" s="1"/>
  <c r="Y89" i="11" s="1"/>
  <c r="P9" i="11"/>
  <c r="Y9" i="11" s="1"/>
  <c r="F169" i="11"/>
  <c r="T169" i="11" s="1"/>
  <c r="F89" i="11"/>
  <c r="T89" i="11" s="1"/>
  <c r="T9" i="11"/>
  <c r="AC9" i="11" s="1"/>
  <c r="AA9" i="11"/>
  <c r="W11" i="11"/>
  <c r="B173" i="11"/>
  <c r="P173" i="11" s="1"/>
  <c r="B93" i="11"/>
  <c r="P93" i="11" s="1"/>
  <c r="P13" i="11"/>
  <c r="Y13" i="11" s="1"/>
  <c r="F173" i="11"/>
  <c r="T173" i="11" s="1"/>
  <c r="F93" i="11"/>
  <c r="T93" i="11" s="1"/>
  <c r="T13" i="11"/>
  <c r="AC13" i="11" s="1"/>
  <c r="AA13" i="11"/>
  <c r="W15" i="11"/>
  <c r="B177" i="11"/>
  <c r="P177" i="11" s="1"/>
  <c r="B97" i="11"/>
  <c r="P97" i="11" s="1"/>
  <c r="P17" i="11"/>
  <c r="Y17" i="11" s="1"/>
  <c r="F177" i="11"/>
  <c r="T177" i="11" s="1"/>
  <c r="F97" i="11"/>
  <c r="T97" i="11" s="1"/>
  <c r="T17" i="11"/>
  <c r="AC17" i="11" s="1"/>
  <c r="AA17" i="11"/>
  <c r="AE21" i="11"/>
  <c r="C182" i="11"/>
  <c r="Q182" i="11" s="1"/>
  <c r="C102" i="11"/>
  <c r="Q102" i="11" s="1"/>
  <c r="Q22" i="11"/>
  <c r="Z22" i="11" s="1"/>
  <c r="G182" i="11"/>
  <c r="U182" i="11" s="1"/>
  <c r="G102" i="11"/>
  <c r="U102" i="11" s="1"/>
  <c r="U22" i="11"/>
  <c r="D183" i="11"/>
  <c r="R183" i="11" s="1"/>
  <c r="D103" i="11"/>
  <c r="R103" i="11" s="1"/>
  <c r="AA103" i="11" s="1"/>
  <c r="R23" i="11"/>
  <c r="AA23" i="11" s="1"/>
  <c r="H103" i="11"/>
  <c r="V103" i="11" s="1"/>
  <c r="H183" i="11"/>
  <c r="V183" i="11" s="1"/>
  <c r="V23" i="11"/>
  <c r="T23" i="11"/>
  <c r="P23" i="11"/>
  <c r="Y23" i="11" s="1"/>
  <c r="E184" i="11"/>
  <c r="S184" i="11" s="1"/>
  <c r="E104" i="11"/>
  <c r="S104" i="11" s="1"/>
  <c r="AB104" i="11" s="1"/>
  <c r="S24" i="11"/>
  <c r="AB24" i="11" s="1"/>
  <c r="I184" i="11"/>
  <c r="W184" i="11" s="1"/>
  <c r="I104" i="11"/>
  <c r="W104" i="11" s="1"/>
  <c r="W24" i="11"/>
  <c r="AF24" i="11" s="1"/>
  <c r="AE25" i="11"/>
  <c r="C186" i="11"/>
  <c r="Q186" i="11" s="1"/>
  <c r="C106" i="11"/>
  <c r="Q106" i="11" s="1"/>
  <c r="Q26" i="11"/>
  <c r="Z26" i="11" s="1"/>
  <c r="G186" i="11"/>
  <c r="U186" i="11" s="1"/>
  <c r="G106" i="11"/>
  <c r="U106" i="11" s="1"/>
  <c r="U26" i="11"/>
  <c r="AD26" i="11" s="1"/>
  <c r="D187" i="11"/>
  <c r="R187" i="11" s="1"/>
  <c r="D107" i="11"/>
  <c r="R107" i="11" s="1"/>
  <c r="R27" i="11"/>
  <c r="AA27" i="11" s="1"/>
  <c r="H187" i="11"/>
  <c r="V187" i="11" s="1"/>
  <c r="H107" i="11"/>
  <c r="V107" i="11" s="1"/>
  <c r="V27" i="11"/>
  <c r="AE27" i="11" s="1"/>
  <c r="T27" i="11"/>
  <c r="AC27" i="11" s="1"/>
  <c r="P27" i="11"/>
  <c r="Y27" i="11" s="1"/>
  <c r="B188" i="11"/>
  <c r="P188" i="11" s="1"/>
  <c r="B108" i="11"/>
  <c r="P108" i="11" s="1"/>
  <c r="P28" i="11"/>
  <c r="F188" i="11"/>
  <c r="T188" i="11" s="1"/>
  <c r="F108" i="11"/>
  <c r="T108" i="11" s="1"/>
  <c r="T28" i="11"/>
  <c r="AA28" i="11"/>
  <c r="C189" i="11"/>
  <c r="Q189" i="11" s="1"/>
  <c r="C109" i="11"/>
  <c r="Q109" i="11" s="1"/>
  <c r="Q29" i="11"/>
  <c r="G109" i="11"/>
  <c r="U109" i="11" s="1"/>
  <c r="G189" i="11"/>
  <c r="U189" i="11" s="1"/>
  <c r="U29" i="11"/>
  <c r="S30" i="11"/>
  <c r="W30" i="11"/>
  <c r="AF30" i="11" s="1"/>
  <c r="T30" i="11"/>
  <c r="E115" i="11"/>
  <c r="S115" i="11" s="1"/>
  <c r="E195" i="11"/>
  <c r="S195" i="11" s="1"/>
  <c r="S35" i="11"/>
  <c r="I195" i="11"/>
  <c r="W195" i="11" s="1"/>
  <c r="I115" i="11"/>
  <c r="W115" i="11" s="1"/>
  <c r="AF115" i="11" s="1"/>
  <c r="Y35" i="11"/>
  <c r="Z36" i="11"/>
  <c r="U132" i="11"/>
  <c r="C217" i="11"/>
  <c r="C137" i="11"/>
  <c r="Q57" i="11"/>
  <c r="Z57" i="11" s="1"/>
  <c r="G217" i="11"/>
  <c r="AD57" i="11"/>
  <c r="U57" i="11"/>
  <c r="G137" i="11"/>
  <c r="C234" i="11"/>
  <c r="Q74" i="11"/>
  <c r="Z74" i="11" s="1"/>
  <c r="C154" i="11"/>
  <c r="G234" i="11"/>
  <c r="G154" i="11"/>
  <c r="U74" i="11"/>
  <c r="AD74" i="11" s="1"/>
  <c r="W9" i="3"/>
  <c r="AF9" i="3" s="1"/>
  <c r="B185" i="11"/>
  <c r="P185" i="11" s="1"/>
  <c r="B105" i="11"/>
  <c r="P105" i="11" s="1"/>
  <c r="P25" i="11"/>
  <c r="Y25" i="11" s="1"/>
  <c r="AF27" i="11"/>
  <c r="E111" i="11"/>
  <c r="S111" i="11" s="1"/>
  <c r="E191" i="11"/>
  <c r="S191" i="11" s="1"/>
  <c r="S31" i="11"/>
  <c r="I111" i="11"/>
  <c r="W111" i="11" s="1"/>
  <c r="I191" i="11"/>
  <c r="W191" i="11" s="1"/>
  <c r="W31" i="11"/>
  <c r="B192" i="11"/>
  <c r="P192" i="11" s="1"/>
  <c r="B112" i="11"/>
  <c r="P112" i="11" s="1"/>
  <c r="P32" i="11"/>
  <c r="Y32" i="11" s="1"/>
  <c r="G113" i="11"/>
  <c r="U113" i="11" s="1"/>
  <c r="G193" i="11"/>
  <c r="U193" i="11" s="1"/>
  <c r="U33" i="11"/>
  <c r="F201" i="11"/>
  <c r="T201" i="11" s="1"/>
  <c r="F121" i="11"/>
  <c r="T121" i="11" s="1"/>
  <c r="AC121" i="11" s="1"/>
  <c r="T41" i="11"/>
  <c r="T9" i="3"/>
  <c r="S10" i="3"/>
  <c r="P13" i="3"/>
  <c r="Y13" i="3" s="1"/>
  <c r="W14" i="3"/>
  <c r="AF14" i="3" s="1"/>
  <c r="P17" i="3"/>
  <c r="Y17" i="3" s="1"/>
  <c r="S18" i="3"/>
  <c r="AB18" i="3" s="1"/>
  <c r="T23" i="3"/>
  <c r="AC23" i="3" s="1"/>
  <c r="S24" i="3"/>
  <c r="AB24" i="3" s="1"/>
  <c r="T31" i="3"/>
  <c r="S32" i="3"/>
  <c r="T35" i="3"/>
  <c r="AC35" i="3" s="1"/>
  <c r="W36" i="3"/>
  <c r="V46" i="3"/>
  <c r="AD52" i="3"/>
  <c r="Z56" i="3"/>
  <c r="R9" i="3"/>
  <c r="AA9" i="3" s="1"/>
  <c r="Q10" i="3"/>
  <c r="S12" i="3"/>
  <c r="AB12" i="3" s="1"/>
  <c r="R13" i="3"/>
  <c r="Q14" i="3"/>
  <c r="Z14" i="3" s="1"/>
  <c r="S16" i="3"/>
  <c r="R17" i="3"/>
  <c r="AA17" i="3" s="1"/>
  <c r="Q18" i="3"/>
  <c r="S22" i="3"/>
  <c r="AC22" i="3" s="1"/>
  <c r="R23" i="3"/>
  <c r="Q24" i="3"/>
  <c r="Z24" i="3" s="1"/>
  <c r="S26" i="3"/>
  <c r="R27" i="3"/>
  <c r="Q28" i="3"/>
  <c r="Z29" i="3" s="1"/>
  <c r="S30" i="3"/>
  <c r="AB30" i="3" s="1"/>
  <c r="R31" i="3"/>
  <c r="Q32" i="3"/>
  <c r="S34" i="3"/>
  <c r="AC34" i="3" s="1"/>
  <c r="R35" i="3"/>
  <c r="Q36" i="3"/>
  <c r="Z37" i="3" s="1"/>
  <c r="S38" i="3"/>
  <c r="AC38" i="3" s="1"/>
  <c r="U41" i="3"/>
  <c r="AD41" i="3" s="1"/>
  <c r="Q41" i="3"/>
  <c r="Z41" i="3" s="1"/>
  <c r="T41" i="3"/>
  <c r="S42" i="3"/>
  <c r="U45" i="3"/>
  <c r="AD45" i="3" s="1"/>
  <c r="Q45" i="3"/>
  <c r="Z45" i="3" s="1"/>
  <c r="T45" i="3"/>
  <c r="AC45" i="3" s="1"/>
  <c r="S46" i="3"/>
  <c r="AB46" i="3" s="1"/>
  <c r="V49" i="3"/>
  <c r="AE49" i="3" s="1"/>
  <c r="R49" i="3"/>
  <c r="U49" i="3"/>
  <c r="AD49" i="3" s="1"/>
  <c r="Q49" i="3"/>
  <c r="Z49" i="3" s="1"/>
  <c r="W49" i="3"/>
  <c r="E6" i="8"/>
  <c r="B6" i="13" s="1"/>
  <c r="D6" i="13" s="1"/>
  <c r="Y10" i="11"/>
  <c r="Q11" i="11"/>
  <c r="Z11" i="11" s="1"/>
  <c r="U11" i="11"/>
  <c r="AD11" i="11" s="1"/>
  <c r="AA12" i="11"/>
  <c r="Y14" i="11"/>
  <c r="Q15" i="11"/>
  <c r="U15" i="11"/>
  <c r="AD15" i="11" s="1"/>
  <c r="AA16" i="11"/>
  <c r="Y18" i="11"/>
  <c r="AF22" i="11"/>
  <c r="Z24" i="11"/>
  <c r="AB25" i="11"/>
  <c r="AD28" i="11"/>
  <c r="AE28" i="11"/>
  <c r="AA29" i="11"/>
  <c r="D194" i="11"/>
  <c r="R194" i="11" s="1"/>
  <c r="D114" i="11"/>
  <c r="R114" i="11" s="1"/>
  <c r="R34" i="11"/>
  <c r="AB34" i="11" s="1"/>
  <c r="H194" i="11"/>
  <c r="V194" i="11" s="1"/>
  <c r="H114" i="11"/>
  <c r="V114" i="11" s="1"/>
  <c r="V34" i="11"/>
  <c r="AF34" i="11" s="1"/>
  <c r="C202" i="11"/>
  <c r="Q202" i="11" s="1"/>
  <c r="C122" i="11"/>
  <c r="Q122" i="11" s="1"/>
  <c r="Z122" i="11" s="1"/>
  <c r="Q42" i="11"/>
  <c r="G202" i="11"/>
  <c r="U202" i="11" s="1"/>
  <c r="G122" i="11"/>
  <c r="U122" i="11" s="1"/>
  <c r="U42" i="11"/>
  <c r="U136" i="11"/>
  <c r="C221" i="11"/>
  <c r="C141" i="11"/>
  <c r="Q61" i="11"/>
  <c r="G221" i="11"/>
  <c r="U61" i="11"/>
  <c r="AD61" i="11" s="1"/>
  <c r="G141" i="11"/>
  <c r="S39" i="3"/>
  <c r="AB39" i="3" s="1"/>
  <c r="S43" i="3"/>
  <c r="AB43" i="3" s="1"/>
  <c r="S47" i="3"/>
  <c r="R48" i="3"/>
  <c r="AA48" i="3" s="1"/>
  <c r="V48" i="3"/>
  <c r="AE48" i="3" s="1"/>
  <c r="B167" i="11"/>
  <c r="P167" i="11" s="1"/>
  <c r="Y167" i="11" s="1"/>
  <c r="B87" i="11"/>
  <c r="P87" i="11" s="1"/>
  <c r="Y87" i="11" s="1"/>
  <c r="F167" i="11"/>
  <c r="F87" i="11"/>
  <c r="D169" i="11"/>
  <c r="R169" i="11" s="1"/>
  <c r="AA169" i="11" s="1"/>
  <c r="D89" i="11"/>
  <c r="R89" i="11" s="1"/>
  <c r="H169" i="11"/>
  <c r="V169" i="11" s="1"/>
  <c r="H89" i="11"/>
  <c r="V89" i="11" s="1"/>
  <c r="E170" i="11"/>
  <c r="S170" i="11" s="1"/>
  <c r="E90" i="11"/>
  <c r="S90" i="11" s="1"/>
  <c r="I170" i="11"/>
  <c r="W170" i="11" s="1"/>
  <c r="I90" i="11"/>
  <c r="W90" i="11" s="1"/>
  <c r="B171" i="11"/>
  <c r="P171" i="11" s="1"/>
  <c r="Y171" i="11" s="1"/>
  <c r="B91" i="11"/>
  <c r="P91" i="11" s="1"/>
  <c r="F171" i="11"/>
  <c r="T171" i="11" s="1"/>
  <c r="F91" i="11"/>
  <c r="T91" i="11" s="1"/>
  <c r="C172" i="11"/>
  <c r="Q172" i="11" s="1"/>
  <c r="C92" i="11"/>
  <c r="Q92" i="11" s="1"/>
  <c r="G172" i="11"/>
  <c r="U172" i="11" s="1"/>
  <c r="G92" i="11"/>
  <c r="U92" i="11" s="1"/>
  <c r="D173" i="11"/>
  <c r="R173" i="11" s="1"/>
  <c r="D93" i="11"/>
  <c r="R93" i="11" s="1"/>
  <c r="H173" i="11"/>
  <c r="V173" i="11" s="1"/>
  <c r="H93" i="11"/>
  <c r="V93" i="11" s="1"/>
  <c r="E174" i="11"/>
  <c r="S174" i="11" s="1"/>
  <c r="E94" i="11"/>
  <c r="S94" i="11" s="1"/>
  <c r="I174" i="11"/>
  <c r="W174" i="11" s="1"/>
  <c r="I94" i="11"/>
  <c r="W94" i="11" s="1"/>
  <c r="B175" i="11"/>
  <c r="P175" i="11" s="1"/>
  <c r="Y175" i="11" s="1"/>
  <c r="B95" i="11"/>
  <c r="P95" i="11" s="1"/>
  <c r="F175" i="11"/>
  <c r="T175" i="11" s="1"/>
  <c r="F95" i="11"/>
  <c r="T95" i="11" s="1"/>
  <c r="C176" i="11"/>
  <c r="Q176" i="11" s="1"/>
  <c r="C96" i="11"/>
  <c r="Q96" i="11" s="1"/>
  <c r="G176" i="11"/>
  <c r="U176" i="11" s="1"/>
  <c r="G96" i="11"/>
  <c r="U96" i="11" s="1"/>
  <c r="D177" i="11"/>
  <c r="R177" i="11" s="1"/>
  <c r="AA177" i="11" s="1"/>
  <c r="D97" i="11"/>
  <c r="R97" i="11" s="1"/>
  <c r="H177" i="11"/>
  <c r="V177" i="11" s="1"/>
  <c r="H97" i="11"/>
  <c r="V97" i="11" s="1"/>
  <c r="E178" i="11"/>
  <c r="S178" i="11" s="1"/>
  <c r="E98" i="11"/>
  <c r="S98" i="11" s="1"/>
  <c r="I178" i="11"/>
  <c r="W178" i="11" s="1"/>
  <c r="I98" i="11"/>
  <c r="W98" i="11" s="1"/>
  <c r="B179" i="11"/>
  <c r="B99" i="11"/>
  <c r="F179" i="11"/>
  <c r="F99" i="11"/>
  <c r="D181" i="11"/>
  <c r="R181" i="11" s="1"/>
  <c r="D101" i="11"/>
  <c r="R101" i="11" s="1"/>
  <c r="H181" i="11"/>
  <c r="V181" i="11" s="1"/>
  <c r="H101" i="11"/>
  <c r="V101" i="11" s="1"/>
  <c r="E182" i="11"/>
  <c r="S182" i="11" s="1"/>
  <c r="E102" i="11"/>
  <c r="S102" i="11" s="1"/>
  <c r="I182" i="11"/>
  <c r="W182" i="11" s="1"/>
  <c r="I102" i="11"/>
  <c r="W102" i="11" s="1"/>
  <c r="B183" i="11"/>
  <c r="P183" i="11" s="1"/>
  <c r="B103" i="11"/>
  <c r="P103" i="11" s="1"/>
  <c r="F183" i="11"/>
  <c r="T183" i="11" s="1"/>
  <c r="F103" i="11"/>
  <c r="T103" i="11" s="1"/>
  <c r="C184" i="11"/>
  <c r="Q184" i="11" s="1"/>
  <c r="C104" i="11"/>
  <c r="Q104" i="11" s="1"/>
  <c r="G184" i="11"/>
  <c r="U184" i="11" s="1"/>
  <c r="G104" i="11"/>
  <c r="U104" i="11" s="1"/>
  <c r="D185" i="11"/>
  <c r="R185" i="11" s="1"/>
  <c r="D105" i="11"/>
  <c r="R105" i="11" s="1"/>
  <c r="H185" i="11"/>
  <c r="V185" i="11" s="1"/>
  <c r="H105" i="11"/>
  <c r="V105" i="11" s="1"/>
  <c r="E186" i="11"/>
  <c r="S186" i="11" s="1"/>
  <c r="E106" i="11"/>
  <c r="S106" i="11" s="1"/>
  <c r="I186" i="11"/>
  <c r="W186" i="11" s="1"/>
  <c r="I106" i="11"/>
  <c r="W106" i="11" s="1"/>
  <c r="B187" i="11"/>
  <c r="P187" i="11" s="1"/>
  <c r="B107" i="11"/>
  <c r="P107" i="11" s="1"/>
  <c r="F187" i="11"/>
  <c r="T187" i="11" s="1"/>
  <c r="F107" i="11"/>
  <c r="T107" i="11" s="1"/>
  <c r="AA36" i="11"/>
  <c r="B197" i="11"/>
  <c r="P197" i="11" s="1"/>
  <c r="B117" i="11"/>
  <c r="P117" i="11" s="1"/>
  <c r="P37" i="11"/>
  <c r="Y37" i="11" s="1"/>
  <c r="F197" i="11"/>
  <c r="T197" i="11" s="1"/>
  <c r="F117" i="11"/>
  <c r="T117" i="11" s="1"/>
  <c r="T37" i="11"/>
  <c r="C198" i="11"/>
  <c r="Q198" i="11" s="1"/>
  <c r="C118" i="11"/>
  <c r="Q118" i="11" s="1"/>
  <c r="Q38" i="11"/>
  <c r="AA38" i="11" s="1"/>
  <c r="G198" i="11"/>
  <c r="U198" i="11" s="1"/>
  <c r="G118" i="11"/>
  <c r="U118" i="11" s="1"/>
  <c r="U38" i="11"/>
  <c r="AE38" i="11" s="1"/>
  <c r="D199" i="11"/>
  <c r="R199" i="11" s="1"/>
  <c r="D119" i="11"/>
  <c r="R119" i="11" s="1"/>
  <c r="R39" i="11"/>
  <c r="AB39" i="11" s="1"/>
  <c r="H199" i="11"/>
  <c r="V199" i="11" s="1"/>
  <c r="H119" i="11"/>
  <c r="V119" i="11" s="1"/>
  <c r="V39" i="11"/>
  <c r="AE39" i="11" s="1"/>
  <c r="U39" i="11"/>
  <c r="Q39" i="11"/>
  <c r="E200" i="11"/>
  <c r="S200" i="11" s="1"/>
  <c r="E120" i="11"/>
  <c r="S120" i="11" s="1"/>
  <c r="S40" i="11"/>
  <c r="AB40" i="11" s="1"/>
  <c r="I200" i="11"/>
  <c r="W200" i="11" s="1"/>
  <c r="I120" i="11"/>
  <c r="W120" i="11" s="1"/>
  <c r="W40" i="11"/>
  <c r="AF40" i="11" s="1"/>
  <c r="Z43" i="11"/>
  <c r="AF45" i="11"/>
  <c r="S46" i="11"/>
  <c r="Z47" i="11"/>
  <c r="C210" i="11"/>
  <c r="C130" i="11"/>
  <c r="Q50" i="11"/>
  <c r="Z50" i="11" s="1"/>
  <c r="G210" i="11"/>
  <c r="AD50" i="11"/>
  <c r="U50" i="11"/>
  <c r="G130" i="11"/>
  <c r="AB53" i="11"/>
  <c r="U134" i="11"/>
  <c r="C215" i="11"/>
  <c r="C135" i="11"/>
  <c r="Q55" i="11"/>
  <c r="Z55" i="11" s="1"/>
  <c r="G215" i="11"/>
  <c r="U55" i="11"/>
  <c r="AD55" i="11" s="1"/>
  <c r="G135" i="11"/>
  <c r="U138" i="11"/>
  <c r="C219" i="11"/>
  <c r="C139" i="11"/>
  <c r="Q59" i="11"/>
  <c r="Z59" i="11" s="1"/>
  <c r="G219" i="11"/>
  <c r="AD59" i="11"/>
  <c r="U59" i="11"/>
  <c r="G139" i="11"/>
  <c r="AB61" i="11"/>
  <c r="C223" i="11"/>
  <c r="C143" i="11"/>
  <c r="Q63" i="11"/>
  <c r="Z63" i="11" s="1"/>
  <c r="G223" i="11"/>
  <c r="G143" i="11"/>
  <c r="U63" i="11"/>
  <c r="AD63" i="11" s="1"/>
  <c r="C228" i="11"/>
  <c r="C148" i="11"/>
  <c r="Q68" i="11"/>
  <c r="G228" i="11"/>
  <c r="G148" i="11"/>
  <c r="U68" i="11"/>
  <c r="AD68" i="11" s="1"/>
  <c r="AB70" i="11"/>
  <c r="C232" i="11"/>
  <c r="C152" i="11"/>
  <c r="Q72" i="11"/>
  <c r="Z72" i="11" s="1"/>
  <c r="G232" i="11"/>
  <c r="G152" i="11"/>
  <c r="U72" i="11"/>
  <c r="AD72" i="11" s="1"/>
  <c r="S48" i="3"/>
  <c r="AB48" i="3" s="1"/>
  <c r="C167" i="11"/>
  <c r="C87" i="11"/>
  <c r="G167" i="11"/>
  <c r="G87" i="11"/>
  <c r="S7" i="11"/>
  <c r="AC7" i="11" s="1"/>
  <c r="W7" i="11"/>
  <c r="AF7" i="11" s="1"/>
  <c r="E89" i="11"/>
  <c r="S89" i="11" s="1"/>
  <c r="AB89" i="11" s="1"/>
  <c r="E169" i="11"/>
  <c r="S169" i="11" s="1"/>
  <c r="I169" i="11"/>
  <c r="W169" i="11" s="1"/>
  <c r="I89" i="11"/>
  <c r="W89" i="11" s="1"/>
  <c r="AF89" i="11" s="1"/>
  <c r="B170" i="11"/>
  <c r="P170" i="11" s="1"/>
  <c r="Y170" i="11" s="1"/>
  <c r="B90" i="11"/>
  <c r="P90" i="11" s="1"/>
  <c r="Y90" i="11" s="1"/>
  <c r="F170" i="11"/>
  <c r="T170" i="11" s="1"/>
  <c r="F90" i="11"/>
  <c r="T90" i="11" s="1"/>
  <c r="AC90" i="11" s="1"/>
  <c r="C91" i="11"/>
  <c r="Q91" i="11" s="1"/>
  <c r="Z91" i="11" s="1"/>
  <c r="C171" i="11"/>
  <c r="Q171" i="11" s="1"/>
  <c r="G91" i="11"/>
  <c r="U91" i="11" s="1"/>
  <c r="AD91" i="11" s="1"/>
  <c r="G171" i="11"/>
  <c r="U171" i="11" s="1"/>
  <c r="D172" i="11"/>
  <c r="R172" i="11" s="1"/>
  <c r="D92" i="11"/>
  <c r="R92" i="11" s="1"/>
  <c r="H172" i="11"/>
  <c r="V172" i="11" s="1"/>
  <c r="H92" i="11"/>
  <c r="V92" i="11" s="1"/>
  <c r="AE92" i="11" s="1"/>
  <c r="E93" i="11"/>
  <c r="S93" i="11" s="1"/>
  <c r="E173" i="11"/>
  <c r="S173" i="11" s="1"/>
  <c r="I173" i="11"/>
  <c r="W173" i="11" s="1"/>
  <c r="I93" i="11"/>
  <c r="W93" i="11" s="1"/>
  <c r="AF93" i="11" s="1"/>
  <c r="B174" i="11"/>
  <c r="P174" i="11" s="1"/>
  <c r="Y174" i="11" s="1"/>
  <c r="B94" i="11"/>
  <c r="P94" i="11" s="1"/>
  <c r="Y94" i="11" s="1"/>
  <c r="F174" i="11"/>
  <c r="T174" i="11" s="1"/>
  <c r="F94" i="11"/>
  <c r="T94" i="11" s="1"/>
  <c r="AC94" i="11" s="1"/>
  <c r="C95" i="11"/>
  <c r="Q95" i="11" s="1"/>
  <c r="Z95" i="11" s="1"/>
  <c r="C175" i="11"/>
  <c r="Q175" i="11" s="1"/>
  <c r="G95" i="11"/>
  <c r="U95" i="11" s="1"/>
  <c r="AD95" i="11" s="1"/>
  <c r="G175" i="11"/>
  <c r="U175" i="11" s="1"/>
  <c r="D176" i="11"/>
  <c r="R176" i="11" s="1"/>
  <c r="D96" i="11"/>
  <c r="R96" i="11" s="1"/>
  <c r="AA96" i="11" s="1"/>
  <c r="H176" i="11"/>
  <c r="V176" i="11" s="1"/>
  <c r="H96" i="11"/>
  <c r="V96" i="11" s="1"/>
  <c r="AE96" i="11" s="1"/>
  <c r="E97" i="11"/>
  <c r="S97" i="11" s="1"/>
  <c r="AB97" i="11" s="1"/>
  <c r="E177" i="11"/>
  <c r="S177" i="11" s="1"/>
  <c r="I177" i="11"/>
  <c r="W177" i="11" s="1"/>
  <c r="I97" i="11"/>
  <c r="W97" i="11" s="1"/>
  <c r="B178" i="11"/>
  <c r="P178" i="11" s="1"/>
  <c r="Y178" i="11" s="1"/>
  <c r="B98" i="11"/>
  <c r="P98" i="11" s="1"/>
  <c r="Y98" i="11" s="1"/>
  <c r="F178" i="11"/>
  <c r="T178" i="11" s="1"/>
  <c r="F98" i="11"/>
  <c r="T98" i="11" s="1"/>
  <c r="AC98" i="11" s="1"/>
  <c r="C99" i="11"/>
  <c r="C179" i="11"/>
  <c r="G99" i="11"/>
  <c r="G179" i="11"/>
  <c r="S19" i="11"/>
  <c r="W19" i="11"/>
  <c r="E181" i="11"/>
  <c r="S181" i="11" s="1"/>
  <c r="E101" i="11"/>
  <c r="S101" i="11" s="1"/>
  <c r="AB101" i="11" s="1"/>
  <c r="I181" i="11"/>
  <c r="W181" i="11" s="1"/>
  <c r="I101" i="11"/>
  <c r="W101" i="11" s="1"/>
  <c r="B182" i="11"/>
  <c r="P182" i="11" s="1"/>
  <c r="Y182" i="11" s="1"/>
  <c r="B102" i="11"/>
  <c r="P102" i="11" s="1"/>
  <c r="Y102" i="11" s="1"/>
  <c r="F182" i="11"/>
  <c r="T182" i="11" s="1"/>
  <c r="F102" i="11"/>
  <c r="T102" i="11" s="1"/>
  <c r="AC102" i="11" s="1"/>
  <c r="C103" i="11"/>
  <c r="Q103" i="11" s="1"/>
  <c r="C183" i="11"/>
  <c r="Q183" i="11" s="1"/>
  <c r="Z183" i="11" s="1"/>
  <c r="G183" i="11"/>
  <c r="U183" i="11" s="1"/>
  <c r="G103" i="11"/>
  <c r="U103" i="11" s="1"/>
  <c r="D104" i="11"/>
  <c r="R104" i="11" s="1"/>
  <c r="D184" i="11"/>
  <c r="R184" i="11" s="1"/>
  <c r="H104" i="11"/>
  <c r="V104" i="11" s="1"/>
  <c r="H184" i="11"/>
  <c r="V184" i="11" s="1"/>
  <c r="E105" i="11"/>
  <c r="S105" i="11" s="1"/>
  <c r="E185" i="11"/>
  <c r="S185" i="11" s="1"/>
  <c r="AB185" i="11" s="1"/>
  <c r="I185" i="11"/>
  <c r="W185" i="11" s="1"/>
  <c r="I105" i="11"/>
  <c r="W105" i="11" s="1"/>
  <c r="B106" i="11"/>
  <c r="P106" i="11" s="1"/>
  <c r="B186" i="11"/>
  <c r="P186" i="11" s="1"/>
  <c r="Y186" i="11" s="1"/>
  <c r="F106" i="11"/>
  <c r="T106" i="11" s="1"/>
  <c r="F186" i="11"/>
  <c r="T186" i="11" s="1"/>
  <c r="C107" i="11"/>
  <c r="Q107" i="11" s="1"/>
  <c r="Z107" i="11" s="1"/>
  <c r="C187" i="11"/>
  <c r="Q187" i="11" s="1"/>
  <c r="G187" i="11"/>
  <c r="U187" i="11" s="1"/>
  <c r="G107" i="11"/>
  <c r="U107" i="11" s="1"/>
  <c r="E188" i="11"/>
  <c r="S188" i="11" s="1"/>
  <c r="E108" i="11"/>
  <c r="S108" i="11" s="1"/>
  <c r="S28" i="11"/>
  <c r="AB28" i="11" s="1"/>
  <c r="I188" i="11"/>
  <c r="W188" i="11" s="1"/>
  <c r="I108" i="11"/>
  <c r="W108" i="11" s="1"/>
  <c r="W28" i="11"/>
  <c r="AF28" i="11" s="1"/>
  <c r="B189" i="11"/>
  <c r="P189" i="11" s="1"/>
  <c r="B109" i="11"/>
  <c r="P109" i="11" s="1"/>
  <c r="Y109" i="11" s="1"/>
  <c r="P29" i="11"/>
  <c r="Y30" i="11" s="1"/>
  <c r="F189" i="11"/>
  <c r="T189" i="11" s="1"/>
  <c r="F109" i="11"/>
  <c r="T109" i="11" s="1"/>
  <c r="T29" i="11"/>
  <c r="AC29" i="11" s="1"/>
  <c r="C190" i="11"/>
  <c r="Q190" i="11" s="1"/>
  <c r="C110" i="11"/>
  <c r="Q110" i="11" s="1"/>
  <c r="Q30" i="11"/>
  <c r="Z30" i="11" s="1"/>
  <c r="G190" i="11"/>
  <c r="U190" i="11" s="1"/>
  <c r="G110" i="11"/>
  <c r="U110" i="11" s="1"/>
  <c r="U30" i="11"/>
  <c r="D191" i="11"/>
  <c r="R191" i="11" s="1"/>
  <c r="D111" i="11"/>
  <c r="R111" i="11" s="1"/>
  <c r="R31" i="11"/>
  <c r="AA32" i="11" s="1"/>
  <c r="H111" i="11"/>
  <c r="V111" i="11" s="1"/>
  <c r="AE111" i="11" s="1"/>
  <c r="H191" i="11"/>
  <c r="V191" i="11" s="1"/>
  <c r="V31" i="11"/>
  <c r="AE31" i="11" s="1"/>
  <c r="E192" i="11"/>
  <c r="S192" i="11" s="1"/>
  <c r="E112" i="11"/>
  <c r="S112" i="11" s="1"/>
  <c r="S32" i="11"/>
  <c r="I192" i="11"/>
  <c r="W192" i="11" s="1"/>
  <c r="I112" i="11"/>
  <c r="W112" i="11" s="1"/>
  <c r="W32" i="11"/>
  <c r="AF32" i="11" s="1"/>
  <c r="B193" i="11"/>
  <c r="P193" i="11" s="1"/>
  <c r="B113" i="11"/>
  <c r="P113" i="11" s="1"/>
  <c r="P33" i="11"/>
  <c r="Y34" i="11" s="1"/>
  <c r="F193" i="11"/>
  <c r="T193" i="11" s="1"/>
  <c r="F113" i="11"/>
  <c r="T113" i="11" s="1"/>
  <c r="T33" i="11"/>
  <c r="C194" i="11"/>
  <c r="Q194" i="11" s="1"/>
  <c r="C114" i="11"/>
  <c r="Q114" i="11" s="1"/>
  <c r="Q34" i="11"/>
  <c r="Z34" i="11" s="1"/>
  <c r="G194" i="11"/>
  <c r="U194" i="11" s="1"/>
  <c r="G114" i="11"/>
  <c r="U114" i="11" s="1"/>
  <c r="U34" i="11"/>
  <c r="D195" i="11"/>
  <c r="R195" i="11" s="1"/>
  <c r="D115" i="11"/>
  <c r="R115" i="11" s="1"/>
  <c r="R35" i="11"/>
  <c r="H195" i="11"/>
  <c r="V195" i="11" s="1"/>
  <c r="H115" i="11"/>
  <c r="V115" i="11" s="1"/>
  <c r="V35" i="11"/>
  <c r="AE35" i="11" s="1"/>
  <c r="C117" i="11"/>
  <c r="Q117" i="11" s="1"/>
  <c r="C197" i="11"/>
  <c r="Q197" i="11" s="1"/>
  <c r="G197" i="11"/>
  <c r="U197" i="11" s="1"/>
  <c r="G117" i="11"/>
  <c r="U117" i="11" s="1"/>
  <c r="U37" i="11"/>
  <c r="AE37" i="11" s="1"/>
  <c r="D198" i="11"/>
  <c r="R198" i="11" s="1"/>
  <c r="D118" i="11"/>
  <c r="R118" i="11" s="1"/>
  <c r="H198" i="11"/>
  <c r="V198" i="11" s="1"/>
  <c r="H118" i="11"/>
  <c r="V118" i="11" s="1"/>
  <c r="T38" i="11"/>
  <c r="P38" i="11"/>
  <c r="Y38" i="11" s="1"/>
  <c r="W38" i="11"/>
  <c r="AF38" i="11" s="1"/>
  <c r="E119" i="11"/>
  <c r="S119" i="11" s="1"/>
  <c r="E199" i="11"/>
  <c r="S199" i="11" s="1"/>
  <c r="I199" i="11"/>
  <c r="W199" i="11" s="1"/>
  <c r="I119" i="11"/>
  <c r="W119" i="11" s="1"/>
  <c r="B200" i="11"/>
  <c r="P200" i="11" s="1"/>
  <c r="B120" i="11"/>
  <c r="P120" i="11" s="1"/>
  <c r="F200" i="11"/>
  <c r="T200" i="11" s="1"/>
  <c r="F120" i="11"/>
  <c r="T120" i="11" s="1"/>
  <c r="B204" i="11"/>
  <c r="P204" i="11" s="1"/>
  <c r="B124" i="11"/>
  <c r="P124" i="11" s="1"/>
  <c r="Y124" i="11" s="1"/>
  <c r="P44" i="11"/>
  <c r="Y44" i="11" s="1"/>
  <c r="F204" i="11"/>
  <c r="T204" i="11" s="1"/>
  <c r="T44" i="11"/>
  <c r="AC44" i="11" s="1"/>
  <c r="F124" i="11"/>
  <c r="T124" i="11" s="1"/>
  <c r="E212" i="11"/>
  <c r="E132" i="11"/>
  <c r="AB52" i="11"/>
  <c r="S52" i="11"/>
  <c r="I212" i="11"/>
  <c r="I132" i="11"/>
  <c r="AF52" i="11"/>
  <c r="W52" i="11"/>
  <c r="E216" i="11"/>
  <c r="E136" i="11"/>
  <c r="AB56" i="11"/>
  <c r="S56" i="11"/>
  <c r="I216" i="11"/>
  <c r="I136" i="11"/>
  <c r="AF56" i="11"/>
  <c r="W56" i="11"/>
  <c r="E220" i="11"/>
  <c r="E140" i="11"/>
  <c r="AB60" i="11"/>
  <c r="S60" i="11"/>
  <c r="I220" i="11"/>
  <c r="I140" i="11"/>
  <c r="AF60" i="11"/>
  <c r="W60" i="11"/>
  <c r="E224" i="11"/>
  <c r="S64" i="11"/>
  <c r="AB64" i="11" s="1"/>
  <c r="E144" i="11"/>
  <c r="I224" i="11"/>
  <c r="I144" i="11"/>
  <c r="W64" i="11"/>
  <c r="AF64" i="11" s="1"/>
  <c r="E229" i="11"/>
  <c r="S69" i="11"/>
  <c r="AB69" i="11" s="1"/>
  <c r="E149" i="11"/>
  <c r="I229" i="11"/>
  <c r="I149" i="11"/>
  <c r="AF69" i="11"/>
  <c r="W69" i="11"/>
  <c r="E233" i="11"/>
  <c r="S73" i="11"/>
  <c r="AB73" i="11" s="1"/>
  <c r="E153" i="11"/>
  <c r="I233" i="11"/>
  <c r="I153" i="11"/>
  <c r="W73" i="11"/>
  <c r="AF73" i="11" s="1"/>
  <c r="E167" i="11"/>
  <c r="E87" i="11"/>
  <c r="I87" i="11"/>
  <c r="I167" i="11"/>
  <c r="C169" i="11"/>
  <c r="Q169" i="11" s="1"/>
  <c r="Z169" i="11" s="1"/>
  <c r="C89" i="11"/>
  <c r="Q89" i="11" s="1"/>
  <c r="Z89" i="11" s="1"/>
  <c r="G169" i="11"/>
  <c r="U169" i="11" s="1"/>
  <c r="AD169" i="11" s="1"/>
  <c r="G89" i="11"/>
  <c r="U89" i="11" s="1"/>
  <c r="AD89" i="11" s="1"/>
  <c r="D170" i="11"/>
  <c r="R170" i="11" s="1"/>
  <c r="D90" i="11"/>
  <c r="R90" i="11" s="1"/>
  <c r="AA90" i="11" s="1"/>
  <c r="H170" i="11"/>
  <c r="V170" i="11" s="1"/>
  <c r="H90" i="11"/>
  <c r="V90" i="11" s="1"/>
  <c r="AE90" i="11" s="1"/>
  <c r="S10" i="11"/>
  <c r="AB10" i="11" s="1"/>
  <c r="E171" i="11"/>
  <c r="S171" i="11" s="1"/>
  <c r="AB171" i="11" s="1"/>
  <c r="E91" i="11"/>
  <c r="S91" i="11" s="1"/>
  <c r="I171" i="11"/>
  <c r="W171" i="11" s="1"/>
  <c r="I91" i="11"/>
  <c r="W91" i="11" s="1"/>
  <c r="B172" i="11"/>
  <c r="P172" i="11" s="1"/>
  <c r="B92" i="11"/>
  <c r="P92" i="11" s="1"/>
  <c r="Y92" i="11" s="1"/>
  <c r="F172" i="11"/>
  <c r="T172" i="11" s="1"/>
  <c r="F92" i="11"/>
  <c r="T92" i="11" s="1"/>
  <c r="C173" i="11"/>
  <c r="Q173" i="11" s="1"/>
  <c r="Z173" i="11" s="1"/>
  <c r="C93" i="11"/>
  <c r="Q93" i="11" s="1"/>
  <c r="G173" i="11"/>
  <c r="U173" i="11" s="1"/>
  <c r="G93" i="11"/>
  <c r="U93" i="11" s="1"/>
  <c r="D174" i="11"/>
  <c r="R174" i="11" s="1"/>
  <c r="D94" i="11"/>
  <c r="R94" i="11" s="1"/>
  <c r="AA94" i="11" s="1"/>
  <c r="H174" i="11"/>
  <c r="V174" i="11" s="1"/>
  <c r="H94" i="11"/>
  <c r="V94" i="11" s="1"/>
  <c r="AE94" i="11" s="1"/>
  <c r="S14" i="11"/>
  <c r="AB14" i="11" s="1"/>
  <c r="E175" i="11"/>
  <c r="S175" i="11" s="1"/>
  <c r="E95" i="11"/>
  <c r="S95" i="11" s="1"/>
  <c r="AB95" i="11" s="1"/>
  <c r="I175" i="11"/>
  <c r="W175" i="11" s="1"/>
  <c r="I95" i="11"/>
  <c r="W95" i="11" s="1"/>
  <c r="B176" i="11"/>
  <c r="P176" i="11" s="1"/>
  <c r="B96" i="11"/>
  <c r="P96" i="11" s="1"/>
  <c r="F176" i="11"/>
  <c r="T176" i="11" s="1"/>
  <c r="F96" i="11"/>
  <c r="T96" i="11" s="1"/>
  <c r="AC96" i="11" s="1"/>
  <c r="C177" i="11"/>
  <c r="Q177" i="11" s="1"/>
  <c r="C97" i="11"/>
  <c r="Q97" i="11" s="1"/>
  <c r="G177" i="11"/>
  <c r="U177" i="11" s="1"/>
  <c r="G97" i="11"/>
  <c r="U97" i="11" s="1"/>
  <c r="D178" i="11"/>
  <c r="R178" i="11" s="1"/>
  <c r="D98" i="11"/>
  <c r="R98" i="11" s="1"/>
  <c r="AA98" i="11" s="1"/>
  <c r="H178" i="11"/>
  <c r="V178" i="11" s="1"/>
  <c r="H98" i="11"/>
  <c r="V98" i="11" s="1"/>
  <c r="AE98" i="11" s="1"/>
  <c r="S18" i="11"/>
  <c r="AB18" i="11" s="1"/>
  <c r="E179" i="11"/>
  <c r="E99" i="11"/>
  <c r="I179" i="11"/>
  <c r="I99" i="11"/>
  <c r="C181" i="11"/>
  <c r="Q181" i="11" s="1"/>
  <c r="Z181" i="11" s="1"/>
  <c r="C101" i="11"/>
  <c r="Q101" i="11" s="1"/>
  <c r="Z101" i="11" s="1"/>
  <c r="G181" i="11"/>
  <c r="U181" i="11" s="1"/>
  <c r="G101" i="11"/>
  <c r="U101" i="11" s="1"/>
  <c r="AD101" i="11" s="1"/>
  <c r="D182" i="11"/>
  <c r="R182" i="11" s="1"/>
  <c r="AA182" i="11" s="1"/>
  <c r="D102" i="11"/>
  <c r="R102" i="11" s="1"/>
  <c r="H182" i="11"/>
  <c r="V182" i="11" s="1"/>
  <c r="AE182" i="11" s="1"/>
  <c r="H102" i="11"/>
  <c r="V102" i="11" s="1"/>
  <c r="AE102" i="11" s="1"/>
  <c r="S22" i="11"/>
  <c r="E103" i="11"/>
  <c r="S103" i="11" s="1"/>
  <c r="E183" i="11"/>
  <c r="S183" i="11" s="1"/>
  <c r="I103" i="11"/>
  <c r="W103" i="11" s="1"/>
  <c r="I183" i="11"/>
  <c r="W183" i="11" s="1"/>
  <c r="B184" i="11"/>
  <c r="P184" i="11" s="1"/>
  <c r="B104" i="11"/>
  <c r="P104" i="11" s="1"/>
  <c r="Y104" i="11" s="1"/>
  <c r="F184" i="11"/>
  <c r="T184" i="11" s="1"/>
  <c r="F104" i="11"/>
  <c r="T104" i="11" s="1"/>
  <c r="AC104" i="11" s="1"/>
  <c r="C185" i="11"/>
  <c r="Q185" i="11" s="1"/>
  <c r="C105" i="11"/>
  <c r="Q105" i="11" s="1"/>
  <c r="Z105" i="11" s="1"/>
  <c r="G105" i="11"/>
  <c r="U105" i="11" s="1"/>
  <c r="G185" i="11"/>
  <c r="U185" i="11" s="1"/>
  <c r="D186" i="11"/>
  <c r="R186" i="11" s="1"/>
  <c r="D106" i="11"/>
  <c r="R106" i="11" s="1"/>
  <c r="H186" i="11"/>
  <c r="V186" i="11" s="1"/>
  <c r="H106" i="11"/>
  <c r="V106" i="11" s="1"/>
  <c r="S26" i="11"/>
  <c r="E107" i="11"/>
  <c r="S107" i="11" s="1"/>
  <c r="AB107" i="11" s="1"/>
  <c r="E187" i="11"/>
  <c r="S187" i="11" s="1"/>
  <c r="I107" i="11"/>
  <c r="W107" i="11" s="1"/>
  <c r="I187" i="11"/>
  <c r="W187" i="11" s="1"/>
  <c r="C108" i="11"/>
  <c r="Q108" i="11" s="1"/>
  <c r="C188" i="11"/>
  <c r="Q188" i="11" s="1"/>
  <c r="G188" i="11"/>
  <c r="U188" i="11" s="1"/>
  <c r="AD188" i="11" s="1"/>
  <c r="G108" i="11"/>
  <c r="U108" i="11" s="1"/>
  <c r="D189" i="11"/>
  <c r="R189" i="11" s="1"/>
  <c r="D109" i="11"/>
  <c r="R109" i="11" s="1"/>
  <c r="H189" i="11"/>
  <c r="V189" i="11" s="1"/>
  <c r="H109" i="11"/>
  <c r="V109" i="11" s="1"/>
  <c r="E190" i="11"/>
  <c r="S190" i="11" s="1"/>
  <c r="E110" i="11"/>
  <c r="S110" i="11" s="1"/>
  <c r="I190" i="11"/>
  <c r="W190" i="11" s="1"/>
  <c r="I110" i="11"/>
  <c r="W110" i="11" s="1"/>
  <c r="B191" i="11"/>
  <c r="P191" i="11" s="1"/>
  <c r="B111" i="11"/>
  <c r="P111" i="11" s="1"/>
  <c r="F191" i="11"/>
  <c r="T191" i="11" s="1"/>
  <c r="F111" i="11"/>
  <c r="T111" i="11" s="1"/>
  <c r="C192" i="11"/>
  <c r="Q192" i="11" s="1"/>
  <c r="C112" i="11"/>
  <c r="Q112" i="11" s="1"/>
  <c r="G192" i="11"/>
  <c r="U192" i="11" s="1"/>
  <c r="G112" i="11"/>
  <c r="U112" i="11" s="1"/>
  <c r="D193" i="11"/>
  <c r="R193" i="11" s="1"/>
  <c r="D113" i="11"/>
  <c r="R113" i="11" s="1"/>
  <c r="H193" i="11"/>
  <c r="V193" i="11" s="1"/>
  <c r="H113" i="11"/>
  <c r="V113" i="11" s="1"/>
  <c r="E194" i="11"/>
  <c r="S194" i="11" s="1"/>
  <c r="E114" i="11"/>
  <c r="S114" i="11" s="1"/>
  <c r="I194" i="11"/>
  <c r="W194" i="11" s="1"/>
  <c r="I114" i="11"/>
  <c r="W114" i="11" s="1"/>
  <c r="B195" i="11"/>
  <c r="P195" i="11" s="1"/>
  <c r="B115" i="11"/>
  <c r="P115" i="11" s="1"/>
  <c r="F195" i="11"/>
  <c r="T195" i="11" s="1"/>
  <c r="F115" i="11"/>
  <c r="T115" i="11" s="1"/>
  <c r="Z35" i="11"/>
  <c r="B196" i="11"/>
  <c r="P196" i="11" s="1"/>
  <c r="B116" i="11"/>
  <c r="P116" i="11" s="1"/>
  <c r="Y116" i="11" s="1"/>
  <c r="F196" i="11"/>
  <c r="T196" i="11" s="1"/>
  <c r="F116" i="11"/>
  <c r="T116" i="11" s="1"/>
  <c r="AC116" i="11" s="1"/>
  <c r="C121" i="11"/>
  <c r="Q121" i="11" s="1"/>
  <c r="C201" i="11"/>
  <c r="Q201" i="11" s="1"/>
  <c r="G201" i="11"/>
  <c r="U201" i="11" s="1"/>
  <c r="G121" i="11"/>
  <c r="U121" i="11" s="1"/>
  <c r="U41" i="11"/>
  <c r="D202" i="11"/>
  <c r="R202" i="11" s="1"/>
  <c r="D122" i="11"/>
  <c r="R122" i="11" s="1"/>
  <c r="H202" i="11"/>
  <c r="V202" i="11" s="1"/>
  <c r="H122" i="11"/>
  <c r="V122" i="11" s="1"/>
  <c r="T42" i="11"/>
  <c r="P42" i="11"/>
  <c r="W42" i="11"/>
  <c r="E123" i="11"/>
  <c r="S123" i="11" s="1"/>
  <c r="E203" i="11"/>
  <c r="S203" i="11" s="1"/>
  <c r="S43" i="11"/>
  <c r="I203" i="11"/>
  <c r="W203" i="11" s="1"/>
  <c r="I123" i="11"/>
  <c r="W123" i="11" s="1"/>
  <c r="W43" i="11"/>
  <c r="AF43" i="11" s="1"/>
  <c r="AE44" i="11"/>
  <c r="C125" i="11"/>
  <c r="Q125" i="11" s="1"/>
  <c r="C205" i="11"/>
  <c r="Q205" i="11" s="1"/>
  <c r="Q45" i="11"/>
  <c r="G205" i="11"/>
  <c r="U205" i="11" s="1"/>
  <c r="G125" i="11"/>
  <c r="U125" i="11" s="1"/>
  <c r="U45" i="11"/>
  <c r="AD45" i="11" s="1"/>
  <c r="D206" i="11"/>
  <c r="R206" i="11" s="1"/>
  <c r="D126" i="11"/>
  <c r="R126" i="11" s="1"/>
  <c r="R46" i="11"/>
  <c r="AA46" i="11" s="1"/>
  <c r="H206" i="11"/>
  <c r="V206" i="11" s="1"/>
  <c r="H126" i="11"/>
  <c r="V126" i="11" s="1"/>
  <c r="V46" i="11"/>
  <c r="AE46" i="11" s="1"/>
  <c r="T46" i="11"/>
  <c r="P46" i="11"/>
  <c r="E127" i="11"/>
  <c r="S127" i="11" s="1"/>
  <c r="E207" i="11"/>
  <c r="S207" i="11" s="1"/>
  <c r="S47" i="11"/>
  <c r="I207" i="11"/>
  <c r="W207" i="11" s="1"/>
  <c r="I127" i="11"/>
  <c r="W127" i="11" s="1"/>
  <c r="W47" i="11"/>
  <c r="B208" i="11"/>
  <c r="P208" i="11" s="1"/>
  <c r="P48" i="11"/>
  <c r="Y48" i="11" s="1"/>
  <c r="B128" i="11"/>
  <c r="P128" i="11" s="1"/>
  <c r="F208" i="11"/>
  <c r="T208" i="11" s="1"/>
  <c r="F128" i="11"/>
  <c r="T128" i="11" s="1"/>
  <c r="T48" i="11"/>
  <c r="AA48" i="11"/>
  <c r="C129" i="11"/>
  <c r="Q129" i="11" s="1"/>
  <c r="C209" i="11"/>
  <c r="Q209" i="11" s="1"/>
  <c r="Q49" i="11"/>
  <c r="G209" i="11"/>
  <c r="U209" i="11" s="1"/>
  <c r="G129" i="11"/>
  <c r="U129" i="11" s="1"/>
  <c r="U49" i="11"/>
  <c r="E214" i="11"/>
  <c r="E134" i="11"/>
  <c r="S54" i="11"/>
  <c r="AB54" i="11" s="1"/>
  <c r="I134" i="11"/>
  <c r="W54" i="11"/>
  <c r="AF54" i="11" s="1"/>
  <c r="I214" i="11"/>
  <c r="E218" i="11"/>
  <c r="E138" i="11"/>
  <c r="S58" i="11"/>
  <c r="AB58" i="11" s="1"/>
  <c r="I218" i="11"/>
  <c r="I138" i="11"/>
  <c r="W58" i="11"/>
  <c r="AF58" i="11" s="1"/>
  <c r="E222" i="11"/>
  <c r="E142" i="11"/>
  <c r="S62" i="11"/>
  <c r="AB62" i="11" s="1"/>
  <c r="I222" i="11"/>
  <c r="I142" i="11"/>
  <c r="W62" i="11"/>
  <c r="AF62" i="11" s="1"/>
  <c r="E226" i="11"/>
  <c r="E146" i="11"/>
  <c r="S66" i="11"/>
  <c r="AB66" i="11" s="1"/>
  <c r="I226" i="11"/>
  <c r="I146" i="11"/>
  <c r="W66" i="11"/>
  <c r="AF66" i="11" s="1"/>
  <c r="E231" i="11"/>
  <c r="E151" i="11"/>
  <c r="S71" i="11"/>
  <c r="AB71" i="11" s="1"/>
  <c r="I231" i="11"/>
  <c r="I151" i="11"/>
  <c r="W71" i="11"/>
  <c r="AF71" i="11" s="1"/>
  <c r="C196" i="11"/>
  <c r="Q196" i="11" s="1"/>
  <c r="C116" i="11"/>
  <c r="Q116" i="11" s="1"/>
  <c r="G196" i="11"/>
  <c r="U196" i="11" s="1"/>
  <c r="G116" i="11"/>
  <c r="U116" i="11" s="1"/>
  <c r="D197" i="11"/>
  <c r="R197" i="11" s="1"/>
  <c r="D117" i="11"/>
  <c r="R117" i="11" s="1"/>
  <c r="H197" i="11"/>
  <c r="V197" i="11" s="1"/>
  <c r="S37" i="11"/>
  <c r="AB37" i="11" s="1"/>
  <c r="E198" i="11"/>
  <c r="S198" i="11" s="1"/>
  <c r="E118" i="11"/>
  <c r="S118" i="11" s="1"/>
  <c r="I198" i="11"/>
  <c r="W198" i="11" s="1"/>
  <c r="B199" i="11"/>
  <c r="P199" i="11" s="1"/>
  <c r="B119" i="11"/>
  <c r="P119" i="11" s="1"/>
  <c r="F199" i="11"/>
  <c r="T199" i="11" s="1"/>
  <c r="F119" i="11"/>
  <c r="T119" i="11" s="1"/>
  <c r="C200" i="11"/>
  <c r="Q200" i="11" s="1"/>
  <c r="C120" i="11"/>
  <c r="Q120" i="11" s="1"/>
  <c r="Z120" i="11" s="1"/>
  <c r="G200" i="11"/>
  <c r="U200" i="11" s="1"/>
  <c r="G120" i="11"/>
  <c r="U120" i="11" s="1"/>
  <c r="D201" i="11"/>
  <c r="R201" i="11" s="1"/>
  <c r="D121" i="11"/>
  <c r="R121" i="11" s="1"/>
  <c r="H201" i="11"/>
  <c r="V201" i="11" s="1"/>
  <c r="S41" i="11"/>
  <c r="E202" i="11"/>
  <c r="S202" i="11" s="1"/>
  <c r="E122" i="11"/>
  <c r="S122" i="11" s="1"/>
  <c r="I202" i="11"/>
  <c r="W202" i="11" s="1"/>
  <c r="B203" i="11"/>
  <c r="P203" i="11" s="1"/>
  <c r="B123" i="11"/>
  <c r="P123" i="11" s="1"/>
  <c r="F203" i="11"/>
  <c r="T203" i="11" s="1"/>
  <c r="F123" i="11"/>
  <c r="T123" i="11" s="1"/>
  <c r="C204" i="11"/>
  <c r="Q204" i="11" s="1"/>
  <c r="C124" i="11"/>
  <c r="Q124" i="11" s="1"/>
  <c r="G204" i="11"/>
  <c r="U204" i="11" s="1"/>
  <c r="G124" i="11"/>
  <c r="U124" i="11" s="1"/>
  <c r="D205" i="11"/>
  <c r="R205" i="11" s="1"/>
  <c r="D125" i="11"/>
  <c r="R125" i="11" s="1"/>
  <c r="H205" i="11"/>
  <c r="V205" i="11" s="1"/>
  <c r="S45" i="11"/>
  <c r="AB45" i="11" s="1"/>
  <c r="E206" i="11"/>
  <c r="S206" i="11" s="1"/>
  <c r="E126" i="11"/>
  <c r="S126" i="11" s="1"/>
  <c r="AF206" i="11"/>
  <c r="B207" i="11"/>
  <c r="P207" i="11" s="1"/>
  <c r="Z207" i="11" s="1"/>
  <c r="B127" i="11"/>
  <c r="P127" i="11" s="1"/>
  <c r="F207" i="11"/>
  <c r="T207" i="11" s="1"/>
  <c r="F127" i="11"/>
  <c r="T127" i="11" s="1"/>
  <c r="C208" i="11"/>
  <c r="Q208" i="11" s="1"/>
  <c r="C128" i="11"/>
  <c r="Q128" i="11" s="1"/>
  <c r="G128" i="11"/>
  <c r="U128" i="11" s="1"/>
  <c r="G208" i="11"/>
  <c r="U208" i="11" s="1"/>
  <c r="AD208" i="11" s="1"/>
  <c r="D209" i="11"/>
  <c r="R209" i="11" s="1"/>
  <c r="AA209" i="11" s="1"/>
  <c r="D129" i="11"/>
  <c r="R129" i="11" s="1"/>
  <c r="H209" i="11"/>
  <c r="V209" i="11" s="1"/>
  <c r="H129" i="11"/>
  <c r="V129" i="11" s="1"/>
  <c r="D210" i="11"/>
  <c r="D130" i="11"/>
  <c r="R50" i="11"/>
  <c r="H210" i="11"/>
  <c r="V50" i="11"/>
  <c r="AF50" i="11" s="1"/>
  <c r="H130" i="11"/>
  <c r="B132" i="11"/>
  <c r="P132" i="11" s="1"/>
  <c r="Y132" i="11" s="1"/>
  <c r="P52" i="11"/>
  <c r="Y52" i="11" s="1"/>
  <c r="B212" i="11"/>
  <c r="P212" i="11" s="1"/>
  <c r="Y212" i="11" s="1"/>
  <c r="F132" i="11"/>
  <c r="F212" i="11"/>
  <c r="T52" i="11"/>
  <c r="AC52" i="11" s="1"/>
  <c r="D213" i="11"/>
  <c r="D133" i="11"/>
  <c r="R53" i="11"/>
  <c r="AA53" i="11" s="1"/>
  <c r="H213" i="11"/>
  <c r="V53" i="11"/>
  <c r="AE53" i="11" s="1"/>
  <c r="H133" i="11"/>
  <c r="B134" i="11"/>
  <c r="P134" i="11" s="1"/>
  <c r="Y134" i="11" s="1"/>
  <c r="B214" i="11"/>
  <c r="P214" i="11" s="1"/>
  <c r="Y214" i="11" s="1"/>
  <c r="P54" i="11"/>
  <c r="Y54" i="11" s="1"/>
  <c r="F214" i="11"/>
  <c r="F134" i="11"/>
  <c r="T54" i="11"/>
  <c r="AD54" i="11" s="1"/>
  <c r="D215" i="11"/>
  <c r="D135" i="11"/>
  <c r="R55" i="11"/>
  <c r="AA55" i="11" s="1"/>
  <c r="H215" i="11"/>
  <c r="AE55" i="11"/>
  <c r="V55" i="11"/>
  <c r="AF55" i="11" s="1"/>
  <c r="H135" i="11"/>
  <c r="B136" i="11"/>
  <c r="P136" i="11" s="1"/>
  <c r="Y136" i="11" s="1"/>
  <c r="P56" i="11"/>
  <c r="B216" i="11"/>
  <c r="P216" i="11" s="1"/>
  <c r="Y216" i="11" s="1"/>
  <c r="F136" i="11"/>
  <c r="F216" i="11"/>
  <c r="AC56" i="11"/>
  <c r="T56" i="11"/>
  <c r="AD56" i="11" s="1"/>
  <c r="D217" i="11"/>
  <c r="D137" i="11"/>
  <c r="AA57" i="11"/>
  <c r="R57" i="11"/>
  <c r="AB57" i="11" s="1"/>
  <c r="H217" i="11"/>
  <c r="V57" i="11"/>
  <c r="H137" i="11"/>
  <c r="B138" i="11"/>
  <c r="P138" i="11" s="1"/>
  <c r="Y138" i="11" s="1"/>
  <c r="P58" i="11"/>
  <c r="Y58" i="11" s="1"/>
  <c r="B218" i="11"/>
  <c r="P218" i="11" s="1"/>
  <c r="Y218" i="11" s="1"/>
  <c r="F218" i="11"/>
  <c r="F138" i="11"/>
  <c r="T58" i="11"/>
  <c r="D219" i="11"/>
  <c r="D139" i="11"/>
  <c r="R59" i="11"/>
  <c r="V59" i="11"/>
  <c r="AF59" i="11" s="1"/>
  <c r="H219" i="11"/>
  <c r="H139" i="11"/>
  <c r="B220" i="11"/>
  <c r="P220" i="11" s="1"/>
  <c r="Y220" i="11" s="1"/>
  <c r="B140" i="11"/>
  <c r="P140" i="11" s="1"/>
  <c r="Y140" i="11" s="1"/>
  <c r="P60" i="11"/>
  <c r="Y60" i="11" s="1"/>
  <c r="F220" i="11"/>
  <c r="F140" i="11"/>
  <c r="T60" i="11"/>
  <c r="AD60" i="11" s="1"/>
  <c r="D221" i="11"/>
  <c r="D141" i="11"/>
  <c r="R61" i="11"/>
  <c r="H221" i="11"/>
  <c r="V61" i="11"/>
  <c r="AF61" i="11" s="1"/>
  <c r="H141" i="11"/>
  <c r="B222" i="11"/>
  <c r="P222" i="11" s="1"/>
  <c r="Y222" i="11" s="1"/>
  <c r="B142" i="11"/>
  <c r="P142" i="11" s="1"/>
  <c r="Y142" i="11" s="1"/>
  <c r="P62" i="11"/>
  <c r="Y62" i="11" s="1"/>
  <c r="F222" i="11"/>
  <c r="F142" i="11"/>
  <c r="T62" i="11"/>
  <c r="AD62" i="11" s="1"/>
  <c r="D223" i="11"/>
  <c r="D143" i="11"/>
  <c r="R63" i="11"/>
  <c r="AA63" i="11" s="1"/>
  <c r="H223" i="11"/>
  <c r="AE63" i="11"/>
  <c r="V63" i="11"/>
  <c r="AF63" i="11" s="1"/>
  <c r="B224" i="11"/>
  <c r="P224" i="11" s="1"/>
  <c r="Y224" i="11" s="1"/>
  <c r="B144" i="11"/>
  <c r="P144" i="11" s="1"/>
  <c r="Y144" i="11" s="1"/>
  <c r="P64" i="11"/>
  <c r="F224" i="11"/>
  <c r="F144" i="11"/>
  <c r="T64" i="11"/>
  <c r="D225" i="11"/>
  <c r="R65" i="11"/>
  <c r="AB65" i="11" s="1"/>
  <c r="D145" i="11"/>
  <c r="H225" i="11"/>
  <c r="V65" i="11"/>
  <c r="AF65" i="11" s="1"/>
  <c r="H145" i="11"/>
  <c r="B226" i="11"/>
  <c r="P226" i="11" s="1"/>
  <c r="Y226" i="11" s="1"/>
  <c r="B146" i="11"/>
  <c r="P146" i="11" s="1"/>
  <c r="Y146" i="11" s="1"/>
  <c r="P66" i="11"/>
  <c r="Y66" i="11" s="1"/>
  <c r="F226" i="11"/>
  <c r="F146" i="11"/>
  <c r="T66" i="11"/>
  <c r="AD66" i="11" s="1"/>
  <c r="D228" i="11"/>
  <c r="D148" i="11"/>
  <c r="R68" i="11"/>
  <c r="AB68" i="11" s="1"/>
  <c r="H228" i="11"/>
  <c r="V68" i="11"/>
  <c r="AF68" i="11" s="1"/>
  <c r="H148" i="11"/>
  <c r="B229" i="11"/>
  <c r="P229" i="11" s="1"/>
  <c r="Y229" i="11" s="1"/>
  <c r="B149" i="11"/>
  <c r="P149" i="11" s="1"/>
  <c r="Y149" i="11" s="1"/>
  <c r="P69" i="11"/>
  <c r="Y69" i="11" s="1"/>
  <c r="F229" i="11"/>
  <c r="F149" i="11"/>
  <c r="T69" i="11"/>
  <c r="AC69" i="11" s="1"/>
  <c r="D230" i="11"/>
  <c r="AA70" i="11"/>
  <c r="R70" i="11"/>
  <c r="D150" i="11"/>
  <c r="H230" i="11"/>
  <c r="AE70" i="11"/>
  <c r="V70" i="11"/>
  <c r="AF70" i="11" s="1"/>
  <c r="H150" i="11"/>
  <c r="B231" i="11"/>
  <c r="P231" i="11" s="1"/>
  <c r="Y231" i="11" s="1"/>
  <c r="B151" i="11"/>
  <c r="P151" i="11" s="1"/>
  <c r="Y151" i="11" s="1"/>
  <c r="P71" i="11"/>
  <c r="Y71" i="11" s="1"/>
  <c r="F231" i="11"/>
  <c r="F151" i="11"/>
  <c r="AC71" i="11"/>
  <c r="T71" i="11"/>
  <c r="AD71" i="11" s="1"/>
  <c r="D232" i="11"/>
  <c r="D152" i="11"/>
  <c r="AA72" i="11"/>
  <c r="R72" i="11"/>
  <c r="H232" i="11"/>
  <c r="V72" i="11"/>
  <c r="H152" i="11"/>
  <c r="B233" i="11"/>
  <c r="P233" i="11" s="1"/>
  <c r="Y233" i="11" s="1"/>
  <c r="B153" i="11"/>
  <c r="P153" i="11" s="1"/>
  <c r="Y153" i="11" s="1"/>
  <c r="P73" i="11"/>
  <c r="F233" i="11"/>
  <c r="F153" i="11"/>
  <c r="T73" i="11"/>
  <c r="D234" i="11"/>
  <c r="AA74" i="11"/>
  <c r="R74" i="11"/>
  <c r="AB74" i="11" s="1"/>
  <c r="D154" i="11"/>
  <c r="H234" i="11"/>
  <c r="AE74" i="11"/>
  <c r="V74" i="11"/>
  <c r="AF74" i="11" s="1"/>
  <c r="H154" i="11"/>
  <c r="B235" i="11"/>
  <c r="P235" i="11" s="1"/>
  <c r="Y235" i="11" s="1"/>
  <c r="B155" i="11"/>
  <c r="P155" i="11" s="1"/>
  <c r="Y155" i="11" s="1"/>
  <c r="P75" i="11"/>
  <c r="Y75" i="11" s="1"/>
  <c r="F235" i="11"/>
  <c r="F155" i="11"/>
  <c r="T75" i="11"/>
  <c r="AD75" i="11" s="1"/>
  <c r="D236" i="11"/>
  <c r="D156" i="11"/>
  <c r="AA76" i="11"/>
  <c r="R76" i="11"/>
  <c r="AB76" i="11" s="1"/>
  <c r="H236" i="11"/>
  <c r="V76" i="11"/>
  <c r="H156" i="11"/>
  <c r="B237" i="11"/>
  <c r="P237" i="11" s="1"/>
  <c r="Y237" i="11" s="1"/>
  <c r="B157" i="11"/>
  <c r="P157" i="11" s="1"/>
  <c r="Y157" i="11" s="1"/>
  <c r="P77" i="11"/>
  <c r="Y77" i="11" s="1"/>
  <c r="F237" i="11"/>
  <c r="F157" i="11"/>
  <c r="T77" i="11"/>
  <c r="AD77" i="11" s="1"/>
  <c r="D239" i="11"/>
  <c r="R79" i="11"/>
  <c r="AB79" i="11" s="1"/>
  <c r="D159" i="11"/>
  <c r="H239" i="11"/>
  <c r="AE79" i="11"/>
  <c r="V79" i="11"/>
  <c r="AF79" i="11" s="1"/>
  <c r="H159" i="11"/>
  <c r="B240" i="11"/>
  <c r="P240" i="11" s="1"/>
  <c r="Y240" i="11" s="1"/>
  <c r="B160" i="11"/>
  <c r="P160" i="11" s="1"/>
  <c r="Y160" i="11" s="1"/>
  <c r="P80" i="11"/>
  <c r="Y80" i="11" s="1"/>
  <c r="F240" i="11"/>
  <c r="F160" i="11"/>
  <c r="T80" i="11"/>
  <c r="AD80" i="11" s="1"/>
  <c r="I118" i="11"/>
  <c r="W118" i="11" s="1"/>
  <c r="AF118" i="11" s="1"/>
  <c r="H121" i="11"/>
  <c r="V121" i="11" s="1"/>
  <c r="I126" i="11"/>
  <c r="W126" i="11" s="1"/>
  <c r="C127" i="11"/>
  <c r="Q127" i="11" s="1"/>
  <c r="D108" i="11"/>
  <c r="R108" i="11" s="1"/>
  <c r="D188" i="11"/>
  <c r="R188" i="11" s="1"/>
  <c r="AA188" i="11" s="1"/>
  <c r="H108" i="11"/>
  <c r="V108" i="11" s="1"/>
  <c r="AE108" i="11" s="1"/>
  <c r="H188" i="11"/>
  <c r="V188" i="11" s="1"/>
  <c r="E189" i="11"/>
  <c r="S189" i="11" s="1"/>
  <c r="E109" i="11"/>
  <c r="S109" i="11" s="1"/>
  <c r="I189" i="11"/>
  <c r="W189" i="11" s="1"/>
  <c r="AF189" i="11" s="1"/>
  <c r="I109" i="11"/>
  <c r="W109" i="11" s="1"/>
  <c r="B110" i="11"/>
  <c r="P110" i="11" s="1"/>
  <c r="B190" i="11"/>
  <c r="P190" i="11" s="1"/>
  <c r="Y190" i="11" s="1"/>
  <c r="F110" i="11"/>
  <c r="T110" i="11" s="1"/>
  <c r="AC110" i="11" s="1"/>
  <c r="F190" i="11"/>
  <c r="T190" i="11" s="1"/>
  <c r="C111" i="11"/>
  <c r="Q111" i="11" s="1"/>
  <c r="C191" i="11"/>
  <c r="Q191" i="11" s="1"/>
  <c r="G191" i="11"/>
  <c r="U191" i="11" s="1"/>
  <c r="AD191" i="11" s="1"/>
  <c r="G111" i="11"/>
  <c r="U111" i="11" s="1"/>
  <c r="AD111" i="11" s="1"/>
  <c r="D112" i="11"/>
  <c r="R112" i="11" s="1"/>
  <c r="D192" i="11"/>
  <c r="R192" i="11" s="1"/>
  <c r="H112" i="11"/>
  <c r="V112" i="11" s="1"/>
  <c r="AE112" i="11" s="1"/>
  <c r="H192" i="11"/>
  <c r="V192" i="11" s="1"/>
  <c r="E113" i="11"/>
  <c r="S113" i="11" s="1"/>
  <c r="AB113" i="11" s="1"/>
  <c r="E193" i="11"/>
  <c r="S193" i="11" s="1"/>
  <c r="I193" i="11"/>
  <c r="W193" i="11" s="1"/>
  <c r="AF193" i="11" s="1"/>
  <c r="I113" i="11"/>
  <c r="W113" i="11" s="1"/>
  <c r="B114" i="11"/>
  <c r="P114" i="11" s="1"/>
  <c r="B194" i="11"/>
  <c r="P194" i="11" s="1"/>
  <c r="Y194" i="11" s="1"/>
  <c r="F114" i="11"/>
  <c r="T114" i="11" s="1"/>
  <c r="AC114" i="11" s="1"/>
  <c r="F194" i="11"/>
  <c r="T194" i="11" s="1"/>
  <c r="C195" i="11"/>
  <c r="Q195" i="11" s="1"/>
  <c r="C115" i="11"/>
  <c r="Q115" i="11" s="1"/>
  <c r="G195" i="11"/>
  <c r="U195" i="11" s="1"/>
  <c r="AD195" i="11" s="1"/>
  <c r="G115" i="11"/>
  <c r="U115" i="11" s="1"/>
  <c r="AD115" i="11" s="1"/>
  <c r="D116" i="11"/>
  <c r="R116" i="11" s="1"/>
  <c r="D196" i="11"/>
  <c r="R196" i="11" s="1"/>
  <c r="H196" i="11"/>
  <c r="V196" i="11" s="1"/>
  <c r="H116" i="11"/>
  <c r="V116" i="11" s="1"/>
  <c r="E197" i="11"/>
  <c r="S197" i="11" s="1"/>
  <c r="AB197" i="11" s="1"/>
  <c r="E117" i="11"/>
  <c r="S117" i="11" s="1"/>
  <c r="I197" i="11"/>
  <c r="W197" i="11" s="1"/>
  <c r="I117" i="11"/>
  <c r="W117" i="11" s="1"/>
  <c r="B198" i="11"/>
  <c r="P198" i="11" s="1"/>
  <c r="Y198" i="11" s="1"/>
  <c r="B118" i="11"/>
  <c r="P118" i="11" s="1"/>
  <c r="F118" i="11"/>
  <c r="T118" i="11" s="1"/>
  <c r="AC118" i="11" s="1"/>
  <c r="F198" i="11"/>
  <c r="T198" i="11" s="1"/>
  <c r="C199" i="11"/>
  <c r="Q199" i="11" s="1"/>
  <c r="Z199" i="11" s="1"/>
  <c r="C119" i="11"/>
  <c r="Q119" i="11" s="1"/>
  <c r="G199" i="11"/>
  <c r="U199" i="11" s="1"/>
  <c r="AD199" i="11" s="1"/>
  <c r="G119" i="11"/>
  <c r="U119" i="11" s="1"/>
  <c r="D120" i="11"/>
  <c r="R120" i="11" s="1"/>
  <c r="D200" i="11"/>
  <c r="R200" i="11" s="1"/>
  <c r="AA200" i="11" s="1"/>
  <c r="H200" i="11"/>
  <c r="V200" i="11" s="1"/>
  <c r="AE200" i="11" s="1"/>
  <c r="H120" i="11"/>
  <c r="V120" i="11" s="1"/>
  <c r="E201" i="11"/>
  <c r="S201" i="11" s="1"/>
  <c r="AB201" i="11" s="1"/>
  <c r="E121" i="11"/>
  <c r="S121" i="11" s="1"/>
  <c r="I201" i="11"/>
  <c r="W201" i="11" s="1"/>
  <c r="I121" i="11"/>
  <c r="W121" i="11" s="1"/>
  <c r="B202" i="11"/>
  <c r="P202" i="11" s="1"/>
  <c r="Y202" i="11" s="1"/>
  <c r="B122" i="11"/>
  <c r="P122" i="11" s="1"/>
  <c r="Y122" i="11" s="1"/>
  <c r="F122" i="11"/>
  <c r="T122" i="11" s="1"/>
  <c r="AC122" i="11" s="1"/>
  <c r="F202" i="11"/>
  <c r="T202" i="11" s="1"/>
  <c r="AC202" i="11" s="1"/>
  <c r="C203" i="11"/>
  <c r="Q203" i="11" s="1"/>
  <c r="C123" i="11"/>
  <c r="Q123" i="11" s="1"/>
  <c r="G203" i="11"/>
  <c r="U203" i="11" s="1"/>
  <c r="AD203" i="11" s="1"/>
  <c r="G123" i="11"/>
  <c r="U123" i="11" s="1"/>
  <c r="AD123" i="11" s="1"/>
  <c r="R43" i="11"/>
  <c r="AA43" i="11" s="1"/>
  <c r="D124" i="11"/>
  <c r="R124" i="11" s="1"/>
  <c r="D204" i="11"/>
  <c r="R204" i="11" s="1"/>
  <c r="H204" i="11"/>
  <c r="V204" i="11" s="1"/>
  <c r="H124" i="11"/>
  <c r="V124" i="11" s="1"/>
  <c r="E205" i="11"/>
  <c r="S205" i="11" s="1"/>
  <c r="E125" i="11"/>
  <c r="S125" i="11" s="1"/>
  <c r="I205" i="11"/>
  <c r="W205" i="11" s="1"/>
  <c r="I125" i="11"/>
  <c r="W125" i="11" s="1"/>
  <c r="P45" i="11"/>
  <c r="Y45" i="11" s="1"/>
  <c r="B206" i="11"/>
  <c r="P206" i="11" s="1"/>
  <c r="B126" i="11"/>
  <c r="P126" i="11" s="1"/>
  <c r="Y126" i="11" s="1"/>
  <c r="F126" i="11"/>
  <c r="T126" i="11" s="1"/>
  <c r="F206" i="11"/>
  <c r="T206" i="11" s="1"/>
  <c r="E129" i="11"/>
  <c r="S129" i="11" s="1"/>
  <c r="V49" i="11"/>
  <c r="W143" i="11"/>
  <c r="W148" i="11"/>
  <c r="I232" i="11"/>
  <c r="W154" i="11"/>
  <c r="W156" i="11"/>
  <c r="AE80" i="11"/>
  <c r="H203" i="11"/>
  <c r="V203" i="11" s="1"/>
  <c r="H123" i="11"/>
  <c r="V123" i="11" s="1"/>
  <c r="E204" i="11"/>
  <c r="S204" i="11" s="1"/>
  <c r="E124" i="11"/>
  <c r="S124" i="11" s="1"/>
  <c r="I204" i="11"/>
  <c r="W204" i="11" s="1"/>
  <c r="AF204" i="11" s="1"/>
  <c r="I124" i="11"/>
  <c r="W124" i="11" s="1"/>
  <c r="B205" i="11"/>
  <c r="P205" i="11" s="1"/>
  <c r="F205" i="11"/>
  <c r="T205" i="11" s="1"/>
  <c r="F125" i="11"/>
  <c r="T125" i="11" s="1"/>
  <c r="C206" i="11"/>
  <c r="Q206" i="11" s="1"/>
  <c r="C126" i="11"/>
  <c r="Q126" i="11" s="1"/>
  <c r="Z126" i="11" s="1"/>
  <c r="G206" i="11"/>
  <c r="U206" i="11" s="1"/>
  <c r="G126" i="11"/>
  <c r="U126" i="11" s="1"/>
  <c r="D207" i="11"/>
  <c r="R207" i="11" s="1"/>
  <c r="AA207" i="11" s="1"/>
  <c r="D127" i="11"/>
  <c r="R127" i="11" s="1"/>
  <c r="AA127" i="11" s="1"/>
  <c r="R47" i="11"/>
  <c r="AA47" i="11" s="1"/>
  <c r="H207" i="11"/>
  <c r="V207" i="11" s="1"/>
  <c r="H127" i="11"/>
  <c r="V127" i="11" s="1"/>
  <c r="V47" i="11"/>
  <c r="T47" i="11"/>
  <c r="AC47" i="11" s="1"/>
  <c r="E208" i="11"/>
  <c r="S208" i="11" s="1"/>
  <c r="S48" i="11"/>
  <c r="AB48" i="11" s="1"/>
  <c r="E128" i="11"/>
  <c r="S128" i="11" s="1"/>
  <c r="I208" i="11"/>
  <c r="W208" i="11" s="1"/>
  <c r="I128" i="11"/>
  <c r="W128" i="11" s="1"/>
  <c r="AF129" i="11" s="1"/>
  <c r="W48" i="11"/>
  <c r="AF49" i="11" s="1"/>
  <c r="U48" i="11"/>
  <c r="AD48" i="11" s="1"/>
  <c r="B129" i="11"/>
  <c r="P129" i="11" s="1"/>
  <c r="B209" i="11"/>
  <c r="P209" i="11" s="1"/>
  <c r="Y209" i="11" s="1"/>
  <c r="P49" i="11"/>
  <c r="Y49" i="11" s="1"/>
  <c r="F209" i="11"/>
  <c r="T209" i="11" s="1"/>
  <c r="F129" i="11"/>
  <c r="T129" i="11" s="1"/>
  <c r="T49" i="11"/>
  <c r="R49" i="11"/>
  <c r="AA49" i="11" s="1"/>
  <c r="H132" i="11"/>
  <c r="H134" i="11"/>
  <c r="H136" i="11"/>
  <c r="H138" i="11"/>
  <c r="H140" i="11"/>
  <c r="H117" i="11"/>
  <c r="V117" i="11" s="1"/>
  <c r="AE117" i="11" s="1"/>
  <c r="I122" i="11"/>
  <c r="W122" i="11" s="1"/>
  <c r="AF122" i="11" s="1"/>
  <c r="H125" i="11"/>
  <c r="V125" i="11" s="1"/>
  <c r="E235" i="11"/>
  <c r="E155" i="11"/>
  <c r="S75" i="11"/>
  <c r="AB75" i="11" s="1"/>
  <c r="I235" i="11"/>
  <c r="I155" i="11"/>
  <c r="AF75" i="11"/>
  <c r="W75" i="11"/>
  <c r="C236" i="11"/>
  <c r="C156" i="11"/>
  <c r="Q76" i="11"/>
  <c r="Z76" i="11" s="1"/>
  <c r="G236" i="11"/>
  <c r="G156" i="11"/>
  <c r="AD76" i="11"/>
  <c r="U76" i="11"/>
  <c r="E237" i="11"/>
  <c r="S77" i="11"/>
  <c r="AB77" i="11" s="1"/>
  <c r="E157" i="11"/>
  <c r="I237" i="11"/>
  <c r="I157" i="11"/>
  <c r="AF77" i="11"/>
  <c r="W77" i="11"/>
  <c r="C239" i="11"/>
  <c r="Q79" i="11"/>
  <c r="Z79" i="11" s="1"/>
  <c r="C159" i="11"/>
  <c r="G239" i="11"/>
  <c r="G159" i="11"/>
  <c r="U79" i="11"/>
  <c r="AD79" i="11" s="1"/>
  <c r="E240" i="11"/>
  <c r="E160" i="11"/>
  <c r="S80" i="11"/>
  <c r="AB80" i="11" s="1"/>
  <c r="I240" i="11"/>
  <c r="I160" i="11"/>
  <c r="W80" i="11"/>
  <c r="AF80" i="11" s="1"/>
  <c r="D123" i="11"/>
  <c r="R123" i="11" s="1"/>
  <c r="AA123" i="11" s="1"/>
  <c r="H143" i="11"/>
  <c r="V43" i="14"/>
  <c r="F43" i="14"/>
  <c r="N46" i="14"/>
  <c r="F46" i="14"/>
  <c r="J47" i="14"/>
  <c r="F47" i="14"/>
  <c r="G144" i="11"/>
  <c r="G149" i="11"/>
  <c r="I152" i="11"/>
  <c r="G153" i="11"/>
  <c r="G157" i="11"/>
  <c r="Z35" i="14"/>
  <c r="Z34" i="14"/>
  <c r="E210" i="11"/>
  <c r="E130" i="11"/>
  <c r="I130" i="11"/>
  <c r="I210" i="11"/>
  <c r="Z212" i="11"/>
  <c r="Q212" i="11"/>
  <c r="U212" i="11"/>
  <c r="E213" i="11"/>
  <c r="E133" i="11"/>
  <c r="I213" i="11"/>
  <c r="I133" i="11"/>
  <c r="Q214" i="11"/>
  <c r="Z214" i="11" s="1"/>
  <c r="U214" i="11"/>
  <c r="E215" i="11"/>
  <c r="E135" i="11"/>
  <c r="I135" i="11"/>
  <c r="I215" i="11"/>
  <c r="Q216" i="11"/>
  <c r="Z216" i="11" s="1"/>
  <c r="U216" i="11"/>
  <c r="E217" i="11"/>
  <c r="E137" i="11"/>
  <c r="I217" i="11"/>
  <c r="I137" i="11"/>
  <c r="Q218" i="11"/>
  <c r="U218" i="11"/>
  <c r="E219" i="11"/>
  <c r="E139" i="11"/>
  <c r="I139" i="11"/>
  <c r="I219" i="11"/>
  <c r="Z220" i="11"/>
  <c r="Q220" i="11"/>
  <c r="E221" i="11"/>
  <c r="E141" i="11"/>
  <c r="I141" i="11"/>
  <c r="I221" i="11"/>
  <c r="C222" i="11"/>
  <c r="C142" i="11"/>
  <c r="U222" i="11"/>
  <c r="E223" i="11"/>
  <c r="E143" i="11"/>
  <c r="I223" i="11"/>
  <c r="C224" i="11"/>
  <c r="C144" i="11"/>
  <c r="U224" i="11"/>
  <c r="E225" i="11"/>
  <c r="E145" i="11"/>
  <c r="I225" i="11"/>
  <c r="C226" i="11"/>
  <c r="C146" i="11"/>
  <c r="U226" i="11"/>
  <c r="E228" i="11"/>
  <c r="E148" i="11"/>
  <c r="I228" i="11"/>
  <c r="C229" i="11"/>
  <c r="C149" i="11"/>
  <c r="U229" i="11"/>
  <c r="E230" i="11"/>
  <c r="E150" i="11"/>
  <c r="I230" i="11"/>
  <c r="C231" i="11"/>
  <c r="C151" i="11"/>
  <c r="U231" i="11"/>
  <c r="E232" i="11"/>
  <c r="E152" i="11"/>
  <c r="C233" i="11"/>
  <c r="C153" i="11"/>
  <c r="U233" i="11"/>
  <c r="E234" i="11"/>
  <c r="E154" i="11"/>
  <c r="C235" i="11"/>
  <c r="C155" i="11"/>
  <c r="U235" i="11"/>
  <c r="E236" i="11"/>
  <c r="E156" i="11"/>
  <c r="I236" i="11"/>
  <c r="C237" i="11"/>
  <c r="C157" i="11"/>
  <c r="E239" i="11"/>
  <c r="E159" i="11"/>
  <c r="I239" i="11"/>
  <c r="C240" i="11"/>
  <c r="C160" i="11"/>
  <c r="U240" i="11"/>
  <c r="G127" i="11"/>
  <c r="U127" i="11" s="1"/>
  <c r="AD127" i="11" s="1"/>
  <c r="C132" i="11"/>
  <c r="C134" i="11"/>
  <c r="C136" i="11"/>
  <c r="C138" i="11"/>
  <c r="C140" i="11"/>
  <c r="F210" i="11"/>
  <c r="I234" i="11"/>
  <c r="N13" i="14"/>
  <c r="F13" i="14"/>
  <c r="J33" i="14"/>
  <c r="F33" i="14"/>
  <c r="D128" i="11"/>
  <c r="R128" i="11" s="1"/>
  <c r="H208" i="11"/>
  <c r="V208" i="11" s="1"/>
  <c r="H128" i="11"/>
  <c r="V128" i="11" s="1"/>
  <c r="AE128" i="11" s="1"/>
  <c r="E209" i="11"/>
  <c r="S209" i="11" s="1"/>
  <c r="I209" i="11"/>
  <c r="W209" i="11" s="1"/>
  <c r="AF209" i="11" s="1"/>
  <c r="B210" i="11"/>
  <c r="P210" i="11" s="1"/>
  <c r="Y210" i="11" s="1"/>
  <c r="B130" i="11"/>
  <c r="P130" i="11" s="1"/>
  <c r="Y130" i="11" s="1"/>
  <c r="D212" i="11"/>
  <c r="H212" i="11"/>
  <c r="B133" i="11"/>
  <c r="P133" i="11" s="1"/>
  <c r="Y133" i="11" s="1"/>
  <c r="B213" i="11"/>
  <c r="P213" i="11" s="1"/>
  <c r="Y213" i="11" s="1"/>
  <c r="F133" i="11"/>
  <c r="F213" i="11"/>
  <c r="D214" i="11"/>
  <c r="H214" i="11"/>
  <c r="B215" i="11"/>
  <c r="P215" i="11" s="1"/>
  <c r="Y215" i="11" s="1"/>
  <c r="B135" i="11"/>
  <c r="P135" i="11" s="1"/>
  <c r="Y135" i="11" s="1"/>
  <c r="T135" i="11"/>
  <c r="D216" i="11"/>
  <c r="H216" i="11"/>
  <c r="B137" i="11"/>
  <c r="P137" i="11" s="1"/>
  <c r="Y137" i="11" s="1"/>
  <c r="B217" i="11"/>
  <c r="P217" i="11" s="1"/>
  <c r="Y217" i="11" s="1"/>
  <c r="F137" i="11"/>
  <c r="F217" i="11"/>
  <c r="D218" i="11"/>
  <c r="H218" i="11"/>
  <c r="B219" i="11"/>
  <c r="P219" i="11" s="1"/>
  <c r="Y219" i="11" s="1"/>
  <c r="B139" i="11"/>
  <c r="P139" i="11" s="1"/>
  <c r="Y139" i="11" s="1"/>
  <c r="F219" i="11"/>
  <c r="F139" i="11"/>
  <c r="D220" i="11"/>
  <c r="H220" i="11"/>
  <c r="B221" i="11"/>
  <c r="P221" i="11" s="1"/>
  <c r="Y221" i="11" s="1"/>
  <c r="B141" i="11"/>
  <c r="P141" i="11" s="1"/>
  <c r="Y141" i="11" s="1"/>
  <c r="F221" i="11"/>
  <c r="F141" i="11"/>
  <c r="D222" i="11"/>
  <c r="D142" i="11"/>
  <c r="H222" i="11"/>
  <c r="H142" i="11"/>
  <c r="B223" i="11"/>
  <c r="P223" i="11" s="1"/>
  <c r="Y223" i="11" s="1"/>
  <c r="B143" i="11"/>
  <c r="P143" i="11" s="1"/>
  <c r="Y143" i="11" s="1"/>
  <c r="F143" i="11"/>
  <c r="F223" i="11"/>
  <c r="D224" i="11"/>
  <c r="D144" i="11"/>
  <c r="H224" i="11"/>
  <c r="H144" i="11"/>
  <c r="B225" i="11"/>
  <c r="P225" i="11" s="1"/>
  <c r="Y225" i="11" s="1"/>
  <c r="B145" i="11"/>
  <c r="P145" i="11" s="1"/>
  <c r="Y145" i="11" s="1"/>
  <c r="F225" i="11"/>
  <c r="F145" i="11"/>
  <c r="D226" i="11"/>
  <c r="D146" i="11"/>
  <c r="H226" i="11"/>
  <c r="H146" i="11"/>
  <c r="B228" i="11"/>
  <c r="P228" i="11" s="1"/>
  <c r="Y228" i="11" s="1"/>
  <c r="B148" i="11"/>
  <c r="P148" i="11" s="1"/>
  <c r="Y148" i="11" s="1"/>
  <c r="F148" i="11"/>
  <c r="F228" i="11"/>
  <c r="D229" i="11"/>
  <c r="D149" i="11"/>
  <c r="H229" i="11"/>
  <c r="H149" i="11"/>
  <c r="B230" i="11"/>
  <c r="P230" i="11" s="1"/>
  <c r="Y230" i="11" s="1"/>
  <c r="B150" i="11"/>
  <c r="P150" i="11" s="1"/>
  <c r="Y150" i="11" s="1"/>
  <c r="F230" i="11"/>
  <c r="F150" i="11"/>
  <c r="D231" i="11"/>
  <c r="D151" i="11"/>
  <c r="H231" i="11"/>
  <c r="H151" i="11"/>
  <c r="B232" i="11"/>
  <c r="P232" i="11" s="1"/>
  <c r="Y232" i="11" s="1"/>
  <c r="B152" i="11"/>
  <c r="P152" i="11" s="1"/>
  <c r="Y152" i="11" s="1"/>
  <c r="F152" i="11"/>
  <c r="F232" i="11"/>
  <c r="D233" i="11"/>
  <c r="D153" i="11"/>
  <c r="H233" i="11"/>
  <c r="H153" i="11"/>
  <c r="B234" i="11"/>
  <c r="P234" i="11" s="1"/>
  <c r="Y234" i="11" s="1"/>
  <c r="B154" i="11"/>
  <c r="P154" i="11" s="1"/>
  <c r="Y154" i="11" s="1"/>
  <c r="F234" i="11"/>
  <c r="F154" i="11"/>
  <c r="D235" i="11"/>
  <c r="D155" i="11"/>
  <c r="H235" i="11"/>
  <c r="H155" i="11"/>
  <c r="B236" i="11"/>
  <c r="P236" i="11" s="1"/>
  <c r="Y236" i="11" s="1"/>
  <c r="B156" i="11"/>
  <c r="P156" i="11" s="1"/>
  <c r="Y156" i="11" s="1"/>
  <c r="D237" i="11"/>
  <c r="D157" i="11"/>
  <c r="H237" i="11"/>
  <c r="H157" i="11"/>
  <c r="B239" i="11"/>
  <c r="P239" i="11" s="1"/>
  <c r="Y239" i="11" s="1"/>
  <c r="B159" i="11"/>
  <c r="P159" i="11" s="1"/>
  <c r="Y159" i="11" s="1"/>
  <c r="F239" i="11"/>
  <c r="F159" i="11"/>
  <c r="D240" i="11"/>
  <c r="D160" i="11"/>
  <c r="H240" i="11"/>
  <c r="H160" i="11"/>
  <c r="D132" i="11"/>
  <c r="D134" i="11"/>
  <c r="D136" i="11"/>
  <c r="D138" i="11"/>
  <c r="D140" i="11"/>
  <c r="G142" i="11"/>
  <c r="I145" i="11"/>
  <c r="G146" i="11"/>
  <c r="I150" i="11"/>
  <c r="G151" i="11"/>
  <c r="G155" i="11"/>
  <c r="I159" i="11"/>
  <c r="G160" i="11"/>
  <c r="F215" i="11"/>
  <c r="F236" i="11"/>
  <c r="J11" i="14"/>
  <c r="F11" i="14"/>
  <c r="F6" i="14"/>
  <c r="J6" i="14"/>
  <c r="AL8" i="14"/>
  <c r="N14" i="14"/>
  <c r="J25" i="14"/>
  <c r="F25" i="14"/>
  <c r="R31" i="14"/>
  <c r="R32" i="14"/>
  <c r="AH32" i="14"/>
  <c r="AD34" i="14"/>
  <c r="AL35" i="14"/>
  <c r="AH40" i="14"/>
  <c r="V41" i="14"/>
  <c r="F42" i="14"/>
  <c r="J42" i="14"/>
  <c r="R7" i="14"/>
  <c r="AH6" i="14"/>
  <c r="AH7" i="14"/>
  <c r="F7" i="14"/>
  <c r="J7" i="14"/>
  <c r="J8" i="14"/>
  <c r="F10" i="14"/>
  <c r="J10" i="14"/>
  <c r="V11" i="14"/>
  <c r="J12" i="14"/>
  <c r="J13" i="14"/>
  <c r="AD12" i="14"/>
  <c r="AD13" i="14"/>
  <c r="J15" i="14"/>
  <c r="F15" i="14"/>
  <c r="R23" i="14"/>
  <c r="F23" i="14"/>
  <c r="Z7" i="14"/>
  <c r="N8" i="14"/>
  <c r="N9" i="14"/>
  <c r="F8" i="14"/>
  <c r="F9" i="14"/>
  <c r="F14" i="14"/>
  <c r="J14" i="14"/>
  <c r="AD7" i="14"/>
  <c r="V8" i="14"/>
  <c r="R11" i="14"/>
  <c r="R10" i="14"/>
  <c r="AL10" i="14"/>
  <c r="AL11" i="14"/>
  <c r="V12" i="14"/>
  <c r="R13" i="14"/>
  <c r="V21" i="14"/>
  <c r="AD22" i="14"/>
  <c r="AD23" i="14"/>
  <c r="F24" i="14"/>
  <c r="J24" i="14"/>
  <c r="V28" i="14"/>
  <c r="V29" i="14"/>
  <c r="N30" i="14"/>
  <c r="N31" i="14"/>
  <c r="F4" i="14"/>
  <c r="B3" i="14" s="1"/>
  <c r="AD10" i="14"/>
  <c r="V13" i="14"/>
  <c r="AD26" i="14"/>
  <c r="AD27" i="14"/>
  <c r="F31" i="14"/>
  <c r="V38" i="14"/>
  <c r="AH13" i="14"/>
  <c r="R14" i="14"/>
  <c r="N15" i="14"/>
  <c r="V15" i="14"/>
  <c r="F20" i="14"/>
  <c r="J20" i="14"/>
  <c r="AL20" i="14"/>
  <c r="AL21" i="14"/>
  <c r="V22" i="14"/>
  <c r="N23" i="14"/>
  <c r="AH23" i="14"/>
  <c r="V24" i="14"/>
  <c r="AH24" i="14"/>
  <c r="V25" i="14"/>
  <c r="F26" i="14"/>
  <c r="J26" i="14"/>
  <c r="Z28" i="14"/>
  <c r="F30" i="14"/>
  <c r="R30" i="14"/>
  <c r="Z30" i="14"/>
  <c r="F32" i="14"/>
  <c r="J32" i="14"/>
  <c r="V32" i="14"/>
  <c r="N33" i="14"/>
  <c r="V33" i="14"/>
  <c r="J34" i="14"/>
  <c r="F35" i="14"/>
  <c r="J35" i="14"/>
  <c r="AD35" i="14"/>
  <c r="Z37" i="14"/>
  <c r="AL37" i="14"/>
  <c r="N38" i="14"/>
  <c r="AH38" i="14"/>
  <c r="AL40" i="14"/>
  <c r="Z41" i="14"/>
  <c r="N42" i="14"/>
  <c r="Z42" i="14"/>
  <c r="J43" i="14"/>
  <c r="AH43" i="14"/>
  <c r="AH9" i="14"/>
  <c r="Z11" i="14"/>
  <c r="V14" i="14"/>
  <c r="AH15" i="14"/>
  <c r="F19" i="14"/>
  <c r="J19" i="14"/>
  <c r="AD20" i="14"/>
  <c r="J21" i="14"/>
  <c r="F21" i="14"/>
  <c r="AH22" i="14"/>
  <c r="AL24" i="14"/>
  <c r="Z25" i="14"/>
  <c r="N26" i="14"/>
  <c r="Z26" i="14"/>
  <c r="J27" i="14"/>
  <c r="V27" i="14"/>
  <c r="AH27" i="14"/>
  <c r="F28" i="14"/>
  <c r="J28" i="14"/>
  <c r="N29" i="14"/>
  <c r="F29" i="14"/>
  <c r="Z29" i="14"/>
  <c r="AL30" i="14"/>
  <c r="AH33" i="14"/>
  <c r="N34" i="14"/>
  <c r="N35" i="14"/>
  <c r="F34" i="14"/>
  <c r="F36" i="14"/>
  <c r="J36" i="14"/>
  <c r="R36" i="14"/>
  <c r="AL36" i="14"/>
  <c r="F38" i="14"/>
  <c r="Z38" i="14"/>
  <c r="R39" i="14"/>
  <c r="F39" i="14"/>
  <c r="R41" i="14"/>
  <c r="AD42" i="14"/>
  <c r="R44" i="14"/>
  <c r="F44" i="14"/>
  <c r="R45" i="14"/>
  <c r="Z46" i="14"/>
  <c r="J37" i="14"/>
  <c r="F37" i="14"/>
  <c r="J38" i="14"/>
  <c r="AD39" i="14"/>
  <c r="F40" i="14"/>
  <c r="J41" i="14"/>
  <c r="F41" i="14"/>
  <c r="AD41" i="14"/>
  <c r="AD43" i="14"/>
  <c r="AD44" i="14"/>
  <c r="V44" i="14"/>
  <c r="F45" i="14"/>
  <c r="N47" i="14"/>
  <c r="Z47" i="14"/>
  <c r="F71" i="14"/>
  <c r="R20" i="14"/>
  <c r="AH28" i="14"/>
  <c r="J31" i="14"/>
  <c r="AD31" i="14"/>
  <c r="J45" i="14"/>
  <c r="AH45" i="14"/>
  <c r="AH46" i="14"/>
  <c r="R47" i="14"/>
  <c r="AD47" i="14"/>
  <c r="F60" i="14"/>
  <c r="F62" i="14"/>
  <c r="F72" i="14"/>
  <c r="AL14" i="14"/>
  <c r="Z21" i="14"/>
  <c r="R27" i="14"/>
  <c r="J29" i="14"/>
  <c r="AL32" i="14"/>
  <c r="AH35" i="14"/>
  <c r="V45" i="14"/>
  <c r="J46" i="14"/>
  <c r="AL46" i="14"/>
  <c r="F55" i="14"/>
  <c r="F61" i="14"/>
  <c r="F65" i="14"/>
  <c r="F76" i="14"/>
  <c r="F51" i="14"/>
  <c r="F74" i="14"/>
  <c r="F70" i="14"/>
  <c r="F77" i="14"/>
  <c r="AD10" i="3" l="1"/>
  <c r="AF46" i="3"/>
  <c r="AC80" i="11"/>
  <c r="AF125" i="11"/>
  <c r="AA120" i="11"/>
  <c r="AC60" i="11"/>
  <c r="AF42" i="11"/>
  <c r="AB194" i="11"/>
  <c r="Z192" i="11"/>
  <c r="AB190" i="11"/>
  <c r="Z108" i="11"/>
  <c r="AA106" i="11"/>
  <c r="AD97" i="11"/>
  <c r="AF95" i="11"/>
  <c r="Y172" i="11"/>
  <c r="AA115" i="11"/>
  <c r="AC33" i="11"/>
  <c r="AF192" i="11"/>
  <c r="AA111" i="11"/>
  <c r="AF188" i="11"/>
  <c r="AC186" i="11"/>
  <c r="AE184" i="11"/>
  <c r="AA92" i="11"/>
  <c r="AB46" i="11"/>
  <c r="AB120" i="11"/>
  <c r="AC37" i="11"/>
  <c r="AF178" i="11"/>
  <c r="AD176" i="11"/>
  <c r="AF174" i="11"/>
  <c r="AD172" i="11"/>
  <c r="AF170" i="11"/>
  <c r="Z66" i="11"/>
  <c r="AA40" i="11"/>
  <c r="AA28" i="3"/>
  <c r="AB35" i="11"/>
  <c r="AD109" i="11"/>
  <c r="Y28" i="11"/>
  <c r="Z186" i="11"/>
  <c r="AD22" i="11"/>
  <c r="AA46" i="3"/>
  <c r="AA30" i="11"/>
  <c r="AB44" i="3"/>
  <c r="AE21" i="3"/>
  <c r="AD22" i="3"/>
  <c r="AD41" i="11"/>
  <c r="Z218" i="11"/>
  <c r="AC49" i="11"/>
  <c r="AE207" i="11"/>
  <c r="AF113" i="11"/>
  <c r="AF109" i="11"/>
  <c r="AC66" i="11"/>
  <c r="AE65" i="11"/>
  <c r="Z128" i="11"/>
  <c r="AB206" i="11"/>
  <c r="Z204" i="11"/>
  <c r="AC119" i="11"/>
  <c r="AE197" i="11"/>
  <c r="Y42" i="11"/>
  <c r="AD201" i="11"/>
  <c r="AD93" i="11"/>
  <c r="AF91" i="11"/>
  <c r="AD47" i="11"/>
  <c r="AC200" i="11"/>
  <c r="AC26" i="3"/>
  <c r="AA13" i="3"/>
  <c r="AF36" i="3"/>
  <c r="AC40" i="11"/>
  <c r="AD52" i="11"/>
  <c r="AC23" i="11"/>
  <c r="AC26" i="11"/>
  <c r="AA26" i="11"/>
  <c r="AF41" i="3"/>
  <c r="AB125" i="11"/>
  <c r="AF201" i="11"/>
  <c r="AF126" i="11"/>
  <c r="AA79" i="11"/>
  <c r="AC75" i="11"/>
  <c r="AC42" i="11"/>
  <c r="AC195" i="11"/>
  <c r="AE193" i="11"/>
  <c r="AC191" i="11"/>
  <c r="AE189" i="11"/>
  <c r="AF107" i="11"/>
  <c r="Z80" i="11"/>
  <c r="AC124" i="11"/>
  <c r="AD34" i="11"/>
  <c r="AC193" i="11"/>
  <c r="AD30" i="11"/>
  <c r="AA184" i="11"/>
  <c r="AA68" i="11"/>
  <c r="AF44" i="11"/>
  <c r="Y183" i="11"/>
  <c r="AD42" i="11"/>
  <c r="AF49" i="3"/>
  <c r="AA35" i="3"/>
  <c r="AE23" i="11"/>
  <c r="AD17" i="3"/>
  <c r="AF12" i="11"/>
  <c r="AE11" i="11"/>
  <c r="AD170" i="11"/>
  <c r="AB41" i="3"/>
  <c r="AD34" i="3"/>
  <c r="Z34" i="3"/>
  <c r="F78" i="14"/>
  <c r="B7" i="14" s="1"/>
  <c r="AB204" i="11"/>
  <c r="AC209" i="11"/>
  <c r="AB128" i="11"/>
  <c r="Y205" i="11"/>
  <c r="AE121" i="11"/>
  <c r="AE76" i="11"/>
  <c r="AC203" i="11"/>
  <c r="Y119" i="11"/>
  <c r="AA197" i="11"/>
  <c r="Y46" i="11"/>
  <c r="AE122" i="11"/>
  <c r="Z75" i="11"/>
  <c r="Y200" i="11"/>
  <c r="AE118" i="11"/>
  <c r="AE114" i="11"/>
  <c r="AA23" i="3"/>
  <c r="AB31" i="11"/>
  <c r="AB38" i="11"/>
  <c r="AB37" i="3"/>
  <c r="AC32" i="3"/>
  <c r="Z17" i="3"/>
  <c r="AB16" i="11"/>
  <c r="Z44" i="11"/>
  <c r="AA47" i="3"/>
  <c r="Z48" i="3"/>
  <c r="AD38" i="3"/>
  <c r="Z26" i="3"/>
  <c r="Z40" i="3"/>
  <c r="AC77" i="11"/>
  <c r="Y208" i="11"/>
  <c r="Y195" i="11"/>
  <c r="AA193" i="11"/>
  <c r="Y191" i="11"/>
  <c r="AA189" i="11"/>
  <c r="AB183" i="11"/>
  <c r="AD181" i="11"/>
  <c r="AD194" i="11"/>
  <c r="Y113" i="11"/>
  <c r="AD190" i="11"/>
  <c r="AD107" i="11"/>
  <c r="AF105" i="11"/>
  <c r="AD103" i="11"/>
  <c r="AF101" i="11"/>
  <c r="AB177" i="11"/>
  <c r="AB173" i="11"/>
  <c r="Z171" i="11"/>
  <c r="AB169" i="11"/>
  <c r="Y117" i="11"/>
  <c r="AF186" i="11"/>
  <c r="AD184" i="11"/>
  <c r="AE177" i="11"/>
  <c r="AC175" i="11"/>
  <c r="AE173" i="11"/>
  <c r="AE169" i="11"/>
  <c r="AD12" i="11"/>
  <c r="AC41" i="3"/>
  <c r="Z32" i="3"/>
  <c r="AD113" i="11"/>
  <c r="AD106" i="11"/>
  <c r="Z102" i="11"/>
  <c r="Y97" i="11"/>
  <c r="Y93" i="11"/>
  <c r="AF42" i="3"/>
  <c r="AE16" i="3"/>
  <c r="AB14" i="3"/>
  <c r="AC22" i="11"/>
  <c r="AC47" i="3"/>
  <c r="AF26" i="3"/>
  <c r="Z38" i="3"/>
  <c r="AE124" i="11"/>
  <c r="Z111" i="11"/>
  <c r="AD126" i="11"/>
  <c r="AE116" i="11"/>
  <c r="AA65" i="11"/>
  <c r="AE50" i="11"/>
  <c r="Y127" i="11"/>
  <c r="AA205" i="11"/>
  <c r="Y203" i="11"/>
  <c r="AD120" i="11"/>
  <c r="AF198" i="11"/>
  <c r="AD196" i="11"/>
  <c r="AD205" i="11"/>
  <c r="AB43" i="11"/>
  <c r="AA122" i="11"/>
  <c r="AA118" i="11"/>
  <c r="AB47" i="3"/>
  <c r="AA61" i="11"/>
  <c r="AA34" i="11"/>
  <c r="AA31" i="3"/>
  <c r="AE41" i="11"/>
  <c r="AA42" i="3"/>
  <c r="Y36" i="3"/>
  <c r="AA16" i="3"/>
  <c r="AB11" i="3"/>
  <c r="AC13" i="3"/>
  <c r="AF18" i="3"/>
  <c r="AB9" i="3"/>
  <c r="AC29" i="3"/>
  <c r="AD48" i="3"/>
  <c r="Y49" i="3"/>
  <c r="Z22" i="3"/>
  <c r="Y41" i="3"/>
  <c r="Y96" i="11"/>
  <c r="AA95" i="11"/>
  <c r="AA174" i="11"/>
  <c r="Z175" i="11"/>
  <c r="Z15" i="3"/>
  <c r="T154" i="11"/>
  <c r="V151" i="11"/>
  <c r="V149" i="11"/>
  <c r="V146" i="11"/>
  <c r="AE146" i="11" s="1"/>
  <c r="V144" i="11"/>
  <c r="AE144" i="11" s="1"/>
  <c r="V142" i="11"/>
  <c r="V220" i="11"/>
  <c r="AE220" i="11" s="1"/>
  <c r="V216" i="11"/>
  <c r="S232" i="11"/>
  <c r="S221" i="11"/>
  <c r="T157" i="11"/>
  <c r="AB59" i="11"/>
  <c r="AA59" i="11"/>
  <c r="R135" i="11"/>
  <c r="S151" i="11"/>
  <c r="S142" i="11"/>
  <c r="U146" i="11"/>
  <c r="Q157" i="11"/>
  <c r="Z157" i="11" s="1"/>
  <c r="Q144" i="11"/>
  <c r="Z144" i="11" s="1"/>
  <c r="S237" i="11"/>
  <c r="W235" i="11"/>
  <c r="S235" i="11"/>
  <c r="AE132" i="11"/>
  <c r="V132" i="11"/>
  <c r="AE47" i="11"/>
  <c r="AE48" i="11"/>
  <c r="AA204" i="11"/>
  <c r="Y64" i="11"/>
  <c r="Z64" i="11"/>
  <c r="R221" i="11"/>
  <c r="W142" i="11"/>
  <c r="AF142" i="11" s="1"/>
  <c r="V155" i="11"/>
  <c r="V153" i="11"/>
  <c r="AC150" i="11"/>
  <c r="T150" i="11"/>
  <c r="T228" i="11"/>
  <c r="T145" i="11"/>
  <c r="T223" i="11"/>
  <c r="T141" i="11"/>
  <c r="T217" i="11"/>
  <c r="AD237" i="11"/>
  <c r="Q222" i="11"/>
  <c r="Z222" i="11" s="1"/>
  <c r="S213" i="11"/>
  <c r="AB213" i="11" s="1"/>
  <c r="W232" i="11"/>
  <c r="T149" i="11"/>
  <c r="AC149" i="11" s="1"/>
  <c r="R138" i="11"/>
  <c r="T159" i="11"/>
  <c r="V157" i="11"/>
  <c r="S236" i="11"/>
  <c r="AB236" i="11" s="1"/>
  <c r="S223" i="11"/>
  <c r="S215" i="11"/>
  <c r="AB215" i="11" s="1"/>
  <c r="U236" i="11"/>
  <c r="AF197" i="11"/>
  <c r="V139" i="11"/>
  <c r="W151" i="11"/>
  <c r="AF151" i="11" s="1"/>
  <c r="T232" i="11"/>
  <c r="AC232" i="11" s="1"/>
  <c r="Q235" i="11"/>
  <c r="Z235" i="11" s="1"/>
  <c r="R143" i="11"/>
  <c r="AA143" i="11" s="1"/>
  <c r="AB41" i="11"/>
  <c r="AB42" i="11"/>
  <c r="F49" i="14"/>
  <c r="B5" i="14" s="1"/>
  <c r="W159" i="11"/>
  <c r="V160" i="11"/>
  <c r="Q236" i="11"/>
  <c r="Z236" i="11" s="1"/>
  <c r="V140" i="11"/>
  <c r="AE140" i="11" s="1"/>
  <c r="Y206" i="11"/>
  <c r="AE196" i="11"/>
  <c r="T220" i="11"/>
  <c r="AD220" i="11" s="1"/>
  <c r="Y56" i="11"/>
  <c r="Z56" i="11"/>
  <c r="T210" i="11"/>
  <c r="AC210" i="11" s="1"/>
  <c r="Q134" i="11"/>
  <c r="Z134" i="11" s="1"/>
  <c r="S159" i="11"/>
  <c r="W228" i="11"/>
  <c r="S145" i="11"/>
  <c r="AB145" i="11" s="1"/>
  <c r="S217" i="11"/>
  <c r="Q239" i="11"/>
  <c r="Z239" i="11" s="1"/>
  <c r="W237" i="11"/>
  <c r="AF237" i="11" s="1"/>
  <c r="Y73" i="11"/>
  <c r="Z73" i="11"/>
  <c r="AF72" i="11"/>
  <c r="AE72" i="11"/>
  <c r="R228" i="11"/>
  <c r="T226" i="11"/>
  <c r="AD226" i="11" s="1"/>
  <c r="V145" i="11"/>
  <c r="AE145" i="11" s="1"/>
  <c r="R145" i="11"/>
  <c r="AD64" i="11"/>
  <c r="AC64" i="11"/>
  <c r="V221" i="11"/>
  <c r="AF57" i="11"/>
  <c r="AE57" i="11"/>
  <c r="V213" i="11"/>
  <c r="AA213" i="11"/>
  <c r="R213" i="11"/>
  <c r="T132" i="11"/>
  <c r="AD132" i="11" s="1"/>
  <c r="V130" i="11"/>
  <c r="AE130" i="11" s="1"/>
  <c r="AB50" i="11"/>
  <c r="AA50" i="11"/>
  <c r="S146" i="11"/>
  <c r="AB138" i="11"/>
  <c r="S138" i="11"/>
  <c r="T213" i="11"/>
  <c r="AC213" i="11" s="1"/>
  <c r="V212" i="11"/>
  <c r="AE212" i="11" s="1"/>
  <c r="Z231" i="11"/>
  <c r="Q231" i="11"/>
  <c r="S219" i="11"/>
  <c r="S210" i="11"/>
  <c r="AB210" i="11" s="1"/>
  <c r="U153" i="11"/>
  <c r="W240" i="11"/>
  <c r="S240" i="11"/>
  <c r="U239" i="11"/>
  <c r="V236" i="11"/>
  <c r="R236" i="11"/>
  <c r="T235" i="11"/>
  <c r="AD235" i="11" s="1"/>
  <c r="V154" i="11"/>
  <c r="AF154" i="11" s="1"/>
  <c r="R154" i="11"/>
  <c r="AA154" i="11" s="1"/>
  <c r="AC73" i="11"/>
  <c r="AD73" i="11"/>
  <c r="V228" i="11"/>
  <c r="AF228" i="11" s="1"/>
  <c r="T142" i="11"/>
  <c r="AC142" i="11" s="1"/>
  <c r="AD58" i="11"/>
  <c r="AC58" i="11"/>
  <c r="T134" i="11"/>
  <c r="W146" i="11"/>
  <c r="AF146" i="11" s="1"/>
  <c r="W138" i="11"/>
  <c r="AD209" i="11"/>
  <c r="AF47" i="11"/>
  <c r="W179" i="11"/>
  <c r="AF179" i="11"/>
  <c r="S87" i="11"/>
  <c r="W233" i="11"/>
  <c r="S233" i="11"/>
  <c r="W229" i="11"/>
  <c r="S229" i="11"/>
  <c r="W224" i="11"/>
  <c r="S224" i="11"/>
  <c r="W220" i="11"/>
  <c r="AF220" i="11" s="1"/>
  <c r="S220" i="11"/>
  <c r="AC220" i="11" s="1"/>
  <c r="W216" i="11"/>
  <c r="S216" i="11"/>
  <c r="W212" i="11"/>
  <c r="AF212" i="11"/>
  <c r="S212" i="11"/>
  <c r="AF199" i="11"/>
  <c r="AD197" i="11"/>
  <c r="Q179" i="11"/>
  <c r="Z179" i="11"/>
  <c r="U87" i="11"/>
  <c r="U232" i="11"/>
  <c r="AD232" i="11" s="1"/>
  <c r="Q232" i="11"/>
  <c r="Z232" i="11" s="1"/>
  <c r="Q139" i="11"/>
  <c r="Z139" i="11" s="1"/>
  <c r="U130" i="11"/>
  <c r="AD130" i="11" s="1"/>
  <c r="AA119" i="11"/>
  <c r="AD198" i="11"/>
  <c r="AC187" i="11"/>
  <c r="AE185" i="11"/>
  <c r="AC183" i="11"/>
  <c r="AF182" i="11"/>
  <c r="AE181" i="11"/>
  <c r="AC179" i="11"/>
  <c r="T179" i="11"/>
  <c r="AC171" i="11"/>
  <c r="T167" i="11"/>
  <c r="U141" i="11"/>
  <c r="AD141" i="11" s="1"/>
  <c r="AF39" i="11"/>
  <c r="AA194" i="11"/>
  <c r="Z54" i="11"/>
  <c r="Y192" i="11"/>
  <c r="Q154" i="11"/>
  <c r="Z154" i="11" s="1"/>
  <c r="AD69" i="11"/>
  <c r="U137" i="11"/>
  <c r="AB115" i="11"/>
  <c r="AF184" i="11"/>
  <c r="AE103" i="11"/>
  <c r="AD23" i="3"/>
  <c r="AD145" i="11"/>
  <c r="U145" i="11"/>
  <c r="AC105" i="11"/>
  <c r="AD18" i="11"/>
  <c r="AE18" i="11"/>
  <c r="Z98" i="11"/>
  <c r="AF96" i="11"/>
  <c r="AE15" i="11"/>
  <c r="AD174" i="11"/>
  <c r="AB92" i="11"/>
  <c r="AA91" i="11"/>
  <c r="AD46" i="3"/>
  <c r="AD47" i="3"/>
  <c r="U230" i="11"/>
  <c r="Q230" i="11"/>
  <c r="Z230" i="11" s="1"/>
  <c r="AF53" i="11"/>
  <c r="AD213" i="11"/>
  <c r="U213" i="11"/>
  <c r="AE213" i="11" s="1"/>
  <c r="Z213" i="11"/>
  <c r="Q213" i="11"/>
  <c r="AB116" i="11"/>
  <c r="AE32" i="11"/>
  <c r="AD27" i="11"/>
  <c r="Z23" i="11"/>
  <c r="AF47" i="3"/>
  <c r="AF32" i="3"/>
  <c r="Y42" i="3"/>
  <c r="Y43" i="3"/>
  <c r="AB31" i="3"/>
  <c r="AA24" i="3"/>
  <c r="AC37" i="3"/>
  <c r="AE45" i="3"/>
  <c r="AF44" i="3"/>
  <c r="AF33" i="3"/>
  <c r="T236" i="11"/>
  <c r="U155" i="11"/>
  <c r="W145" i="11"/>
  <c r="R136" i="11"/>
  <c r="V240" i="11"/>
  <c r="AE240" i="11" s="1"/>
  <c r="T239" i="11"/>
  <c r="AE237" i="11"/>
  <c r="V237" i="11"/>
  <c r="V235" i="11"/>
  <c r="AF235" i="11" s="1"/>
  <c r="T234" i="11"/>
  <c r="V233" i="11"/>
  <c r="AE233" i="11" s="1"/>
  <c r="T152" i="11"/>
  <c r="AE231" i="11"/>
  <c r="V231" i="11"/>
  <c r="T230" i="11"/>
  <c r="AE229" i="11"/>
  <c r="V229" i="11"/>
  <c r="T148" i="11"/>
  <c r="AE226" i="11"/>
  <c r="V226" i="11"/>
  <c r="T225" i="11"/>
  <c r="AC225" i="11" s="1"/>
  <c r="V224" i="11"/>
  <c r="AE224" i="11" s="1"/>
  <c r="T143" i="11"/>
  <c r="V222" i="11"/>
  <c r="AE222" i="11" s="1"/>
  <c r="T221" i="11"/>
  <c r="AC221" i="11" s="1"/>
  <c r="R220" i="11"/>
  <c r="AA220" i="11" s="1"/>
  <c r="T137" i="11"/>
  <c r="AA216" i="11"/>
  <c r="R216" i="11"/>
  <c r="T133" i="11"/>
  <c r="R212" i="11"/>
  <c r="AA212" i="11" s="1"/>
  <c r="AE208" i="11"/>
  <c r="Q140" i="11"/>
  <c r="Z140" i="11" s="1"/>
  <c r="Q132" i="11"/>
  <c r="Z132" i="11" s="1"/>
  <c r="Q160" i="11"/>
  <c r="Z160" i="11" s="1"/>
  <c r="S239" i="11"/>
  <c r="Q237" i="11"/>
  <c r="Z237" i="11" s="1"/>
  <c r="S154" i="11"/>
  <c r="AB154" i="11" s="1"/>
  <c r="Q153" i="11"/>
  <c r="Z153" i="11" s="1"/>
  <c r="W230" i="11"/>
  <c r="S148" i="11"/>
  <c r="Q146" i="11"/>
  <c r="Z146" i="11" s="1"/>
  <c r="S225" i="11"/>
  <c r="Q224" i="11"/>
  <c r="Z224" i="11" s="1"/>
  <c r="W221" i="11"/>
  <c r="AF221" i="11"/>
  <c r="W219" i="11"/>
  <c r="AF219" i="11"/>
  <c r="W137" i="11"/>
  <c r="W215" i="11"/>
  <c r="W133" i="11"/>
  <c r="AF133" i="11" s="1"/>
  <c r="W210" i="11"/>
  <c r="W152" i="11"/>
  <c r="AF152" i="11"/>
  <c r="Q159" i="11"/>
  <c r="Z159" i="11"/>
  <c r="S157" i="11"/>
  <c r="AE125" i="11"/>
  <c r="V138" i="11"/>
  <c r="AE138" i="11" s="1"/>
  <c r="AF48" i="11"/>
  <c r="AE127" i="11"/>
  <c r="Z206" i="11"/>
  <c r="AF124" i="11"/>
  <c r="AE123" i="11"/>
  <c r="AE49" i="11"/>
  <c r="AC206" i="11"/>
  <c r="AB205" i="11"/>
  <c r="AA124" i="11"/>
  <c r="Z123" i="11"/>
  <c r="AB121" i="11"/>
  <c r="Z119" i="11"/>
  <c r="Y118" i="11"/>
  <c r="AB117" i="11"/>
  <c r="AA196" i="11"/>
  <c r="Z115" i="11"/>
  <c r="AB193" i="11"/>
  <c r="AA192" i="11"/>
  <c r="Z191" i="11"/>
  <c r="AB109" i="11"/>
  <c r="T160" i="11"/>
  <c r="AE239" i="11"/>
  <c r="V239" i="11"/>
  <c r="R239" i="11"/>
  <c r="AA239" i="11" s="1"/>
  <c r="T237" i="11"/>
  <c r="AC237" i="11" s="1"/>
  <c r="V156" i="11"/>
  <c r="AF156" i="11" s="1"/>
  <c r="R152" i="11"/>
  <c r="AC151" i="11"/>
  <c r="T151" i="11"/>
  <c r="V230" i="11"/>
  <c r="AF230" i="11" s="1"/>
  <c r="AA230" i="11"/>
  <c r="R230" i="11"/>
  <c r="T229" i="11"/>
  <c r="AD229" i="11" s="1"/>
  <c r="V148" i="11"/>
  <c r="V223" i="11"/>
  <c r="R223" i="11"/>
  <c r="AB223" i="11" s="1"/>
  <c r="T222" i="11"/>
  <c r="AD222" i="11" s="1"/>
  <c r="V141" i="11"/>
  <c r="AE141" i="11" s="1"/>
  <c r="V219" i="11"/>
  <c r="R137" i="11"/>
  <c r="T216" i="11"/>
  <c r="AD216" i="11" s="1"/>
  <c r="V215" i="11"/>
  <c r="AE215" i="11" s="1"/>
  <c r="R215" i="11"/>
  <c r="T214" i="11"/>
  <c r="AD214" i="11" s="1"/>
  <c r="V133" i="11"/>
  <c r="AE129" i="11"/>
  <c r="AA208" i="11"/>
  <c r="Z208" i="11"/>
  <c r="Y207" i="11"/>
  <c r="AD124" i="11"/>
  <c r="AC123" i="11"/>
  <c r="AF202" i="11"/>
  <c r="AE201" i="11"/>
  <c r="AD200" i="11"/>
  <c r="AC199" i="11"/>
  <c r="AB118" i="11"/>
  <c r="AA117" i="11"/>
  <c r="Z116" i="11"/>
  <c r="W231" i="11"/>
  <c r="AF231" i="11" s="1"/>
  <c r="S231" i="11"/>
  <c r="AB231" i="11" s="1"/>
  <c r="W226" i="11"/>
  <c r="AF226" i="11" s="1"/>
  <c r="S226" i="11"/>
  <c r="AC226" i="11" s="1"/>
  <c r="W222" i="11"/>
  <c r="AF222" i="11" s="1"/>
  <c r="S222" i="11"/>
  <c r="AC222" i="11" s="1"/>
  <c r="W218" i="11"/>
  <c r="S218" i="11"/>
  <c r="W134" i="11"/>
  <c r="S214" i="11"/>
  <c r="AB214" i="11" s="1"/>
  <c r="Z49" i="11"/>
  <c r="AC48" i="11"/>
  <c r="AF127" i="11"/>
  <c r="AB127" i="11"/>
  <c r="AE126" i="11"/>
  <c r="AA206" i="11"/>
  <c r="Z45" i="11"/>
  <c r="AA45" i="11"/>
  <c r="AB203" i="11"/>
  <c r="AA202" i="11"/>
  <c r="Z201" i="11"/>
  <c r="AC196" i="11"/>
  <c r="AC115" i="11"/>
  <c r="AF114" i="11"/>
  <c r="AE113" i="11"/>
  <c r="AD112" i="11"/>
  <c r="AC111" i="11"/>
  <c r="AF110" i="11"/>
  <c r="AE109" i="11"/>
  <c r="AD108" i="11"/>
  <c r="AF187" i="11"/>
  <c r="AB26" i="11"/>
  <c r="AB27" i="11"/>
  <c r="AA186" i="11"/>
  <c r="Z185" i="11"/>
  <c r="Y184" i="11"/>
  <c r="AB103" i="11"/>
  <c r="AA102" i="11"/>
  <c r="S99" i="11"/>
  <c r="AB99" i="11"/>
  <c r="AE178" i="11"/>
  <c r="AD177" i="11"/>
  <c r="AC176" i="11"/>
  <c r="AF175" i="11"/>
  <c r="AC92" i="11"/>
  <c r="AA170" i="11"/>
  <c r="S167" i="11"/>
  <c r="S153" i="11"/>
  <c r="S149" i="11"/>
  <c r="S144" i="11"/>
  <c r="AB49" i="11"/>
  <c r="Y204" i="11"/>
  <c r="Y120" i="11"/>
  <c r="AB199" i="11"/>
  <c r="AC38" i="11"/>
  <c r="AA198" i="11"/>
  <c r="Z197" i="11"/>
  <c r="AE115" i="11"/>
  <c r="AA195" i="11"/>
  <c r="AC113" i="11"/>
  <c r="Y193" i="11"/>
  <c r="AB32" i="11"/>
  <c r="AE191" i="11"/>
  <c r="AA191" i="11"/>
  <c r="AC109" i="11"/>
  <c r="Y189" i="11"/>
  <c r="AD187" i="11"/>
  <c r="AC106" i="11"/>
  <c r="AF185" i="11"/>
  <c r="AE104" i="11"/>
  <c r="AD183" i="11"/>
  <c r="AC182" i="11"/>
  <c r="AF181" i="11"/>
  <c r="Z99" i="11"/>
  <c r="Q99" i="11"/>
  <c r="AA176" i="11"/>
  <c r="AB93" i="11"/>
  <c r="AA172" i="11"/>
  <c r="U167" i="11"/>
  <c r="AD167" i="11" s="1"/>
  <c r="Z68" i="11"/>
  <c r="U143" i="11"/>
  <c r="AD143" i="11" s="1"/>
  <c r="Q143" i="11"/>
  <c r="Z143" i="11" s="1"/>
  <c r="Z60" i="11"/>
  <c r="U219" i="11"/>
  <c r="Q219" i="11"/>
  <c r="Z219" i="11" s="1"/>
  <c r="Q135" i="11"/>
  <c r="Z135" i="11" s="1"/>
  <c r="AB44" i="11"/>
  <c r="AF120" i="11"/>
  <c r="AB200" i="11"/>
  <c r="AE119" i="11"/>
  <c r="AA199" i="11"/>
  <c r="Z38" i="11"/>
  <c r="AC117" i="11"/>
  <c r="Y197" i="11"/>
  <c r="Y107" i="11"/>
  <c r="AB106" i="11"/>
  <c r="AA105" i="11"/>
  <c r="Z104" i="11"/>
  <c r="Y103" i="11"/>
  <c r="AB102" i="11"/>
  <c r="AA101" i="11"/>
  <c r="Y99" i="11"/>
  <c r="P99" i="11"/>
  <c r="AB98" i="11"/>
  <c r="AA97" i="11"/>
  <c r="Z96" i="11"/>
  <c r="Y95" i="11"/>
  <c r="AB94" i="11"/>
  <c r="AA93" i="11"/>
  <c r="Z92" i="11"/>
  <c r="Y91" i="11"/>
  <c r="AB90" i="11"/>
  <c r="AA89" i="11"/>
  <c r="Z61" i="11"/>
  <c r="AD46" i="11"/>
  <c r="AD122" i="11"/>
  <c r="Z202" i="11"/>
  <c r="AC35" i="11"/>
  <c r="AE194" i="11"/>
  <c r="Z32" i="11"/>
  <c r="AD16" i="11"/>
  <c r="Z15" i="11"/>
  <c r="AE12" i="11"/>
  <c r="AC10" i="11"/>
  <c r="AB42" i="3"/>
  <c r="AB38" i="3"/>
  <c r="AB34" i="3"/>
  <c r="Z28" i="3"/>
  <c r="AB16" i="3"/>
  <c r="Z10" i="3"/>
  <c r="AE46" i="3"/>
  <c r="AE47" i="3"/>
  <c r="AB32" i="3"/>
  <c r="AB10" i="3"/>
  <c r="Z48" i="11"/>
  <c r="AC41" i="11"/>
  <c r="AF31" i="11"/>
  <c r="AB191" i="11"/>
  <c r="AB63" i="11"/>
  <c r="Z37" i="11"/>
  <c r="AF195" i="11"/>
  <c r="AB33" i="11"/>
  <c r="AB30" i="11"/>
  <c r="Z29" i="11"/>
  <c r="AC28" i="11"/>
  <c r="Y108" i="11"/>
  <c r="AA107" i="11"/>
  <c r="AD186" i="11"/>
  <c r="AD102" i="11"/>
  <c r="Z182" i="11"/>
  <c r="AC97" i="11"/>
  <c r="Y177" i="11"/>
  <c r="AC93" i="11"/>
  <c r="Y173" i="11"/>
  <c r="AC89" i="11"/>
  <c r="AC36" i="3"/>
  <c r="AB25" i="3"/>
  <c r="AC18" i="3"/>
  <c r="Y14" i="3"/>
  <c r="AD9" i="3"/>
  <c r="Z46" i="3"/>
  <c r="Z47" i="3"/>
  <c r="U225" i="11"/>
  <c r="AD225" i="11" s="1"/>
  <c r="Q225" i="11"/>
  <c r="Z225" i="11" s="1"/>
  <c r="AB55" i="11"/>
  <c r="Y121" i="11"/>
  <c r="Z33" i="11"/>
  <c r="AC112" i="11"/>
  <c r="AC185" i="11"/>
  <c r="AD98" i="11"/>
  <c r="Z178" i="11"/>
  <c r="AE95" i="11"/>
  <c r="AA175" i="11"/>
  <c r="Z14" i="11"/>
  <c r="AA14" i="11"/>
  <c r="AF172" i="11"/>
  <c r="AB172" i="11"/>
  <c r="AE91" i="11"/>
  <c r="AA171" i="11"/>
  <c r="Z10" i="11"/>
  <c r="AA10" i="11"/>
  <c r="AD42" i="3"/>
  <c r="AD43" i="3"/>
  <c r="Q150" i="11"/>
  <c r="Z150" i="11" s="1"/>
  <c r="U133" i="11"/>
  <c r="AD133" i="11" s="1"/>
  <c r="AE45" i="11"/>
  <c r="AD43" i="11"/>
  <c r="Z41" i="11"/>
  <c r="AF116" i="11"/>
  <c r="AB196" i="11"/>
  <c r="AD32" i="11"/>
  <c r="AE30" i="11"/>
  <c r="AA110" i="11"/>
  <c r="Z27" i="11"/>
  <c r="AE24" i="11"/>
  <c r="AB17" i="11"/>
  <c r="AF13" i="11"/>
  <c r="AE42" i="3"/>
  <c r="AE43" i="3"/>
  <c r="AC17" i="3"/>
  <c r="AC15" i="11"/>
  <c r="AC16" i="11"/>
  <c r="AC42" i="3"/>
  <c r="AB27" i="3"/>
  <c r="AE22" i="11"/>
  <c r="AD9" i="11"/>
  <c r="AB40" i="3"/>
  <c r="Z33" i="3"/>
  <c r="AE13" i="3"/>
  <c r="AA45" i="3"/>
  <c r="AE35" i="3"/>
  <c r="Y15" i="3"/>
  <c r="AC15" i="3"/>
  <c r="AC24" i="11"/>
  <c r="AE41" i="3"/>
  <c r="Y29" i="3"/>
  <c r="AD24" i="3"/>
  <c r="AA14" i="3"/>
  <c r="AA41" i="3"/>
  <c r="AE27" i="3"/>
  <c r="AD14" i="3"/>
  <c r="AA43" i="3"/>
  <c r="AF22" i="3"/>
  <c r="AE42" i="11"/>
  <c r="AC125" i="11"/>
  <c r="AB129" i="11"/>
  <c r="AA108" i="11"/>
  <c r="Z196" i="11"/>
  <c r="AE206" i="11"/>
  <c r="AF123" i="11"/>
  <c r="Z121" i="11"/>
  <c r="AC172" i="11"/>
  <c r="U215" i="11"/>
  <c r="Q130" i="11"/>
  <c r="Z130" i="11" s="1"/>
  <c r="Z39" i="11"/>
  <c r="Z40" i="11"/>
  <c r="Z118" i="11"/>
  <c r="Y187" i="11"/>
  <c r="AA185" i="11"/>
  <c r="AB182" i="11"/>
  <c r="AB178" i="11"/>
  <c r="Z176" i="11"/>
  <c r="AB174" i="11"/>
  <c r="Z172" i="11"/>
  <c r="AB170" i="11"/>
  <c r="Q141" i="11"/>
  <c r="Z141" i="11" s="1"/>
  <c r="Z46" i="11"/>
  <c r="AD202" i="11"/>
  <c r="AF29" i="11"/>
  <c r="AE16" i="11"/>
  <c r="AA27" i="3"/>
  <c r="AB22" i="3"/>
  <c r="AC31" i="3"/>
  <c r="AC9" i="3"/>
  <c r="AC43" i="11"/>
  <c r="AD33" i="11"/>
  <c r="AE33" i="11"/>
  <c r="AF191" i="11"/>
  <c r="AB111" i="11"/>
  <c r="Y105" i="11"/>
  <c r="AF76" i="11"/>
  <c r="U154" i="11"/>
  <c r="AD154" i="11" s="1"/>
  <c r="Z62" i="11"/>
  <c r="Z137" i="11"/>
  <c r="Q137" i="11"/>
  <c r="AA137" i="11" s="1"/>
  <c r="AD31" i="11"/>
  <c r="AD29" i="11"/>
  <c r="Z109" i="11"/>
  <c r="AC108" i="11"/>
  <c r="Y188" i="11"/>
  <c r="AE107" i="11"/>
  <c r="AA187" i="11"/>
  <c r="AD182" i="11"/>
  <c r="AC177" i="11"/>
  <c r="AF15" i="11"/>
  <c r="AC173" i="11"/>
  <c r="AF11" i="11"/>
  <c r="AC169" i="11"/>
  <c r="AD44" i="3"/>
  <c r="AC44" i="3"/>
  <c r="AD31" i="3"/>
  <c r="AC24" i="3"/>
  <c r="Y18" i="3"/>
  <c r="Q145" i="11"/>
  <c r="Z145" i="11" s="1"/>
  <c r="AF46" i="11"/>
  <c r="Y201" i="11"/>
  <c r="Z113" i="11"/>
  <c r="AC192" i="11"/>
  <c r="AC21" i="11"/>
  <c r="AD21" i="11"/>
  <c r="AE99" i="11"/>
  <c r="V99" i="11"/>
  <c r="AA99" i="11"/>
  <c r="R99" i="11"/>
  <c r="AD178" i="11"/>
  <c r="AF16" i="11"/>
  <c r="AB96" i="11"/>
  <c r="AE175" i="11"/>
  <c r="AD14" i="11"/>
  <c r="AE14" i="11"/>
  <c r="Z94" i="11"/>
  <c r="AF92" i="11"/>
  <c r="AE171" i="11"/>
  <c r="AD10" i="11"/>
  <c r="AE10" i="11"/>
  <c r="Z90" i="11"/>
  <c r="V167" i="11"/>
  <c r="AE167" i="11" s="1"/>
  <c r="R87" i="11"/>
  <c r="AA87" i="11" s="1"/>
  <c r="AB23" i="3"/>
  <c r="AC45" i="11"/>
  <c r="AC39" i="11"/>
  <c r="AF196" i="11"/>
  <c r="AF33" i="11"/>
  <c r="Z31" i="11"/>
  <c r="AE110" i="11"/>
  <c r="AA190" i="11"/>
  <c r="AA24" i="11"/>
  <c r="Y22" i="11"/>
  <c r="Z16" i="11"/>
  <c r="AB13" i="11"/>
  <c r="Z42" i="3"/>
  <c r="Z43" i="3"/>
  <c r="AF28" i="3"/>
  <c r="AF10" i="3"/>
  <c r="Y46" i="3"/>
  <c r="Y47" i="3"/>
  <c r="AF35" i="11"/>
  <c r="Z21" i="11"/>
  <c r="AB49" i="3"/>
  <c r="AA32" i="3"/>
  <c r="AA18" i="3"/>
  <c r="AC43" i="3"/>
  <c r="AC33" i="3"/>
  <c r="AE23" i="3"/>
  <c r="AC12" i="3"/>
  <c r="AF23" i="11"/>
  <c r="AF15" i="3"/>
  <c r="AA22" i="11"/>
  <c r="Y33" i="3"/>
  <c r="AD28" i="3"/>
  <c r="AD18" i="3"/>
  <c r="AF12" i="3"/>
  <c r="Z17" i="11"/>
  <c r="AC39" i="3"/>
  <c r="AC25" i="3"/>
  <c r="Y24" i="11"/>
  <c r="AA39" i="3"/>
  <c r="AB13" i="3"/>
  <c r="AF30" i="3"/>
  <c r="S134" i="11"/>
  <c r="Y128" i="11"/>
  <c r="AB207" i="11"/>
  <c r="AA126" i="11"/>
  <c r="F17" i="14"/>
  <c r="B4" i="14" s="1"/>
  <c r="T215" i="11"/>
  <c r="AC215" i="11"/>
  <c r="U151" i="11"/>
  <c r="AD151" i="11" s="1"/>
  <c r="U142" i="11"/>
  <c r="AD142" i="11" s="1"/>
  <c r="R134" i="11"/>
  <c r="AA134" i="11" s="1"/>
  <c r="R160" i="11"/>
  <c r="AA160" i="11" s="1"/>
  <c r="R157" i="11"/>
  <c r="AA157" i="11" s="1"/>
  <c r="R155" i="11"/>
  <c r="R153" i="11"/>
  <c r="AA153" i="11" s="1"/>
  <c r="R151" i="11"/>
  <c r="R149" i="11"/>
  <c r="AA149" i="11" s="1"/>
  <c r="R146" i="11"/>
  <c r="AA146" i="11" s="1"/>
  <c r="R144" i="11"/>
  <c r="R142" i="11"/>
  <c r="AB142" i="11" s="1"/>
  <c r="T139" i="11"/>
  <c r="V218" i="11"/>
  <c r="AE218" i="11" s="1"/>
  <c r="V214" i="11"/>
  <c r="AE214" i="11" s="1"/>
  <c r="AA128" i="11"/>
  <c r="Z138" i="11"/>
  <c r="Q138" i="11"/>
  <c r="Z240" i="11"/>
  <c r="Q240" i="11"/>
  <c r="W236" i="11"/>
  <c r="AF236" i="11" s="1"/>
  <c r="S234" i="11"/>
  <c r="Z233" i="11"/>
  <c r="Q233" i="11"/>
  <c r="AB150" i="11"/>
  <c r="S150" i="11"/>
  <c r="Z149" i="11"/>
  <c r="Q149" i="11"/>
  <c r="S228" i="11"/>
  <c r="AB228" i="11" s="1"/>
  <c r="Z226" i="11"/>
  <c r="Q226" i="11"/>
  <c r="W223" i="11"/>
  <c r="AF223" i="11" s="1"/>
  <c r="W141" i="11"/>
  <c r="AF139" i="11"/>
  <c r="W139" i="11"/>
  <c r="W217" i="11"/>
  <c r="W135" i="11"/>
  <c r="W213" i="11"/>
  <c r="AF213" i="11" s="1"/>
  <c r="W130" i="11"/>
  <c r="AF130" i="11" s="1"/>
  <c r="U149" i="11"/>
  <c r="AD149" i="11" s="1"/>
  <c r="AE136" i="11"/>
  <c r="V136" i="11"/>
  <c r="AF128" i="11"/>
  <c r="AB208" i="11"/>
  <c r="AE203" i="11"/>
  <c r="AC126" i="11"/>
  <c r="Z203" i="11"/>
  <c r="AA116" i="11"/>
  <c r="Z195" i="11"/>
  <c r="Y114" i="11"/>
  <c r="AA112" i="11"/>
  <c r="Y110" i="11"/>
  <c r="AB189" i="11"/>
  <c r="T240" i="11"/>
  <c r="AD240" i="11" s="1"/>
  <c r="V159" i="11"/>
  <c r="AE159" i="11" s="1"/>
  <c r="R159" i="11"/>
  <c r="AA159" i="11" s="1"/>
  <c r="T153" i="11"/>
  <c r="AC153" i="11" s="1"/>
  <c r="V232" i="11"/>
  <c r="AE232" i="11" s="1"/>
  <c r="R232" i="11"/>
  <c r="AA232" i="11" s="1"/>
  <c r="T231" i="11"/>
  <c r="AD231" i="11" s="1"/>
  <c r="V150" i="11"/>
  <c r="R150" i="11"/>
  <c r="AA150" i="11"/>
  <c r="T144" i="11"/>
  <c r="AC144" i="11" s="1"/>
  <c r="R139" i="11"/>
  <c r="T138" i="11"/>
  <c r="AD138" i="11" s="1"/>
  <c r="V217" i="11"/>
  <c r="AE217" i="11" s="1"/>
  <c r="R217" i="11"/>
  <c r="T136" i="11"/>
  <c r="AD136" i="11" s="1"/>
  <c r="V135" i="11"/>
  <c r="R130" i="11"/>
  <c r="AE209" i="11"/>
  <c r="AC127" i="11"/>
  <c r="AE205" i="11"/>
  <c r="AD204" i="11"/>
  <c r="AB122" i="11"/>
  <c r="AA121" i="11"/>
  <c r="AB198" i="11"/>
  <c r="W214" i="11"/>
  <c r="AD49" i="11"/>
  <c r="Z209" i="11"/>
  <c r="AC128" i="11"/>
  <c r="AF207" i="11"/>
  <c r="Z205" i="11"/>
  <c r="AB123" i="11"/>
  <c r="AF194" i="11"/>
  <c r="AD192" i="11"/>
  <c r="AF190" i="11"/>
  <c r="AE106" i="11"/>
  <c r="AD185" i="11"/>
  <c r="AF183" i="11"/>
  <c r="AB22" i="11"/>
  <c r="AB23" i="11"/>
  <c r="AB179" i="11"/>
  <c r="S179" i="11"/>
  <c r="Z97" i="11"/>
  <c r="AE174" i="11"/>
  <c r="AD173" i="11"/>
  <c r="AF171" i="11"/>
  <c r="W167" i="11"/>
  <c r="AF167" i="11" s="1"/>
  <c r="AC204" i="11"/>
  <c r="AE40" i="11"/>
  <c r="AB119" i="11"/>
  <c r="AD37" i="11"/>
  <c r="Z117" i="11"/>
  <c r="AE195" i="11"/>
  <c r="Z114" i="11"/>
  <c r="AB112" i="11"/>
  <c r="Z110" i="11"/>
  <c r="AC189" i="11"/>
  <c r="AB108" i="11"/>
  <c r="Z187" i="11"/>
  <c r="U179" i="11"/>
  <c r="AD179" i="11"/>
  <c r="AF97" i="11"/>
  <c r="AD175" i="11"/>
  <c r="AD171" i="11"/>
  <c r="Q87" i="11"/>
  <c r="Z87" i="11"/>
  <c r="U148" i="11"/>
  <c r="AD148" i="11" s="1"/>
  <c r="Q148" i="11"/>
  <c r="Z148" i="11"/>
  <c r="U223" i="11"/>
  <c r="AE223" i="11" s="1"/>
  <c r="Q223" i="11"/>
  <c r="Z223" i="11" s="1"/>
  <c r="U139" i="11"/>
  <c r="AE139" i="11" s="1"/>
  <c r="Q215" i="11"/>
  <c r="Z215" i="11" s="1"/>
  <c r="AF200" i="11"/>
  <c r="AE199" i="11"/>
  <c r="AD38" i="11"/>
  <c r="AC197" i="11"/>
  <c r="AB186" i="11"/>
  <c r="Z184" i="11"/>
  <c r="AA181" i="11"/>
  <c r="P179" i="11"/>
  <c r="Y179" i="11"/>
  <c r="AA173" i="11"/>
  <c r="AC14" i="11"/>
  <c r="F66" i="14"/>
  <c r="B6" i="14" s="1"/>
  <c r="U160" i="11"/>
  <c r="AD160" i="11" s="1"/>
  <c r="W150" i="11"/>
  <c r="AF150" i="11" s="1"/>
  <c r="R140" i="11"/>
  <c r="R132" i="11"/>
  <c r="AA132" i="11" s="1"/>
  <c r="R240" i="11"/>
  <c r="AA240" i="11" s="1"/>
  <c r="R237" i="11"/>
  <c r="AA237" i="11" s="1"/>
  <c r="R235" i="11"/>
  <c r="AA235" i="11" s="1"/>
  <c r="R233" i="11"/>
  <c r="AA233" i="11" s="1"/>
  <c r="R231" i="11"/>
  <c r="AA231" i="11" s="1"/>
  <c r="R229" i="11"/>
  <c r="R226" i="11"/>
  <c r="AA226" i="11" s="1"/>
  <c r="R224" i="11"/>
  <c r="AA224" i="11" s="1"/>
  <c r="R222" i="11"/>
  <c r="AA222" i="11" s="1"/>
  <c r="T219" i="11"/>
  <c r="R218" i="11"/>
  <c r="AB218" i="11" s="1"/>
  <c r="R214" i="11"/>
  <c r="AA214" i="11" s="1"/>
  <c r="AB209" i="11"/>
  <c r="W234" i="11"/>
  <c r="Q136" i="11"/>
  <c r="Z136" i="11" s="1"/>
  <c r="W239" i="11"/>
  <c r="AF239" i="11" s="1"/>
  <c r="S156" i="11"/>
  <c r="AC156" i="11" s="1"/>
  <c r="Q155" i="11"/>
  <c r="Z155" i="11" s="1"/>
  <c r="S152" i="11"/>
  <c r="AC152" i="11" s="1"/>
  <c r="Z151" i="11"/>
  <c r="Q151" i="11"/>
  <c r="S230" i="11"/>
  <c r="AB230" i="11" s="1"/>
  <c r="Q229" i="11"/>
  <c r="Z229" i="11" s="1"/>
  <c r="W225" i="11"/>
  <c r="S143" i="11"/>
  <c r="AC143" i="11" s="1"/>
  <c r="Q142" i="11"/>
  <c r="Z142" i="11" s="1"/>
  <c r="AB141" i="11"/>
  <c r="S141" i="11"/>
  <c r="AC141" i="11" s="1"/>
  <c r="S139" i="11"/>
  <c r="S137" i="11"/>
  <c r="AC137" i="11" s="1"/>
  <c r="AB135" i="11"/>
  <c r="S135" i="11"/>
  <c r="AC135" i="11" s="1"/>
  <c r="S133" i="11"/>
  <c r="AC133" i="11" s="1"/>
  <c r="S130" i="11"/>
  <c r="AC130" i="11" s="1"/>
  <c r="U157" i="11"/>
  <c r="AD157" i="11" s="1"/>
  <c r="U144" i="11"/>
  <c r="AD144" i="11" s="1"/>
  <c r="V143" i="11"/>
  <c r="AE143" i="11" s="1"/>
  <c r="AF160" i="11"/>
  <c r="W160" i="11"/>
  <c r="S160" i="11"/>
  <c r="AB160" i="11" s="1"/>
  <c r="AD159" i="11"/>
  <c r="U159" i="11"/>
  <c r="AF157" i="11"/>
  <c r="W157" i="11"/>
  <c r="U156" i="11"/>
  <c r="AD156" i="11" s="1"/>
  <c r="Q156" i="11"/>
  <c r="Z156" i="11" s="1"/>
  <c r="W155" i="11"/>
  <c r="AF155" i="11" s="1"/>
  <c r="S155" i="11"/>
  <c r="AB155" i="11" s="1"/>
  <c r="AE134" i="11"/>
  <c r="V134" i="11"/>
  <c r="AC129" i="11"/>
  <c r="Y129" i="11"/>
  <c r="AF208" i="11"/>
  <c r="AD206" i="11"/>
  <c r="AC205" i="11"/>
  <c r="AB124" i="11"/>
  <c r="AD207" i="11"/>
  <c r="AF205" i="11"/>
  <c r="AE204" i="11"/>
  <c r="AF121" i="11"/>
  <c r="AE120" i="11"/>
  <c r="AD119" i="11"/>
  <c r="AC198" i="11"/>
  <c r="AF117" i="11"/>
  <c r="AC194" i="11"/>
  <c r="AE192" i="11"/>
  <c r="AC190" i="11"/>
  <c r="AE188" i="11"/>
  <c r="Z127" i="11"/>
  <c r="R156" i="11"/>
  <c r="AA156" i="11"/>
  <c r="T155" i="11"/>
  <c r="AC155" i="11" s="1"/>
  <c r="V234" i="11"/>
  <c r="R234" i="11"/>
  <c r="T233" i="11"/>
  <c r="AD233" i="11" s="1"/>
  <c r="V152" i="11"/>
  <c r="AE68" i="11"/>
  <c r="R148" i="11"/>
  <c r="AA148" i="11" s="1"/>
  <c r="T146" i="11"/>
  <c r="AD146" i="11" s="1"/>
  <c r="V225" i="11"/>
  <c r="AE225" i="11" s="1"/>
  <c r="R225" i="11"/>
  <c r="AA225" i="11" s="1"/>
  <c r="AC224" i="11"/>
  <c r="T224" i="11"/>
  <c r="AD224" i="11" s="1"/>
  <c r="AC62" i="11"/>
  <c r="AE61" i="11"/>
  <c r="R141" i="11"/>
  <c r="AA141" i="11" s="1"/>
  <c r="T140" i="11"/>
  <c r="AD140" i="11" s="1"/>
  <c r="AE59" i="11"/>
  <c r="R219" i="11"/>
  <c r="AA219" i="11" s="1"/>
  <c r="T218" i="11"/>
  <c r="AD218" i="11" s="1"/>
  <c r="AC218" i="11"/>
  <c r="V137" i="11"/>
  <c r="AE137" i="11" s="1"/>
  <c r="AC54" i="11"/>
  <c r="R133" i="11"/>
  <c r="AA133" i="11" s="1"/>
  <c r="T212" i="11"/>
  <c r="AD212" i="11" s="1"/>
  <c r="V210" i="11"/>
  <c r="R210" i="11"/>
  <c r="AA129" i="11"/>
  <c r="AD128" i="11"/>
  <c r="AC207" i="11"/>
  <c r="AB126" i="11"/>
  <c r="AA125" i="11"/>
  <c r="Z124" i="11"/>
  <c r="Y123" i="11"/>
  <c r="AB202" i="11"/>
  <c r="AA201" i="11"/>
  <c r="Z200" i="11"/>
  <c r="Y199" i="11"/>
  <c r="AD116" i="11"/>
  <c r="AD129" i="11"/>
  <c r="Z129" i="11"/>
  <c r="AC208" i="11"/>
  <c r="Y47" i="11"/>
  <c r="AB47" i="11"/>
  <c r="AC46" i="11"/>
  <c r="AD125" i="11"/>
  <c r="Z125" i="11"/>
  <c r="AF203" i="11"/>
  <c r="AE202" i="11"/>
  <c r="AD121" i="11"/>
  <c r="AE36" i="11"/>
  <c r="Y196" i="11"/>
  <c r="Y115" i="11"/>
  <c r="AB114" i="11"/>
  <c r="AA113" i="11"/>
  <c r="Z112" i="11"/>
  <c r="Y111" i="11"/>
  <c r="AB110" i="11"/>
  <c r="AA109" i="11"/>
  <c r="Z188" i="11"/>
  <c r="AB187" i="11"/>
  <c r="AE186" i="11"/>
  <c r="AD105" i="11"/>
  <c r="AC184" i="11"/>
  <c r="AF103" i="11"/>
  <c r="AF99" i="11"/>
  <c r="W99" i="11"/>
  <c r="AA178" i="11"/>
  <c r="Z177" i="11"/>
  <c r="Y176" i="11"/>
  <c r="AB175" i="11"/>
  <c r="Z93" i="11"/>
  <c r="AB91" i="11"/>
  <c r="AE170" i="11"/>
  <c r="W87" i="11"/>
  <c r="Z77" i="11"/>
  <c r="W153" i="11"/>
  <c r="AF153" i="11" s="1"/>
  <c r="W149" i="11"/>
  <c r="AF149" i="11" s="1"/>
  <c r="W144" i="11"/>
  <c r="W140" i="11"/>
  <c r="AF140" i="11" s="1"/>
  <c r="S140" i="11"/>
  <c r="AF136" i="11"/>
  <c r="W136" i="11"/>
  <c r="S136" i="11"/>
  <c r="AB136" i="11" s="1"/>
  <c r="W132" i="11"/>
  <c r="AF132" i="11" s="1"/>
  <c r="AB132" i="11"/>
  <c r="S132" i="11"/>
  <c r="AC132" i="11" s="1"/>
  <c r="AA44" i="11"/>
  <c r="AC120" i="11"/>
  <c r="AF119" i="11"/>
  <c r="AE198" i="11"/>
  <c r="AD117" i="11"/>
  <c r="AD35" i="11"/>
  <c r="AA35" i="11"/>
  <c r="AD114" i="11"/>
  <c r="Z194" i="11"/>
  <c r="Y33" i="11"/>
  <c r="AF112" i="11"/>
  <c r="AB192" i="11"/>
  <c r="AA31" i="11"/>
  <c r="AD110" i="11"/>
  <c r="Z190" i="11"/>
  <c r="Y29" i="11"/>
  <c r="AF108" i="11"/>
  <c r="AB188" i="11"/>
  <c r="Y106" i="11"/>
  <c r="AB105" i="11"/>
  <c r="AA104" i="11"/>
  <c r="Z103" i="11"/>
  <c r="AB181" i="11"/>
  <c r="AD99" i="11"/>
  <c r="U99" i="11"/>
  <c r="AC178" i="11"/>
  <c r="AF177" i="11"/>
  <c r="AE176" i="11"/>
  <c r="AC174" i="11"/>
  <c r="AF173" i="11"/>
  <c r="AE172" i="11"/>
  <c r="AC170" i="11"/>
  <c r="AF169" i="11"/>
  <c r="Q167" i="11"/>
  <c r="Z167" i="11"/>
  <c r="U152" i="11"/>
  <c r="AE152" i="11" s="1"/>
  <c r="Q152" i="11"/>
  <c r="Z152" i="11"/>
  <c r="Z69" i="11"/>
  <c r="U228" i="11"/>
  <c r="AD228" i="11" s="1"/>
  <c r="Q228" i="11"/>
  <c r="Z228" i="11" s="1"/>
  <c r="AD135" i="11"/>
  <c r="U135" i="11"/>
  <c r="Z52" i="11"/>
  <c r="U210" i="11"/>
  <c r="AE210" i="11" s="1"/>
  <c r="Q210" i="11"/>
  <c r="Z210" i="11" s="1"/>
  <c r="AF41" i="11"/>
  <c r="AD39" i="11"/>
  <c r="AD40" i="11"/>
  <c r="AA39" i="11"/>
  <c r="AD118" i="11"/>
  <c r="Z198" i="11"/>
  <c r="AC107" i="11"/>
  <c r="AF106" i="11"/>
  <c r="AE105" i="11"/>
  <c r="AD104" i="11"/>
  <c r="AC103" i="11"/>
  <c r="AF102" i="11"/>
  <c r="AE101" i="11"/>
  <c r="AC99" i="11"/>
  <c r="T99" i="11"/>
  <c r="AF98" i="11"/>
  <c r="AE97" i="11"/>
  <c r="AD96" i="11"/>
  <c r="AC95" i="11"/>
  <c r="AF94" i="11"/>
  <c r="AE93" i="11"/>
  <c r="AD92" i="11"/>
  <c r="AC91" i="11"/>
  <c r="AF90" i="11"/>
  <c r="AE89" i="11"/>
  <c r="T87" i="11"/>
  <c r="AC87" i="11" s="1"/>
  <c r="U221" i="11"/>
  <c r="AE221" i="11" s="1"/>
  <c r="Q221" i="11"/>
  <c r="Z221" i="11" s="1"/>
  <c r="AD44" i="11"/>
  <c r="Z42" i="11"/>
  <c r="Y39" i="11"/>
  <c r="AE34" i="11"/>
  <c r="AA114" i="11"/>
  <c r="AF25" i="11"/>
  <c r="AC18" i="11"/>
  <c r="AA49" i="3"/>
  <c r="Z36" i="3"/>
  <c r="AB26" i="3"/>
  <c r="Z18" i="3"/>
  <c r="Z71" i="11"/>
  <c r="AA42" i="11"/>
  <c r="AC201" i="11"/>
  <c r="AD193" i="11"/>
  <c r="Y112" i="11"/>
  <c r="AF111" i="11"/>
  <c r="AB29" i="11"/>
  <c r="Y185" i="11"/>
  <c r="U234" i="11"/>
  <c r="AD234" i="11" s="1"/>
  <c r="Q234" i="11"/>
  <c r="Z234" i="11" s="1"/>
  <c r="U217" i="11"/>
  <c r="AD217" i="11" s="1"/>
  <c r="Q217" i="11"/>
  <c r="Z217" i="11" s="1"/>
  <c r="Y43" i="11"/>
  <c r="AB195" i="11"/>
  <c r="AC30" i="11"/>
  <c r="AD189" i="11"/>
  <c r="Z189" i="11"/>
  <c r="AC188" i="11"/>
  <c r="AE187" i="11"/>
  <c r="Z106" i="11"/>
  <c r="AF104" i="11"/>
  <c r="AB184" i="11"/>
  <c r="AE183" i="11"/>
  <c r="AA183" i="11"/>
  <c r="AF48" i="3"/>
  <c r="AD40" i="3"/>
  <c r="AC40" i="3"/>
  <c r="AD35" i="3"/>
  <c r="AB33" i="3"/>
  <c r="AC28" i="3"/>
  <c r="AB15" i="3"/>
  <c r="Z13" i="3"/>
  <c r="AC10" i="3"/>
  <c r="AF39" i="3"/>
  <c r="AC34" i="11"/>
  <c r="Z193" i="11"/>
  <c r="AC25" i="11"/>
  <c r="AD25" i="11"/>
  <c r="AC101" i="11"/>
  <c r="AE179" i="11"/>
  <c r="V179" i="11"/>
  <c r="AA179" i="11"/>
  <c r="R179" i="11"/>
  <c r="Z18" i="11"/>
  <c r="AA18" i="11"/>
  <c r="AF176" i="11"/>
  <c r="AB176" i="11"/>
  <c r="AA15" i="11"/>
  <c r="AD94" i="11"/>
  <c r="Z174" i="11"/>
  <c r="AC11" i="11"/>
  <c r="AC12" i="11"/>
  <c r="AA11" i="11"/>
  <c r="AD90" i="11"/>
  <c r="Z170" i="11"/>
  <c r="V87" i="11"/>
  <c r="AE87" i="11" s="1"/>
  <c r="R167" i="11"/>
  <c r="AA167" i="11" s="1"/>
  <c r="AB17" i="3"/>
  <c r="U150" i="11"/>
  <c r="AD150" i="11" s="1"/>
  <c r="Z58" i="11"/>
  <c r="Q133" i="11"/>
  <c r="Z133" i="11" s="1"/>
  <c r="Y125" i="11"/>
  <c r="AA203" i="11"/>
  <c r="AF37" i="11"/>
  <c r="AB36" i="11"/>
  <c r="AA33" i="11"/>
  <c r="AC31" i="11"/>
  <c r="AE190" i="11"/>
  <c r="Z28" i="11"/>
  <c r="Y26" i="11"/>
  <c r="AD23" i="11"/>
  <c r="AB15" i="11"/>
  <c r="Z12" i="11"/>
  <c r="AB7" i="11"/>
  <c r="AC46" i="3"/>
  <c r="AB35" i="3"/>
  <c r="AE26" i="11"/>
  <c r="AD17" i="11"/>
  <c r="AC48" i="3"/>
  <c r="AA36" i="3"/>
  <c r="AC30" i="3"/>
  <c r="Z25" i="3"/>
  <c r="AF16" i="3"/>
  <c r="AF11" i="3"/>
  <c r="AF40" i="3"/>
  <c r="AE31" i="3"/>
  <c r="AC21" i="3"/>
  <c r="Z11" i="3"/>
  <c r="AB11" i="11"/>
  <c r="Y11" i="3"/>
  <c r="Y16" i="11"/>
  <c r="Y37" i="3"/>
  <c r="AD32" i="3"/>
  <c r="AC16" i="3"/>
  <c r="AD13" i="11"/>
  <c r="AF37" i="3"/>
  <c r="AF25" i="3"/>
  <c r="Y12" i="11"/>
  <c r="AF34" i="3"/>
  <c r="AE29" i="11"/>
  <c r="AE17" i="3"/>
  <c r="AF87" i="11" l="1"/>
  <c r="AB133" i="11"/>
  <c r="AB156" i="11"/>
  <c r="AA155" i="11"/>
  <c r="AB153" i="11"/>
  <c r="AF134" i="11"/>
  <c r="AB224" i="11"/>
  <c r="AA236" i="11"/>
  <c r="AC219" i="11"/>
  <c r="AB146" i="11"/>
  <c r="AB139" i="11"/>
  <c r="AC139" i="11"/>
  <c r="AF210" i="11"/>
  <c r="AC234" i="11"/>
  <c r="AC212" i="11"/>
  <c r="AF224" i="11"/>
  <c r="AE236" i="11"/>
  <c r="AB217" i="11"/>
  <c r="AE160" i="11"/>
  <c r="AC157" i="11"/>
  <c r="AE149" i="11"/>
  <c r="AD221" i="11"/>
  <c r="AF144" i="11"/>
  <c r="AD219" i="11"/>
  <c r="AB167" i="11"/>
  <c r="AF218" i="11"/>
  <c r="AA223" i="11"/>
  <c r="AB225" i="11"/>
  <c r="AB239" i="11"/>
  <c r="AA136" i="11"/>
  <c r="AE230" i="11"/>
  <c r="AC229" i="11"/>
  <c r="AD239" i="11"/>
  <c r="AA228" i="11"/>
  <c r="AF159" i="11"/>
  <c r="AF232" i="11"/>
  <c r="AB221" i="11"/>
  <c r="AE151" i="11"/>
  <c r="AB143" i="11"/>
  <c r="AB140" i="11"/>
  <c r="AF214" i="11"/>
  <c r="AB130" i="11"/>
  <c r="AA144" i="11"/>
  <c r="AA152" i="11"/>
  <c r="AB157" i="11"/>
  <c r="AF215" i="11"/>
  <c r="AC230" i="11"/>
  <c r="AE235" i="11"/>
  <c r="AF145" i="11"/>
  <c r="AF229" i="11"/>
  <c r="AF138" i="11"/>
  <c r="AB240" i="11"/>
  <c r="AC223" i="11"/>
  <c r="AA221" i="11"/>
  <c r="AB235" i="11"/>
  <c r="AB232" i="11"/>
  <c r="AC154" i="11"/>
  <c r="AC140" i="11"/>
  <c r="AA234" i="11"/>
  <c r="AB137" i="11"/>
  <c r="AF225" i="11"/>
  <c r="AB152" i="11"/>
  <c r="AF234" i="11"/>
  <c r="AA229" i="11"/>
  <c r="AE135" i="11"/>
  <c r="AF141" i="11"/>
  <c r="AA138" i="11"/>
  <c r="AE148" i="11"/>
  <c r="AF137" i="11"/>
  <c r="AC148" i="11"/>
  <c r="AD155" i="11"/>
  <c r="AD137" i="11"/>
  <c r="AD87" i="11"/>
  <c r="AC216" i="11"/>
  <c r="AB233" i="11"/>
  <c r="AF240" i="11"/>
  <c r="AB159" i="11"/>
  <c r="AF216" i="11"/>
  <c r="AE234" i="11"/>
  <c r="AD215" i="11"/>
  <c r="AB144" i="11"/>
  <c r="AD236" i="11"/>
  <c r="AC167" i="11"/>
  <c r="AF233" i="11"/>
  <c r="AC134" i="11"/>
  <c r="AD153" i="11"/>
  <c r="AC228" i="11"/>
  <c r="AA217" i="11"/>
  <c r="AA151" i="11"/>
  <c r="AB134" i="11"/>
  <c r="AC239" i="11"/>
  <c r="AB87" i="11"/>
  <c r="AE153" i="11"/>
  <c r="AA145" i="11"/>
  <c r="AB237" i="11"/>
  <c r="AA135" i="11"/>
  <c r="AE142" i="11"/>
  <c r="AF217" i="11"/>
  <c r="AC160" i="11"/>
  <c r="AF148" i="11"/>
  <c r="AC159" i="11"/>
  <c r="AC145" i="11"/>
  <c r="AE155" i="11"/>
  <c r="AB151" i="11"/>
  <c r="AD210" i="11"/>
  <c r="AD152" i="11"/>
  <c r="AC233" i="11"/>
  <c r="AA218" i="11"/>
  <c r="AA140" i="11"/>
  <c r="AD139" i="11"/>
  <c r="AD223" i="11"/>
  <c r="AA130" i="11"/>
  <c r="AC136" i="11"/>
  <c r="AA139" i="11"/>
  <c r="AC231" i="11"/>
  <c r="AC240" i="11"/>
  <c r="AA142" i="11"/>
  <c r="AB222" i="11"/>
  <c r="AB226" i="11"/>
  <c r="AB148" i="11"/>
  <c r="AC236" i="11"/>
  <c r="AD230" i="11"/>
  <c r="AB212" i="11"/>
  <c r="AB216" i="11"/>
  <c r="AB220" i="11"/>
  <c r="AB229" i="11"/>
  <c r="AE228" i="11"/>
  <c r="AC235" i="11"/>
  <c r="AB219" i="11"/>
  <c r="AF143" i="11"/>
  <c r="AD134" i="11"/>
  <c r="AE216" i="11"/>
  <c r="AA210" i="11"/>
  <c r="AE150" i="11"/>
  <c r="AF135" i="11"/>
  <c r="AB234" i="11"/>
  <c r="AB149" i="11"/>
  <c r="AE133" i="11"/>
  <c r="AA215" i="11"/>
  <c r="AE219" i="11"/>
  <c r="AE154" i="11"/>
  <c r="AE157" i="11"/>
  <c r="AC217" i="11"/>
  <c r="AC146" i="11"/>
  <c r="AC138" i="11"/>
  <c r="AC214" i="11"/>
  <c r="AE156" i="11"/>
</calcChain>
</file>

<file path=xl/sharedStrings.xml><?xml version="1.0" encoding="utf-8"?>
<sst xmlns="http://schemas.openxmlformats.org/spreadsheetml/2006/main" count="2314" uniqueCount="504">
  <si>
    <r>
      <rPr>
        <b/>
        <sz val="12"/>
        <color rgb="FF000000"/>
        <rFont val="Arial"/>
        <family val="2"/>
      </rPr>
      <t>Attachment 3a</t>
    </r>
    <r>
      <rPr>
        <b/>
        <sz val="12"/>
        <color rgb="FFFF0000"/>
        <rFont val="Arial"/>
        <family val="2"/>
      </rPr>
      <t xml:space="preserve"> </t>
    </r>
    <r>
      <rPr>
        <b/>
        <sz val="12"/>
        <color rgb="FF000000"/>
        <rFont val="Arial"/>
        <family val="2"/>
      </rPr>
      <t>- Pricing Matrix                                                                                                                                                                                                                                                                                  Mobile Voice and Data Services                                                                                                                                                                                                                                                                            Contract Reference: RM6261</t>
    </r>
  </si>
  <si>
    <t>Please enter Bidders NAME in the text box below</t>
  </si>
  <si>
    <t xml:space="preserve">Contract Reference: RM6261 Attachment 3a - Pricing Matrix Mobile Voice and Data Services                                                                                                                                                                                                                                                                       </t>
  </si>
  <si>
    <t xml:space="preserve">Before completing the pricing matrix, Bidders are requested to read 'Attachment 2 - How to Bid'. This document containes important information on how to complete this pricing matrix as well as how this will be evaluated. Note if a Tender is deemed non compliant, the Tender may be rejected and you may be excluded from further participation in the Procurement. </t>
  </si>
  <si>
    <r>
      <rPr>
        <sz val="12"/>
        <color theme="1"/>
        <rFont val="Calibri"/>
        <family val="2"/>
      </rPr>
      <t xml:space="preserve">Bidders are required to complete the cells within the following tabs: </t>
    </r>
    <r>
      <rPr>
        <b/>
        <sz val="12"/>
        <color theme="1"/>
        <rFont val="Calibri"/>
        <family val="2"/>
      </rPr>
      <t>(i)</t>
    </r>
    <r>
      <rPr>
        <sz val="12"/>
        <color theme="1"/>
        <rFont val="Calibri"/>
        <family val="2"/>
      </rPr>
      <t xml:space="preserve"> </t>
    </r>
    <r>
      <rPr>
        <b/>
        <i/>
        <sz val="12"/>
        <color theme="1"/>
        <rFont val="Calibri"/>
        <family val="2"/>
      </rPr>
      <t>'Bidder Pricing Catalogue'</t>
    </r>
    <r>
      <rPr>
        <b/>
        <sz val="12"/>
        <color theme="1"/>
        <rFont val="Calibri"/>
        <family val="2"/>
      </rPr>
      <t xml:space="preserve"> </t>
    </r>
    <r>
      <rPr>
        <sz val="12"/>
        <color theme="1"/>
        <rFont val="Calibri"/>
        <family val="2"/>
      </rPr>
      <t xml:space="preserve">tariff charges (highlighted green) and contract duration discounts (highlighted grey) </t>
    </r>
    <r>
      <rPr>
        <b/>
        <sz val="12"/>
        <color theme="1"/>
        <rFont val="Calibri"/>
        <family val="2"/>
      </rPr>
      <t>(ii)</t>
    </r>
    <r>
      <rPr>
        <sz val="12"/>
        <color theme="1"/>
        <rFont val="Calibri"/>
        <family val="2"/>
      </rPr>
      <t xml:space="preserve"> </t>
    </r>
    <r>
      <rPr>
        <b/>
        <i/>
        <sz val="12"/>
        <color theme="1"/>
        <rFont val="Calibri"/>
        <family val="2"/>
      </rPr>
      <t>'Devices'</t>
    </r>
    <r>
      <rPr>
        <sz val="12"/>
        <color theme="1"/>
        <rFont val="Calibri"/>
        <family val="2"/>
      </rPr>
      <t xml:space="preserve"> table 1 devices (highlighted green), table 2 cost component breakdown (highlighted grey), table 3 device insurance (highlighted grey) and table 4 discounts (highlighted grey) </t>
    </r>
    <r>
      <rPr>
        <b/>
        <sz val="12"/>
        <color theme="1"/>
        <rFont val="Calibri"/>
        <family val="2"/>
      </rPr>
      <t>(iii)</t>
    </r>
    <r>
      <rPr>
        <sz val="12"/>
        <color theme="1"/>
        <rFont val="Calibri"/>
        <family val="2"/>
      </rPr>
      <t xml:space="preserve"> </t>
    </r>
    <r>
      <rPr>
        <b/>
        <i/>
        <sz val="12"/>
        <color theme="1"/>
        <rFont val="Calibri"/>
        <family val="2"/>
      </rPr>
      <t xml:space="preserve">'Optional Services' </t>
    </r>
    <r>
      <rPr>
        <sz val="12"/>
        <color theme="1"/>
        <rFont val="Calibri"/>
        <family val="2"/>
      </rPr>
      <t xml:space="preserve">table 1 coverage enhancement solutions (highligted green and pink), table 2 unified endpoint management (highlighted green), table 3 transition and onsite support (highlighted green) and table 4 solutions (highlighted orange and green), table 5 call / messages charges, table 6 world wide voice &amp; data bolt-ons </t>
    </r>
    <r>
      <rPr>
        <b/>
        <sz val="12"/>
        <color theme="1"/>
        <rFont val="Calibri"/>
        <family val="2"/>
      </rPr>
      <t>(iv)</t>
    </r>
    <r>
      <rPr>
        <sz val="12"/>
        <color theme="1"/>
        <rFont val="Calibri"/>
        <family val="2"/>
      </rPr>
      <t xml:space="preserve"> </t>
    </r>
    <r>
      <rPr>
        <b/>
        <i/>
        <sz val="12"/>
        <color theme="1"/>
        <rFont val="Calibri"/>
        <family val="2"/>
      </rPr>
      <t>'Discounts'</t>
    </r>
    <r>
      <rPr>
        <sz val="12"/>
        <color theme="1"/>
        <rFont val="Calibri"/>
        <family val="2"/>
      </rPr>
      <t xml:space="preserve"> table 1 volume discounts and table 2 prompt payment discounts (highlighted grey). </t>
    </r>
  </si>
  <si>
    <t>Bidders Pricing Catalogue</t>
  </si>
  <si>
    <t>Bidders must complete all cells shaded green and grey in the Bidders Pricing Catalogue. A failure to insert an applicable price for all tarrif items (in the green cells), which is a scored question, may result in your Tender being deemed non-compliant. The contract duration discounts will not be scored but will form part of your Framework Contract. If you are not intending to apply any discounts please ensure you put '0' in all the applicable grey cells, otherwise your response may be deemed non compliant.                                                                                                                      Bidders should note that the validation of price inputs table will automatically assess if you have submitted a failed entry based on the following rules:                                                                                    - FAIL 1 - As Connection Volumes increase (Band 1 to Band 5) prices are not decreasing per connection                                                                                                                                                                 - FAIL 2 - As Data Values Volumes (down the table) increase Prices are not decreasing per Gigabit                                                                                                                                                                                             - No Price - No Price entered in cell                                                                                                                                                                                                                                                                                             If you do not achieve a 'Pass' in each of the cells in the validation of price inputs table then your response may be deemed non compliant.</t>
  </si>
  <si>
    <t>Scenarios 1, 2, 3, 4 &amp; 5</t>
  </si>
  <si>
    <t>The Scenario's 1, 2, 3 4 &amp; 5 tabs are automatically populated from the Bidders Catalogue. Cell E5 in each Scenario tab is the maximum ceiling price for each Scenario requirement and Cell E6 shows the bidders price. Each Scenario is a scored question. Any tender that is not equal to or less than the individual Scenario ceiling price may be deemed non compliant.</t>
  </si>
  <si>
    <t>Devices</t>
  </si>
  <si>
    <t xml:space="preserve">Bidders must complete:                                                                                                                         
Table 1 Devices all cells shaded shaded green. This is a scored question. A failure to insert an applicable price for all device items may result in your Tender being deemed non-compliant.                                                                                                                         
Table 2 Cost Component Breakdown all cells shaded grey. This table will not be scored but will form part of your Framework Contract. A failure to complete this table may result in your Tender being deemed non-compliant.                                                                                                                                                                                                                                                                    Table 3 Device Insurance all cells shaded green. This table will not be scored but will form part of your Framework Contract. A failure to complete this table may result in your Tender being deemed non-compliant.                                                                                              
Table 4 Discounts all cells shaded grey. This table will not be scored but will form part of your Framework Contract. A failure to complete this table may result in your Tender being deemed non-compliant. </t>
  </si>
  <si>
    <t>Optional Services</t>
  </si>
  <si>
    <t xml:space="preserve">Bidders must complete: Table 1 Coverage Enhancement Solutions, Table 2 Unified End Point Management, Table 3 Transition and Onsite Support, Table 4 Solutions, Table 5 Call / Messages charges, Table 6 World Wide Voice &amp; Data Bolt-Ons. Tables 1 - 6 will not be scored but will form part of your Framework Contract.                                                                                                                                                                                                                                                           </t>
  </si>
  <si>
    <t>Discounts</t>
  </si>
  <si>
    <t xml:space="preserve">Bidders must complete Table 1 Volume Discounts - Total Cumulative Spend and Table 2 Prompt Payment Discounts. If you are not intending to apply any discounts please ensure you put 0 in all the applicable grey cells. Table 1 and 2 will not be scored but will form part of your Framework Contract. A failure to complete this table may result in your Tender being deemed non-compliant. </t>
  </si>
  <si>
    <t>Rate Cards for eCatalogue</t>
  </si>
  <si>
    <t xml:space="preserve">This tab is automatically populated from the 2 year call-off rate card and the discounts from the Bidders Pricing Catalogue. The 3 year and 4 year + call off rate cards are automatically populated using the discounts and the 2 year rate card. </t>
  </si>
  <si>
    <t>Scenario Bid Evaluation Sheet</t>
  </si>
  <si>
    <t xml:space="preserve">This tab is automatically populated from the table from the respective Scenario 1, 2, 3, 4 and 5 tabs and validates that the bid is compliant by not exceeding the ceiling prices for each respective scenario. </t>
  </si>
  <si>
    <t>Rate Card Bid Evaluation Sheet</t>
  </si>
  <si>
    <t>This tab is automatically populated from the Bidders Pricing Catalogue and creates the bid pricing for each section of the rate card. 
Voice and SMS - The bid price for Voice and SMS is calculated by summing Bands 1-8 for the All Inclusive Voice/SMS Tariff.
Single Data - The bid price for Single Data is calculated by converting each line item and each bands price per Gb and then summing this to create a total price for that line item. All line item total prices are then summed to produce the bid price. 
Shared Data - The bid price for Shared Data is calculated by converting each line item and each bands price per Gb and then summing this to create a total price for that line item. All line item total prices are then summed to produce the bid price. 
Voice - The bid price for Voice is calculated by summing each line item across Bands 1-8  and the line item sums are totalled.
SMS - The bid price for SMS is calculated by summing each line item across Bands 1-8  and the line item sums are totalled.
International Data Roaming  - The bid price for International Data Roaming is calculated by summing each line item across Bands 1-8 and the line item sums are totalled. The table in A1-B8 is a summary of the bid pricing</t>
  </si>
  <si>
    <t>NOTE</t>
  </si>
  <si>
    <t>Your submitted prices will be the maximum payable under this Framework for the first twelve (12) Months following the framework start date.</t>
  </si>
  <si>
    <t>Prices must be sustainable and inclusive of all profit, overheads, costs and expenses relating to the provision of the Services.</t>
  </si>
  <si>
    <t>You should also include the Management Charge of 1% which shall be paid by you to us as the Authority as set out in Attachment 2 How to Bid.</t>
  </si>
  <si>
    <t>When entering prices or discounts, enter only the numerical value. Do not add or include any additional characters such as £. or %.</t>
  </si>
  <si>
    <t xml:space="preserve">All prices should be set out in British Pounds Sterling to two or four decimal places as applicable and exclusive of VAT
</t>
  </si>
  <si>
    <t>Bidders shall not modify cells, add rows and/or columns within the tabs unless permiited by instruction.</t>
  </si>
  <si>
    <t xml:space="preserve">Negative bids for the Lots you are bidding for will not be allowed and we will investigate where we consider your bid to be abnormally low, including where you have submitted a zero bid. </t>
  </si>
  <si>
    <t xml:space="preserve">For the purpose of evaluation zero prices will be treated as follows: £ to four (4) decimal places (£0.00) will be scored using £0.00001 </t>
  </si>
  <si>
    <t>Bidder to Complete</t>
  </si>
  <si>
    <t>VALIDATION OF PRICE INPUTS</t>
  </si>
  <si>
    <t>2 year Call Off Contract</t>
  </si>
  <si>
    <t>3 Year Contract</t>
  </si>
  <si>
    <t>4 year+ Contract</t>
  </si>
  <si>
    <r>
      <rPr>
        <b/>
        <u/>
        <sz val="12"/>
        <color rgb="FFFF0000"/>
        <rFont val="Calibri"/>
        <family val="2"/>
      </rPr>
      <t>FAIL 1</t>
    </r>
    <r>
      <rPr>
        <sz val="12"/>
        <color rgb="FFFF0000"/>
        <rFont val="Calibri"/>
        <family val="2"/>
      </rPr>
      <t xml:space="preserve"> - As Connection Volumes increase (Band 1 to Band 2 etc) Prices are not decreasing per connection</t>
    </r>
  </si>
  <si>
    <t>Bands</t>
  </si>
  <si>
    <t>Band 1</t>
  </si>
  <si>
    <t>Band 2</t>
  </si>
  <si>
    <t>Band 3</t>
  </si>
  <si>
    <t>Band 4</t>
  </si>
  <si>
    <t>Band 5</t>
  </si>
  <si>
    <t>Band 6</t>
  </si>
  <si>
    <t>Band 7</t>
  </si>
  <si>
    <t>Band 8</t>
  </si>
  <si>
    <t>Discount to all prices (%) from 2 year call off Price</t>
  </si>
  <si>
    <r>
      <rPr>
        <b/>
        <u/>
        <sz val="12"/>
        <color rgb="FFFF0000"/>
        <rFont val="Calibri"/>
        <family val="2"/>
      </rPr>
      <t>FAIL 2</t>
    </r>
    <r>
      <rPr>
        <sz val="12"/>
        <color rgb="FFFF0000"/>
        <rFont val="Calibri"/>
        <family val="2"/>
      </rPr>
      <t xml:space="preserve"> - As Data Values Volumes (down the table) increase Prices are not decreasing per Gigabit</t>
    </r>
  </si>
  <si>
    <t>Number of connections</t>
  </si>
  <si>
    <t>1-499</t>
  </si>
  <si>
    <t>500-999</t>
  </si>
  <si>
    <t>1000-1999</t>
  </si>
  <si>
    <t>2000-4999</t>
  </si>
  <si>
    <t>5000-10000</t>
  </si>
  <si>
    <t>10000-19999</t>
  </si>
  <si>
    <t>20000-39999</t>
  </si>
  <si>
    <t>40000+</t>
  </si>
  <si>
    <r>
      <rPr>
        <b/>
        <u/>
        <sz val="12"/>
        <color rgb="FFFF0000"/>
        <rFont val="Calibri"/>
        <family val="2"/>
      </rPr>
      <t>No Price</t>
    </r>
    <r>
      <rPr>
        <sz val="12"/>
        <color rgb="FFFF0000"/>
        <rFont val="Calibri"/>
        <family val="2"/>
      </rPr>
      <t xml:space="preserve"> - No Price entered in cell</t>
    </r>
  </si>
  <si>
    <t>Tariff Descriptions</t>
  </si>
  <si>
    <t>BIDDER'S PRICING</t>
  </si>
  <si>
    <t>Unit</t>
  </si>
  <si>
    <t>Conv Factor</t>
  </si>
  <si>
    <t>Converted to Price Per Unit</t>
  </si>
  <si>
    <t>SMS and Voice</t>
  </si>
  <si>
    <t>Cost per connection per month (£ to 4 decimal places)</t>
  </si>
  <si>
    <t>All Inclusive Voice/SMS Tariff</t>
  </si>
  <si>
    <t>Each</t>
  </si>
  <si>
    <t>Single Data</t>
  </si>
  <si>
    <t>Unit cost per month (£ to 4 decimal places)</t>
  </si>
  <si>
    <t>Data 1GB</t>
  </si>
  <si>
    <t>To Per GB</t>
  </si>
  <si>
    <t>Data 2GB</t>
  </si>
  <si>
    <t>Data 3GB</t>
  </si>
  <si>
    <t>Data 4GB</t>
  </si>
  <si>
    <t>Data 5GB</t>
  </si>
  <si>
    <t>Data 8GB</t>
  </si>
  <si>
    <t>Data 10GB</t>
  </si>
  <si>
    <t>Data 16GB</t>
  </si>
  <si>
    <t>Data 20GB</t>
  </si>
  <si>
    <t>Data 60GB</t>
  </si>
  <si>
    <t>Single Data Out of bundle charge (OOB) per GB (charged per MB)</t>
  </si>
  <si>
    <t>Shared Data</t>
  </si>
  <si>
    <t>150GB Shared Data Bolt-On</t>
  </si>
  <si>
    <t>250GB Shared Data Bolt-On</t>
  </si>
  <si>
    <t>350GB Shared Data Bolt-On</t>
  </si>
  <si>
    <t>500GB Shared Data Bolt-On</t>
  </si>
  <si>
    <t>750GB Shared Data Bolt-On</t>
  </si>
  <si>
    <t>1TB Shared Data Bolt-On</t>
  </si>
  <si>
    <t>1.5TB Shared Data Bolt-On</t>
  </si>
  <si>
    <t>2TB Shared Data Bolt-On</t>
  </si>
  <si>
    <t>2.5TB Shared Data Bolt-On</t>
  </si>
  <si>
    <t>3TB Shared Data Bolt-On</t>
  </si>
  <si>
    <t>3.5TB Shared Data Bolt-On</t>
  </si>
  <si>
    <t>4TB Shared Data Bolt-On</t>
  </si>
  <si>
    <t>4.5TB Shared Data Bolt-On</t>
  </si>
  <si>
    <t>5TB Shared Data Bolt-On</t>
  </si>
  <si>
    <t>5.5TB Shared Data Bolt-On</t>
  </si>
  <si>
    <t>6TB Shared Data Bolt-On</t>
  </si>
  <si>
    <t>6.5TB Shared Data Bolt-On</t>
  </si>
  <si>
    <t>7TB Shared Data Bolt-On</t>
  </si>
  <si>
    <t>7.5TB Shared Data Bolt-On</t>
  </si>
  <si>
    <t>8TB Shared Data Bolt-On</t>
  </si>
  <si>
    <t>8.5TB Shared Data Bolt-On</t>
  </si>
  <si>
    <t>9TB Shared Data Bolt-On</t>
  </si>
  <si>
    <t>9.5TB Shared Data Bolt-On</t>
  </si>
  <si>
    <t>10TB Shared Data Bolt-On</t>
  </si>
  <si>
    <t>12TB Shared Data Bolt-On</t>
  </si>
  <si>
    <t>15TB Shared Data Bolt-On</t>
  </si>
  <si>
    <t>20TB Shared Data Bolt-On</t>
  </si>
  <si>
    <t>30TB Shared Data Bolt-On</t>
  </si>
  <si>
    <t>40TB Shared Data Bolt-On</t>
  </si>
  <si>
    <t>Shared Data Bold-On Out of bundle charge (OOB) per GB (charged per MB)</t>
  </si>
  <si>
    <t>Voice</t>
  </si>
  <si>
    <t>Unit cost per minute (£ to 4 decimal places)</t>
  </si>
  <si>
    <t>Calls to Mobile same network</t>
  </si>
  <si>
    <t>Calls to Mobile same network and same account</t>
  </si>
  <si>
    <t>Calls to Mobile other networks</t>
  </si>
  <si>
    <t>Calls to local fixed lines</t>
  </si>
  <si>
    <t>Calls to national fixed lines</t>
  </si>
  <si>
    <t>Voicemail Calls</t>
  </si>
  <si>
    <t>Mobile Originating Roamed Calls (Europe Zones 1-3)</t>
  </si>
  <si>
    <t>Mobile Originating Roamed Calls (North America 5)</t>
  </si>
  <si>
    <t>Mobile Originating Roamed Calls (Rest of World 4, 6, 7)</t>
  </si>
  <si>
    <t>Mobile Terminating Roamed Calls (Europe Zones 1-3)</t>
  </si>
  <si>
    <t>Mobile Terminating Roamed Calls (North America 5)</t>
  </si>
  <si>
    <t>Mobile Terminating Roamed Calls (Rest of World 4, 6, 7)</t>
  </si>
  <si>
    <t>Calls from UK to Europe Zones 1-3</t>
  </si>
  <si>
    <t>Calls from UK to North America 5</t>
  </si>
  <si>
    <t>Calls from UK to Rest of World 4, 6, 7</t>
  </si>
  <si>
    <t>SMS</t>
  </si>
  <si>
    <t>Unit cost per SMS (£ to 4 decimal places)</t>
  </si>
  <si>
    <t>SMS Messages (UK)</t>
  </si>
  <si>
    <t>Multimedia Message (UK)</t>
  </si>
  <si>
    <t>SMS Messages to (Europe Zones 1-3)</t>
  </si>
  <si>
    <t>SMS Messages to (North America Zone 5)</t>
  </si>
  <si>
    <t>SMS Messages to (Rest of World Zone 4, 6, 7)</t>
  </si>
  <si>
    <t>International Multimedia Messages</t>
  </si>
  <si>
    <t>Roaming SMS Messages (Europe Zones 1-3)</t>
  </si>
  <si>
    <t>Roaming SMS Messages (North America 5)</t>
  </si>
  <si>
    <t>Roaming SMS Messages (Rest of World, 4, 6, 7)</t>
  </si>
  <si>
    <t>Roaming Multimedia Messages</t>
  </si>
  <si>
    <t>International Data Roaming</t>
  </si>
  <si>
    <t>Unit cost per Mb (£ to 4 decimal places)</t>
  </si>
  <si>
    <t>Data Roaming (Europe Zones 1-3)</t>
  </si>
  <si>
    <t>Data Roaming Rest of World (Zones 4-7)</t>
  </si>
  <si>
    <t>This worksheet is automatically calculated from the prices you have inserted in the 'Bidder Pricing Catalogue Band 1, 1-499 connections' (worksheet Tab 3) .</t>
  </si>
  <si>
    <t>Cell E5</t>
  </si>
  <si>
    <t>Note this is the ceiling price that is the maximum price for the Scenario 2 requirement.</t>
  </si>
  <si>
    <t>Cell E6</t>
  </si>
  <si>
    <t>Note this your auto calculated bid price for evaluation.</t>
  </si>
  <si>
    <t>Pricing (Scenario 1)</t>
  </si>
  <si>
    <t>Band 2 Ceiling Price</t>
  </si>
  <si>
    <t>Band 1, 1-499 connections</t>
  </si>
  <si>
    <t>Bid Pricing</t>
  </si>
  <si>
    <t>Scenario Volumes</t>
  </si>
  <si>
    <t>Bidder's  Pricing</t>
  </si>
  <si>
    <t>Contract term</t>
  </si>
  <si>
    <t>Pricing (SMS and Voice)</t>
  </si>
  <si>
    <t>Scenario Volume</t>
  </si>
  <si>
    <t>Cost per Connection (£ to 4 decimal places)</t>
  </si>
  <si>
    <t>2 Year cost</t>
  </si>
  <si>
    <t>Pricing (Single Data)</t>
  </si>
  <si>
    <t>Pricing (Shared Data)</t>
  </si>
  <si>
    <t>Shared Data Bold-On Out of bundle charge (OOB) per GB (charged per MB)  Single Data</t>
  </si>
  <si>
    <t>Pricing (Voice)</t>
  </si>
  <si>
    <t>Pricing (SMS)</t>
  </si>
  <si>
    <t>Pricing (International Data Roaming)</t>
  </si>
  <si>
    <t>This worksheet is automatically calculated from the prices you have inserted in the 'Bidder Pricing Catalogue Band 2, 500-999 connections' (worksheet Tab 3) .</t>
  </si>
  <si>
    <t>Pricing (Scenario 2)</t>
  </si>
  <si>
    <t>Band 2 500-999 connections</t>
  </si>
  <si>
    <t>This worksheet is automatically calculated from the prices you have inserted in the 'Bidder Pricing Catalogue Band 3, 1000-1999 connections' (worksheet Tab 3) .</t>
  </si>
  <si>
    <t>Note this is the ceiling price that is the maximum price for the Scenario 3 requirement.</t>
  </si>
  <si>
    <t>Pricing (Scenario 3)</t>
  </si>
  <si>
    <t>Band 3 Ceiling Price</t>
  </si>
  <si>
    <t>Band 3 1000-1999 connections</t>
  </si>
  <si>
    <t>This worksheet is automatically calculated from the prices you have inserted in the 'Bidder Pricing Catalogue Band 4, 2000-4999 connections' (worksheet Tab 3) .</t>
  </si>
  <si>
    <t>Note this is the ceiling price that is the maximum price for the Scenario 4 requirement.</t>
  </si>
  <si>
    <t>Pricing (Scenario 4)</t>
  </si>
  <si>
    <t>Band 4 Ceiling Price</t>
  </si>
  <si>
    <t>Band 4 2000-4999 connections</t>
  </si>
  <si>
    <t>This worksheet is automatically calculated from the prices you have inserted in the 'Bidder Pricing Catalogue Band 5, 5000-9999 connections' (worksheet Tab 3) .</t>
  </si>
  <si>
    <t>Note this is the ceiling price that is the maximum price for the Scenario 5 requirement.</t>
  </si>
  <si>
    <t>Pricing (Scenario 5)</t>
  </si>
  <si>
    <t>Band 5 Ceiling Price</t>
  </si>
  <si>
    <t>Band 5 5000-9999 connections</t>
  </si>
  <si>
    <r>
      <rPr>
        <sz val="12"/>
        <color theme="1"/>
        <rFont val="Calibri"/>
        <family val="2"/>
      </rPr>
      <t xml:space="preserve">You </t>
    </r>
    <r>
      <rPr>
        <b/>
        <sz val="12"/>
        <color theme="1"/>
        <rFont val="Calibri"/>
        <family val="2"/>
      </rPr>
      <t>MUST</t>
    </r>
    <r>
      <rPr>
        <sz val="12"/>
        <color theme="1"/>
        <rFont val="Calibri"/>
        <family val="2"/>
      </rPr>
      <t xml:space="preserve"> insert your prices in the cells shaded green in this worksheet.</t>
    </r>
  </si>
  <si>
    <t>Note these are the auto calculated totals of the line item prices in the green shaded cells.</t>
  </si>
  <si>
    <t>You MUST insert your percentage cost breakdown (Table 2) and discounts (Table 4) in the cells shaded grey in this worksheet.</t>
  </si>
  <si>
    <t xml:space="preserve">Table 1 Devices </t>
  </si>
  <si>
    <t>`</t>
  </si>
  <si>
    <t xml:space="preserve">Model </t>
  </si>
  <si>
    <t>Quantity</t>
  </si>
  <si>
    <t>1 - 99</t>
  </si>
  <si>
    <t>100-999</t>
  </si>
  <si>
    <t>1000+</t>
  </si>
  <si>
    <t>Model variant example</t>
  </si>
  <si>
    <t>Outright</t>
  </si>
  <si>
    <t>Lease</t>
  </si>
  <si>
    <t>Apple</t>
  </si>
  <si>
    <t>Requirement</t>
  </si>
  <si>
    <t>Per Month</t>
  </si>
  <si>
    <t>Per month</t>
  </si>
  <si>
    <t>Total Price</t>
  </si>
  <si>
    <t>Low end smart phone</t>
  </si>
  <si>
    <t>Iphone SE 64gb (new) - 4.7"</t>
  </si>
  <si>
    <t>Mid range smart phone</t>
  </si>
  <si>
    <t>Iphone 12 64gb  - 6.1"</t>
  </si>
  <si>
    <t>High end smart phone</t>
  </si>
  <si>
    <t>iphone 13 Pro 128gb  - 6.7"</t>
  </si>
  <si>
    <t>Phablet / Tablet</t>
  </si>
  <si>
    <t>Ipad 10.2" 64gb, wifi + Cell</t>
  </si>
  <si>
    <t>Samsung</t>
  </si>
  <si>
    <t>A13 5g</t>
  </si>
  <si>
    <t>M53 5g</t>
  </si>
  <si>
    <t>S22 Ultra 5g</t>
  </si>
  <si>
    <t>Galaxy Tab A8 10.5 LTE</t>
  </si>
  <si>
    <t>Android</t>
  </si>
  <si>
    <t>Google Pixel 4a</t>
  </si>
  <si>
    <t>Moto G22</t>
  </si>
  <si>
    <t>Surface Duo 2 for Business</t>
  </si>
  <si>
    <t>Other Operating System</t>
  </si>
  <si>
    <t>Talk and text and simple data</t>
  </si>
  <si>
    <t>Mobile Broadband Dongle</t>
  </si>
  <si>
    <t>MiFi - wireless router</t>
  </si>
  <si>
    <t>Total Device Catalogue Bid Price</t>
  </si>
  <si>
    <t>Table 2 Cost Component Breakdown</t>
  </si>
  <si>
    <t>% Cost Component Breakdown</t>
  </si>
  <si>
    <t>People</t>
  </si>
  <si>
    <t>Facilities</t>
  </si>
  <si>
    <t>Tools</t>
  </si>
  <si>
    <t>Subcontractor</t>
  </si>
  <si>
    <t xml:space="preserve">3rd Party </t>
  </si>
  <si>
    <t>Overheads</t>
  </si>
  <si>
    <t>Profit</t>
  </si>
  <si>
    <t>Total</t>
  </si>
  <si>
    <t>Table 3 Device Insurance</t>
  </si>
  <si>
    <t>Maximum price, per Month, per Device</t>
  </si>
  <si>
    <t>Type of Device</t>
  </si>
  <si>
    <t>Full Insurance</t>
  </si>
  <si>
    <t>Accidental Damage Cover</t>
  </si>
  <si>
    <t>Standard Phone</t>
  </si>
  <si>
    <t>Smart Phone</t>
  </si>
  <si>
    <t>5G enabled Smart Phone</t>
  </si>
  <si>
    <t>Tablet</t>
  </si>
  <si>
    <t>Table 4 Discounts</t>
  </si>
  <si>
    <t>100 - 999</t>
  </si>
  <si>
    <t>% discount applied to your standard Public Sector Device Catalogue</t>
  </si>
  <si>
    <r>
      <rPr>
        <sz val="12"/>
        <color theme="1"/>
        <rFont val="Calibri"/>
        <family val="2"/>
      </rPr>
      <t xml:space="preserve">You </t>
    </r>
    <r>
      <rPr>
        <b/>
        <sz val="12"/>
        <color theme="1"/>
        <rFont val="Calibri"/>
        <family val="2"/>
      </rPr>
      <t>MUST</t>
    </r>
    <r>
      <rPr>
        <sz val="12"/>
        <color theme="1"/>
        <rFont val="Calibri"/>
        <family val="2"/>
      </rPr>
      <t xml:space="preserve"> insert your prices applicable to the Optional Services product types that you are offering in the cells shaded green in this worksheet.</t>
    </r>
  </si>
  <si>
    <r>
      <rPr>
        <sz val="12"/>
        <color rgb="FF333333"/>
        <rFont val="Calibri"/>
        <family val="2"/>
      </rPr>
      <t xml:space="preserve">You </t>
    </r>
    <r>
      <rPr>
        <b/>
        <sz val="12"/>
        <color rgb="FF333333"/>
        <rFont val="Calibri"/>
        <family val="2"/>
      </rPr>
      <t>MUST</t>
    </r>
    <r>
      <rPr>
        <sz val="12"/>
        <color rgb="FF333333"/>
        <rFont val="Calibri"/>
        <family val="2"/>
      </rPr>
      <t xml:space="preserve"> insert the minimum term, </t>
    </r>
    <r>
      <rPr>
        <b/>
        <sz val="12"/>
        <color rgb="FF333333"/>
        <rFont val="Calibri"/>
        <family val="2"/>
      </rPr>
      <t>where applicable, to the product types that you are offering</t>
    </r>
    <r>
      <rPr>
        <sz val="12"/>
        <color rgb="FF333333"/>
        <rFont val="Calibri"/>
        <family val="2"/>
      </rPr>
      <t xml:space="preserve"> (for the price inserted in column F), in the pink cells in this worksheet.</t>
    </r>
  </si>
  <si>
    <r>
      <rPr>
        <sz val="12"/>
        <color theme="1"/>
        <rFont val="Calibri"/>
        <family val="2"/>
      </rPr>
      <t xml:space="preserve">You </t>
    </r>
    <r>
      <rPr>
        <b/>
        <sz val="12"/>
        <color theme="1"/>
        <rFont val="Calibri"/>
        <family val="2"/>
      </rPr>
      <t>MUST</t>
    </r>
    <r>
      <rPr>
        <sz val="12"/>
        <color theme="1"/>
        <rFont val="Calibri"/>
        <family val="2"/>
      </rPr>
      <t xml:space="preserve"> insert the product type in the Table 4 Solutions and Table 6 World Wide Voice &amp; Data Bolt-Ons in the orange cells in this worksheet.</t>
    </r>
  </si>
  <si>
    <t>Table 1 Coverage Enhancement Solutions</t>
  </si>
  <si>
    <t>Product Type</t>
  </si>
  <si>
    <t>Variant</t>
  </si>
  <si>
    <t>Description</t>
  </si>
  <si>
    <t>Price per Unit</t>
  </si>
  <si>
    <t>Product Price</t>
  </si>
  <si>
    <t>Minimum Term</t>
  </si>
  <si>
    <t>Site Surveys</t>
  </si>
  <si>
    <t>Desktop Site Survey</t>
  </si>
  <si>
    <t xml:space="preserve">Standard </t>
  </si>
  <si>
    <t>As per Supplier Service Description</t>
  </si>
  <si>
    <t>Complex</t>
  </si>
  <si>
    <t>On Site Survey (Single)</t>
  </si>
  <si>
    <t>Small</t>
  </si>
  <si>
    <t xml:space="preserve">Medium </t>
  </si>
  <si>
    <t>Large</t>
  </si>
  <si>
    <t>Extra Large</t>
  </si>
  <si>
    <t>Coverage Design Services</t>
  </si>
  <si>
    <t>In building repeater</t>
  </si>
  <si>
    <t>Small cell solution</t>
  </si>
  <si>
    <t>1-5 Pico Cells</t>
  </si>
  <si>
    <t>6 -10 Pico Cells</t>
  </si>
  <si>
    <t>11 -15 Pico Cells</t>
  </si>
  <si>
    <t>16+ Pico Cells</t>
  </si>
  <si>
    <t>Distributed Antenna Systems (single)</t>
  </si>
  <si>
    <t xml:space="preserve">1-5 antennae </t>
  </si>
  <si>
    <t xml:space="preserve">6-10 antennae </t>
  </si>
  <si>
    <t xml:space="preserve">11-15 antennae  </t>
  </si>
  <si>
    <t xml:space="preserve">16-20 antennae </t>
  </si>
  <si>
    <t xml:space="preserve">21-30 antennae </t>
  </si>
  <si>
    <t>31-40 antennae</t>
  </si>
  <si>
    <t xml:space="preserve">41-50 antennae  </t>
  </si>
  <si>
    <t xml:space="preserve">51-60 antennae  </t>
  </si>
  <si>
    <t>61-70 antennae</t>
  </si>
  <si>
    <t>Coverage Solutions</t>
  </si>
  <si>
    <t>Booster</t>
  </si>
  <si>
    <t>Covers up to 1,500m2</t>
  </si>
  <si>
    <t>One off</t>
  </si>
  <si>
    <t>In Arrears</t>
  </si>
  <si>
    <t>None</t>
  </si>
  <si>
    <t>In building repeaters</t>
  </si>
  <si>
    <t>In-building Low Power Repeater</t>
  </si>
  <si>
    <t>Covers up to 2,500m2</t>
  </si>
  <si>
    <t>Single Unit System</t>
  </si>
  <si>
    <t xml:space="preserve">Each additional antenna (up to a maximum of 5 additional antennae) </t>
  </si>
  <si>
    <t>Build equipment costs 1-5 antennae</t>
  </si>
  <si>
    <t>Build resource including antennae build</t>
  </si>
  <si>
    <t>Servicing and maintenance (OPEX)</t>
  </si>
  <si>
    <t>In-building High Power Repeater</t>
  </si>
  <si>
    <t>Covers up to 10,000m2</t>
  </si>
  <si>
    <t>each additional antenna (up to a maximum of 15 additional antennae)</t>
  </si>
  <si>
    <t>Complete Small cell solution</t>
  </si>
  <si>
    <t>Covers up to 25,000m2</t>
  </si>
  <si>
    <t xml:space="preserve">Complete Pico Cell System </t>
  </si>
  <si>
    <t>1 Cell</t>
  </si>
  <si>
    <t>2 Cells</t>
  </si>
  <si>
    <t>3 Cells</t>
  </si>
  <si>
    <t>4 Cells</t>
  </si>
  <si>
    <t>5 Cells</t>
  </si>
  <si>
    <t>6 Cells</t>
  </si>
  <si>
    <t>7 Cells</t>
  </si>
  <si>
    <t>8 Cells</t>
  </si>
  <si>
    <t>9 Cells</t>
  </si>
  <si>
    <t>10 Cells</t>
  </si>
  <si>
    <t>11 Cells</t>
  </si>
  <si>
    <t>12 Cells</t>
  </si>
  <si>
    <t>13 Cells</t>
  </si>
  <si>
    <t>14 Cells</t>
  </si>
  <si>
    <t>15 Cells</t>
  </si>
  <si>
    <t>16 Cells</t>
  </si>
  <si>
    <t>17 Cells</t>
  </si>
  <si>
    <t>1-2 Cells</t>
  </si>
  <si>
    <t>3-14 Cells</t>
  </si>
  <si>
    <t>15-17 Cells</t>
  </si>
  <si>
    <t>Non-Local Access transmission annual line rental</t>
  </si>
  <si>
    <t xml:space="preserve"> Local Access transmission annual line rental</t>
  </si>
  <si>
    <t xml:space="preserve">Distributed Anntenna Systems </t>
  </si>
  <si>
    <t>Core Coverage Solution</t>
  </si>
  <si>
    <t xml:space="preserve">Base Transceiver Station (BTS) </t>
  </si>
  <si>
    <t>Additional Remote Radio Unit + Licence £</t>
  </si>
  <si>
    <t>GSM Radio Filter Unit + Licence</t>
  </si>
  <si>
    <t>Activation License</t>
  </si>
  <si>
    <t>Antennae Solution</t>
  </si>
  <si>
    <t>2G/3G/4G DAS including up to 5 antennae</t>
  </si>
  <si>
    <t>Each additional DAS antenna (up to a maximum of 65 additional antennas)</t>
  </si>
  <si>
    <t>Transmission  Solution</t>
  </si>
  <si>
    <t>Transmission (TX) &amp; BTS enabling, Standard</t>
  </si>
  <si>
    <t>IDU Installation &amp; commissioning</t>
  </si>
  <si>
    <t xml:space="preserve">Transmission delivery, BT MEAS </t>
  </si>
  <si>
    <t>Transmission connection</t>
  </si>
  <si>
    <t>Non-local access transmission annual line rental (OPEX)</t>
  </si>
  <si>
    <t>Local access transmission annual line rental (OPEX)</t>
  </si>
  <si>
    <t xml:space="preserve">Installation &amp; In-life Care </t>
  </si>
  <si>
    <t xml:space="preserve">Resource required for installation </t>
  </si>
  <si>
    <t>BTS annual service and maintenance costs (OPEX)</t>
  </si>
  <si>
    <t xml:space="preserve">Table 2 Unified Endpoint Management </t>
  </si>
  <si>
    <t>Volume / Units</t>
  </si>
  <si>
    <t>1 - 14</t>
  </si>
  <si>
    <t>15 - 49</t>
  </si>
  <si>
    <t>50 - 249</t>
  </si>
  <si>
    <t>250 - 499</t>
  </si>
  <si>
    <t>500 - 999</t>
  </si>
  <si>
    <t>1,000 - 1,999</t>
  </si>
  <si>
    <t>2,000 - 4,999</t>
  </si>
  <si>
    <t>5,000 - 9,999</t>
  </si>
  <si>
    <t>10,000 - 19,999</t>
  </si>
  <si>
    <t>20,000+</t>
  </si>
  <si>
    <t>Charged</t>
  </si>
  <si>
    <t>Min Term</t>
  </si>
  <si>
    <t xml:space="preserve">Hosted </t>
  </si>
  <si>
    <t>On Premise</t>
  </si>
  <si>
    <t>Bronze License per device</t>
  </si>
  <si>
    <t>Per Month in arrears</t>
  </si>
  <si>
    <t>12 Months</t>
  </si>
  <si>
    <t>Silver License per device</t>
  </si>
  <si>
    <t>Gold License per device</t>
  </si>
  <si>
    <t>Bronze License per User</t>
  </si>
  <si>
    <t>Silver License per User</t>
  </si>
  <si>
    <t>Gold License per User</t>
  </si>
  <si>
    <t xml:space="preserve">Bronze Support Package </t>
  </si>
  <si>
    <t>Per Month in advance</t>
  </si>
  <si>
    <t>12 months</t>
  </si>
  <si>
    <t>Silver Support Package</t>
  </si>
  <si>
    <t>Gold Support Package</t>
  </si>
  <si>
    <t>Table 3 Transition and on Site Support</t>
  </si>
  <si>
    <t>Resource</t>
  </si>
  <si>
    <t>Price</t>
  </si>
  <si>
    <t>Project Manager</t>
  </si>
  <si>
    <r>
      <rPr>
        <sz val="12"/>
        <color theme="1"/>
        <rFont val="Calibri"/>
        <family val="2"/>
      </rPr>
      <t xml:space="preserve">Day Rate </t>
    </r>
    <r>
      <rPr>
        <i/>
        <sz val="10"/>
        <color theme="1"/>
        <rFont val="Calibri"/>
        <family val="2"/>
      </rPr>
      <t>(to the nearest £10)</t>
    </r>
  </si>
  <si>
    <t>Transition / Implementation Manager</t>
  </si>
  <si>
    <r>
      <rPr>
        <sz val="12"/>
        <color theme="1"/>
        <rFont val="Calibri"/>
        <family val="2"/>
      </rPr>
      <t xml:space="preserve">Day Rate </t>
    </r>
    <r>
      <rPr>
        <i/>
        <sz val="10"/>
        <color theme="1"/>
        <rFont val="Calibri"/>
        <family val="2"/>
      </rPr>
      <t>(to the nearest £10)</t>
    </r>
  </si>
  <si>
    <t>Table 4 Solutions</t>
  </si>
  <si>
    <t>Price Unit</t>
  </si>
  <si>
    <t>100 - 249</t>
  </si>
  <si>
    <t>500 +</t>
  </si>
  <si>
    <t>Lone Worker Service</t>
  </si>
  <si>
    <t>Per user per Month</t>
  </si>
  <si>
    <t>Bulk Messaging Service</t>
  </si>
  <si>
    <t>Single Number (multiple sim)</t>
  </si>
  <si>
    <t>Table 5 Call / Messages Charges</t>
  </si>
  <si>
    <t xml:space="preserve">Call / Message </t>
  </si>
  <si>
    <t>Range from</t>
  </si>
  <si>
    <t>Range to</t>
  </si>
  <si>
    <t>Non Geographic Calls (084)</t>
  </si>
  <si>
    <t>Per Minute</t>
  </si>
  <si>
    <t>Non Geographic Calls (087)</t>
  </si>
  <si>
    <t>Non Geographic Calls (0808)</t>
  </si>
  <si>
    <t>Non Geographic Calls (09)</t>
  </si>
  <si>
    <t>Directory Enquiry Call</t>
  </si>
  <si>
    <t>Premium Rate Call</t>
  </si>
  <si>
    <t>Premium Rate Message</t>
  </si>
  <si>
    <t>Per Message</t>
  </si>
  <si>
    <t>Personal Numbering (070) Call</t>
  </si>
  <si>
    <t>Personal Numbering (070) Message</t>
  </si>
  <si>
    <t>Table 6 World Wide Voice &amp; Data Bolt-Ons</t>
  </si>
  <si>
    <t>Enter name of Bolt-On</t>
  </si>
  <si>
    <t>Enter cap for Calls &amp; SMS</t>
  </si>
  <si>
    <t>Enter cap for data: MB/GB</t>
  </si>
  <si>
    <t>Location coverage i.e. World Wide, North America</t>
  </si>
  <si>
    <t>Time period i.e. daily, weekly, monthly</t>
  </si>
  <si>
    <t>£</t>
  </si>
  <si>
    <t>Bidder Rate Cards</t>
  </si>
  <si>
    <t>2 year Call Off</t>
  </si>
  <si>
    <t>3 Year Call Off</t>
  </si>
  <si>
    <t>4 year+ Call Off</t>
  </si>
  <si>
    <r>
      <rPr>
        <b/>
        <u/>
        <sz val="12"/>
        <color rgb="FFFF0000"/>
        <rFont val="Calibri"/>
        <family val="2"/>
      </rPr>
      <t>FAIL 1</t>
    </r>
    <r>
      <rPr>
        <sz val="12"/>
        <color rgb="FFFF0000"/>
        <rFont val="Calibri"/>
        <family val="2"/>
      </rPr>
      <t xml:space="preserve"> - As Connection Volumes increase (Band 1 to Band 2 etc) Prices are not decreasing per connection</t>
    </r>
  </si>
  <si>
    <t>Pricing Table</t>
  </si>
  <si>
    <r>
      <rPr>
        <b/>
        <u/>
        <sz val="12"/>
        <color rgb="FFFF0000"/>
        <rFont val="Calibri"/>
        <family val="2"/>
      </rPr>
      <t>FAIL 2</t>
    </r>
    <r>
      <rPr>
        <sz val="12"/>
        <color rgb="FFFF0000"/>
        <rFont val="Calibri"/>
        <family val="2"/>
      </rPr>
      <t xml:space="preserve"> - As Data Values Volumes (down the table) increase Prices are not decreasing per Gigabit</t>
    </r>
  </si>
  <si>
    <r>
      <rPr>
        <b/>
        <u/>
        <sz val="12"/>
        <color rgb="FFFF0000"/>
        <rFont val="Calibri"/>
        <family val="2"/>
      </rPr>
      <t>No Price</t>
    </r>
    <r>
      <rPr>
        <sz val="12"/>
        <color rgb="FFFF0000"/>
        <rFont val="Calibri"/>
        <family val="2"/>
      </rPr>
      <t xml:space="preserve"> - No Price entered in cell</t>
    </r>
  </si>
  <si>
    <t>Bidder Discount to all prices (%) from 2 year Call Off Contract Price</t>
  </si>
  <si>
    <t>Bidder Discount to all prices (%) from 2 year call off Price</t>
  </si>
  <si>
    <t>Data 1GB (Decimal or Binary))</t>
  </si>
  <si>
    <t xml:space="preserve">Shared Data Bold-On Out of bundle charge (OOB) per GB (charged per MB) </t>
  </si>
  <si>
    <t>3 year Call Off</t>
  </si>
  <si>
    <r>
      <rPr>
        <b/>
        <u/>
        <sz val="12"/>
        <color rgb="FFFF0000"/>
        <rFont val="Calibri"/>
        <family val="2"/>
      </rPr>
      <t>FAIL 1</t>
    </r>
    <r>
      <rPr>
        <sz val="12"/>
        <color rgb="FFFF0000"/>
        <rFont val="Calibri"/>
        <family val="2"/>
      </rPr>
      <t xml:space="preserve"> - As Connection Volumes increase (Band 1 to Band 2 etc) Prices are not decreasing per connection</t>
    </r>
  </si>
  <si>
    <r>
      <rPr>
        <b/>
        <u/>
        <sz val="12"/>
        <color rgb="FFFF0000"/>
        <rFont val="Calibri"/>
        <family val="2"/>
      </rPr>
      <t>FAIL 2</t>
    </r>
    <r>
      <rPr>
        <sz val="12"/>
        <color rgb="FFFF0000"/>
        <rFont val="Calibri"/>
        <family val="2"/>
      </rPr>
      <t xml:space="preserve"> - As Data Values Volumes (down the table) increase Prices are not decreasing per Gigabit</t>
    </r>
  </si>
  <si>
    <r>
      <rPr>
        <b/>
        <u/>
        <sz val="12"/>
        <color rgb="FFFF0000"/>
        <rFont val="Calibri"/>
        <family val="2"/>
      </rPr>
      <t>No Price</t>
    </r>
    <r>
      <rPr>
        <sz val="12"/>
        <color rgb="FFFF0000"/>
        <rFont val="Calibri"/>
        <family val="2"/>
      </rPr>
      <t xml:space="preserve"> - No Price entered in cell</t>
    </r>
  </si>
  <si>
    <t>4+ year Call Off</t>
  </si>
  <si>
    <r>
      <rPr>
        <b/>
        <u/>
        <sz val="12"/>
        <color rgb="FFFF0000"/>
        <rFont val="Calibri"/>
        <family val="2"/>
      </rPr>
      <t>FAIL 1</t>
    </r>
    <r>
      <rPr>
        <sz val="12"/>
        <color rgb="FFFF0000"/>
        <rFont val="Calibri"/>
        <family val="2"/>
      </rPr>
      <t xml:space="preserve"> - As Connection Volumes increase (Band 1 to Band 2 etc) Prices are not decreasing per connection</t>
    </r>
  </si>
  <si>
    <r>
      <rPr>
        <b/>
        <u/>
        <sz val="12"/>
        <color rgb="FFFF0000"/>
        <rFont val="Calibri"/>
        <family val="2"/>
      </rPr>
      <t>FAIL 2</t>
    </r>
    <r>
      <rPr>
        <sz val="12"/>
        <color rgb="FFFF0000"/>
        <rFont val="Calibri"/>
        <family val="2"/>
      </rPr>
      <t xml:space="preserve"> - As Data Values Volumes (down the table) increase Prices are not decreasing per Gigabit</t>
    </r>
  </si>
  <si>
    <r>
      <rPr>
        <b/>
        <u/>
        <sz val="12"/>
        <color rgb="FFFF0000"/>
        <rFont val="Calibri"/>
        <family val="2"/>
      </rPr>
      <t>No Price</t>
    </r>
    <r>
      <rPr>
        <sz val="12"/>
        <color rgb="FFFF0000"/>
        <rFont val="Calibri"/>
        <family val="2"/>
      </rPr>
      <t xml:space="preserve"> - No Price entered in cell</t>
    </r>
  </si>
  <si>
    <t>You MUST insert your values and discounts in the cells shaded grey in this worksheet.</t>
  </si>
  <si>
    <t xml:space="preserve">Table 1 Volume Discounts - Total Cumulative Spend </t>
  </si>
  <si>
    <t xml:space="preserve">The Supplier will apply the discounts offered in the table below, to all Buyer invoices, once the total cumulative </t>
  </si>
  <si>
    <t>volume thresholds (total spend across the Lot 1 and Lot 2 Framework Contracts) have been met.</t>
  </si>
  <si>
    <t>Volume Threshold (Spend) - Total Cumulative spend</t>
  </si>
  <si>
    <t>Discount Applied (%)</t>
  </si>
  <si>
    <t>Up to £</t>
  </si>
  <si>
    <t>Table 2 Prompt Payment Discounts</t>
  </si>
  <si>
    <t>For all payments the Supplier will offer prompt payment discounts for all invoices issued under a Call</t>
  </si>
  <si>
    <t>Off Contract awarded by a Buyer according to the following table:</t>
  </si>
  <si>
    <t xml:space="preserve">Calander days to payment (from invoice date) </t>
  </si>
  <si>
    <t>% Discount Applied</t>
  </si>
  <si>
    <t>7 or less</t>
  </si>
  <si>
    <t>Between 15 and 7</t>
  </si>
  <si>
    <t>Scenario</t>
  </si>
  <si>
    <t>Bid Price</t>
  </si>
  <si>
    <t>Ceiling Price</t>
  </si>
  <si>
    <t>Exceeded Ceiling Price?</t>
  </si>
  <si>
    <t>Scenario 1</t>
  </si>
  <si>
    <t>Scenario 2</t>
  </si>
  <si>
    <t>Scenario 3</t>
  </si>
  <si>
    <t>Scenario 4</t>
  </si>
  <si>
    <t>Scenario 5</t>
  </si>
  <si>
    <t>Overall Table</t>
  </si>
  <si>
    <t>Bid pricing</t>
  </si>
  <si>
    <t>Volume</t>
  </si>
  <si>
    <t>Cost £</t>
  </si>
  <si>
    <t>Taper</t>
  </si>
  <si>
    <t>Cost</t>
  </si>
  <si>
    <t>Total Cost per Connection Per Month</t>
  </si>
  <si>
    <t>Cost per Connection Per Month</t>
  </si>
  <si>
    <t>Total Cost per Gb per month</t>
  </si>
  <si>
    <t>Volume of Gb</t>
  </si>
  <si>
    <t>Cost per Gb per month</t>
  </si>
  <si>
    <t>Taper per Gb</t>
  </si>
  <si>
    <t>150</t>
  </si>
  <si>
    <t>250</t>
  </si>
  <si>
    <t>350</t>
  </si>
  <si>
    <t>500</t>
  </si>
  <si>
    <t>750</t>
  </si>
  <si>
    <t>1000</t>
  </si>
  <si>
    <t>1500</t>
  </si>
  <si>
    <t>2000</t>
  </si>
  <si>
    <t>2500</t>
  </si>
  <si>
    <t>3000</t>
  </si>
  <si>
    <t>3500</t>
  </si>
  <si>
    <t>4000</t>
  </si>
  <si>
    <t>4500</t>
  </si>
  <si>
    <t>5000</t>
  </si>
  <si>
    <t>5500</t>
  </si>
  <si>
    <t>6000</t>
  </si>
  <si>
    <t>6500</t>
  </si>
  <si>
    <t>7000</t>
  </si>
  <si>
    <t>7500</t>
  </si>
  <si>
    <t>8000</t>
  </si>
  <si>
    <t>8500</t>
  </si>
  <si>
    <t>9000</t>
  </si>
  <si>
    <t>9500</t>
  </si>
  <si>
    <t>10000</t>
  </si>
  <si>
    <t>12000</t>
  </si>
  <si>
    <t>15000</t>
  </si>
  <si>
    <t>20000</t>
  </si>
  <si>
    <t>30000</t>
  </si>
  <si>
    <t>40000</t>
  </si>
  <si>
    <t>Total Call Cost Per minute</t>
  </si>
  <si>
    <t>Call Volumes</t>
  </si>
  <si>
    <t>Call cost per minute</t>
  </si>
  <si>
    <t>Total cost per SMS</t>
  </si>
  <si>
    <t>SMS Volumes</t>
  </si>
  <si>
    <t>cost per SMS</t>
  </si>
  <si>
    <t>Total cost per Mb</t>
  </si>
  <si>
    <t>Volume (Mb)</t>
  </si>
  <si>
    <t>Cost per Mb</t>
  </si>
  <si>
    <t>Note this is the auto calculated total of the line items in the blue or grey shaded cells. This figure will be evaluated.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</si>
</sst>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0000%"/>
    <numFmt numFmtId="165" formatCode="0.0000"/>
    <numFmt numFmtId="166" formatCode="[$£-809]#,##0.0000"/>
    <numFmt numFmtId="167" formatCode="[$£-809]#,##0.00"/>
    <numFmt numFmtId="168" formatCode="[$£-809]#,##0"/>
    <numFmt numFmtId="169" formatCode="&quot;£&quot;#,##0.00"/>
  </numFmts>
  <fonts count="41" x14ac:knownFonts="1">
    <font>
      <sz val="11"/>
      <color theme="1"/>
      <name val="Calibri"/>
      <scheme val="minor"/>
    </font>
    <font>
      <sz val="12"/>
      <color theme="1"/>
      <name val="Calibri"/>
      <family val="2"/>
    </font>
    <font>
      <b/>
      <sz val="12"/>
      <color rgb="FF000000"/>
      <name val="Calibri"/>
      <family val="2"/>
    </font>
    <font>
      <b/>
      <sz val="11"/>
      <color theme="1"/>
      <name val="Calibri"/>
      <family val="2"/>
    </font>
    <font>
      <b/>
      <sz val="14"/>
      <color theme="1"/>
      <name val="Calibri"/>
      <family val="2"/>
    </font>
    <font>
      <sz val="11"/>
      <name val="Calibri"/>
      <family val="2"/>
    </font>
    <font>
      <sz val="11"/>
      <color theme="1"/>
      <name val="Calibri"/>
      <family val="2"/>
    </font>
    <font>
      <b/>
      <u/>
      <sz val="12"/>
      <color theme="1"/>
      <name val="Arial"/>
      <family val="2"/>
    </font>
    <font>
      <sz val="12"/>
      <color rgb="FF000000"/>
      <name val="Calibri"/>
      <family val="2"/>
    </font>
    <font>
      <sz val="11"/>
      <color theme="1"/>
      <name val="Arial"/>
      <family val="2"/>
    </font>
    <font>
      <b/>
      <sz val="12"/>
      <color theme="1"/>
      <name val="Calibri"/>
      <family val="2"/>
    </font>
    <font>
      <sz val="11"/>
      <color theme="1"/>
      <name val="Calibri"/>
      <family val="2"/>
    </font>
    <font>
      <sz val="11"/>
      <color theme="1"/>
      <name val="Arial"/>
      <family val="2"/>
    </font>
    <font>
      <sz val="12"/>
      <color rgb="FFFF0000"/>
      <name val="Calibri"/>
      <family val="2"/>
    </font>
    <font>
      <b/>
      <sz val="12"/>
      <color theme="1"/>
      <name val="Arial"/>
      <family val="2"/>
    </font>
    <font>
      <sz val="12"/>
      <color rgb="FFFFFFFF"/>
      <name val="Calibri"/>
      <family val="2"/>
    </font>
    <font>
      <sz val="12"/>
      <color rgb="FF4A86E8"/>
      <name val="Calibri"/>
      <family val="2"/>
    </font>
    <font>
      <sz val="12"/>
      <color rgb="FF38761D"/>
      <name val="Calibri"/>
      <family val="2"/>
    </font>
    <font>
      <sz val="12"/>
      <color theme="0"/>
      <name val="Calibri"/>
      <family val="2"/>
    </font>
    <font>
      <sz val="12"/>
      <color rgb="FF0000FF"/>
      <name val="Calibri"/>
      <family val="2"/>
    </font>
    <font>
      <sz val="12"/>
      <color rgb="FF9900FF"/>
      <name val="Calibri"/>
      <family val="2"/>
    </font>
    <font>
      <sz val="12"/>
      <color rgb="FFFF00FF"/>
      <name val="Calibri"/>
      <family val="2"/>
    </font>
    <font>
      <b/>
      <sz val="12"/>
      <color rgb="FFFFFFFF"/>
      <name val="Calibri"/>
      <family val="2"/>
    </font>
    <font>
      <b/>
      <sz val="12"/>
      <color theme="0"/>
      <name val="Calibri"/>
      <family val="2"/>
    </font>
    <font>
      <b/>
      <sz val="11"/>
      <color theme="1"/>
      <name val="Arial"/>
      <family val="2"/>
    </font>
    <font>
      <sz val="11"/>
      <color rgb="FFFFFFFF"/>
      <name val="Arial"/>
      <family val="2"/>
    </font>
    <font>
      <sz val="11"/>
      <color theme="0"/>
      <name val="Arial"/>
      <family val="2"/>
    </font>
    <font>
      <i/>
      <sz val="12"/>
      <color rgb="FF333333"/>
      <name val="Calibri"/>
      <family val="2"/>
    </font>
    <font>
      <b/>
      <sz val="11"/>
      <color theme="1"/>
      <name val="Calibri"/>
      <family val="2"/>
    </font>
    <font>
      <sz val="11"/>
      <color rgb="FFFFFFFF"/>
      <name val="Calibri"/>
      <family val="2"/>
    </font>
    <font>
      <sz val="11"/>
      <color theme="0"/>
      <name val="Calibri"/>
      <family val="2"/>
    </font>
    <font>
      <sz val="12"/>
      <color rgb="FF00FF00"/>
      <name val="Calibri"/>
      <family val="2"/>
    </font>
    <font>
      <b/>
      <sz val="11"/>
      <color theme="1"/>
      <name val="Arial"/>
      <family val="2"/>
    </font>
    <font>
      <b/>
      <sz val="12"/>
      <color rgb="FF000000"/>
      <name val="Arial"/>
      <family val="2"/>
    </font>
    <font>
      <b/>
      <sz val="12"/>
      <color rgb="FFFF0000"/>
      <name val="Arial"/>
      <family val="2"/>
    </font>
    <font>
      <b/>
      <i/>
      <sz val="12"/>
      <color theme="1"/>
      <name val="Calibri"/>
      <family val="2"/>
    </font>
    <font>
      <b/>
      <u/>
      <sz val="12"/>
      <color rgb="FFFF0000"/>
      <name val="Calibri"/>
      <family val="2"/>
    </font>
    <font>
      <sz val="12"/>
      <color rgb="FF333333"/>
      <name val="Calibri"/>
      <family val="2"/>
    </font>
    <font>
      <b/>
      <sz val="12"/>
      <color rgb="FF333333"/>
      <name val="Calibri"/>
      <family val="2"/>
    </font>
    <font>
      <i/>
      <sz val="10"/>
      <color theme="1"/>
      <name val="Calibri"/>
      <family val="2"/>
    </font>
    <font>
      <sz val="12"/>
      <color theme="4"/>
      <name val="Calibri"/>
      <family val="2"/>
    </font>
  </fonts>
  <fills count="19">
    <fill>
      <patternFill patternType="none"/>
    </fill>
    <fill>
      <patternFill patternType="gray125"/>
    </fill>
    <fill>
      <patternFill patternType="solid">
        <fgColor rgb="FFF7CAAC"/>
        <bgColor rgb="FFF7CAAC"/>
      </patternFill>
    </fill>
    <fill>
      <patternFill patternType="solid">
        <fgColor rgb="FFBDD6EE"/>
        <bgColor rgb="FFBDD6EE"/>
      </patternFill>
    </fill>
    <fill>
      <patternFill patternType="solid">
        <fgColor rgb="FFFFFFFF"/>
        <bgColor rgb="FFFFFFFF"/>
      </patternFill>
    </fill>
    <fill>
      <patternFill patternType="solid">
        <fgColor rgb="FFFF0000"/>
        <bgColor rgb="FFFF0000"/>
      </patternFill>
    </fill>
    <fill>
      <patternFill patternType="solid">
        <fgColor theme="7"/>
        <bgColor theme="7"/>
      </patternFill>
    </fill>
    <fill>
      <patternFill patternType="solid">
        <fgColor rgb="FFC8C8C8"/>
        <bgColor rgb="FFC8C8C8"/>
      </patternFill>
    </fill>
    <fill>
      <patternFill patternType="solid">
        <fgColor theme="9"/>
        <bgColor theme="9"/>
      </patternFill>
    </fill>
    <fill>
      <patternFill patternType="solid">
        <fgColor theme="6"/>
        <bgColor theme="6"/>
      </patternFill>
    </fill>
    <fill>
      <patternFill patternType="solid">
        <fgColor rgb="FFCCCCCC"/>
        <bgColor rgb="FFCCCCCC"/>
      </patternFill>
    </fill>
    <fill>
      <patternFill patternType="solid">
        <fgColor rgb="FFFFFF00"/>
        <bgColor rgb="FFFFFF00"/>
      </patternFill>
    </fill>
    <fill>
      <patternFill patternType="solid">
        <fgColor rgb="FF9900FF"/>
        <bgColor rgb="FF9900FF"/>
      </patternFill>
    </fill>
    <fill>
      <patternFill patternType="solid">
        <fgColor rgb="FF999999"/>
        <bgColor rgb="FF999999"/>
      </patternFill>
    </fill>
    <fill>
      <patternFill patternType="solid">
        <fgColor rgb="FFF4CCCC"/>
        <bgColor rgb="FFF4CCCC"/>
      </patternFill>
    </fill>
    <fill>
      <patternFill patternType="solid">
        <fgColor theme="5"/>
        <bgColor theme="5"/>
      </patternFill>
    </fill>
    <fill>
      <patternFill patternType="solid">
        <fgColor rgb="FFD0CECE"/>
        <bgColor rgb="FFD0CECE"/>
      </patternFill>
    </fill>
    <fill>
      <patternFill patternType="solid">
        <fgColor rgb="FF70AD47"/>
        <bgColor rgb="FF70AD47"/>
      </patternFill>
    </fill>
    <fill>
      <patternFill patternType="solid">
        <fgColor theme="5" tint="0.59999389629810485"/>
        <bgColor indexed="64"/>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diagonal/>
    </border>
    <border>
      <left/>
      <right/>
      <top style="medium">
        <color rgb="FF000000"/>
      </top>
      <bottom style="thin">
        <color rgb="FF000000"/>
      </bottom>
      <diagonal/>
    </border>
    <border>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medium">
        <color rgb="FF000000"/>
      </bottom>
      <diagonal/>
    </border>
  </borders>
  <cellStyleXfs count="1">
    <xf numFmtId="0" fontId="0" fillId="0" borderId="0"/>
  </cellStyleXfs>
  <cellXfs count="589">
    <xf numFmtId="0" fontId="0" fillId="0" borderId="0" xfId="0" applyFont="1" applyAlignment="1"/>
    <xf numFmtId="0" fontId="1" fillId="0" borderId="0" xfId="0" applyFont="1" applyAlignment="1"/>
    <xf numFmtId="0" fontId="2" fillId="2" borderId="1" xfId="0" applyFont="1" applyFill="1" applyBorder="1" applyAlignment="1">
      <alignment horizontal="center" vertical="center" wrapText="1"/>
    </xf>
    <xf numFmtId="0" fontId="1" fillId="0" borderId="1" xfId="0" applyFont="1" applyBorder="1" applyAlignment="1"/>
    <xf numFmtId="0" fontId="3" fillId="0" borderId="0" xfId="0" applyFont="1"/>
    <xf numFmtId="2" fontId="6" fillId="0" borderId="0" xfId="0" applyNumberFormat="1" applyFont="1"/>
    <xf numFmtId="0" fontId="7" fillId="0" borderId="0" xfId="0" applyFont="1" applyAlignment="1">
      <alignment wrapText="1"/>
    </xf>
    <xf numFmtId="0" fontId="9" fillId="0" borderId="0" xfId="0" applyFont="1" applyAlignment="1">
      <alignment vertical="top" wrapText="1"/>
    </xf>
    <xf numFmtId="0" fontId="1" fillId="0" borderId="0" xfId="0" applyFont="1" applyAlignment="1">
      <alignment vertical="top" wrapText="1"/>
    </xf>
    <xf numFmtId="0" fontId="11" fillId="0" borderId="0" xfId="0" applyFont="1" applyAlignment="1"/>
    <xf numFmtId="0" fontId="6" fillId="0" borderId="0" xfId="0" applyFont="1"/>
    <xf numFmtId="0" fontId="10" fillId="0" borderId="0" xfId="0" applyFont="1" applyAlignment="1">
      <alignment wrapText="1"/>
    </xf>
    <xf numFmtId="0" fontId="10" fillId="0" borderId="0" xfId="0" applyFont="1" applyAlignment="1"/>
    <xf numFmtId="0" fontId="12" fillId="0" borderId="0" xfId="0" applyFont="1" applyAlignment="1">
      <alignment horizontal="left" vertical="top"/>
    </xf>
    <xf numFmtId="0" fontId="10" fillId="0" borderId="0" xfId="0" applyFont="1"/>
    <xf numFmtId="0" fontId="1" fillId="0" borderId="0" xfId="0" applyFont="1"/>
    <xf numFmtId="0" fontId="10" fillId="0" borderId="0" xfId="0" applyFont="1" applyAlignment="1"/>
    <xf numFmtId="0" fontId="1" fillId="4" borderId="0" xfId="0" applyFont="1" applyFill="1" applyAlignment="1"/>
    <xf numFmtId="0" fontId="10" fillId="0" borderId="0" xfId="0" applyFont="1" applyAlignment="1">
      <alignment vertical="top"/>
    </xf>
    <xf numFmtId="0" fontId="1" fillId="0" borderId="8" xfId="0" applyFont="1" applyBorder="1" applyAlignment="1">
      <alignment horizontal="center" vertical="top" wrapText="1"/>
    </xf>
    <xf numFmtId="0" fontId="1" fillId="0" borderId="0" xfId="0" applyFont="1" applyAlignment="1">
      <alignment vertical="top"/>
    </xf>
    <xf numFmtId="0" fontId="10" fillId="7" borderId="9" xfId="0" applyFont="1" applyFill="1" applyBorder="1" applyAlignment="1">
      <alignment horizontal="center" vertical="top" wrapText="1"/>
    </xf>
    <xf numFmtId="0" fontId="1" fillId="0" borderId="12" xfId="0" applyFont="1" applyBorder="1" applyAlignment="1">
      <alignment horizontal="center" vertical="top"/>
    </xf>
    <xf numFmtId="0" fontId="10" fillId="7" borderId="0" xfId="0" applyFont="1" applyFill="1" applyAlignment="1">
      <alignment horizontal="center" vertical="top" wrapText="1"/>
    </xf>
    <xf numFmtId="0" fontId="1" fillId="0" borderId="13" xfId="0" applyFont="1" applyBorder="1"/>
    <xf numFmtId="0" fontId="13" fillId="4" borderId="14" xfId="0" applyFont="1" applyFill="1" applyBorder="1" applyAlignment="1">
      <alignment vertical="top"/>
    </xf>
    <xf numFmtId="0" fontId="1" fillId="0" borderId="14" xfId="0" applyFont="1" applyBorder="1" applyAlignment="1">
      <alignment horizontal="center" vertical="top"/>
    </xf>
    <xf numFmtId="0" fontId="1" fillId="0" borderId="14" xfId="0" applyFont="1" applyBorder="1" applyAlignment="1">
      <alignment horizontal="center"/>
    </xf>
    <xf numFmtId="0" fontId="1" fillId="0" borderId="15" xfId="0" applyFont="1" applyBorder="1" applyAlignment="1">
      <alignment horizontal="center"/>
    </xf>
    <xf numFmtId="0" fontId="10" fillId="0" borderId="0" xfId="0" applyFont="1" applyAlignment="1">
      <alignment horizontal="right" vertical="top"/>
    </xf>
    <xf numFmtId="0" fontId="10" fillId="7" borderId="16" xfId="0" applyFont="1" applyFill="1" applyBorder="1" applyAlignment="1">
      <alignment horizontal="center" vertical="top" wrapText="1"/>
    </xf>
    <xf numFmtId="0" fontId="1" fillId="0" borderId="16" xfId="0" applyFont="1" applyBorder="1" applyAlignment="1">
      <alignment vertical="top"/>
    </xf>
    <xf numFmtId="0" fontId="13" fillId="4" borderId="0" xfId="0" applyFont="1" applyFill="1" applyAlignment="1">
      <alignment vertical="top"/>
    </xf>
    <xf numFmtId="0" fontId="1" fillId="0" borderId="0" xfId="0" applyFont="1" applyAlignment="1">
      <alignment horizontal="center" vertical="top"/>
    </xf>
    <xf numFmtId="0" fontId="1" fillId="0" borderId="17" xfId="0" applyFont="1" applyBorder="1" applyAlignment="1">
      <alignment horizontal="center" vertical="top"/>
    </xf>
    <xf numFmtId="0" fontId="1" fillId="0" borderId="9" xfId="0" applyFont="1" applyBorder="1" applyAlignment="1">
      <alignment vertical="top"/>
    </xf>
    <xf numFmtId="0" fontId="13" fillId="0" borderId="10" xfId="0" applyFont="1" applyBorder="1" applyAlignment="1">
      <alignment horizontal="left" vertical="top"/>
    </xf>
    <xf numFmtId="0" fontId="1" fillId="0" borderId="10" xfId="0" applyFont="1" applyBorder="1" applyAlignment="1">
      <alignment horizontal="center" vertical="top"/>
    </xf>
    <xf numFmtId="0" fontId="1" fillId="0" borderId="11" xfId="0" applyFont="1" applyBorder="1" applyAlignment="1">
      <alignment horizontal="center" vertical="top"/>
    </xf>
    <xf numFmtId="0" fontId="10" fillId="7" borderId="10" xfId="0" applyFont="1" applyFill="1" applyBorder="1" applyAlignment="1">
      <alignment horizontal="center" vertical="top" wrapText="1"/>
    </xf>
    <xf numFmtId="0" fontId="10" fillId="6" borderId="5" xfId="0" applyFont="1" applyFill="1" applyBorder="1" applyAlignment="1">
      <alignment horizontal="center" vertical="top" wrapText="1"/>
    </xf>
    <xf numFmtId="0" fontId="10" fillId="6" borderId="6" xfId="0" applyFont="1" applyFill="1" applyBorder="1" applyAlignment="1">
      <alignment horizontal="center" vertical="top" wrapText="1"/>
    </xf>
    <xf numFmtId="0" fontId="10" fillId="6" borderId="6" xfId="0" applyFont="1" applyFill="1" applyBorder="1" applyAlignment="1">
      <alignment horizontal="center" vertical="top"/>
    </xf>
    <xf numFmtId="0" fontId="10" fillId="6" borderId="7" xfId="0" applyFont="1" applyFill="1" applyBorder="1" applyAlignment="1">
      <alignment horizontal="center" vertical="top"/>
    </xf>
    <xf numFmtId="0" fontId="10" fillId="2" borderId="18" xfId="0" applyFont="1" applyFill="1" applyBorder="1" applyAlignment="1">
      <alignment vertical="top"/>
    </xf>
    <xf numFmtId="0" fontId="1" fillId="2" borderId="13" xfId="0" applyFont="1" applyFill="1" applyBorder="1" applyAlignment="1">
      <alignment vertical="top"/>
    </xf>
    <xf numFmtId="0" fontId="1" fillId="2" borderId="14" xfId="0" applyFont="1" applyFill="1" applyBorder="1" applyAlignment="1">
      <alignment vertical="top"/>
    </xf>
    <xf numFmtId="0" fontId="1" fillId="2" borderId="14" xfId="0" applyFont="1" applyFill="1" applyBorder="1" applyAlignment="1">
      <alignment horizontal="center" vertical="top"/>
    </xf>
    <xf numFmtId="0" fontId="1" fillId="2" borderId="15" xfId="0" applyFont="1" applyFill="1" applyBorder="1" applyAlignment="1">
      <alignment horizontal="center" vertical="top"/>
    </xf>
    <xf numFmtId="49" fontId="1" fillId="4" borderId="0" xfId="0" applyNumberFormat="1" applyFont="1" applyFill="1" applyAlignment="1">
      <alignment horizontal="right"/>
    </xf>
    <xf numFmtId="0" fontId="1" fillId="6" borderId="19" xfId="0" applyFont="1" applyFill="1" applyBorder="1"/>
    <xf numFmtId="0" fontId="1" fillId="6" borderId="1" xfId="0" applyFont="1" applyFill="1" applyBorder="1" applyAlignment="1">
      <alignment horizontal="center"/>
    </xf>
    <xf numFmtId="0" fontId="1" fillId="10" borderId="1" xfId="0" applyFont="1" applyFill="1" applyBorder="1" applyAlignment="1">
      <alignment horizontal="center"/>
    </xf>
    <xf numFmtId="0" fontId="16" fillId="6" borderId="1" xfId="0" applyFont="1" applyFill="1" applyBorder="1" applyAlignment="1">
      <alignment horizontal="center"/>
    </xf>
    <xf numFmtId="0" fontId="18" fillId="0" borderId="12" xfId="0" applyFont="1" applyBorder="1" applyAlignment="1">
      <alignment horizontal="center" vertical="top"/>
    </xf>
    <xf numFmtId="0" fontId="1" fillId="2" borderId="16" xfId="0" applyFont="1" applyFill="1" applyBorder="1" applyAlignment="1">
      <alignment vertical="top"/>
    </xf>
    <xf numFmtId="0" fontId="1" fillId="10" borderId="2" xfId="0" applyFont="1" applyFill="1" applyBorder="1" applyAlignment="1">
      <alignment horizontal="center"/>
    </xf>
    <xf numFmtId="0" fontId="19" fillId="6" borderId="23" xfId="0" applyFont="1" applyFill="1" applyBorder="1" applyAlignment="1">
      <alignment horizontal="center"/>
    </xf>
    <xf numFmtId="0" fontId="21" fillId="6" borderId="24" xfId="0" applyFont="1" applyFill="1" applyBorder="1" applyAlignment="1">
      <alignment horizontal="center"/>
    </xf>
    <xf numFmtId="0" fontId="1" fillId="4" borderId="0" xfId="0" applyFont="1" applyFill="1" applyAlignment="1">
      <alignment horizontal="right"/>
    </xf>
    <xf numFmtId="0" fontId="16" fillId="6" borderId="25" xfId="0" applyFont="1" applyFill="1" applyBorder="1" applyAlignment="1">
      <alignment horizontal="center"/>
    </xf>
    <xf numFmtId="0" fontId="10" fillId="2" borderId="5" xfId="0" applyFont="1" applyFill="1" applyBorder="1" applyAlignment="1">
      <alignment vertical="top"/>
    </xf>
    <xf numFmtId="0" fontId="1" fillId="2" borderId="16" xfId="0" applyFont="1" applyFill="1" applyBorder="1"/>
    <xf numFmtId="0" fontId="1" fillId="2" borderId="0" xfId="0" applyFont="1" applyFill="1"/>
    <xf numFmtId="0" fontId="1" fillId="2" borderId="0" xfId="0" applyFont="1" applyFill="1" applyAlignment="1">
      <alignment horizontal="center"/>
    </xf>
    <xf numFmtId="0" fontId="1" fillId="2" borderId="17" xfId="0" applyFont="1" applyFill="1" applyBorder="1" applyAlignment="1">
      <alignment horizontal="center"/>
    </xf>
    <xf numFmtId="49" fontId="1" fillId="6" borderId="1" xfId="0" applyNumberFormat="1" applyFont="1" applyFill="1" applyBorder="1" applyAlignment="1">
      <alignment horizontal="center"/>
    </xf>
    <xf numFmtId="0" fontId="10" fillId="2" borderId="18" xfId="0" applyFont="1" applyFill="1" applyBorder="1"/>
    <xf numFmtId="0" fontId="1" fillId="0" borderId="16" xfId="0" applyFont="1" applyBorder="1"/>
    <xf numFmtId="0" fontId="1" fillId="0" borderId="0" xfId="0" applyFont="1" applyAlignment="1">
      <alignment horizontal="center"/>
    </xf>
    <xf numFmtId="49" fontId="1" fillId="0" borderId="0" xfId="0" applyNumberFormat="1" applyFont="1" applyAlignment="1">
      <alignment horizontal="right"/>
    </xf>
    <xf numFmtId="0" fontId="16" fillId="6" borderId="23" xfId="0" applyFont="1" applyFill="1" applyBorder="1" applyAlignment="1">
      <alignment horizontal="center"/>
    </xf>
    <xf numFmtId="0" fontId="16" fillId="6" borderId="24" xfId="0" applyFont="1" applyFill="1" applyBorder="1" applyAlignment="1">
      <alignment horizontal="center"/>
    </xf>
    <xf numFmtId="0" fontId="1" fillId="6" borderId="33" xfId="0" applyFont="1" applyFill="1" applyBorder="1"/>
    <xf numFmtId="0" fontId="1" fillId="6" borderId="23" xfId="0" applyFont="1" applyFill="1" applyBorder="1" applyAlignment="1">
      <alignment horizontal="center"/>
    </xf>
    <xf numFmtId="0" fontId="1" fillId="10" borderId="23" xfId="0" applyFont="1" applyFill="1" applyBorder="1" applyAlignment="1">
      <alignment horizontal="center"/>
    </xf>
    <xf numFmtId="0" fontId="1" fillId="10" borderId="34" xfId="0" applyFont="1" applyFill="1" applyBorder="1" applyAlignment="1">
      <alignment horizontal="center"/>
    </xf>
    <xf numFmtId="0" fontId="1" fillId="6" borderId="37" xfId="0" applyFont="1" applyFill="1" applyBorder="1"/>
    <xf numFmtId="0" fontId="1" fillId="6" borderId="25" xfId="0" applyFont="1" applyFill="1" applyBorder="1" applyAlignment="1">
      <alignment horizontal="center"/>
    </xf>
    <xf numFmtId="0" fontId="1" fillId="10" borderId="25" xfId="0" applyFont="1" applyFill="1" applyBorder="1" applyAlignment="1">
      <alignment horizontal="center"/>
    </xf>
    <xf numFmtId="0" fontId="1" fillId="10" borderId="38" xfId="0" applyFont="1" applyFill="1" applyBorder="1" applyAlignment="1">
      <alignment horizontal="center"/>
    </xf>
    <xf numFmtId="49" fontId="1" fillId="0" borderId="10" xfId="0" applyNumberFormat="1" applyFont="1" applyBorder="1" applyAlignment="1">
      <alignment horizontal="right"/>
    </xf>
    <xf numFmtId="0" fontId="1" fillId="6" borderId="39" xfId="0" applyFont="1" applyFill="1" applyBorder="1"/>
    <xf numFmtId="0" fontId="1" fillId="6" borderId="40" xfId="0" applyFont="1" applyFill="1" applyBorder="1" applyAlignment="1">
      <alignment horizontal="center"/>
    </xf>
    <xf numFmtId="0" fontId="1" fillId="10" borderId="40" xfId="0" applyFont="1" applyFill="1" applyBorder="1" applyAlignment="1">
      <alignment horizontal="center"/>
    </xf>
    <xf numFmtId="0" fontId="1" fillId="10" borderId="42" xfId="0" applyFont="1" applyFill="1" applyBorder="1" applyAlignment="1">
      <alignment horizontal="center"/>
    </xf>
    <xf numFmtId="0" fontId="18" fillId="0" borderId="0" xfId="0" applyFont="1" applyAlignment="1">
      <alignment horizontal="center" vertical="top"/>
    </xf>
    <xf numFmtId="0" fontId="6" fillId="0" borderId="0" xfId="0" applyFont="1" applyAlignment="1">
      <alignment horizontal="center" vertical="top"/>
    </xf>
    <xf numFmtId="0" fontId="6" fillId="0" borderId="0" xfId="0" applyFont="1" applyAlignment="1">
      <alignment vertical="top"/>
    </xf>
    <xf numFmtId="0" fontId="6" fillId="0" borderId="0" xfId="0" applyFont="1" applyAlignment="1">
      <alignment horizontal="center"/>
    </xf>
    <xf numFmtId="0" fontId="12" fillId="0" borderId="0" xfId="0" applyFont="1"/>
    <xf numFmtId="0" fontId="10" fillId="11" borderId="18" xfId="0" applyFont="1" applyFill="1" applyBorder="1" applyAlignment="1">
      <alignment horizontal="center"/>
    </xf>
    <xf numFmtId="166" fontId="1" fillId="0" borderId="0" xfId="0" applyNumberFormat="1" applyFont="1" applyAlignment="1">
      <alignment horizontal="center"/>
    </xf>
    <xf numFmtId="0" fontId="22" fillId="12" borderId="18" xfId="0" applyFont="1" applyFill="1" applyBorder="1" applyAlignment="1">
      <alignment horizontal="center"/>
    </xf>
    <xf numFmtId="166" fontId="12" fillId="0" borderId="0" xfId="0" applyNumberFormat="1" applyFont="1"/>
    <xf numFmtId="166" fontId="10" fillId="11" borderId="18" xfId="0" applyNumberFormat="1" applyFont="1" applyFill="1" applyBorder="1" applyAlignment="1">
      <alignment horizontal="center"/>
    </xf>
    <xf numFmtId="0" fontId="2" fillId="4" borderId="0" xfId="0" applyFont="1" applyFill="1" applyAlignment="1">
      <alignment vertical="top"/>
    </xf>
    <xf numFmtId="166" fontId="23" fillId="12" borderId="18" xfId="0" applyNumberFormat="1" applyFont="1" applyFill="1" applyBorder="1" applyAlignment="1">
      <alignment horizontal="center"/>
    </xf>
    <xf numFmtId="0" fontId="24" fillId="0" borderId="0" xfId="0" applyFont="1"/>
    <xf numFmtId="0" fontId="10" fillId="2" borderId="18" xfId="0" applyFont="1" applyFill="1" applyBorder="1" applyAlignment="1">
      <alignment horizontal="center"/>
    </xf>
    <xf numFmtId="0" fontId="10" fillId="2" borderId="18" xfId="0" applyFont="1" applyFill="1" applyBorder="1" applyAlignment="1">
      <alignment horizontal="center" vertical="top"/>
    </xf>
    <xf numFmtId="0" fontId="10" fillId="2" borderId="18" xfId="0" applyFont="1" applyFill="1" applyBorder="1" applyAlignment="1">
      <alignment horizontal="center" vertical="top" wrapText="1"/>
    </xf>
    <xf numFmtId="0" fontId="24" fillId="0" borderId="0" xfId="0" applyFont="1" applyAlignment="1">
      <alignment horizontal="center" wrapText="1"/>
    </xf>
    <xf numFmtId="49" fontId="12" fillId="0" borderId="0" xfId="0" applyNumberFormat="1" applyFont="1" applyAlignment="1">
      <alignment horizontal="right"/>
    </xf>
    <xf numFmtId="49" fontId="1" fillId="4" borderId="8" xfId="0" applyNumberFormat="1" applyFont="1" applyFill="1" applyBorder="1" applyAlignment="1">
      <alignment horizontal="right" vertical="top"/>
    </xf>
    <xf numFmtId="0" fontId="1" fillId="0" borderId="23" xfId="0" applyFont="1" applyBorder="1" applyAlignment="1">
      <alignment horizontal="center" vertical="center"/>
    </xf>
    <xf numFmtId="165" fontId="1" fillId="0" borderId="18" xfId="0" applyNumberFormat="1" applyFont="1" applyBorder="1" applyAlignment="1">
      <alignment horizontal="center" vertical="top"/>
    </xf>
    <xf numFmtId="166" fontId="1" fillId="0" borderId="18" xfId="0" applyNumberFormat="1" applyFont="1" applyBorder="1" applyAlignment="1">
      <alignment horizontal="center" vertical="top"/>
    </xf>
    <xf numFmtId="0" fontId="1" fillId="2" borderId="18" xfId="0" applyFont="1" applyFill="1" applyBorder="1" applyAlignment="1">
      <alignment horizontal="center" vertical="center"/>
    </xf>
    <xf numFmtId="0" fontId="10" fillId="2" borderId="7" xfId="0" applyFont="1" applyFill="1" applyBorder="1" applyAlignment="1">
      <alignment horizontal="center" vertical="top" wrapText="1"/>
    </xf>
    <xf numFmtId="49" fontId="1" fillId="4" borderId="44" xfId="0" applyNumberFormat="1" applyFont="1" applyFill="1" applyBorder="1" applyAlignment="1">
      <alignment horizontal="right"/>
    </xf>
    <xf numFmtId="0" fontId="1" fillId="0" borderId="25" xfId="0" applyFont="1" applyBorder="1" applyAlignment="1">
      <alignment horizontal="center" vertical="center"/>
    </xf>
    <xf numFmtId="165" fontId="1" fillId="0" borderId="44" xfId="0" applyNumberFormat="1" applyFont="1" applyBorder="1" applyAlignment="1">
      <alignment horizontal="center"/>
    </xf>
    <xf numFmtId="166" fontId="1" fillId="0" borderId="44" xfId="0" applyNumberFormat="1" applyFont="1" applyBorder="1" applyAlignment="1">
      <alignment horizontal="center"/>
    </xf>
    <xf numFmtId="49" fontId="1" fillId="4" borderId="45" xfId="0" applyNumberFormat="1" applyFont="1" applyFill="1" applyBorder="1" applyAlignment="1">
      <alignment horizontal="right"/>
    </xf>
    <xf numFmtId="0" fontId="1" fillId="0" borderId="1" xfId="0" applyFont="1" applyBorder="1" applyAlignment="1">
      <alignment horizontal="center" vertical="center"/>
    </xf>
    <xf numFmtId="165" fontId="1" fillId="0" borderId="45" xfId="0" applyNumberFormat="1" applyFont="1" applyBorder="1" applyAlignment="1">
      <alignment horizontal="center"/>
    </xf>
    <xf numFmtId="166" fontId="1" fillId="0" borderId="45" xfId="0" applyNumberFormat="1" applyFont="1" applyBorder="1" applyAlignment="1">
      <alignment horizontal="center"/>
    </xf>
    <xf numFmtId="0" fontId="12" fillId="0" borderId="0" xfId="0" applyFont="1" applyAlignment="1">
      <alignment horizontal="right"/>
    </xf>
    <xf numFmtId="0" fontId="1" fillId="4" borderId="46" xfId="0" applyFont="1" applyFill="1" applyBorder="1" applyAlignment="1">
      <alignment horizontal="right"/>
    </xf>
    <xf numFmtId="165" fontId="1" fillId="0" borderId="46" xfId="0" applyNumberFormat="1" applyFont="1" applyBorder="1" applyAlignment="1">
      <alignment horizontal="center"/>
    </xf>
    <xf numFmtId="166" fontId="1" fillId="0" borderId="46" xfId="0" applyNumberFormat="1" applyFont="1" applyBorder="1" applyAlignment="1">
      <alignment horizontal="center"/>
    </xf>
    <xf numFmtId="49" fontId="1" fillId="0" borderId="44" xfId="0" applyNumberFormat="1" applyFont="1" applyBorder="1" applyAlignment="1">
      <alignment horizontal="right"/>
    </xf>
    <xf numFmtId="49" fontId="1" fillId="0" borderId="45" xfId="0" applyNumberFormat="1" applyFont="1" applyBorder="1" applyAlignment="1">
      <alignment horizontal="right"/>
    </xf>
    <xf numFmtId="49" fontId="1" fillId="0" borderId="46" xfId="0" applyNumberFormat="1" applyFont="1" applyBorder="1" applyAlignment="1">
      <alignment horizontal="right"/>
    </xf>
    <xf numFmtId="0" fontId="1" fillId="0" borderId="44" xfId="0" applyFont="1" applyBorder="1" applyAlignment="1">
      <alignment horizontal="center" vertical="center"/>
    </xf>
    <xf numFmtId="0" fontId="1" fillId="0" borderId="46" xfId="0" applyFont="1" applyBorder="1" applyAlignment="1">
      <alignment horizontal="center" vertical="center"/>
    </xf>
    <xf numFmtId="166" fontId="10" fillId="0" borderId="0" xfId="0" applyNumberFormat="1" applyFont="1" applyAlignment="1">
      <alignment horizontal="center"/>
    </xf>
    <xf numFmtId="0" fontId="2" fillId="0" borderId="0" xfId="0" applyFont="1" applyAlignment="1">
      <alignment vertical="top"/>
    </xf>
    <xf numFmtId="166" fontId="23" fillId="0" borderId="0" xfId="0" applyNumberFormat="1" applyFont="1" applyAlignment="1">
      <alignment horizontal="center"/>
    </xf>
    <xf numFmtId="0" fontId="10" fillId="0" borderId="0" xfId="0" applyFont="1" applyAlignment="1">
      <alignment horizontal="center"/>
    </xf>
    <xf numFmtId="0" fontId="10" fillId="0" borderId="0" xfId="0" applyFont="1" applyAlignment="1">
      <alignment horizontal="center" vertical="top"/>
    </xf>
    <xf numFmtId="0" fontId="10" fillId="0" borderId="0" xfId="0" applyFont="1" applyAlignment="1">
      <alignment horizontal="center" vertical="top" wrapText="1"/>
    </xf>
    <xf numFmtId="49" fontId="1" fillId="0" borderId="0" xfId="0" applyNumberFormat="1" applyFont="1" applyAlignment="1">
      <alignment horizontal="right" vertical="top"/>
    </xf>
    <xf numFmtId="0" fontId="1" fillId="0" borderId="0" xfId="0" applyFont="1" applyAlignment="1">
      <alignment horizontal="center" vertical="center"/>
    </xf>
    <xf numFmtId="165" fontId="1" fillId="0" borderId="0" xfId="0" applyNumberFormat="1" applyFont="1" applyAlignment="1">
      <alignment horizontal="center" vertical="top"/>
    </xf>
    <xf numFmtId="166" fontId="1" fillId="0" borderId="0" xfId="0" applyNumberFormat="1" applyFont="1" applyAlignment="1">
      <alignment horizontal="center" vertical="top"/>
    </xf>
    <xf numFmtId="165" fontId="1" fillId="0" borderId="0" xfId="0" applyNumberFormat="1" applyFont="1" applyAlignment="1">
      <alignment horizontal="center"/>
    </xf>
    <xf numFmtId="0" fontId="1" fillId="0" borderId="0" xfId="0" applyFont="1" applyAlignment="1">
      <alignment horizontal="right"/>
    </xf>
    <xf numFmtId="0" fontId="10" fillId="2" borderId="7" xfId="0" applyFont="1" applyFill="1" applyBorder="1" applyAlignment="1">
      <alignment horizontal="center"/>
    </xf>
    <xf numFmtId="0" fontId="10" fillId="2" borderId="12" xfId="0" applyFont="1" applyFill="1" applyBorder="1" applyAlignment="1">
      <alignment horizontal="center" vertical="top"/>
    </xf>
    <xf numFmtId="165" fontId="1" fillId="0" borderId="0" xfId="0" applyNumberFormat="1" applyFont="1" applyAlignment="1">
      <alignment vertical="top"/>
    </xf>
    <xf numFmtId="165" fontId="1" fillId="0" borderId="0" xfId="0" applyNumberFormat="1" applyFont="1"/>
    <xf numFmtId="0" fontId="1" fillId="0" borderId="23" xfId="0" applyFont="1" applyBorder="1" applyAlignment="1">
      <alignment horizontal="center" vertical="top"/>
    </xf>
    <xf numFmtId="0" fontId="1" fillId="2" borderId="18" xfId="0" applyFont="1" applyFill="1" applyBorder="1" applyAlignment="1">
      <alignment horizontal="center" vertical="top"/>
    </xf>
    <xf numFmtId="0" fontId="1" fillId="0" borderId="25" xfId="0" applyFont="1" applyBorder="1" applyAlignment="1">
      <alignment horizontal="center" vertical="top"/>
    </xf>
    <xf numFmtId="0" fontId="1" fillId="0" borderId="1" xfId="0" applyFont="1" applyBorder="1" applyAlignment="1">
      <alignment horizontal="center" vertical="top"/>
    </xf>
    <xf numFmtId="0" fontId="1" fillId="2" borderId="1" xfId="0" applyFont="1" applyFill="1" applyBorder="1" applyAlignment="1">
      <alignment horizontal="center" vertical="top"/>
    </xf>
    <xf numFmtId="0" fontId="10" fillId="0" borderId="0" xfId="0" applyFont="1" applyAlignment="1">
      <alignment horizontal="center" wrapText="1"/>
    </xf>
    <xf numFmtId="0" fontId="1" fillId="0" borderId="44" xfId="0" applyFont="1" applyBorder="1" applyAlignment="1">
      <alignment horizontal="center" vertical="top"/>
    </xf>
    <xf numFmtId="0" fontId="1" fillId="0" borderId="46" xfId="0" applyFont="1" applyBorder="1" applyAlignment="1">
      <alignment horizontal="center" vertical="top"/>
    </xf>
    <xf numFmtId="0" fontId="12" fillId="0" borderId="0" xfId="0" applyFont="1" applyAlignment="1">
      <alignment horizontal="center"/>
    </xf>
    <xf numFmtId="0" fontId="1" fillId="8" borderId="18" xfId="0" applyFont="1" applyFill="1" applyBorder="1"/>
    <xf numFmtId="0" fontId="1" fillId="3" borderId="18" xfId="0" applyFont="1" applyFill="1" applyBorder="1" applyAlignment="1"/>
    <xf numFmtId="0" fontId="1" fillId="0" borderId="0" xfId="0" applyFont="1" applyAlignment="1"/>
    <xf numFmtId="0" fontId="1" fillId="12" borderId="18" xfId="0" applyFont="1" applyFill="1" applyBorder="1" applyAlignment="1"/>
    <xf numFmtId="0" fontId="1" fillId="13" borderId="18" xfId="0" applyFont="1" applyFill="1" applyBorder="1" applyAlignment="1"/>
    <xf numFmtId="0" fontId="10" fillId="2" borderId="8" xfId="0" applyFont="1" applyFill="1" applyBorder="1" applyAlignment="1">
      <alignment horizontal="center" vertical="center"/>
    </xf>
    <xf numFmtId="0" fontId="10" fillId="2" borderId="45" xfId="0" applyFont="1" applyFill="1" applyBorder="1" applyAlignment="1">
      <alignment horizontal="center"/>
    </xf>
    <xf numFmtId="0" fontId="10" fillId="2" borderId="18" xfId="0" applyFont="1" applyFill="1" applyBorder="1" applyAlignment="1">
      <alignment horizontal="center"/>
    </xf>
    <xf numFmtId="0" fontId="1" fillId="4" borderId="0" xfId="0" applyFont="1" applyFill="1" applyAlignment="1">
      <alignment horizontal="center" vertical="center"/>
    </xf>
    <xf numFmtId="0" fontId="10" fillId="2" borderId="18" xfId="0" applyFont="1" applyFill="1" applyBorder="1" applyAlignment="1">
      <alignment horizontal="center" vertical="center"/>
    </xf>
    <xf numFmtId="0" fontId="10" fillId="2" borderId="46" xfId="0" applyFont="1" applyFill="1" applyBorder="1" applyAlignment="1">
      <alignment horizontal="center"/>
    </xf>
    <xf numFmtId="0" fontId="10" fillId="2" borderId="48" xfId="0" applyFont="1" applyFill="1" applyBorder="1" applyAlignment="1">
      <alignment horizontal="center"/>
    </xf>
    <xf numFmtId="0" fontId="10" fillId="2" borderId="24" xfId="0" applyFont="1" applyFill="1" applyBorder="1" applyAlignment="1">
      <alignment horizontal="center"/>
    </xf>
    <xf numFmtId="0" fontId="10" fillId="2" borderId="49" xfId="0" applyFont="1" applyFill="1" applyBorder="1" applyAlignment="1">
      <alignment horizontal="center"/>
    </xf>
    <xf numFmtId="0" fontId="1" fillId="4" borderId="47" xfId="0" applyFont="1" applyFill="1" applyBorder="1" applyAlignment="1"/>
    <xf numFmtId="0" fontId="1" fillId="0" borderId="44" xfId="0" applyFont="1" applyBorder="1" applyAlignment="1"/>
    <xf numFmtId="167" fontId="1" fillId="3" borderId="44" xfId="0" applyNumberFormat="1" applyFont="1" applyFill="1" applyBorder="1" applyAlignment="1">
      <alignment horizontal="center"/>
    </xf>
    <xf numFmtId="0" fontId="1" fillId="4" borderId="45" xfId="0" applyFont="1" applyFill="1" applyBorder="1" applyAlignment="1"/>
    <xf numFmtId="0" fontId="1" fillId="0" borderId="45" xfId="0" applyFont="1" applyBorder="1" applyAlignment="1"/>
    <xf numFmtId="167" fontId="1" fillId="3" borderId="45" xfId="0" applyNumberFormat="1" applyFont="1" applyFill="1" applyBorder="1" applyAlignment="1">
      <alignment horizontal="center"/>
    </xf>
    <xf numFmtId="0" fontId="1" fillId="4" borderId="46" xfId="0" applyFont="1" applyFill="1" applyBorder="1" applyAlignment="1"/>
    <xf numFmtId="0" fontId="1" fillId="0" borderId="46" xfId="0" applyFont="1" applyBorder="1" applyAlignment="1"/>
    <xf numFmtId="167" fontId="1" fillId="3" borderId="46" xfId="0" applyNumberFormat="1" applyFont="1" applyFill="1" applyBorder="1" applyAlignment="1">
      <alignment horizontal="center"/>
    </xf>
    <xf numFmtId="0" fontId="1" fillId="4" borderId="0" xfId="0" applyFont="1" applyFill="1" applyAlignment="1">
      <alignment horizontal="center" vertical="center" wrapText="1"/>
    </xf>
    <xf numFmtId="0" fontId="1" fillId="4" borderId="44" xfId="0" applyFont="1" applyFill="1" applyBorder="1" applyAlignment="1"/>
    <xf numFmtId="0" fontId="1" fillId="4" borderId="0" xfId="0" applyFont="1" applyFill="1" applyAlignment="1">
      <alignment horizontal="center" wrapText="1"/>
    </xf>
    <xf numFmtId="0" fontId="1" fillId="4" borderId="44" xfId="0" applyFont="1" applyFill="1" applyBorder="1" applyAlignment="1"/>
    <xf numFmtId="0" fontId="1" fillId="4" borderId="45" xfId="0" applyFont="1" applyFill="1" applyBorder="1" applyAlignment="1"/>
    <xf numFmtId="0" fontId="10" fillId="4" borderId="0" xfId="0" applyFont="1" applyFill="1" applyAlignment="1">
      <alignment horizontal="right"/>
    </xf>
    <xf numFmtId="167" fontId="23" fillId="12" borderId="18" xfId="0" applyNumberFormat="1" applyFont="1" applyFill="1" applyBorder="1" applyAlignment="1">
      <alignment horizontal="center"/>
    </xf>
    <xf numFmtId="0" fontId="11" fillId="0" borderId="0" xfId="0" applyFont="1" applyAlignment="1"/>
    <xf numFmtId="0" fontId="11" fillId="0" borderId="10" xfId="0" applyFont="1" applyBorder="1" applyAlignment="1"/>
    <xf numFmtId="0" fontId="11" fillId="0" borderId="0" xfId="0" applyFont="1"/>
    <xf numFmtId="0" fontId="11" fillId="0" borderId="0" xfId="0" applyFont="1" applyAlignment="1">
      <alignment vertical="top"/>
    </xf>
    <xf numFmtId="0" fontId="11" fillId="0" borderId="10" xfId="0" applyFont="1" applyBorder="1"/>
    <xf numFmtId="0" fontId="11" fillId="0" borderId="17" xfId="0" applyFont="1" applyBorder="1" applyAlignment="1">
      <alignment vertical="top"/>
    </xf>
    <xf numFmtId="0" fontId="10" fillId="2" borderId="11" xfId="0" applyFont="1" applyFill="1" applyBorder="1" applyAlignment="1">
      <alignment horizontal="center"/>
    </xf>
    <xf numFmtId="0" fontId="10" fillId="2" borderId="22" xfId="0" applyFont="1" applyFill="1" applyBorder="1" applyAlignment="1">
      <alignment horizontal="center" vertical="top"/>
    </xf>
    <xf numFmtId="0" fontId="10" fillId="2" borderId="11" xfId="0" applyFont="1" applyFill="1" applyBorder="1" applyAlignment="1">
      <alignment horizontal="center" vertical="top"/>
    </xf>
    <xf numFmtId="0" fontId="1" fillId="4" borderId="22" xfId="0" applyFont="1" applyFill="1" applyBorder="1"/>
    <xf numFmtId="0" fontId="1" fillId="0" borderId="22" xfId="0" applyFont="1" applyBorder="1"/>
    <xf numFmtId="0" fontId="1" fillId="4" borderId="11" xfId="0" applyFont="1" applyFill="1" applyBorder="1"/>
    <xf numFmtId="0" fontId="1" fillId="0" borderId="11" xfId="0" applyFont="1" applyBorder="1"/>
    <xf numFmtId="0" fontId="11" fillId="0" borderId="17" xfId="0" applyFont="1" applyBorder="1" applyAlignment="1"/>
    <xf numFmtId="0" fontId="11" fillId="0" borderId="48" xfId="0" applyFont="1" applyBorder="1" applyAlignment="1"/>
    <xf numFmtId="0" fontId="11" fillId="4" borderId="0" xfId="0" applyFont="1" applyFill="1" applyAlignment="1"/>
    <xf numFmtId="0" fontId="10" fillId="0" borderId="18" xfId="0" applyFont="1" applyBorder="1" applyAlignment="1"/>
    <xf numFmtId="0" fontId="1" fillId="0" borderId="18" xfId="0" applyFont="1" applyBorder="1" applyAlignment="1"/>
    <xf numFmtId="0" fontId="10" fillId="0" borderId="0" xfId="0" applyFont="1" applyAlignment="1">
      <alignment horizontal="center" vertical="center"/>
    </xf>
    <xf numFmtId="0" fontId="10" fillId="0" borderId="0" xfId="0" applyFont="1" applyAlignment="1">
      <alignment horizontal="center"/>
    </xf>
    <xf numFmtId="0" fontId="9" fillId="0" borderId="0" xfId="0" applyFont="1" applyAlignment="1">
      <alignment vertical="top"/>
    </xf>
    <xf numFmtId="0" fontId="9" fillId="0" borderId="0" xfId="0" applyFont="1" applyAlignment="1"/>
    <xf numFmtId="0" fontId="1" fillId="0" borderId="0" xfId="0" applyFont="1" applyAlignment="1">
      <alignment vertical="center"/>
    </xf>
    <xf numFmtId="10" fontId="26" fillId="0" borderId="0" xfId="0" applyNumberFormat="1" applyFont="1" applyAlignment="1">
      <alignment horizontal="center" vertical="center" wrapText="1"/>
    </xf>
    <xf numFmtId="10" fontId="25" fillId="0" borderId="0" xfId="0" applyNumberFormat="1" applyFont="1" applyAlignment="1">
      <alignment horizontal="center" vertical="center" wrapText="1"/>
    </xf>
    <xf numFmtId="10" fontId="23" fillId="0" borderId="0" xfId="0" applyNumberFormat="1" applyFont="1" applyAlignment="1">
      <alignment horizontal="center" vertical="center"/>
    </xf>
    <xf numFmtId="0" fontId="1" fillId="0" borderId="0" xfId="0" applyFont="1" applyAlignment="1">
      <alignment vertical="center"/>
    </xf>
    <xf numFmtId="0" fontId="10" fillId="0" borderId="0" xfId="0" applyFont="1" applyAlignment="1">
      <alignment horizontal="right"/>
    </xf>
    <xf numFmtId="0" fontId="1" fillId="8" borderId="1" xfId="0" applyFont="1" applyFill="1" applyBorder="1" applyAlignment="1">
      <alignment horizontal="left"/>
    </xf>
    <xf numFmtId="167" fontId="18" fillId="14" borderId="44" xfId="0" applyNumberFormat="1" applyFont="1" applyFill="1" applyBorder="1" applyAlignment="1">
      <alignment horizontal="center" vertical="center"/>
    </xf>
    <xf numFmtId="0" fontId="27" fillId="4" borderId="0" xfId="0" applyFont="1" applyFill="1" applyAlignment="1"/>
    <xf numFmtId="0" fontId="1" fillId="15" borderId="1" xfId="0" applyFont="1" applyFill="1" applyBorder="1" applyAlignment="1">
      <alignment horizontal="left"/>
    </xf>
    <xf numFmtId="0" fontId="1" fillId="0" borderId="0" xfId="0" applyFont="1" applyAlignment="1">
      <alignment horizontal="left"/>
    </xf>
    <xf numFmtId="0" fontId="1" fillId="0" borderId="0" xfId="0" applyFont="1" applyAlignment="1">
      <alignment horizontal="left"/>
    </xf>
    <xf numFmtId="0" fontId="10" fillId="0" borderId="0" xfId="0" applyFont="1" applyAlignment="1">
      <alignment horizontal="left"/>
    </xf>
    <xf numFmtId="0" fontId="10" fillId="2" borderId="59"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18" xfId="0" applyFont="1" applyFill="1" applyBorder="1" applyAlignment="1">
      <alignment horizontal="center" wrapText="1"/>
    </xf>
    <xf numFmtId="0" fontId="10" fillId="0" borderId="0" xfId="0" applyFont="1" applyAlignment="1">
      <alignment horizontal="left"/>
    </xf>
    <xf numFmtId="0" fontId="1" fillId="0" borderId="0" xfId="0" applyFont="1" applyAlignment="1">
      <alignment horizontal="left"/>
    </xf>
    <xf numFmtId="0" fontId="1" fillId="4" borderId="44" xfId="0" applyFont="1" applyFill="1" applyBorder="1" applyAlignment="1">
      <alignment horizontal="left"/>
    </xf>
    <xf numFmtId="0" fontId="1" fillId="4" borderId="45" xfId="0" applyFont="1" applyFill="1" applyBorder="1" applyAlignment="1">
      <alignment horizontal="left"/>
    </xf>
    <xf numFmtId="0" fontId="1" fillId="4" borderId="46" xfId="0" applyFont="1" applyFill="1" applyBorder="1" applyAlignment="1">
      <alignment horizontal="left"/>
    </xf>
    <xf numFmtId="0" fontId="1" fillId="4" borderId="45" xfId="0" applyFont="1" applyFill="1" applyBorder="1" applyAlignment="1">
      <alignment horizontal="left"/>
    </xf>
    <xf numFmtId="0" fontId="10" fillId="16" borderId="25" xfId="0" applyFont="1" applyFill="1" applyBorder="1" applyAlignment="1">
      <alignment horizontal="left"/>
    </xf>
    <xf numFmtId="0" fontId="1" fillId="16" borderId="25" xfId="0" applyFont="1" applyFill="1" applyBorder="1" applyAlignment="1"/>
    <xf numFmtId="0" fontId="1" fillId="16" borderId="1" xfId="0" applyFont="1" applyFill="1" applyBorder="1" applyAlignment="1">
      <alignment horizontal="left"/>
    </xf>
    <xf numFmtId="0" fontId="1" fillId="16" borderId="1" xfId="0" applyFont="1" applyFill="1" applyBorder="1" applyAlignment="1"/>
    <xf numFmtId="0" fontId="1" fillId="16" borderId="1" xfId="0" applyFont="1" applyFill="1" applyBorder="1" applyAlignment="1">
      <alignment horizontal="center"/>
    </xf>
    <xf numFmtId="0" fontId="1" fillId="4" borderId="1" xfId="0" applyFont="1" applyFill="1" applyBorder="1" applyAlignment="1">
      <alignment horizontal="left"/>
    </xf>
    <xf numFmtId="0" fontId="1" fillId="4" borderId="1" xfId="0" applyFont="1" applyFill="1" applyBorder="1" applyAlignment="1"/>
    <xf numFmtId="0" fontId="1" fillId="4" borderId="1" xfId="0" applyFont="1" applyFill="1" applyBorder="1" applyAlignment="1"/>
    <xf numFmtId="0" fontId="1" fillId="4" borderId="1" xfId="0" applyFont="1" applyFill="1" applyBorder="1" applyAlignment="1">
      <alignment wrapText="1"/>
    </xf>
    <xf numFmtId="0" fontId="1" fillId="0" borderId="0" xfId="0" applyFont="1" applyAlignment="1">
      <alignment horizontal="left" wrapText="1"/>
    </xf>
    <xf numFmtId="0" fontId="1" fillId="16" borderId="1" xfId="0" applyFont="1" applyFill="1" applyBorder="1" applyAlignment="1">
      <alignment horizontal="left" wrapText="1"/>
    </xf>
    <xf numFmtId="0" fontId="1" fillId="0" borderId="1" xfId="0" applyFont="1" applyBorder="1" applyAlignment="1">
      <alignment horizontal="left" wrapText="1"/>
    </xf>
    <xf numFmtId="0" fontId="1" fillId="4" borderId="1" xfId="0" applyFont="1" applyFill="1" applyBorder="1" applyAlignment="1">
      <alignment horizontal="left" wrapText="1"/>
    </xf>
    <xf numFmtId="0" fontId="10" fillId="16" borderId="1" xfId="0" applyFont="1" applyFill="1" applyBorder="1" applyAlignment="1">
      <alignment horizontal="left"/>
    </xf>
    <xf numFmtId="0" fontId="1" fillId="4" borderId="1" xfId="0" applyFont="1" applyFill="1" applyBorder="1" applyAlignment="1">
      <alignment vertical="center"/>
    </xf>
    <xf numFmtId="0" fontId="1" fillId="4" borderId="0" xfId="0" applyFont="1" applyFill="1" applyAlignment="1">
      <alignment horizontal="left"/>
    </xf>
    <xf numFmtId="0" fontId="6" fillId="0" borderId="0" xfId="0" applyFont="1" applyAlignment="1">
      <alignment horizontal="left"/>
    </xf>
    <xf numFmtId="0" fontId="10" fillId="2" borderId="2" xfId="0" applyFont="1" applyFill="1" applyBorder="1" applyAlignment="1">
      <alignment horizontal="center"/>
    </xf>
    <xf numFmtId="0" fontId="10" fillId="2" borderId="44" xfId="0" applyFont="1" applyFill="1" applyBorder="1" applyAlignment="1">
      <alignment horizontal="center"/>
    </xf>
    <xf numFmtId="0" fontId="1" fillId="4" borderId="2" xfId="0" applyFont="1" applyFill="1" applyBorder="1" applyAlignment="1"/>
    <xf numFmtId="0" fontId="1" fillId="0" borderId="47" xfId="0" applyFont="1" applyBorder="1" applyAlignment="1">
      <alignment horizontal="center"/>
    </xf>
    <xf numFmtId="0" fontId="1" fillId="0" borderId="45" xfId="0" applyFont="1" applyBorder="1" applyAlignment="1">
      <alignment horizontal="center"/>
    </xf>
    <xf numFmtId="167" fontId="18" fillId="0" borderId="0" xfId="0" applyNumberFormat="1" applyFont="1" applyAlignment="1">
      <alignment horizontal="center" vertical="center"/>
    </xf>
    <xf numFmtId="0" fontId="1" fillId="0" borderId="46" xfId="0" applyFont="1" applyBorder="1" applyAlignment="1">
      <alignment horizontal="center"/>
    </xf>
    <xf numFmtId="0" fontId="10" fillId="2" borderId="15" xfId="0" applyFont="1" applyFill="1" applyBorder="1" applyAlignment="1">
      <alignment horizontal="center" vertical="top" wrapText="1"/>
    </xf>
    <xf numFmtId="0" fontId="10" fillId="2" borderId="8" xfId="0" applyFont="1" applyFill="1" applyBorder="1" applyAlignment="1">
      <alignment horizontal="center" vertical="top" wrapText="1"/>
    </xf>
    <xf numFmtId="0" fontId="1" fillId="4" borderId="44" xfId="0" applyFont="1" applyFill="1" applyBorder="1" applyAlignment="1">
      <alignment vertical="top" wrapText="1"/>
    </xf>
    <xf numFmtId="0" fontId="8" fillId="4" borderId="44" xfId="0" applyFont="1" applyFill="1" applyBorder="1" applyAlignment="1">
      <alignment wrapText="1"/>
    </xf>
    <xf numFmtId="0" fontId="1" fillId="4" borderId="46" xfId="0" applyFont="1" applyFill="1" applyBorder="1" applyAlignment="1">
      <alignment vertical="top" wrapText="1"/>
    </xf>
    <xf numFmtId="0" fontId="8" fillId="4" borderId="46" xfId="0" applyFont="1" applyFill="1" applyBorder="1" applyAlignment="1">
      <alignment wrapText="1"/>
    </xf>
    <xf numFmtId="0" fontId="11" fillId="4" borderId="0" xfId="0" applyFont="1" applyFill="1" applyAlignment="1">
      <alignment horizontal="center"/>
    </xf>
    <xf numFmtId="0" fontId="6" fillId="0" borderId="0" xfId="0" applyFont="1" applyAlignment="1"/>
    <xf numFmtId="0" fontId="10" fillId="4" borderId="0" xfId="0" applyFont="1" applyFill="1" applyAlignment="1">
      <alignment horizontal="left"/>
    </xf>
    <xf numFmtId="169" fontId="6" fillId="0" borderId="0" xfId="0" applyNumberFormat="1" applyFont="1" applyAlignment="1"/>
    <xf numFmtId="0" fontId="10" fillId="2" borderId="8" xfId="0" applyFont="1" applyFill="1" applyBorder="1" applyAlignment="1">
      <alignment horizontal="center"/>
    </xf>
    <xf numFmtId="0" fontId="10" fillId="2" borderId="13" xfId="0" applyFont="1" applyFill="1" applyBorder="1" applyAlignment="1">
      <alignment horizontal="center"/>
    </xf>
    <xf numFmtId="0" fontId="28" fillId="2" borderId="18" xfId="0" applyFont="1" applyFill="1" applyBorder="1" applyAlignment="1">
      <alignment horizontal="center" vertical="center"/>
    </xf>
    <xf numFmtId="0" fontId="1" fillId="15" borderId="44" xfId="0" applyFont="1" applyFill="1" applyBorder="1" applyAlignment="1"/>
    <xf numFmtId="0" fontId="1" fillId="4" borderId="8" xfId="0" applyFont="1" applyFill="1" applyBorder="1" applyAlignment="1">
      <alignment horizontal="center"/>
    </xf>
    <xf numFmtId="0" fontId="1" fillId="0" borderId="44" xfId="0" applyFont="1" applyBorder="1" applyAlignment="1">
      <alignment horizontal="center"/>
    </xf>
    <xf numFmtId="0" fontId="1" fillId="15" borderId="45" xfId="0" applyFont="1" applyFill="1" applyBorder="1" applyAlignment="1"/>
    <xf numFmtId="0" fontId="1" fillId="15" borderId="46" xfId="0" applyFont="1" applyFill="1" applyBorder="1" applyAlignment="1"/>
    <xf numFmtId="0" fontId="1" fillId="4" borderId="18" xfId="0" applyFont="1" applyFill="1" applyBorder="1" applyAlignment="1">
      <alignment horizontal="center"/>
    </xf>
    <xf numFmtId="0" fontId="1" fillId="4" borderId="44" xfId="0" applyFont="1" applyFill="1" applyBorder="1" applyAlignment="1">
      <alignment horizontal="center"/>
    </xf>
    <xf numFmtId="0" fontId="1" fillId="4" borderId="45" xfId="0" applyFont="1" applyFill="1" applyBorder="1" applyAlignment="1">
      <alignment horizontal="center"/>
    </xf>
    <xf numFmtId="0" fontId="1" fillId="15" borderId="45" xfId="0" applyFont="1" applyFill="1" applyBorder="1" applyAlignment="1">
      <alignment horizontal="left"/>
    </xf>
    <xf numFmtId="0" fontId="1" fillId="4" borderId="18" xfId="0" applyFont="1" applyFill="1" applyBorder="1" applyAlignment="1"/>
    <xf numFmtId="0" fontId="6" fillId="15" borderId="46" xfId="0" applyFont="1" applyFill="1" applyBorder="1" applyAlignment="1">
      <alignment horizontal="left"/>
    </xf>
    <xf numFmtId="0" fontId="1" fillId="4" borderId="46" xfId="0" applyFont="1" applyFill="1" applyBorder="1" applyAlignment="1">
      <alignment horizontal="center"/>
    </xf>
    <xf numFmtId="0" fontId="1" fillId="4" borderId="0" xfId="0" applyFont="1" applyFill="1" applyAlignment="1">
      <alignment horizontal="center"/>
    </xf>
    <xf numFmtId="0" fontId="2" fillId="2" borderId="18" xfId="0" applyFont="1" applyFill="1" applyBorder="1" applyAlignment="1">
      <alignment horizontal="center" vertical="top"/>
    </xf>
    <xf numFmtId="0" fontId="2" fillId="2" borderId="18" xfId="0" applyFont="1" applyFill="1" applyBorder="1" applyAlignment="1">
      <alignment horizontal="center"/>
    </xf>
    <xf numFmtId="0" fontId="8" fillId="0" borderId="44" xfId="0" applyFont="1" applyBorder="1" applyAlignment="1">
      <alignment horizontal="left"/>
    </xf>
    <xf numFmtId="0" fontId="1" fillId="4" borderId="44" xfId="0" applyFont="1" applyFill="1" applyBorder="1" applyAlignment="1">
      <alignment horizontal="center"/>
    </xf>
    <xf numFmtId="0" fontId="8" fillId="0" borderId="47" xfId="0" applyFont="1" applyBorder="1" applyAlignment="1">
      <alignment horizontal="left"/>
    </xf>
    <xf numFmtId="0" fontId="1" fillId="4" borderId="47" xfId="0" applyFont="1" applyFill="1" applyBorder="1" applyAlignment="1">
      <alignment horizontal="center"/>
    </xf>
    <xf numFmtId="0" fontId="8" fillId="0" borderId="53" xfId="0" applyFont="1" applyBorder="1" applyAlignment="1">
      <alignment horizontal="left"/>
    </xf>
    <xf numFmtId="0" fontId="1" fillId="4" borderId="53" xfId="0" applyFont="1" applyFill="1" applyBorder="1" applyAlignment="1">
      <alignment horizontal="center"/>
    </xf>
    <xf numFmtId="0" fontId="2" fillId="4" borderId="0" xfId="0" applyFont="1" applyFill="1" applyAlignment="1">
      <alignment horizontal="left"/>
    </xf>
    <xf numFmtId="0" fontId="1" fillId="4" borderId="0" xfId="0" applyFont="1" applyFill="1" applyAlignment="1">
      <alignment horizontal="center"/>
    </xf>
    <xf numFmtId="0" fontId="8" fillId="4" borderId="0" xfId="0" applyFont="1" applyFill="1" applyAlignment="1"/>
    <xf numFmtId="0" fontId="2" fillId="2" borderId="1" xfId="0" applyFont="1" applyFill="1" applyBorder="1" applyAlignment="1">
      <alignment horizontal="center" vertical="top"/>
    </xf>
    <xf numFmtId="0" fontId="10"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 xfId="0" applyFont="1" applyFill="1" applyBorder="1" applyAlignment="1">
      <alignment horizontal="center" vertical="top"/>
    </xf>
    <xf numFmtId="0" fontId="10" fillId="7" borderId="54" xfId="0" applyFont="1" applyFill="1" applyBorder="1" applyAlignment="1">
      <alignment horizontal="center" vertical="top" wrapText="1"/>
    </xf>
    <xf numFmtId="0" fontId="10" fillId="7" borderId="65" xfId="0" applyFont="1" applyFill="1" applyBorder="1" applyAlignment="1">
      <alignment horizontal="center" vertical="top" wrapText="1"/>
    </xf>
    <xf numFmtId="0" fontId="1" fillId="0" borderId="14" xfId="0" applyFont="1" applyBorder="1"/>
    <xf numFmtId="0" fontId="10" fillId="7" borderId="19" xfId="0" applyFont="1" applyFill="1" applyBorder="1" applyAlignment="1">
      <alignment horizontal="center" vertical="top" wrapText="1"/>
    </xf>
    <xf numFmtId="0" fontId="10" fillId="7" borderId="1" xfId="0" applyFont="1" applyFill="1" applyBorder="1" applyAlignment="1">
      <alignment horizontal="center" vertical="top" wrapText="1"/>
    </xf>
    <xf numFmtId="0" fontId="10" fillId="7" borderId="20" xfId="0" applyFont="1" applyFill="1" applyBorder="1" applyAlignment="1">
      <alignment horizontal="center" vertical="top" wrapText="1"/>
    </xf>
    <xf numFmtId="0" fontId="1" fillId="0" borderId="10" xfId="0" applyFont="1" applyBorder="1" applyAlignment="1">
      <alignment vertical="top"/>
    </xf>
    <xf numFmtId="0" fontId="10" fillId="2" borderId="44" xfId="0" applyFont="1" applyFill="1" applyBorder="1" applyAlignment="1">
      <alignment vertical="top"/>
    </xf>
    <xf numFmtId="164" fontId="14" fillId="2" borderId="19" xfId="0" applyNumberFormat="1" applyFont="1" applyFill="1" applyBorder="1" applyAlignment="1">
      <alignment horizontal="center" vertical="top" wrapText="1"/>
    </xf>
    <xf numFmtId="164" fontId="14" fillId="2" borderId="20" xfId="0" applyNumberFormat="1" applyFont="1" applyFill="1" applyBorder="1" applyAlignment="1">
      <alignment horizontal="center" vertical="top" wrapText="1"/>
    </xf>
    <xf numFmtId="165" fontId="18" fillId="9" borderId="19" xfId="0" applyNumberFormat="1" applyFont="1" applyFill="1" applyBorder="1"/>
    <xf numFmtId="165" fontId="18" fillId="9" borderId="1" xfId="0" applyNumberFormat="1" applyFont="1" applyFill="1" applyBorder="1"/>
    <xf numFmtId="165" fontId="18" fillId="9" borderId="20" xfId="0" applyNumberFormat="1" applyFont="1" applyFill="1" applyBorder="1"/>
    <xf numFmtId="0" fontId="1" fillId="6" borderId="19" xfId="0" applyFont="1" applyFill="1" applyBorder="1" applyAlignment="1">
      <alignment vertical="top"/>
    </xf>
    <xf numFmtId="0" fontId="1" fillId="6" borderId="1" xfId="0" applyFont="1" applyFill="1" applyBorder="1" applyAlignment="1">
      <alignment horizontal="center" vertical="top"/>
    </xf>
    <xf numFmtId="0" fontId="1" fillId="10" borderId="1" xfId="0" applyFont="1" applyFill="1" applyBorder="1" applyAlignment="1">
      <alignment horizontal="center" vertical="top"/>
    </xf>
    <xf numFmtId="0" fontId="16" fillId="6" borderId="1" xfId="0" applyFont="1" applyFill="1" applyBorder="1" applyAlignment="1">
      <alignment horizontal="center" vertical="top"/>
    </xf>
    <xf numFmtId="0" fontId="17" fillId="0" borderId="1" xfId="0" applyFont="1" applyBorder="1" applyAlignment="1">
      <alignment horizontal="center" vertical="top"/>
    </xf>
    <xf numFmtId="0" fontId="16" fillId="0" borderId="1" xfId="0" applyFont="1" applyBorder="1" applyAlignment="1">
      <alignment horizontal="center" vertical="top"/>
    </xf>
    <xf numFmtId="0" fontId="16" fillId="0" borderId="20" xfId="0" applyFont="1" applyBorder="1" applyAlignment="1">
      <alignment horizontal="center" vertical="top"/>
    </xf>
    <xf numFmtId="0" fontId="10" fillId="2" borderId="45" xfId="0" applyFont="1" applyFill="1" applyBorder="1"/>
    <xf numFmtId="0" fontId="19" fillId="6" borderId="23" xfId="0" applyFont="1" applyFill="1" applyBorder="1" applyAlignment="1">
      <alignment horizontal="center" vertical="top"/>
    </xf>
    <xf numFmtId="0" fontId="19" fillId="0" borderId="1" xfId="0" applyFont="1" applyBorder="1" applyAlignment="1">
      <alignment horizontal="center" vertical="top"/>
    </xf>
    <xf numFmtId="0" fontId="20" fillId="0" borderId="1" xfId="0" applyFont="1" applyBorder="1" applyAlignment="1">
      <alignment horizontal="center" vertical="top"/>
    </xf>
    <xf numFmtId="0" fontId="20" fillId="0" borderId="20" xfId="0" applyFont="1" applyBorder="1" applyAlignment="1">
      <alignment horizontal="center" vertical="top"/>
    </xf>
    <xf numFmtId="0" fontId="19" fillId="6" borderId="24" xfId="0" applyFont="1" applyFill="1" applyBorder="1" applyAlignment="1">
      <alignment horizontal="center" vertical="top"/>
    </xf>
    <xf numFmtId="0" fontId="21" fillId="0" borderId="1" xfId="0" applyFont="1" applyBorder="1" applyAlignment="1">
      <alignment horizontal="center" vertical="top"/>
    </xf>
    <xf numFmtId="0" fontId="1" fillId="4" borderId="45" xfId="0" applyFont="1" applyFill="1" applyBorder="1" applyAlignment="1">
      <alignment horizontal="right"/>
    </xf>
    <xf numFmtId="0" fontId="19" fillId="6" borderId="25" xfId="0" applyFont="1" applyFill="1" applyBorder="1" applyAlignment="1">
      <alignment horizontal="center" vertical="top"/>
    </xf>
    <xf numFmtId="49" fontId="1" fillId="6" borderId="1" xfId="0" applyNumberFormat="1" applyFont="1" applyFill="1" applyBorder="1" applyAlignment="1">
      <alignment horizontal="center" vertical="top"/>
    </xf>
    <xf numFmtId="0" fontId="31" fillId="0" borderId="1" xfId="0" applyFont="1" applyBorder="1" applyAlignment="1">
      <alignment horizontal="center" vertical="top"/>
    </xf>
    <xf numFmtId="0" fontId="16" fillId="6" borderId="23" xfId="0" applyFont="1" applyFill="1" applyBorder="1" applyAlignment="1">
      <alignment horizontal="center" vertical="top"/>
    </xf>
    <xf numFmtId="0" fontId="16" fillId="6" borderId="24" xfId="0" applyFont="1" applyFill="1" applyBorder="1" applyAlignment="1">
      <alignment horizontal="center" vertical="top"/>
    </xf>
    <xf numFmtId="0" fontId="16" fillId="6" borderId="25" xfId="0" applyFont="1" applyFill="1" applyBorder="1" applyAlignment="1">
      <alignment horizontal="center" vertical="top"/>
    </xf>
    <xf numFmtId="165" fontId="18" fillId="9" borderId="39" xfId="0" applyNumberFormat="1" applyFont="1" applyFill="1" applyBorder="1"/>
    <xf numFmtId="165" fontId="18" fillId="9" borderId="40" xfId="0" applyNumberFormat="1" applyFont="1" applyFill="1" applyBorder="1"/>
    <xf numFmtId="165" fontId="18" fillId="9" borderId="41" xfId="0" applyNumberFormat="1" applyFont="1" applyFill="1" applyBorder="1"/>
    <xf numFmtId="0" fontId="1" fillId="6" borderId="39" xfId="0" applyFont="1" applyFill="1" applyBorder="1" applyAlignment="1">
      <alignment vertical="top"/>
    </xf>
    <xf numFmtId="0" fontId="1" fillId="6" borderId="40" xfId="0" applyFont="1" applyFill="1" applyBorder="1" applyAlignment="1">
      <alignment horizontal="center" vertical="top"/>
    </xf>
    <xf numFmtId="0" fontId="1" fillId="10" borderId="40" xfId="0" applyFont="1" applyFill="1" applyBorder="1" applyAlignment="1">
      <alignment horizontal="center" vertical="top"/>
    </xf>
    <xf numFmtId="0" fontId="16" fillId="6" borderId="66" xfId="0" applyFont="1" applyFill="1" applyBorder="1" applyAlignment="1">
      <alignment horizontal="center" vertical="top"/>
    </xf>
    <xf numFmtId="0" fontId="31" fillId="0" borderId="40" xfId="0" applyFont="1" applyBorder="1" applyAlignment="1">
      <alignment horizontal="center" vertical="top"/>
    </xf>
    <xf numFmtId="0" fontId="16" fillId="0" borderId="40" xfId="0" applyFont="1" applyBorder="1" applyAlignment="1">
      <alignment horizontal="center" vertical="top"/>
    </xf>
    <xf numFmtId="0" fontId="16" fillId="0" borderId="41" xfId="0" applyFont="1" applyBorder="1" applyAlignment="1">
      <alignment horizontal="center" vertical="top"/>
    </xf>
    <xf numFmtId="0" fontId="16" fillId="0" borderId="0" xfId="0" applyFont="1" applyAlignment="1">
      <alignment horizontal="center" vertical="top"/>
    </xf>
    <xf numFmtId="0" fontId="31" fillId="0" borderId="0" xfId="0" applyFont="1" applyAlignment="1">
      <alignment horizontal="center" vertical="top"/>
    </xf>
    <xf numFmtId="0" fontId="10" fillId="7" borderId="37" xfId="0" applyFont="1" applyFill="1" applyBorder="1" applyAlignment="1">
      <alignment horizontal="center" vertical="top" wrapText="1"/>
    </xf>
    <xf numFmtId="0" fontId="10" fillId="7" borderId="25" xfId="0" applyFont="1" applyFill="1" applyBorder="1" applyAlignment="1">
      <alignment horizontal="center" vertical="top" wrapText="1"/>
    </xf>
    <xf numFmtId="0" fontId="10" fillId="7" borderId="32" xfId="0" applyFont="1" applyFill="1" applyBorder="1" applyAlignment="1">
      <alignment horizontal="center" vertical="top" wrapText="1"/>
    </xf>
    <xf numFmtId="0" fontId="1" fillId="13" borderId="1" xfId="0" applyFont="1" applyFill="1" applyBorder="1" applyAlignment="1"/>
    <xf numFmtId="0" fontId="8" fillId="4" borderId="0" xfId="0" applyFont="1" applyFill="1"/>
    <xf numFmtId="0" fontId="10" fillId="2" borderId="1" xfId="0" applyFont="1" applyFill="1" applyBorder="1"/>
    <xf numFmtId="0" fontId="10" fillId="2" borderId="1" xfId="0" applyFont="1" applyFill="1" applyBorder="1" applyAlignment="1">
      <alignment horizontal="center"/>
    </xf>
    <xf numFmtId="0" fontId="32" fillId="0" borderId="0" xfId="0" applyFont="1" applyAlignment="1">
      <alignment horizontal="center" wrapText="1"/>
    </xf>
    <xf numFmtId="0" fontId="32" fillId="0" borderId="0" xfId="0" applyFont="1" applyAlignment="1">
      <alignment horizontal="center"/>
    </xf>
    <xf numFmtId="10" fontId="32" fillId="0" borderId="0" xfId="0" applyNumberFormat="1" applyFont="1" applyAlignment="1">
      <alignment horizontal="center" wrapText="1"/>
    </xf>
    <xf numFmtId="2" fontId="32" fillId="0" borderId="0" xfId="0" applyNumberFormat="1" applyFont="1" applyAlignment="1">
      <alignment horizontal="center"/>
    </xf>
    <xf numFmtId="10" fontId="12" fillId="0" borderId="0" xfId="0" applyNumberFormat="1" applyFont="1"/>
    <xf numFmtId="0" fontId="1" fillId="0" borderId="47" xfId="0" applyFont="1" applyBorder="1" applyAlignment="1"/>
    <xf numFmtId="0" fontId="10" fillId="2" borderId="1" xfId="0" applyFont="1" applyFill="1" applyBorder="1" applyAlignment="1">
      <alignment horizontal="center"/>
    </xf>
    <xf numFmtId="0" fontId="1" fillId="0" borderId="1" xfId="0" applyFont="1" applyBorder="1"/>
    <xf numFmtId="166" fontId="1" fillId="0" borderId="1" xfId="0" applyNumberFormat="1" applyFont="1" applyBorder="1" applyAlignment="1">
      <alignment horizontal="center"/>
    </xf>
    <xf numFmtId="166" fontId="1" fillId="0" borderId="1" xfId="0" applyNumberFormat="1" applyFont="1" applyBorder="1"/>
    <xf numFmtId="0" fontId="1" fillId="0" borderId="2" xfId="0" applyFont="1" applyBorder="1"/>
    <xf numFmtId="0" fontId="10" fillId="0" borderId="0" xfId="0" applyFont="1" applyAlignment="1">
      <alignment horizontal="right"/>
    </xf>
    <xf numFmtId="0" fontId="10" fillId="2" borderId="23" xfId="0" applyFont="1" applyFill="1" applyBorder="1" applyAlignment="1">
      <alignment vertical="top"/>
    </xf>
    <xf numFmtId="166" fontId="10" fillId="0" borderId="0" xfId="0" applyNumberFormat="1" applyFont="1"/>
    <xf numFmtId="0" fontId="10" fillId="2" borderId="5" xfId="0" applyFont="1" applyFill="1" applyBorder="1"/>
    <xf numFmtId="49" fontId="1" fillId="4" borderId="13" xfId="0" applyNumberFormat="1" applyFont="1" applyFill="1" applyBorder="1" applyAlignment="1">
      <alignment horizontal="right"/>
    </xf>
    <xf numFmtId="166" fontId="1" fillId="0" borderId="25" xfId="0" applyNumberFormat="1" applyFont="1" applyBorder="1"/>
    <xf numFmtId="165" fontId="1" fillId="0" borderId="25" xfId="0" applyNumberFormat="1" applyFont="1" applyBorder="1"/>
    <xf numFmtId="0" fontId="1" fillId="0" borderId="25" xfId="0" applyFont="1" applyBorder="1"/>
    <xf numFmtId="165" fontId="1" fillId="0" borderId="49" xfId="0" applyNumberFormat="1" applyFont="1" applyBorder="1"/>
    <xf numFmtId="0" fontId="10" fillId="2" borderId="1" xfId="0" applyFont="1" applyFill="1" applyBorder="1" applyAlignment="1">
      <alignment horizontal="right"/>
    </xf>
    <xf numFmtId="0" fontId="10" fillId="2" borderId="23" xfId="0" applyFont="1" applyFill="1" applyBorder="1"/>
    <xf numFmtId="49" fontId="1" fillId="4" borderId="1" xfId="0" applyNumberFormat="1" applyFont="1" applyFill="1" applyBorder="1" applyAlignment="1">
      <alignment horizontal="right"/>
    </xf>
    <xf numFmtId="165" fontId="1" fillId="0" borderId="1" xfId="0" applyNumberFormat="1" applyFont="1" applyBorder="1"/>
    <xf numFmtId="0" fontId="1" fillId="4" borderId="1" xfId="0" applyFont="1" applyFill="1" applyBorder="1" applyAlignment="1">
      <alignment horizontal="right"/>
    </xf>
    <xf numFmtId="0" fontId="10" fillId="2" borderId="1" xfId="0" applyFont="1" applyFill="1" applyBorder="1" applyAlignment="1">
      <alignment horizontal="right" vertical="top"/>
    </xf>
    <xf numFmtId="0" fontId="10" fillId="2" borderId="1" xfId="0" applyFont="1" applyFill="1" applyBorder="1" applyAlignment="1">
      <alignment vertical="top"/>
    </xf>
    <xf numFmtId="0" fontId="10" fillId="2" borderId="2" xfId="0" applyFont="1" applyFill="1" applyBorder="1" applyAlignment="1">
      <alignment vertical="top"/>
    </xf>
    <xf numFmtId="49" fontId="1" fillId="4" borderId="2" xfId="0" applyNumberFormat="1" applyFont="1" applyFill="1" applyBorder="1" applyAlignment="1">
      <alignment horizontal="right"/>
    </xf>
    <xf numFmtId="0" fontId="10" fillId="2" borderId="1" xfId="0" applyFont="1" applyFill="1" applyBorder="1" applyAlignment="1">
      <alignment horizontal="center" vertical="top"/>
    </xf>
    <xf numFmtId="0" fontId="10" fillId="2" borderId="2" xfId="0" applyFont="1" applyFill="1" applyBorder="1" applyAlignment="1">
      <alignment horizontal="center" vertical="top"/>
    </xf>
    <xf numFmtId="49" fontId="1" fillId="0" borderId="1" xfId="0" applyNumberFormat="1" applyFont="1" applyBorder="1" applyAlignment="1">
      <alignment horizontal="right"/>
    </xf>
    <xf numFmtId="0" fontId="2" fillId="2" borderId="1" xfId="0" applyFont="1" applyFill="1" applyBorder="1" applyAlignment="1">
      <alignment horizontal="left" vertical="top"/>
    </xf>
    <xf numFmtId="0" fontId="1" fillId="2" borderId="1" xfId="0" applyFont="1" applyFill="1" applyBorder="1" applyAlignment="1">
      <alignment vertical="top"/>
    </xf>
    <xf numFmtId="0" fontId="1" fillId="0" borderId="0" xfId="0" applyFont="1" applyAlignment="1">
      <alignment horizontal="right"/>
    </xf>
    <xf numFmtId="0" fontId="1" fillId="0" borderId="1" xfId="0" applyFont="1" applyBorder="1" applyAlignment="1">
      <alignment horizontal="right"/>
    </xf>
    <xf numFmtId="166" fontId="1" fillId="0" borderId="0" xfId="0" applyNumberFormat="1" applyFont="1"/>
    <xf numFmtId="49" fontId="11" fillId="0" borderId="0" xfId="0" applyNumberFormat="1" applyFont="1" applyAlignment="1">
      <alignment horizontal="right"/>
    </xf>
    <xf numFmtId="166" fontId="11" fillId="0" borderId="0" xfId="0" applyNumberFormat="1" applyFont="1"/>
    <xf numFmtId="0" fontId="28" fillId="0" borderId="0" xfId="0" applyFont="1"/>
    <xf numFmtId="166" fontId="6" fillId="0" borderId="0" xfId="0" applyNumberFormat="1" applyFont="1"/>
    <xf numFmtId="0" fontId="1" fillId="3" borderId="1" xfId="0" applyFont="1" applyFill="1" applyBorder="1" applyAlignment="1" applyProtection="1">
      <protection locked="0"/>
    </xf>
    <xf numFmtId="165" fontId="15" fillId="8" borderId="19" xfId="0" applyNumberFormat="1" applyFont="1" applyFill="1" applyBorder="1" applyAlignment="1" applyProtection="1">
      <alignment horizontal="center"/>
      <protection locked="0"/>
    </xf>
    <xf numFmtId="165" fontId="15" fillId="8" borderId="1" xfId="0" applyNumberFormat="1" applyFont="1" applyFill="1" applyBorder="1" applyAlignment="1" applyProtection="1">
      <alignment horizontal="center"/>
      <protection locked="0"/>
    </xf>
    <xf numFmtId="165" fontId="15" fillId="8" borderId="2" xfId="0" applyNumberFormat="1" applyFont="1" applyFill="1" applyBorder="1" applyAlignment="1" applyProtection="1">
      <alignment horizontal="center"/>
      <protection locked="0"/>
    </xf>
    <xf numFmtId="165" fontId="15" fillId="8" borderId="39" xfId="0" applyNumberFormat="1" applyFont="1" applyFill="1" applyBorder="1" applyAlignment="1" applyProtection="1">
      <alignment horizontal="center"/>
      <protection locked="0"/>
    </xf>
    <xf numFmtId="165" fontId="15" fillId="8" borderId="40" xfId="0" applyNumberFormat="1" applyFont="1" applyFill="1" applyBorder="1" applyAlignment="1" applyProtection="1">
      <alignment horizontal="center"/>
      <protection locked="0"/>
    </xf>
    <xf numFmtId="165" fontId="15" fillId="8" borderId="41" xfId="0" applyNumberFormat="1" applyFont="1" applyFill="1" applyBorder="1" applyAlignment="1" applyProtection="1">
      <alignment horizontal="center"/>
      <protection locked="0"/>
    </xf>
    <xf numFmtId="164" fontId="15" fillId="9" borderId="4" xfId="0" applyNumberFormat="1" applyFont="1" applyFill="1" applyBorder="1" applyAlignment="1" applyProtection="1">
      <alignment horizontal="center" vertical="top"/>
      <protection locked="0"/>
    </xf>
    <xf numFmtId="164" fontId="15" fillId="9" borderId="20" xfId="0" applyNumberFormat="1" applyFont="1" applyFill="1" applyBorder="1" applyAlignment="1" applyProtection="1">
      <alignment horizontal="center" vertical="top"/>
      <protection locked="0"/>
    </xf>
    <xf numFmtId="164" fontId="15" fillId="9" borderId="39" xfId="0" applyNumberFormat="1" applyFont="1" applyFill="1" applyBorder="1" applyAlignment="1" applyProtection="1">
      <alignment horizontal="center" vertical="top"/>
      <protection locked="0"/>
    </xf>
    <xf numFmtId="164" fontId="15" fillId="9" borderId="41" xfId="0" applyNumberFormat="1" applyFont="1" applyFill="1" applyBorder="1" applyAlignment="1" applyProtection="1">
      <alignment horizontal="center" vertical="top"/>
      <protection locked="0"/>
    </xf>
    <xf numFmtId="164" fontId="15" fillId="9" borderId="31" xfId="0" applyNumberFormat="1" applyFont="1" applyFill="1" applyBorder="1" applyAlignment="1" applyProtection="1">
      <alignment horizontal="center" vertical="top"/>
      <protection locked="0"/>
    </xf>
    <xf numFmtId="164" fontId="15" fillId="9" borderId="32" xfId="0" applyNumberFormat="1" applyFont="1" applyFill="1" applyBorder="1" applyAlignment="1" applyProtection="1">
      <alignment horizontal="center" vertical="top"/>
      <protection locked="0"/>
    </xf>
    <xf numFmtId="167" fontId="15" fillId="8" borderId="50" xfId="0" applyNumberFormat="1" applyFont="1" applyFill="1" applyBorder="1" applyAlignment="1" applyProtection="1">
      <alignment horizontal="center"/>
      <protection locked="0"/>
    </xf>
    <xf numFmtId="167" fontId="15" fillId="8" borderId="51" xfId="0" applyNumberFormat="1" applyFont="1" applyFill="1" applyBorder="1" applyAlignment="1" applyProtection="1">
      <alignment horizontal="center"/>
      <protection locked="0"/>
    </xf>
    <xf numFmtId="167" fontId="15" fillId="8" borderId="52" xfId="0" applyNumberFormat="1" applyFont="1" applyFill="1" applyBorder="1" applyAlignment="1" applyProtection="1">
      <alignment horizontal="center"/>
      <protection locked="0"/>
    </xf>
    <xf numFmtId="167" fontId="15" fillId="8" borderId="4" xfId="0" applyNumberFormat="1" applyFont="1" applyFill="1" applyBorder="1" applyAlignment="1" applyProtection="1">
      <alignment horizontal="center"/>
      <protection locked="0"/>
    </xf>
    <xf numFmtId="167" fontId="15" fillId="8" borderId="1" xfId="0" applyNumberFormat="1" applyFont="1" applyFill="1" applyBorder="1" applyAlignment="1" applyProtection="1">
      <alignment horizontal="center"/>
      <protection locked="0"/>
    </xf>
    <xf numFmtId="167" fontId="15" fillId="8" borderId="2" xfId="0" applyNumberFormat="1" applyFont="1" applyFill="1" applyBorder="1" applyAlignment="1" applyProtection="1">
      <alignment horizontal="center"/>
      <protection locked="0"/>
    </xf>
    <xf numFmtId="167" fontId="15" fillId="8" borderId="43" xfId="0" applyNumberFormat="1" applyFont="1" applyFill="1" applyBorder="1" applyAlignment="1" applyProtection="1">
      <alignment horizontal="center"/>
      <protection locked="0"/>
    </xf>
    <xf numFmtId="167" fontId="15" fillId="8" borderId="40" xfId="0" applyNumberFormat="1" applyFont="1" applyFill="1" applyBorder="1" applyAlignment="1" applyProtection="1">
      <alignment horizontal="center"/>
      <protection locked="0"/>
    </xf>
    <xf numFmtId="167" fontId="15" fillId="8" borderId="42" xfId="0" applyNumberFormat="1" applyFont="1" applyFill="1" applyBorder="1" applyAlignment="1" applyProtection="1">
      <alignment horizontal="center"/>
      <protection locked="0"/>
    </xf>
    <xf numFmtId="167" fontId="15" fillId="8" borderId="54" xfId="0" applyNumberFormat="1" applyFont="1" applyFill="1" applyBorder="1" applyAlignment="1" applyProtection="1">
      <alignment horizontal="center"/>
      <protection locked="0"/>
    </xf>
    <xf numFmtId="167" fontId="15" fillId="8" borderId="19" xfId="0" applyNumberFormat="1" applyFont="1" applyFill="1" applyBorder="1" applyAlignment="1" applyProtection="1">
      <alignment horizontal="center"/>
      <protection locked="0"/>
    </xf>
    <xf numFmtId="167" fontId="15" fillId="8" borderId="39" xfId="0" applyNumberFormat="1" applyFont="1" applyFill="1" applyBorder="1" applyAlignment="1" applyProtection="1">
      <alignment horizontal="center"/>
      <protection locked="0"/>
    </xf>
    <xf numFmtId="167" fontId="18" fillId="8" borderId="31" xfId="0" applyNumberFormat="1" applyFont="1" applyFill="1" applyBorder="1" applyAlignment="1" applyProtection="1">
      <alignment horizontal="center" vertical="center"/>
      <protection locked="0"/>
    </xf>
    <xf numFmtId="167" fontId="18" fillId="8" borderId="25" xfId="0" applyNumberFormat="1" applyFont="1" applyFill="1" applyBorder="1" applyAlignment="1" applyProtection="1">
      <alignment horizontal="center" vertical="center"/>
      <protection locked="0"/>
    </xf>
    <xf numFmtId="167" fontId="18" fillId="8" borderId="38" xfId="0" applyNumberFormat="1" applyFont="1" applyFill="1" applyBorder="1" applyAlignment="1" applyProtection="1">
      <alignment horizontal="center" vertical="center"/>
      <protection locked="0"/>
    </xf>
    <xf numFmtId="167" fontId="18" fillId="8" borderId="4" xfId="0" applyNumberFormat="1" applyFont="1" applyFill="1" applyBorder="1" applyAlignment="1" applyProtection="1">
      <alignment horizontal="center" vertical="center"/>
      <protection locked="0"/>
    </xf>
    <xf numFmtId="167" fontId="18" fillId="8" borderId="1" xfId="0" applyNumberFormat="1" applyFont="1" applyFill="1" applyBorder="1" applyAlignment="1" applyProtection="1">
      <alignment horizontal="center" vertical="center"/>
      <protection locked="0"/>
    </xf>
    <xf numFmtId="167" fontId="18" fillId="8" borderId="2" xfId="0" applyNumberFormat="1" applyFont="1" applyFill="1" applyBorder="1" applyAlignment="1" applyProtection="1">
      <alignment horizontal="center" vertical="center"/>
      <protection locked="0"/>
    </xf>
    <xf numFmtId="167" fontId="15" fillId="8" borderId="23" xfId="0" applyNumberFormat="1" applyFont="1" applyFill="1" applyBorder="1" applyAlignment="1" applyProtection="1">
      <alignment horizontal="center"/>
      <protection locked="0"/>
    </xf>
    <xf numFmtId="167" fontId="15" fillId="8" borderId="34" xfId="0" applyNumberFormat="1" applyFont="1" applyFill="1" applyBorder="1" applyAlignment="1" applyProtection="1">
      <alignment horizontal="center"/>
      <protection locked="0"/>
    </xf>
    <xf numFmtId="10" fontId="25" fillId="13" borderId="22" xfId="0" applyNumberFormat="1" applyFont="1" applyFill="1" applyBorder="1" applyAlignment="1" applyProtection="1">
      <alignment horizontal="center" wrapText="1"/>
      <protection locked="0"/>
    </xf>
    <xf numFmtId="10" fontId="25" fillId="13" borderId="11" xfId="0" applyNumberFormat="1" applyFont="1" applyFill="1" applyBorder="1" applyAlignment="1" applyProtection="1">
      <alignment horizontal="center" wrapText="1"/>
      <protection locked="0"/>
    </xf>
    <xf numFmtId="167" fontId="18" fillId="8" borderId="44" xfId="0" applyNumberFormat="1" applyFont="1" applyFill="1" applyBorder="1" applyAlignment="1" applyProtection="1">
      <alignment horizontal="center" vertical="center" wrapText="1"/>
      <protection locked="0"/>
    </xf>
    <xf numFmtId="167" fontId="18" fillId="8" borderId="45" xfId="0" applyNumberFormat="1" applyFont="1" applyFill="1" applyBorder="1" applyAlignment="1" applyProtection="1">
      <alignment horizontal="center" vertical="center" wrapText="1"/>
      <protection locked="0"/>
    </xf>
    <xf numFmtId="167" fontId="18" fillId="8" borderId="46" xfId="0" applyNumberFormat="1" applyFont="1" applyFill="1" applyBorder="1" applyAlignment="1" applyProtection="1">
      <alignment horizontal="center" vertical="center" wrapText="1"/>
      <protection locked="0"/>
    </xf>
    <xf numFmtId="10" fontId="15" fillId="9" borderId="5" xfId="0" applyNumberFormat="1" applyFont="1" applyFill="1" applyBorder="1" applyAlignment="1" applyProtection="1">
      <alignment horizontal="center"/>
      <protection locked="0"/>
    </xf>
    <xf numFmtId="167" fontId="18" fillId="8" borderId="44" xfId="0" applyNumberFormat="1" applyFont="1" applyFill="1" applyBorder="1" applyAlignment="1" applyProtection="1">
      <alignment horizontal="center" vertical="center"/>
      <protection locked="0"/>
    </xf>
    <xf numFmtId="167" fontId="18" fillId="14" borderId="44" xfId="0" applyNumberFormat="1" applyFont="1" applyFill="1" applyBorder="1" applyAlignment="1" applyProtection="1">
      <alignment horizontal="center" vertical="center"/>
      <protection locked="0"/>
    </xf>
    <xf numFmtId="167" fontId="18" fillId="8" borderId="45" xfId="0" applyNumberFormat="1" applyFont="1" applyFill="1" applyBorder="1" applyAlignment="1" applyProtection="1">
      <alignment horizontal="center" vertical="center"/>
      <protection locked="0"/>
    </xf>
    <xf numFmtId="167" fontId="18" fillId="14" borderId="45" xfId="0" applyNumberFormat="1" applyFont="1" applyFill="1" applyBorder="1" applyAlignment="1" applyProtection="1">
      <alignment horizontal="center" vertical="center"/>
      <protection locked="0"/>
    </xf>
    <xf numFmtId="167" fontId="18" fillId="8" borderId="46" xfId="0" applyNumberFormat="1" applyFont="1" applyFill="1" applyBorder="1" applyAlignment="1" applyProtection="1">
      <alignment horizontal="center" vertical="center"/>
      <protection locked="0"/>
    </xf>
    <xf numFmtId="167" fontId="18" fillId="14" borderId="46" xfId="0" applyNumberFormat="1" applyFont="1" applyFill="1" applyBorder="1" applyAlignment="1" applyProtection="1">
      <alignment horizontal="center" vertical="center"/>
      <protection locked="0"/>
    </xf>
    <xf numFmtId="0" fontId="1" fillId="14" borderId="44" xfId="0" applyFont="1" applyFill="1" applyBorder="1" applyAlignment="1" applyProtection="1">
      <protection locked="0"/>
    </xf>
    <xf numFmtId="0" fontId="1" fillId="14" borderId="45" xfId="0" applyFont="1" applyFill="1" applyBorder="1" applyAlignment="1" applyProtection="1">
      <protection locked="0"/>
    </xf>
    <xf numFmtId="0" fontId="1" fillId="14" borderId="46" xfId="0" applyFont="1" applyFill="1" applyBorder="1" applyAlignment="1" applyProtection="1">
      <protection locked="0"/>
    </xf>
    <xf numFmtId="0" fontId="1" fillId="14" borderId="1" xfId="0" applyFont="1" applyFill="1" applyBorder="1" applyAlignment="1" applyProtection="1">
      <protection locked="0"/>
    </xf>
    <xf numFmtId="167" fontId="18" fillId="8" borderId="47" xfId="0" applyNumberFormat="1" applyFont="1" applyFill="1" applyBorder="1" applyAlignment="1" applyProtection="1">
      <alignment horizontal="center" vertical="center"/>
      <protection locked="0"/>
    </xf>
    <xf numFmtId="168" fontId="15" fillId="17" borderId="44" xfId="0" applyNumberFormat="1" applyFont="1" applyFill="1" applyBorder="1" applyAlignment="1" applyProtection="1">
      <alignment horizontal="center"/>
      <protection locked="0"/>
    </xf>
    <xf numFmtId="168" fontId="15" fillId="17" borderId="46" xfId="0" applyNumberFormat="1" applyFont="1" applyFill="1" applyBorder="1" applyAlignment="1" applyProtection="1">
      <alignment horizontal="center"/>
      <protection locked="0"/>
    </xf>
    <xf numFmtId="167" fontId="29" fillId="8" borderId="44" xfId="0" applyNumberFormat="1" applyFont="1" applyFill="1" applyBorder="1" applyAlignment="1" applyProtection="1">
      <alignment horizontal="center" vertical="center"/>
      <protection locked="0"/>
    </xf>
    <xf numFmtId="167" fontId="15" fillId="8" borderId="45" xfId="0" applyNumberFormat="1" applyFont="1" applyFill="1" applyBorder="1" applyAlignment="1" applyProtection="1">
      <alignment horizontal="center" vertical="center"/>
      <protection locked="0"/>
    </xf>
    <xf numFmtId="167" fontId="30" fillId="8" borderId="45" xfId="0" applyNumberFormat="1" applyFont="1" applyFill="1" applyBorder="1" applyAlignment="1" applyProtection="1">
      <alignment horizontal="center" vertical="center"/>
      <protection locked="0"/>
    </xf>
    <xf numFmtId="167" fontId="29" fillId="8" borderId="45" xfId="0" applyNumberFormat="1" applyFont="1" applyFill="1" applyBorder="1" applyAlignment="1" applyProtection="1">
      <alignment horizontal="center" vertical="center"/>
      <protection locked="0"/>
    </xf>
    <xf numFmtId="167" fontId="15" fillId="8" borderId="46" xfId="0" applyNumberFormat="1" applyFont="1" applyFill="1" applyBorder="1" applyAlignment="1" applyProtection="1">
      <alignment horizontal="center" vertical="center"/>
      <protection locked="0"/>
    </xf>
    <xf numFmtId="167" fontId="29" fillId="8" borderId="46" xfId="0" applyNumberFormat="1" applyFont="1" applyFill="1" applyBorder="1" applyAlignment="1" applyProtection="1">
      <alignment horizontal="center" vertical="center"/>
      <protection locked="0"/>
    </xf>
    <xf numFmtId="0" fontId="1" fillId="8" borderId="44" xfId="0" applyFont="1" applyFill="1" applyBorder="1" applyAlignment="1" applyProtection="1">
      <alignment horizontal="center"/>
      <protection locked="0"/>
    </xf>
    <xf numFmtId="0" fontId="1" fillId="8" borderId="47" xfId="0" applyFont="1" applyFill="1" applyBorder="1" applyAlignment="1" applyProtection="1">
      <alignment horizontal="center"/>
      <protection locked="0"/>
    </xf>
    <xf numFmtId="0" fontId="1" fillId="8" borderId="53" xfId="0" applyFont="1" applyFill="1" applyBorder="1" applyAlignment="1" applyProtection="1">
      <alignment horizontal="center"/>
      <protection locked="0"/>
    </xf>
    <xf numFmtId="0" fontId="8" fillId="15" borderId="25" xfId="0" applyFont="1" applyFill="1" applyBorder="1" applyAlignment="1" applyProtection="1">
      <alignment horizontal="right"/>
      <protection locked="0"/>
    </xf>
    <xf numFmtId="0" fontId="1" fillId="8" borderId="31" xfId="0" applyFont="1" applyFill="1" applyBorder="1" applyAlignment="1" applyProtection="1">
      <alignment horizontal="center"/>
      <protection locked="0"/>
    </xf>
    <xf numFmtId="0" fontId="8" fillId="8" borderId="31" xfId="0" applyFont="1" applyFill="1" applyBorder="1" applyAlignment="1" applyProtection="1">
      <protection locked="0"/>
    </xf>
    <xf numFmtId="10" fontId="18" fillId="13" borderId="1" xfId="0" applyNumberFormat="1" applyFont="1" applyFill="1" applyBorder="1" applyAlignment="1" applyProtection="1">
      <alignment horizontal="center"/>
      <protection locked="0"/>
    </xf>
    <xf numFmtId="0" fontId="18" fillId="9" borderId="1" xfId="0" applyFont="1" applyFill="1" applyBorder="1" applyAlignment="1" applyProtection="1">
      <alignment horizontal="center"/>
      <protection locked="0"/>
    </xf>
    <xf numFmtId="10" fontId="22" fillId="13" borderId="47" xfId="0" applyNumberFormat="1" applyFont="1" applyFill="1" applyBorder="1" applyAlignment="1" applyProtection="1">
      <alignment horizontal="center"/>
      <protection locked="0"/>
    </xf>
    <xf numFmtId="10" fontId="22" fillId="13" borderId="46" xfId="0" applyNumberFormat="1" applyFont="1" applyFill="1" applyBorder="1" applyAlignment="1" applyProtection="1">
      <alignment horizontal="center"/>
      <protection locked="0"/>
    </xf>
    <xf numFmtId="0" fontId="1" fillId="0" borderId="0" xfId="0" applyFont="1" applyAlignment="1"/>
    <xf numFmtId="0" fontId="0" fillId="0" borderId="0" xfId="0" applyFont="1" applyAlignment="1"/>
    <xf numFmtId="0" fontId="1" fillId="0" borderId="0" xfId="0" applyFont="1" applyAlignment="1">
      <alignment wrapText="1"/>
    </xf>
    <xf numFmtId="0" fontId="10" fillId="0" borderId="0" xfId="0" applyFont="1" applyAlignment="1"/>
    <xf numFmtId="0" fontId="1" fillId="4" borderId="0" xfId="0" applyFont="1" applyFill="1" applyAlignment="1"/>
    <xf numFmtId="0" fontId="10" fillId="0" borderId="0" xfId="0" applyFont="1" applyAlignment="1">
      <alignment wrapText="1"/>
    </xf>
    <xf numFmtId="0" fontId="8" fillId="4" borderId="0" xfId="0" applyFont="1" applyFill="1" applyAlignment="1">
      <alignment wrapText="1"/>
    </xf>
    <xf numFmtId="0" fontId="1" fillId="0" borderId="0" xfId="0" applyFont="1" applyAlignment="1">
      <alignment vertical="top" wrapText="1"/>
    </xf>
    <xf numFmtId="0" fontId="4" fillId="2" borderId="2" xfId="0" applyFont="1" applyFill="1" applyBorder="1" applyAlignment="1">
      <alignment horizontal="center" vertical="center" wrapText="1"/>
    </xf>
    <xf numFmtId="0" fontId="5" fillId="0" borderId="3" xfId="0" applyFont="1" applyBorder="1"/>
    <xf numFmtId="0" fontId="5" fillId="0" borderId="4" xfId="0" applyFont="1" applyBorder="1"/>
    <xf numFmtId="0" fontId="10" fillId="0" borderId="0" xfId="0" applyFont="1" applyAlignment="1">
      <alignment vertical="top" wrapText="1"/>
    </xf>
    <xf numFmtId="0" fontId="8" fillId="4" borderId="0" xfId="0" applyFont="1" applyFill="1" applyAlignment="1">
      <alignment horizontal="left" vertical="top" wrapText="1"/>
    </xf>
    <xf numFmtId="0" fontId="10" fillId="2" borderId="13" xfId="0" applyFont="1" applyFill="1" applyBorder="1" applyAlignment="1">
      <alignment horizontal="center" vertical="top" wrapText="1"/>
    </xf>
    <xf numFmtId="0" fontId="5" fillId="0" borderId="14" xfId="0" applyFont="1" applyBorder="1"/>
    <xf numFmtId="0" fontId="5" fillId="0" borderId="15" xfId="0" applyFont="1" applyBorder="1"/>
    <xf numFmtId="164" fontId="14" fillId="2" borderId="14" xfId="0" applyNumberFormat="1" applyFont="1" applyFill="1" applyBorder="1" applyAlignment="1">
      <alignment horizontal="center" vertical="top" wrapText="1"/>
    </xf>
    <xf numFmtId="0" fontId="10" fillId="2" borderId="16" xfId="0" applyFont="1" applyFill="1" applyBorder="1" applyAlignment="1">
      <alignment horizontal="center" vertical="top" wrapText="1"/>
    </xf>
    <xf numFmtId="0" fontId="5" fillId="0" borderId="17" xfId="0" applyFont="1" applyBorder="1"/>
    <xf numFmtId="164" fontId="1" fillId="2" borderId="21" xfId="0" applyNumberFormat="1" applyFont="1" applyFill="1" applyBorder="1" applyAlignment="1">
      <alignment vertical="top"/>
    </xf>
    <xf numFmtId="0" fontId="5" fillId="0" borderId="22" xfId="0" applyFont="1" applyBorder="1"/>
    <xf numFmtId="0" fontId="10" fillId="2" borderId="26" xfId="0" applyFont="1" applyFill="1" applyBorder="1" applyAlignment="1">
      <alignment horizontal="center" wrapText="1"/>
    </xf>
    <xf numFmtId="0" fontId="5" fillId="0" borderId="27" xfId="0" applyFont="1" applyBorder="1"/>
    <xf numFmtId="0" fontId="5" fillId="0" borderId="28" xfId="0" applyFont="1" applyBorder="1"/>
    <xf numFmtId="164" fontId="1" fillId="2" borderId="3" xfId="0" applyNumberFormat="1" applyFont="1" applyFill="1" applyBorder="1" applyAlignment="1">
      <alignment vertical="top"/>
    </xf>
    <xf numFmtId="0" fontId="5" fillId="0" borderId="29" xfId="0" applyFont="1" applyBorder="1"/>
    <xf numFmtId="0" fontId="10" fillId="2" borderId="30" xfId="0" applyFont="1" applyFill="1" applyBorder="1" applyAlignment="1">
      <alignment horizontal="center" vertical="top" wrapText="1"/>
    </xf>
    <xf numFmtId="0" fontId="5" fillId="0" borderId="21" xfId="0" applyFont="1" applyBorder="1"/>
    <xf numFmtId="0" fontId="10" fillId="2" borderId="36" xfId="0" applyFont="1" applyFill="1" applyBorder="1" applyAlignment="1">
      <alignment horizontal="center" vertical="top" wrapText="1"/>
    </xf>
    <xf numFmtId="0" fontId="10" fillId="5" borderId="5" xfId="0" applyFont="1" applyFill="1" applyBorder="1" applyAlignment="1">
      <alignment horizontal="center" vertical="top" wrapText="1"/>
    </xf>
    <xf numFmtId="0" fontId="5" fillId="0" borderId="6" xfId="0" applyFont="1" applyBorder="1"/>
    <xf numFmtId="0" fontId="5" fillId="0" borderId="7" xfId="0" applyFont="1" applyBorder="1"/>
    <xf numFmtId="0" fontId="10" fillId="5" borderId="3" xfId="0" applyFont="1" applyFill="1" applyBorder="1" applyAlignment="1">
      <alignment horizontal="center" vertical="top" wrapText="1"/>
    </xf>
    <xf numFmtId="0" fontId="10" fillId="6" borderId="5" xfId="0" applyFont="1" applyFill="1" applyBorder="1" applyAlignment="1">
      <alignment horizontal="center" vertical="center"/>
    </xf>
    <xf numFmtId="0" fontId="10" fillId="7" borderId="9" xfId="0" applyFont="1" applyFill="1" applyBorder="1" applyAlignment="1">
      <alignment horizontal="center" vertical="top" wrapText="1"/>
    </xf>
    <xf numFmtId="0" fontId="5" fillId="0" borderId="10" xfId="0" applyFont="1" applyBorder="1"/>
    <xf numFmtId="0" fontId="5" fillId="0" borderId="11" xfId="0" applyFont="1" applyBorder="1"/>
    <xf numFmtId="0" fontId="10" fillId="7" borderId="0" xfId="0" applyFont="1" applyFill="1" applyAlignment="1">
      <alignment horizontal="center" vertical="top" wrapText="1"/>
    </xf>
    <xf numFmtId="0" fontId="10" fillId="6" borderId="6" xfId="0" applyFont="1" applyFill="1" applyBorder="1" applyAlignment="1">
      <alignment horizontal="center" vertical="top"/>
    </xf>
    <xf numFmtId="0" fontId="1" fillId="0" borderId="12" xfId="0" applyFont="1" applyBorder="1" applyAlignment="1">
      <alignment horizontal="center" vertical="top" wrapText="1"/>
    </xf>
    <xf numFmtId="0" fontId="5" fillId="0" borderId="12" xfId="0" applyFont="1" applyBorder="1"/>
    <xf numFmtId="0" fontId="1" fillId="0" borderId="0" xfId="0" applyFont="1"/>
    <xf numFmtId="0" fontId="1" fillId="0" borderId="0" xfId="0" applyFont="1" applyAlignment="1">
      <alignment vertical="top"/>
    </xf>
    <xf numFmtId="0" fontId="10" fillId="0" borderId="0" xfId="0" applyFont="1" applyAlignment="1">
      <alignment horizontal="center" vertical="center"/>
    </xf>
    <xf numFmtId="0" fontId="10" fillId="2" borderId="5" xfId="0" applyFont="1" applyFill="1" applyBorder="1" applyAlignment="1">
      <alignment horizontal="center"/>
    </xf>
    <xf numFmtId="0" fontId="10" fillId="0" borderId="55" xfId="0" applyFont="1" applyBorder="1" applyAlignment="1"/>
    <xf numFmtId="0" fontId="5" fillId="0" borderId="56" xfId="0" applyFont="1" applyBorder="1"/>
    <xf numFmtId="0" fontId="10" fillId="0" borderId="36" xfId="0" applyFont="1" applyBorder="1" applyAlignment="1"/>
    <xf numFmtId="0" fontId="10" fillId="0" borderId="57" xfId="0" applyFont="1" applyBorder="1" applyAlignment="1"/>
    <xf numFmtId="0" fontId="5" fillId="0" borderId="58" xfId="0" applyFont="1" applyBorder="1"/>
    <xf numFmtId="0" fontId="10" fillId="0" borderId="0" xfId="0" applyFont="1" applyAlignment="1">
      <alignment horizontal="center" vertical="center" wrapText="1"/>
    </xf>
    <xf numFmtId="0" fontId="10" fillId="0" borderId="0" xfId="0" applyFont="1" applyAlignment="1">
      <alignment horizontal="center" wrapText="1"/>
    </xf>
    <xf numFmtId="0" fontId="10" fillId="2" borderId="5" xfId="0" applyFont="1" applyFill="1" applyBorder="1" applyAlignment="1">
      <alignment horizontal="center" vertical="center"/>
    </xf>
    <xf numFmtId="0" fontId="1" fillId="0" borderId="0" xfId="0" applyFont="1" applyAlignment="1">
      <alignment horizontal="center"/>
    </xf>
    <xf numFmtId="167" fontId="18" fillId="8" borderId="55" xfId="0" applyNumberFormat="1" applyFont="1" applyFill="1" applyBorder="1" applyAlignment="1" applyProtection="1">
      <alignment horizontal="center"/>
      <protection locked="0"/>
    </xf>
    <xf numFmtId="0" fontId="5" fillId="0" borderId="56" xfId="0" applyFont="1" applyBorder="1" applyProtection="1">
      <protection locked="0"/>
    </xf>
    <xf numFmtId="167" fontId="18" fillId="8" borderId="36" xfId="0" applyNumberFormat="1" applyFont="1" applyFill="1" applyBorder="1" applyAlignment="1" applyProtection="1">
      <alignment horizontal="center"/>
      <protection locked="0"/>
    </xf>
    <xf numFmtId="0" fontId="5" fillId="0" borderId="29" xfId="0" applyFont="1" applyBorder="1" applyProtection="1">
      <protection locked="0"/>
    </xf>
    <xf numFmtId="167" fontId="18" fillId="8" borderId="57" xfId="0" applyNumberFormat="1" applyFont="1" applyFill="1" applyBorder="1" applyAlignment="1" applyProtection="1">
      <alignment horizontal="center"/>
      <protection locked="0"/>
    </xf>
    <xf numFmtId="0" fontId="5" fillId="0" borderId="58" xfId="0" applyFont="1" applyBorder="1" applyProtection="1">
      <protection locked="0"/>
    </xf>
    <xf numFmtId="2" fontId="10" fillId="2" borderId="5" xfId="0" quotePrefix="1" applyNumberFormat="1" applyFont="1" applyFill="1" applyBorder="1" applyAlignment="1">
      <alignment horizontal="center"/>
    </xf>
    <xf numFmtId="2" fontId="10" fillId="2" borderId="5" xfId="0" applyNumberFormat="1" applyFont="1" applyFill="1" applyBorder="1" applyAlignment="1">
      <alignment horizontal="center"/>
    </xf>
    <xf numFmtId="0" fontId="10" fillId="4" borderId="8" xfId="0" applyFont="1" applyFill="1" applyBorder="1" applyAlignment="1">
      <alignment horizontal="center" vertical="center"/>
    </xf>
    <xf numFmtId="0" fontId="5" fillId="0" borderId="53" xfId="0" applyFont="1" applyBorder="1"/>
    <xf numFmtId="0" fontId="10" fillId="4" borderId="17" xfId="0" applyFont="1" applyFill="1" applyBorder="1" applyAlignment="1">
      <alignment horizontal="center" vertical="center" wrapText="1"/>
    </xf>
    <xf numFmtId="0" fontId="10" fillId="4" borderId="17" xfId="0" applyFont="1" applyFill="1" applyBorder="1" applyAlignment="1">
      <alignment horizontal="center" wrapText="1"/>
    </xf>
    <xf numFmtId="0" fontId="11" fillId="0" borderId="17" xfId="0" applyFont="1" applyBorder="1" applyAlignment="1"/>
    <xf numFmtId="0" fontId="10" fillId="2" borderId="8" xfId="0" applyFont="1" applyFill="1" applyBorder="1" applyAlignment="1">
      <alignment horizontal="center" vertical="center"/>
    </xf>
    <xf numFmtId="0" fontId="10" fillId="2" borderId="10" xfId="0" applyFont="1" applyFill="1" applyBorder="1" applyAlignment="1">
      <alignment horizontal="center" wrapText="1"/>
    </xf>
    <xf numFmtId="0" fontId="10" fillId="4" borderId="8" xfId="0" applyFont="1" applyFill="1" applyBorder="1" applyAlignment="1">
      <alignment horizontal="center" vertical="center" wrapText="1"/>
    </xf>
    <xf numFmtId="0" fontId="10" fillId="4" borderId="34" xfId="0" applyFont="1" applyFill="1" applyBorder="1" applyAlignment="1">
      <alignment horizontal="center" wrapText="1"/>
    </xf>
    <xf numFmtId="0" fontId="5" fillId="0" borderId="49" xfId="0" applyFont="1" applyBorder="1"/>
    <xf numFmtId="0" fontId="5" fillId="0" borderId="38" xfId="0" applyFont="1" applyBorder="1"/>
    <xf numFmtId="0" fontId="1" fillId="0" borderId="8" xfId="0" applyFont="1" applyBorder="1" applyAlignment="1"/>
    <xf numFmtId="167" fontId="22" fillId="12" borderId="5" xfId="0" applyNumberFormat="1" applyFont="1" applyFill="1" applyBorder="1" applyAlignment="1">
      <alignment horizontal="center"/>
    </xf>
    <xf numFmtId="0" fontId="5" fillId="0" borderId="47" xfId="0" applyFont="1" applyBorder="1"/>
    <xf numFmtId="2" fontId="10" fillId="2" borderId="0" xfId="0" quotePrefix="1" applyNumberFormat="1" applyFont="1" applyFill="1" applyAlignment="1">
      <alignment horizontal="center"/>
    </xf>
    <xf numFmtId="0" fontId="5" fillId="0" borderId="48" xfId="0" applyFont="1" applyBorder="1"/>
    <xf numFmtId="2" fontId="10" fillId="2" borderId="49" xfId="0" applyNumberFormat="1" applyFont="1" applyFill="1" applyBorder="1" applyAlignment="1">
      <alignment horizontal="center"/>
    </xf>
    <xf numFmtId="0" fontId="1" fillId="8" borderId="36" xfId="0" applyFont="1" applyFill="1" applyBorder="1" applyAlignment="1" applyProtection="1">
      <alignment horizontal="center"/>
      <protection locked="0"/>
    </xf>
    <xf numFmtId="0" fontId="1" fillId="8" borderId="57" xfId="0" applyFont="1" applyFill="1" applyBorder="1" applyAlignment="1" applyProtection="1">
      <alignment horizontal="center"/>
      <protection locked="0"/>
    </xf>
    <xf numFmtId="0" fontId="10" fillId="2" borderId="0" xfId="0" applyFont="1" applyFill="1" applyAlignment="1">
      <alignment horizontal="center"/>
    </xf>
    <xf numFmtId="0" fontId="22" fillId="9" borderId="5" xfId="0" applyFont="1" applyFill="1" applyBorder="1" applyAlignment="1"/>
    <xf numFmtId="0" fontId="23" fillId="9" borderId="49" xfId="0" applyFont="1" applyFill="1" applyBorder="1" applyAlignment="1"/>
    <xf numFmtId="0" fontId="22" fillId="9" borderId="49" xfId="0" applyFont="1" applyFill="1" applyBorder="1" applyAlignment="1"/>
    <xf numFmtId="0" fontId="2" fillId="2" borderId="5" xfId="0" applyFont="1" applyFill="1" applyBorder="1" applyAlignment="1">
      <alignment horizontal="center"/>
    </xf>
    <xf numFmtId="0" fontId="1" fillId="8" borderId="55" xfId="0" applyFont="1" applyFill="1" applyBorder="1" applyAlignment="1" applyProtection="1">
      <alignment horizontal="center"/>
      <protection locked="0"/>
    </xf>
    <xf numFmtId="0" fontId="1" fillId="9" borderId="2" xfId="0" applyFont="1" applyFill="1" applyBorder="1" applyAlignment="1"/>
    <xf numFmtId="0" fontId="10" fillId="16" borderId="13" xfId="0" applyFont="1" applyFill="1" applyBorder="1" applyAlignment="1">
      <alignment horizontal="left"/>
    </xf>
    <xf numFmtId="0" fontId="5" fillId="0" borderId="62" xfId="0" applyFont="1" applyBorder="1"/>
    <xf numFmtId="0" fontId="10" fillId="16" borderId="5" xfId="0" applyFont="1" applyFill="1" applyBorder="1" applyAlignment="1">
      <alignment horizontal="left"/>
    </xf>
    <xf numFmtId="0" fontId="1" fillId="4" borderId="13" xfId="0" applyFont="1" applyFill="1" applyBorder="1" applyAlignment="1">
      <alignment horizontal="left"/>
    </xf>
    <xf numFmtId="0" fontId="1" fillId="0" borderId="2" xfId="0" applyFont="1" applyBorder="1" applyAlignment="1">
      <alignment horizontal="left"/>
    </xf>
    <xf numFmtId="0" fontId="1" fillId="16" borderId="2" xfId="0" applyFont="1" applyFill="1" applyBorder="1" applyAlignment="1">
      <alignment horizontal="left"/>
    </xf>
    <xf numFmtId="4" fontId="10" fillId="2" borderId="5" xfId="0" applyNumberFormat="1" applyFont="1" applyFill="1" applyBorder="1" applyAlignment="1">
      <alignment horizontal="center" vertical="center"/>
    </xf>
    <xf numFmtId="0" fontId="1" fillId="2" borderId="30" xfId="0" applyFont="1" applyFill="1" applyBorder="1" applyAlignment="1">
      <alignment vertical="top"/>
    </xf>
    <xf numFmtId="0" fontId="10" fillId="7" borderId="5" xfId="0" applyFont="1" applyFill="1" applyBorder="1" applyAlignment="1">
      <alignment horizontal="center" vertical="top" wrapText="1"/>
    </xf>
    <xf numFmtId="0" fontId="1" fillId="2" borderId="55" xfId="0" applyFont="1" applyFill="1" applyBorder="1" applyAlignment="1">
      <alignment vertical="top"/>
    </xf>
    <xf numFmtId="0" fontId="5" fillId="0" borderId="63" xfId="0" applyFont="1" applyBorder="1"/>
    <xf numFmtId="0" fontId="10" fillId="7" borderId="55" xfId="0" applyFont="1" applyFill="1" applyBorder="1" applyAlignment="1">
      <alignment horizontal="center" vertical="top" wrapText="1"/>
    </xf>
    <xf numFmtId="0" fontId="10" fillId="6" borderId="57" xfId="0" applyFont="1" applyFill="1" applyBorder="1" applyAlignment="1">
      <alignment horizontal="center" vertical="top"/>
    </xf>
    <xf numFmtId="0" fontId="5" fillId="0" borderId="64" xfId="0" applyFont="1" applyBorder="1"/>
    <xf numFmtId="0" fontId="5" fillId="0" borderId="43" xfId="0" applyFont="1" applyBorder="1"/>
    <xf numFmtId="0" fontId="10" fillId="7" borderId="36" xfId="0" applyFont="1" applyFill="1" applyBorder="1" applyAlignment="1">
      <alignment horizontal="center" vertical="top" wrapText="1"/>
    </xf>
    <xf numFmtId="0" fontId="1" fillId="0" borderId="2" xfId="0" applyFont="1" applyBorder="1" applyAlignment="1">
      <alignment horizontal="center"/>
    </xf>
    <xf numFmtId="0" fontId="10" fillId="2" borderId="2" xfId="0" applyFont="1" applyFill="1" applyBorder="1" applyAlignment="1">
      <alignment horizontal="center"/>
    </xf>
    <xf numFmtId="0" fontId="1" fillId="0" borderId="2" xfId="0" applyFont="1" applyBorder="1"/>
    <xf numFmtId="0" fontId="6" fillId="0" borderId="0" xfId="0" applyFont="1"/>
    <xf numFmtId="0" fontId="10" fillId="0" borderId="2" xfId="0" applyFont="1" applyBorder="1" applyAlignment="1">
      <alignment vertical="top"/>
    </xf>
    <xf numFmtId="0" fontId="40" fillId="0" borderId="1" xfId="0" applyFont="1" applyBorder="1" applyAlignment="1">
      <alignment horizontal="center"/>
    </xf>
    <xf numFmtId="0" fontId="40" fillId="0" borderId="20" xfId="0" applyFont="1" applyBorder="1" applyAlignment="1">
      <alignment horizontal="center"/>
    </xf>
    <xf numFmtId="0" fontId="40" fillId="0" borderId="4" xfId="0" applyFont="1" applyBorder="1" applyAlignment="1">
      <alignment horizontal="center"/>
    </xf>
    <xf numFmtId="0" fontId="40" fillId="0" borderId="28" xfId="0" applyFont="1" applyBorder="1" applyAlignment="1">
      <alignment horizontal="center"/>
    </xf>
    <xf numFmtId="0" fontId="40" fillId="0" borderId="23" xfId="0" applyFont="1" applyBorder="1" applyAlignment="1">
      <alignment horizontal="center"/>
    </xf>
    <xf numFmtId="0" fontId="40" fillId="0" borderId="35" xfId="0" applyFont="1" applyBorder="1" applyAlignment="1">
      <alignment horizontal="center"/>
    </xf>
    <xf numFmtId="0" fontId="40" fillId="0" borderId="31" xfId="0" applyFont="1" applyBorder="1" applyAlignment="1">
      <alignment horizontal="center"/>
    </xf>
    <xf numFmtId="0" fontId="40" fillId="0" borderId="25" xfId="0" applyFont="1" applyBorder="1" applyAlignment="1">
      <alignment horizontal="center"/>
    </xf>
    <xf numFmtId="0" fontId="40" fillId="0" borderId="32" xfId="0" applyFont="1" applyBorder="1" applyAlignment="1">
      <alignment horizontal="center"/>
    </xf>
    <xf numFmtId="0" fontId="40" fillId="0" borderId="43" xfId="0" applyFont="1" applyBorder="1" applyAlignment="1">
      <alignment horizontal="center"/>
    </xf>
    <xf numFmtId="0" fontId="40" fillId="0" borderId="40" xfId="0" applyFont="1" applyBorder="1" applyAlignment="1">
      <alignment horizontal="center"/>
    </xf>
    <xf numFmtId="0" fontId="40" fillId="0" borderId="41" xfId="0" applyFont="1" applyBorder="1" applyAlignment="1">
      <alignment horizontal="center"/>
    </xf>
    <xf numFmtId="0" fontId="1" fillId="18" borderId="0" xfId="0" applyFont="1" applyFill="1" applyAlignment="1">
      <alignment vertical="top"/>
    </xf>
    <xf numFmtId="0" fontId="1" fillId="18" borderId="0" xfId="0" applyFont="1" applyFill="1" applyAlignment="1">
      <alignment horizontal="center" vertical="top"/>
    </xf>
    <xf numFmtId="0" fontId="1" fillId="18" borderId="17" xfId="0" applyFont="1" applyFill="1" applyBorder="1" applyAlignment="1">
      <alignment horizontal="center" vertical="top"/>
    </xf>
    <xf numFmtId="0" fontId="1" fillId="18" borderId="16" xfId="0" applyFont="1" applyFill="1" applyBorder="1"/>
    <xf numFmtId="0" fontId="1" fillId="18" borderId="0" xfId="0" applyFont="1" applyFill="1"/>
    <xf numFmtId="0" fontId="17" fillId="18" borderId="0" xfId="0" applyFont="1" applyFill="1"/>
    <xf numFmtId="0" fontId="1" fillId="18" borderId="0" xfId="0" applyFont="1" applyFill="1" applyAlignment="1">
      <alignment horizontal="center"/>
    </xf>
    <xf numFmtId="0" fontId="1" fillId="18" borderId="17" xfId="0" applyFont="1" applyFill="1" applyBorder="1" applyAlignment="1">
      <alignment horizontal="center"/>
    </xf>
    <xf numFmtId="0" fontId="1" fillId="18" borderId="36" xfId="0" applyFont="1" applyFill="1" applyBorder="1"/>
    <xf numFmtId="0" fontId="1" fillId="18" borderId="3" xfId="0" applyFont="1" applyFill="1" applyBorder="1"/>
    <xf numFmtId="0" fontId="1" fillId="18" borderId="3" xfId="0" applyFont="1" applyFill="1" applyBorder="1" applyAlignment="1">
      <alignment horizontal="center"/>
    </xf>
    <xf numFmtId="0" fontId="17" fillId="18" borderId="3" xfId="0" applyFont="1" applyFill="1" applyBorder="1" applyAlignment="1">
      <alignment horizontal="center"/>
    </xf>
    <xf numFmtId="0" fontId="1" fillId="18" borderId="29" xfId="0" applyFont="1" applyFill="1" applyBorder="1" applyAlignment="1">
      <alignment horizontal="center"/>
    </xf>
    <xf numFmtId="0" fontId="17" fillId="18" borderId="3" xfId="0" applyFont="1" applyFill="1" applyBorder="1"/>
  </cellXfs>
  <cellStyles count="1">
    <cellStyle name="Normal" xfId="0" builtinId="0"/>
  </cellStyles>
  <dxfs count="6">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F3F3F3"/>
          <bgColor rgb="FFF3F3F3"/>
        </patternFill>
      </fill>
    </dxf>
    <dxf>
      <fill>
        <patternFill patternType="solid">
          <fgColor rgb="FFFFFFFF"/>
          <bgColor rgb="FFFFFFFF"/>
        </patternFill>
      </fill>
    </dxf>
  </dxfs>
  <tableStyles count="1">
    <tableStyle name="Optional Services-style" pivot="0" count="2" xr9:uid="{00000000-0011-0000-FFFF-FFFF00000000}">
      <tableStyleElement type="firstRowStripe" dxfId="5"/>
      <tableStyleElement type="secondRowStrip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2" headerRowCount="0">
  <tableColumns count="1">
    <tableColumn id="1" xr3:uid="{00000000-0010-0000-0000-000001000000}" name="Column1"/>
  </tableColumns>
  <tableStyleInfo name="Optional Service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3C47D"/>
    <outlinePr summaryBelow="0" summaryRight="0"/>
  </sheetPr>
  <dimension ref="A2:Z5"/>
  <sheetViews>
    <sheetView workbookViewId="0">
      <selection activeCell="B5" sqref="B5"/>
    </sheetView>
  </sheetViews>
  <sheetFormatPr defaultColWidth="14.453125" defaultRowHeight="15" customHeight="1" x14ac:dyDescent="0.35"/>
  <cols>
    <col min="2" max="2" width="101.453125" customWidth="1"/>
  </cols>
  <sheetData>
    <row r="2" spans="1:26" ht="60.75" customHeight="1" x14ac:dyDescent="0.35">
      <c r="A2" s="1"/>
      <c r="B2" s="2" t="s">
        <v>0</v>
      </c>
      <c r="C2" s="1"/>
      <c r="D2" s="1"/>
      <c r="E2" s="1"/>
      <c r="F2" s="1"/>
      <c r="G2" s="1"/>
      <c r="H2" s="1"/>
      <c r="I2" s="1"/>
      <c r="J2" s="1"/>
      <c r="K2" s="1"/>
      <c r="L2" s="1"/>
      <c r="M2" s="1"/>
      <c r="N2" s="1"/>
      <c r="O2" s="1"/>
      <c r="P2" s="1"/>
      <c r="Q2" s="1"/>
      <c r="R2" s="1"/>
      <c r="S2" s="1"/>
      <c r="T2" s="1"/>
      <c r="U2" s="1"/>
      <c r="V2" s="1"/>
      <c r="W2" s="1"/>
      <c r="X2" s="1"/>
      <c r="Y2" s="1"/>
      <c r="Z2" s="1"/>
    </row>
    <row r="3" spans="1:26" ht="15.5" x14ac:dyDescent="0.35">
      <c r="A3" s="1"/>
      <c r="B3" s="1"/>
      <c r="C3" s="1"/>
      <c r="D3" s="1"/>
      <c r="E3" s="1"/>
      <c r="F3" s="1"/>
      <c r="G3" s="1"/>
      <c r="H3" s="1"/>
      <c r="I3" s="1"/>
      <c r="J3" s="1"/>
      <c r="K3" s="1"/>
      <c r="L3" s="1"/>
      <c r="M3" s="1"/>
      <c r="N3" s="1"/>
      <c r="O3" s="1"/>
      <c r="P3" s="1"/>
      <c r="Q3" s="1"/>
      <c r="R3" s="1"/>
      <c r="S3" s="1"/>
      <c r="T3" s="1"/>
      <c r="U3" s="1"/>
      <c r="V3" s="1"/>
      <c r="W3" s="1"/>
      <c r="X3" s="1"/>
      <c r="Y3" s="1"/>
      <c r="Z3" s="1"/>
    </row>
    <row r="4" spans="1:26" ht="15.5" x14ac:dyDescent="0.35">
      <c r="A4" s="1"/>
      <c r="B4" s="3" t="s">
        <v>1</v>
      </c>
      <c r="C4" s="1"/>
      <c r="D4" s="1"/>
      <c r="E4" s="1"/>
      <c r="F4" s="1"/>
      <c r="G4" s="1"/>
      <c r="H4" s="1"/>
      <c r="I4" s="1"/>
      <c r="J4" s="1"/>
      <c r="K4" s="1"/>
      <c r="L4" s="1"/>
      <c r="M4" s="1"/>
      <c r="N4" s="1"/>
      <c r="O4" s="1"/>
      <c r="P4" s="1"/>
      <c r="Q4" s="1"/>
      <c r="R4" s="1"/>
      <c r="S4" s="1"/>
      <c r="T4" s="1"/>
      <c r="U4" s="1"/>
      <c r="V4" s="1"/>
      <c r="W4" s="1"/>
      <c r="X4" s="1"/>
      <c r="Y4" s="1"/>
      <c r="Z4" s="1"/>
    </row>
    <row r="5" spans="1:26" ht="26.25" customHeight="1" x14ac:dyDescent="0.35">
      <c r="A5" s="1"/>
      <c r="B5" s="386"/>
      <c r="C5" s="1"/>
      <c r="D5" s="1"/>
      <c r="E5" s="1"/>
      <c r="F5" s="1"/>
      <c r="G5" s="1"/>
      <c r="H5" s="1"/>
      <c r="I5" s="1"/>
      <c r="J5" s="1"/>
      <c r="K5" s="1"/>
      <c r="L5" s="1"/>
      <c r="M5" s="1"/>
      <c r="N5" s="1"/>
      <c r="O5" s="1"/>
      <c r="P5" s="1"/>
      <c r="Q5" s="1"/>
      <c r="R5" s="1"/>
      <c r="S5" s="1"/>
      <c r="T5" s="1"/>
      <c r="U5" s="1"/>
      <c r="V5" s="1"/>
      <c r="W5" s="1"/>
      <c r="X5" s="1"/>
      <c r="Y5" s="1"/>
      <c r="Z5" s="1"/>
    </row>
  </sheetData>
  <sheetProtection algorithmName="SHA-512" hashValue="ySjPZu5CoIovvD6JQvwZBDWHUzbIlURjdaF9fZO0d4YKtddCmNCcBJBX/+CpafxAQH6+YQwsQ2ixYTFpTw3DSA==" saltValue="MPdvaTnfsP8OsjELFMNN4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AD47"/>
    <outlinePr summaryBelow="0" summaryRight="0"/>
  </sheetPr>
  <dimension ref="A1:Z1013"/>
  <sheetViews>
    <sheetView showGridLines="0" workbookViewId="0">
      <selection activeCell="F166" sqref="F166"/>
    </sheetView>
  </sheetViews>
  <sheetFormatPr defaultColWidth="14.453125" defaultRowHeight="15" customHeight="1" x14ac:dyDescent="0.35"/>
  <cols>
    <col min="1" max="1" width="10" customWidth="1"/>
    <col min="2" max="2" width="53.7265625" customWidth="1"/>
    <col min="3" max="3" width="38.26953125" customWidth="1"/>
    <col min="4" max="4" width="33.81640625" customWidth="1"/>
    <col min="7" max="7" width="16.54296875" customWidth="1"/>
    <col min="9" max="9" width="13.08984375" customWidth="1"/>
  </cols>
  <sheetData>
    <row r="1" spans="1:26" ht="15.5" x14ac:dyDescent="0.35">
      <c r="A1" s="210"/>
      <c r="B1" s="15" t="s">
        <v>246</v>
      </c>
      <c r="C1" s="15"/>
      <c r="D1" s="15"/>
      <c r="E1" s="15"/>
      <c r="F1" s="15"/>
      <c r="G1" s="15"/>
      <c r="H1" s="15"/>
      <c r="I1" s="15"/>
      <c r="J1" s="15"/>
      <c r="K1" s="15"/>
      <c r="L1" s="15"/>
      <c r="M1" s="15"/>
      <c r="N1" s="15"/>
      <c r="O1" s="15"/>
      <c r="P1" s="15"/>
      <c r="Q1" s="15"/>
      <c r="R1" s="15"/>
      <c r="S1" s="15"/>
      <c r="T1" s="15"/>
      <c r="U1" s="15"/>
      <c r="V1" s="15"/>
      <c r="W1" s="15"/>
      <c r="X1" s="15"/>
      <c r="Y1" s="15"/>
      <c r="Z1" s="15"/>
    </row>
    <row r="2" spans="1:26" ht="15.5" x14ac:dyDescent="0.35">
      <c r="A2" s="211"/>
      <c r="B2" s="212" t="s">
        <v>247</v>
      </c>
      <c r="C2" s="15"/>
      <c r="D2" s="15"/>
      <c r="E2" s="15"/>
      <c r="F2" s="15"/>
      <c r="G2" s="15"/>
      <c r="H2" s="15"/>
      <c r="I2" s="15"/>
      <c r="J2" s="15"/>
      <c r="K2" s="15"/>
      <c r="L2" s="15"/>
      <c r="M2" s="15"/>
      <c r="N2" s="15"/>
      <c r="O2" s="15"/>
      <c r="P2" s="15"/>
      <c r="Q2" s="15"/>
      <c r="R2" s="15"/>
      <c r="S2" s="15"/>
      <c r="T2" s="15"/>
      <c r="U2" s="15"/>
      <c r="V2" s="15"/>
      <c r="W2" s="15"/>
      <c r="X2" s="15"/>
      <c r="Y2" s="15"/>
      <c r="Z2" s="15"/>
    </row>
    <row r="3" spans="1:26" ht="15.5" x14ac:dyDescent="0.35">
      <c r="A3" s="213"/>
      <c r="B3" s="214" t="s">
        <v>248</v>
      </c>
      <c r="C3" s="15"/>
      <c r="D3" s="15"/>
      <c r="E3" s="15"/>
      <c r="F3" s="15"/>
      <c r="G3" s="15"/>
      <c r="H3" s="15"/>
      <c r="I3" s="15"/>
      <c r="J3" s="15"/>
      <c r="K3" s="15"/>
      <c r="L3" s="15"/>
      <c r="M3" s="15"/>
      <c r="N3" s="15"/>
      <c r="O3" s="15"/>
      <c r="P3" s="15"/>
      <c r="Q3" s="15"/>
      <c r="R3" s="15"/>
      <c r="S3" s="15"/>
      <c r="T3" s="15"/>
      <c r="U3" s="15"/>
      <c r="V3" s="15"/>
      <c r="W3" s="15"/>
      <c r="X3" s="15"/>
      <c r="Y3" s="15"/>
      <c r="Z3" s="15"/>
    </row>
    <row r="4" spans="1:26" ht="15.5" x14ac:dyDescent="0.35">
      <c r="A4" s="215"/>
      <c r="B4" s="215"/>
      <c r="C4" s="15"/>
      <c r="D4" s="15"/>
      <c r="E4" s="15"/>
      <c r="F4" s="15"/>
      <c r="G4" s="15"/>
      <c r="H4" s="15"/>
      <c r="I4" s="15"/>
      <c r="J4" s="15"/>
      <c r="K4" s="15"/>
      <c r="L4" s="15"/>
      <c r="M4" s="15"/>
      <c r="N4" s="15"/>
      <c r="O4" s="15"/>
      <c r="P4" s="15"/>
      <c r="Q4" s="15"/>
      <c r="R4" s="15"/>
      <c r="S4" s="15"/>
      <c r="T4" s="15"/>
      <c r="U4" s="15"/>
      <c r="V4" s="15"/>
      <c r="W4" s="15"/>
      <c r="X4" s="15"/>
      <c r="Y4" s="15"/>
      <c r="Z4" s="15"/>
    </row>
    <row r="5" spans="1:26" ht="15.5" x14ac:dyDescent="0.35">
      <c r="A5" s="216"/>
      <c r="B5" s="216" t="s">
        <v>249</v>
      </c>
      <c r="C5" s="15"/>
      <c r="D5" s="15"/>
      <c r="E5" s="15"/>
      <c r="F5" s="15"/>
      <c r="G5" s="15"/>
      <c r="H5" s="15"/>
      <c r="I5" s="15"/>
      <c r="J5" s="15"/>
      <c r="K5" s="15"/>
      <c r="L5" s="15"/>
      <c r="M5" s="15"/>
      <c r="N5" s="15"/>
      <c r="O5" s="15"/>
      <c r="P5" s="15"/>
      <c r="Q5" s="15"/>
      <c r="R5" s="15"/>
      <c r="S5" s="15"/>
      <c r="T5" s="15"/>
      <c r="U5" s="15"/>
      <c r="V5" s="15"/>
      <c r="W5" s="15"/>
      <c r="X5" s="15"/>
      <c r="Y5" s="15"/>
      <c r="Z5" s="15"/>
    </row>
    <row r="6" spans="1:26" ht="15.5" x14ac:dyDescent="0.35">
      <c r="A6" s="200"/>
      <c r="B6" s="217" t="s">
        <v>250</v>
      </c>
      <c r="C6" s="218" t="s">
        <v>251</v>
      </c>
      <c r="D6" s="219" t="s">
        <v>252</v>
      </c>
      <c r="E6" s="159" t="s">
        <v>253</v>
      </c>
      <c r="F6" s="220" t="s">
        <v>254</v>
      </c>
      <c r="G6" s="161" t="s">
        <v>255</v>
      </c>
      <c r="H6" s="17"/>
      <c r="I6" s="17"/>
      <c r="J6" s="17"/>
      <c r="K6" s="17"/>
      <c r="L6" s="17"/>
      <c r="M6" s="17"/>
      <c r="N6" s="17"/>
      <c r="O6" s="17"/>
      <c r="P6" s="17"/>
      <c r="Q6" s="17"/>
      <c r="R6" s="17"/>
      <c r="S6" s="17"/>
      <c r="T6" s="17"/>
      <c r="U6" s="17"/>
      <c r="V6" s="17"/>
      <c r="W6" s="15"/>
      <c r="X6" s="15"/>
      <c r="Y6" s="15"/>
      <c r="Z6" s="15"/>
    </row>
    <row r="7" spans="1:26" ht="15.5" x14ac:dyDescent="0.35">
      <c r="A7" s="221"/>
      <c r="B7" s="542" t="s">
        <v>256</v>
      </c>
      <c r="C7" s="468"/>
      <c r="D7" s="468"/>
      <c r="E7" s="468"/>
      <c r="F7" s="468"/>
      <c r="G7" s="543"/>
      <c r="H7" s="17"/>
      <c r="I7" s="17"/>
      <c r="J7" s="17"/>
      <c r="K7" s="17"/>
      <c r="L7" s="17"/>
      <c r="M7" s="17"/>
      <c r="N7" s="17"/>
      <c r="O7" s="17"/>
      <c r="P7" s="17"/>
      <c r="Q7" s="17"/>
      <c r="R7" s="17"/>
      <c r="S7" s="17"/>
      <c r="T7" s="17"/>
      <c r="U7" s="17"/>
      <c r="V7" s="17"/>
      <c r="W7" s="15"/>
      <c r="X7" s="15"/>
      <c r="Y7" s="15"/>
      <c r="Z7" s="15"/>
    </row>
    <row r="8" spans="1:26" ht="15.5" x14ac:dyDescent="0.35">
      <c r="A8" s="222"/>
      <c r="B8" s="223" t="s">
        <v>257</v>
      </c>
      <c r="C8" s="176" t="s">
        <v>258</v>
      </c>
      <c r="D8" s="176" t="s">
        <v>259</v>
      </c>
      <c r="E8" s="425">
        <v>0</v>
      </c>
      <c r="F8" s="425">
        <v>0</v>
      </c>
      <c r="G8" s="426"/>
      <c r="H8" s="17"/>
      <c r="I8" s="17"/>
      <c r="J8" s="17"/>
      <c r="K8" s="17"/>
      <c r="L8" s="17"/>
      <c r="M8" s="17"/>
      <c r="N8" s="17"/>
      <c r="O8" s="17"/>
      <c r="P8" s="17"/>
      <c r="Q8" s="17"/>
      <c r="R8" s="17"/>
      <c r="S8" s="17"/>
      <c r="T8" s="17"/>
      <c r="U8" s="17"/>
      <c r="V8" s="17"/>
      <c r="W8" s="15"/>
      <c r="X8" s="15"/>
      <c r="Y8" s="15"/>
      <c r="Z8" s="15"/>
    </row>
    <row r="9" spans="1:26" ht="15.5" x14ac:dyDescent="0.35">
      <c r="A9" s="222"/>
      <c r="B9" s="224"/>
      <c r="C9" s="169" t="s">
        <v>260</v>
      </c>
      <c r="D9" s="169" t="s">
        <v>259</v>
      </c>
      <c r="E9" s="427">
        <v>0</v>
      </c>
      <c r="F9" s="427">
        <v>0</v>
      </c>
      <c r="G9" s="428"/>
      <c r="H9" s="17"/>
      <c r="I9" s="17"/>
      <c r="J9" s="17"/>
      <c r="K9" s="17"/>
      <c r="L9" s="17"/>
      <c r="M9" s="17"/>
      <c r="N9" s="17"/>
      <c r="O9" s="17"/>
      <c r="P9" s="17"/>
      <c r="Q9" s="17"/>
      <c r="R9" s="17"/>
      <c r="S9" s="17"/>
      <c r="T9" s="17"/>
      <c r="U9" s="17"/>
      <c r="V9" s="17"/>
      <c r="W9" s="15"/>
      <c r="X9" s="15"/>
      <c r="Y9" s="15"/>
      <c r="Z9" s="15"/>
    </row>
    <row r="10" spans="1:26" ht="15.5" x14ac:dyDescent="0.35">
      <c r="A10" s="222"/>
      <c r="B10" s="224" t="s">
        <v>261</v>
      </c>
      <c r="C10" s="169" t="s">
        <v>262</v>
      </c>
      <c r="D10" s="169" t="s">
        <v>259</v>
      </c>
      <c r="E10" s="427">
        <v>0</v>
      </c>
      <c r="F10" s="427">
        <v>0</v>
      </c>
      <c r="G10" s="428"/>
      <c r="H10" s="17"/>
      <c r="I10" s="17"/>
      <c r="J10" s="17"/>
      <c r="K10" s="17"/>
      <c r="L10" s="17"/>
      <c r="M10" s="17"/>
      <c r="N10" s="17"/>
      <c r="O10" s="17"/>
      <c r="P10" s="17"/>
      <c r="Q10" s="17"/>
      <c r="R10" s="17"/>
      <c r="S10" s="17"/>
      <c r="T10" s="17"/>
      <c r="U10" s="17"/>
      <c r="V10" s="17"/>
      <c r="W10" s="15"/>
      <c r="X10" s="15"/>
      <c r="Y10" s="15"/>
      <c r="Z10" s="15"/>
    </row>
    <row r="11" spans="1:26" ht="15.5" x14ac:dyDescent="0.35">
      <c r="A11" s="222"/>
      <c r="B11" s="224"/>
      <c r="C11" s="169" t="s">
        <v>263</v>
      </c>
      <c r="D11" s="169" t="s">
        <v>259</v>
      </c>
      <c r="E11" s="427">
        <v>0</v>
      </c>
      <c r="F11" s="427">
        <v>0</v>
      </c>
      <c r="G11" s="428"/>
      <c r="H11" s="17"/>
      <c r="I11" s="17"/>
      <c r="J11" s="17"/>
      <c r="K11" s="17"/>
      <c r="L11" s="17"/>
      <c r="M11" s="17"/>
      <c r="N11" s="17"/>
      <c r="O11" s="17"/>
      <c r="P11" s="17"/>
      <c r="Q11" s="17"/>
      <c r="R11" s="17"/>
      <c r="S11" s="17"/>
      <c r="T11" s="17"/>
      <c r="U11" s="17"/>
      <c r="V11" s="17"/>
      <c r="W11" s="15"/>
      <c r="X11" s="15"/>
      <c r="Y11" s="15"/>
      <c r="Z11" s="15"/>
    </row>
    <row r="12" spans="1:26" ht="15.5" x14ac:dyDescent="0.35">
      <c r="A12" s="222"/>
      <c r="B12" s="224"/>
      <c r="C12" s="169" t="s">
        <v>264</v>
      </c>
      <c r="D12" s="169" t="s">
        <v>259</v>
      </c>
      <c r="E12" s="427">
        <v>0</v>
      </c>
      <c r="F12" s="427">
        <v>0</v>
      </c>
      <c r="G12" s="428"/>
      <c r="H12" s="17"/>
      <c r="I12" s="17"/>
      <c r="J12" s="17"/>
      <c r="K12" s="17"/>
      <c r="L12" s="17"/>
      <c r="M12" s="17"/>
      <c r="N12" s="17"/>
      <c r="O12" s="17"/>
      <c r="P12" s="17"/>
      <c r="Q12" s="17"/>
      <c r="R12" s="17"/>
      <c r="S12" s="17"/>
      <c r="T12" s="17"/>
      <c r="U12" s="17"/>
      <c r="V12" s="17"/>
      <c r="W12" s="15"/>
      <c r="X12" s="15"/>
      <c r="Y12" s="15"/>
      <c r="Z12" s="15"/>
    </row>
    <row r="13" spans="1:26" ht="15.5" x14ac:dyDescent="0.35">
      <c r="A13" s="222"/>
      <c r="B13" s="225"/>
      <c r="C13" s="172" t="s">
        <v>265</v>
      </c>
      <c r="D13" s="172" t="s">
        <v>259</v>
      </c>
      <c r="E13" s="429">
        <v>0</v>
      </c>
      <c r="F13" s="429">
        <v>0</v>
      </c>
      <c r="G13" s="430"/>
      <c r="H13" s="17"/>
      <c r="I13" s="17"/>
      <c r="J13" s="17"/>
      <c r="K13" s="17"/>
      <c r="L13" s="17"/>
      <c r="M13" s="17"/>
      <c r="N13" s="17"/>
      <c r="O13" s="17"/>
      <c r="P13" s="17"/>
      <c r="Q13" s="17"/>
      <c r="R13" s="17"/>
      <c r="S13" s="17"/>
      <c r="T13" s="17"/>
      <c r="U13" s="17"/>
      <c r="V13" s="17"/>
      <c r="W13" s="15"/>
      <c r="X13" s="15"/>
      <c r="Y13" s="15"/>
      <c r="Z13" s="15"/>
    </row>
    <row r="14" spans="1:26" ht="15.5" x14ac:dyDescent="0.35">
      <c r="A14" s="221"/>
      <c r="B14" s="544" t="s">
        <v>266</v>
      </c>
      <c r="C14" s="484"/>
      <c r="D14" s="484"/>
      <c r="E14" s="484"/>
      <c r="F14" s="484"/>
      <c r="G14" s="485"/>
      <c r="H14" s="17"/>
      <c r="I14" s="17"/>
      <c r="J14" s="17"/>
      <c r="K14" s="17"/>
      <c r="L14" s="17"/>
      <c r="M14" s="17"/>
      <c r="N14" s="17"/>
      <c r="O14" s="17"/>
      <c r="P14" s="17"/>
      <c r="Q14" s="17"/>
      <c r="R14" s="17"/>
      <c r="S14" s="17"/>
      <c r="T14" s="17"/>
      <c r="U14" s="17"/>
      <c r="V14" s="17"/>
      <c r="W14" s="15"/>
      <c r="X14" s="15"/>
      <c r="Y14" s="15"/>
      <c r="Z14" s="15"/>
    </row>
    <row r="15" spans="1:26" ht="15.5" x14ac:dyDescent="0.35">
      <c r="A15" s="222"/>
      <c r="B15" s="545" t="s">
        <v>267</v>
      </c>
      <c r="C15" s="468"/>
      <c r="D15" s="468"/>
      <c r="E15" s="468"/>
      <c r="F15" s="468"/>
      <c r="G15" s="469"/>
      <c r="H15" s="17"/>
      <c r="I15" s="17"/>
      <c r="J15" s="17"/>
      <c r="K15" s="17"/>
      <c r="L15" s="17"/>
      <c r="M15" s="17"/>
      <c r="N15" s="17"/>
      <c r="O15" s="17"/>
      <c r="P15" s="17"/>
      <c r="Q15" s="17"/>
      <c r="R15" s="17"/>
      <c r="S15" s="17"/>
      <c r="T15" s="17"/>
      <c r="U15" s="17"/>
      <c r="V15" s="17"/>
      <c r="W15" s="15"/>
      <c r="X15" s="15"/>
      <c r="Y15" s="15"/>
      <c r="Z15" s="15"/>
    </row>
    <row r="16" spans="1:26" ht="15.5" x14ac:dyDescent="0.35">
      <c r="A16" s="222"/>
      <c r="B16" s="223" t="s">
        <v>268</v>
      </c>
      <c r="C16" s="167" t="s">
        <v>269</v>
      </c>
      <c r="D16" s="176" t="s">
        <v>259</v>
      </c>
      <c r="E16" s="425">
        <v>0</v>
      </c>
      <c r="F16" s="425">
        <v>0</v>
      </c>
      <c r="G16" s="431"/>
      <c r="H16" s="17"/>
      <c r="I16" s="17"/>
      <c r="J16" s="17"/>
      <c r="K16" s="17"/>
      <c r="L16" s="17"/>
      <c r="M16" s="17"/>
      <c r="N16" s="17"/>
      <c r="O16" s="17"/>
      <c r="P16" s="17"/>
      <c r="Q16" s="17"/>
      <c r="R16" s="17"/>
      <c r="S16" s="17"/>
      <c r="T16" s="17"/>
      <c r="U16" s="17"/>
      <c r="V16" s="17"/>
      <c r="W16" s="15"/>
      <c r="X16" s="15"/>
      <c r="Y16" s="15"/>
      <c r="Z16" s="15"/>
    </row>
    <row r="17" spans="1:26" ht="15.5" x14ac:dyDescent="0.35">
      <c r="A17" s="222"/>
      <c r="B17" s="224"/>
      <c r="C17" s="169" t="s">
        <v>270</v>
      </c>
      <c r="D17" s="169" t="s">
        <v>259</v>
      </c>
      <c r="E17" s="427">
        <v>0</v>
      </c>
      <c r="F17" s="427">
        <v>0</v>
      </c>
      <c r="G17" s="432"/>
      <c r="H17" s="17"/>
      <c r="I17" s="17"/>
      <c r="J17" s="17"/>
      <c r="K17" s="17"/>
      <c r="L17" s="17"/>
      <c r="M17" s="17"/>
      <c r="N17" s="17"/>
      <c r="O17" s="17"/>
      <c r="P17" s="17"/>
      <c r="Q17" s="17"/>
      <c r="R17" s="17"/>
      <c r="S17" s="17"/>
      <c r="T17" s="17"/>
      <c r="U17" s="17"/>
      <c r="V17" s="17"/>
      <c r="W17" s="15"/>
      <c r="X17" s="15"/>
      <c r="Y17" s="15"/>
      <c r="Z17" s="15"/>
    </row>
    <row r="18" spans="1:26" ht="15.5" x14ac:dyDescent="0.35">
      <c r="A18" s="222"/>
      <c r="B18" s="224"/>
      <c r="C18" s="169" t="s">
        <v>271</v>
      </c>
      <c r="D18" s="169" t="s">
        <v>259</v>
      </c>
      <c r="E18" s="427">
        <v>0</v>
      </c>
      <c r="F18" s="427">
        <v>0</v>
      </c>
      <c r="G18" s="432"/>
      <c r="H18" s="17"/>
      <c r="I18" s="17"/>
      <c r="J18" s="17"/>
      <c r="K18" s="17"/>
      <c r="L18" s="17"/>
      <c r="M18" s="17"/>
      <c r="N18" s="17"/>
      <c r="O18" s="17"/>
      <c r="P18" s="17"/>
      <c r="Q18" s="17"/>
      <c r="R18" s="17"/>
      <c r="S18" s="17"/>
      <c r="T18" s="17"/>
      <c r="U18" s="17"/>
      <c r="V18" s="17"/>
      <c r="W18" s="15"/>
      <c r="X18" s="15"/>
      <c r="Y18" s="15"/>
      <c r="Z18" s="15"/>
    </row>
    <row r="19" spans="1:26" ht="15.5" x14ac:dyDescent="0.35">
      <c r="A19" s="222"/>
      <c r="B19" s="224"/>
      <c r="C19" s="169" t="s">
        <v>272</v>
      </c>
      <c r="D19" s="169" t="s">
        <v>259</v>
      </c>
      <c r="E19" s="427">
        <v>0</v>
      </c>
      <c r="F19" s="427">
        <v>0</v>
      </c>
      <c r="G19" s="432"/>
      <c r="H19" s="17"/>
      <c r="I19" s="17"/>
      <c r="J19" s="17"/>
      <c r="K19" s="17"/>
      <c r="L19" s="17"/>
      <c r="M19" s="17"/>
      <c r="N19" s="17"/>
      <c r="O19" s="17"/>
      <c r="P19" s="17"/>
      <c r="Q19" s="17"/>
      <c r="R19" s="17"/>
      <c r="S19" s="17"/>
      <c r="T19" s="17"/>
      <c r="U19" s="17"/>
      <c r="V19" s="17"/>
      <c r="W19" s="15"/>
      <c r="X19" s="15"/>
      <c r="Y19" s="15"/>
      <c r="Z19" s="15"/>
    </row>
    <row r="20" spans="1:26" ht="15.5" x14ac:dyDescent="0.35">
      <c r="A20" s="222"/>
      <c r="B20" s="226" t="s">
        <v>273</v>
      </c>
      <c r="C20" s="169" t="s">
        <v>274</v>
      </c>
      <c r="D20" s="169" t="s">
        <v>259</v>
      </c>
      <c r="E20" s="427">
        <v>0</v>
      </c>
      <c r="F20" s="427">
        <v>0</v>
      </c>
      <c r="G20" s="432"/>
      <c r="H20" s="17"/>
      <c r="I20" s="17"/>
      <c r="J20" s="17"/>
      <c r="K20" s="17"/>
      <c r="L20" s="17"/>
      <c r="M20" s="17"/>
      <c r="N20" s="17"/>
      <c r="O20" s="17"/>
      <c r="P20" s="17"/>
      <c r="Q20" s="17"/>
      <c r="R20" s="17"/>
      <c r="S20" s="17"/>
      <c r="T20" s="17"/>
      <c r="U20" s="17"/>
      <c r="V20" s="17"/>
      <c r="W20" s="15"/>
      <c r="X20" s="15"/>
      <c r="Y20" s="15"/>
      <c r="Z20" s="15"/>
    </row>
    <row r="21" spans="1:26" ht="15.5" x14ac:dyDescent="0.35">
      <c r="A21" s="222"/>
      <c r="B21" s="224"/>
      <c r="C21" s="169" t="s">
        <v>275</v>
      </c>
      <c r="D21" s="169" t="s">
        <v>259</v>
      </c>
      <c r="E21" s="427">
        <v>0</v>
      </c>
      <c r="F21" s="427">
        <v>0</v>
      </c>
      <c r="G21" s="432"/>
      <c r="H21" s="17"/>
      <c r="I21" s="17"/>
      <c r="J21" s="17"/>
      <c r="K21" s="17"/>
      <c r="L21" s="17"/>
      <c r="M21" s="17"/>
      <c r="N21" s="17"/>
      <c r="O21" s="17"/>
      <c r="P21" s="17"/>
      <c r="Q21" s="17"/>
      <c r="R21" s="17"/>
      <c r="S21" s="17"/>
      <c r="T21" s="17"/>
      <c r="U21" s="17"/>
      <c r="V21" s="17"/>
      <c r="W21" s="15"/>
      <c r="X21" s="15"/>
      <c r="Y21" s="15"/>
      <c r="Z21" s="15"/>
    </row>
    <row r="22" spans="1:26" ht="15.5" x14ac:dyDescent="0.35">
      <c r="A22" s="222"/>
      <c r="B22" s="224"/>
      <c r="C22" s="179" t="s">
        <v>276</v>
      </c>
      <c r="D22" s="169" t="s">
        <v>259</v>
      </c>
      <c r="E22" s="427">
        <v>0</v>
      </c>
      <c r="F22" s="427">
        <v>0</v>
      </c>
      <c r="G22" s="432"/>
      <c r="H22" s="17"/>
      <c r="I22" s="17"/>
      <c r="J22" s="17"/>
      <c r="K22" s="17"/>
      <c r="L22" s="17"/>
      <c r="M22" s="17"/>
      <c r="N22" s="17"/>
      <c r="O22" s="17"/>
      <c r="P22" s="17"/>
      <c r="Q22" s="17"/>
      <c r="R22" s="17"/>
      <c r="S22" s="17"/>
      <c r="T22" s="17"/>
      <c r="U22" s="17"/>
      <c r="V22" s="17"/>
      <c r="W22" s="15"/>
      <c r="X22" s="15"/>
      <c r="Y22" s="15"/>
      <c r="Z22" s="15"/>
    </row>
    <row r="23" spans="1:26" ht="15.5" x14ac:dyDescent="0.35">
      <c r="A23" s="222"/>
      <c r="B23" s="224"/>
      <c r="C23" s="169" t="s">
        <v>277</v>
      </c>
      <c r="D23" s="169" t="s">
        <v>259</v>
      </c>
      <c r="E23" s="427">
        <v>0</v>
      </c>
      <c r="F23" s="427">
        <v>0</v>
      </c>
      <c r="G23" s="432"/>
      <c r="H23" s="17"/>
      <c r="I23" s="17"/>
      <c r="J23" s="17"/>
      <c r="K23" s="17"/>
      <c r="L23" s="17"/>
      <c r="M23" s="17"/>
      <c r="N23" s="17"/>
      <c r="O23" s="17"/>
      <c r="P23" s="17"/>
      <c r="Q23" s="17"/>
      <c r="R23" s="17"/>
      <c r="S23" s="17"/>
      <c r="T23" s="17"/>
      <c r="U23" s="17"/>
      <c r="V23" s="17"/>
      <c r="W23" s="15"/>
      <c r="X23" s="15"/>
      <c r="Y23" s="15"/>
      <c r="Z23" s="15"/>
    </row>
    <row r="24" spans="1:26" ht="15.5" x14ac:dyDescent="0.35">
      <c r="A24" s="222"/>
      <c r="B24" s="224"/>
      <c r="C24" s="169" t="s">
        <v>278</v>
      </c>
      <c r="D24" s="169" t="s">
        <v>259</v>
      </c>
      <c r="E24" s="427">
        <v>0</v>
      </c>
      <c r="F24" s="427">
        <v>0</v>
      </c>
      <c r="G24" s="432"/>
      <c r="H24" s="17"/>
      <c r="I24" s="17"/>
      <c r="J24" s="17"/>
      <c r="K24" s="17"/>
      <c r="L24" s="17"/>
      <c r="M24" s="17"/>
      <c r="N24" s="17"/>
      <c r="O24" s="17"/>
      <c r="P24" s="17"/>
      <c r="Q24" s="17"/>
      <c r="R24" s="17"/>
      <c r="S24" s="17"/>
      <c r="T24" s="17"/>
      <c r="U24" s="17"/>
      <c r="V24" s="17"/>
      <c r="W24" s="15"/>
      <c r="X24" s="15"/>
      <c r="Y24" s="15"/>
      <c r="Z24" s="15"/>
    </row>
    <row r="25" spans="1:26" ht="15.5" x14ac:dyDescent="0.35">
      <c r="A25" s="222"/>
      <c r="B25" s="224"/>
      <c r="C25" s="169" t="s">
        <v>279</v>
      </c>
      <c r="D25" s="169" t="s">
        <v>259</v>
      </c>
      <c r="E25" s="427">
        <v>0</v>
      </c>
      <c r="F25" s="427">
        <v>0</v>
      </c>
      <c r="G25" s="432"/>
      <c r="H25" s="17"/>
      <c r="I25" s="17"/>
      <c r="J25" s="17"/>
      <c r="K25" s="17"/>
      <c r="L25" s="17"/>
      <c r="M25" s="17"/>
      <c r="N25" s="17"/>
      <c r="O25" s="17"/>
      <c r="P25" s="17"/>
      <c r="Q25" s="17"/>
      <c r="R25" s="17"/>
      <c r="S25" s="17"/>
      <c r="T25" s="17"/>
      <c r="U25" s="17"/>
      <c r="V25" s="17"/>
      <c r="W25" s="15"/>
      <c r="X25" s="15"/>
      <c r="Y25" s="15"/>
      <c r="Z25" s="15"/>
    </row>
    <row r="26" spans="1:26" ht="15.5" x14ac:dyDescent="0.35">
      <c r="A26" s="222"/>
      <c r="B26" s="224"/>
      <c r="C26" s="179" t="s">
        <v>280</v>
      </c>
      <c r="D26" s="169" t="s">
        <v>259</v>
      </c>
      <c r="E26" s="427">
        <v>0</v>
      </c>
      <c r="F26" s="427">
        <v>0</v>
      </c>
      <c r="G26" s="432"/>
      <c r="H26" s="17"/>
      <c r="I26" s="17"/>
      <c r="J26" s="17"/>
      <c r="K26" s="17"/>
      <c r="L26" s="17"/>
      <c r="M26" s="17"/>
      <c r="N26" s="17"/>
      <c r="O26" s="17"/>
      <c r="P26" s="17"/>
      <c r="Q26" s="17"/>
      <c r="R26" s="17"/>
      <c r="S26" s="17"/>
      <c r="T26" s="17"/>
      <c r="U26" s="17"/>
      <c r="V26" s="17"/>
      <c r="W26" s="15"/>
      <c r="X26" s="15"/>
      <c r="Y26" s="15"/>
      <c r="Z26" s="15"/>
    </row>
    <row r="27" spans="1:26" ht="15.5" x14ac:dyDescent="0.35">
      <c r="A27" s="222"/>
      <c r="B27" s="224"/>
      <c r="C27" s="179" t="s">
        <v>281</v>
      </c>
      <c r="D27" s="169" t="s">
        <v>259</v>
      </c>
      <c r="E27" s="427">
        <v>0</v>
      </c>
      <c r="F27" s="427">
        <v>0</v>
      </c>
      <c r="G27" s="432"/>
      <c r="H27" s="17"/>
      <c r="I27" s="17"/>
      <c r="J27" s="17"/>
      <c r="K27" s="17"/>
      <c r="L27" s="17"/>
      <c r="M27" s="17"/>
      <c r="N27" s="17"/>
      <c r="O27" s="17"/>
      <c r="P27" s="17"/>
      <c r="Q27" s="17"/>
      <c r="R27" s="17"/>
      <c r="S27" s="17"/>
      <c r="T27" s="17"/>
      <c r="U27" s="17"/>
      <c r="V27" s="17"/>
      <c r="W27" s="15"/>
      <c r="X27" s="15"/>
      <c r="Y27" s="15"/>
      <c r="Z27" s="15"/>
    </row>
    <row r="28" spans="1:26" ht="15.5" x14ac:dyDescent="0.35">
      <c r="A28" s="222"/>
      <c r="B28" s="225"/>
      <c r="C28" s="172" t="s">
        <v>282</v>
      </c>
      <c r="D28" s="172" t="s">
        <v>259</v>
      </c>
      <c r="E28" s="427">
        <v>0</v>
      </c>
      <c r="F28" s="427">
        <v>0</v>
      </c>
      <c r="G28" s="433"/>
      <c r="H28" s="17"/>
      <c r="I28" s="17"/>
      <c r="J28" s="17"/>
      <c r="K28" s="17"/>
      <c r="L28" s="17"/>
      <c r="M28" s="17"/>
      <c r="N28" s="17"/>
      <c r="O28" s="17"/>
      <c r="P28" s="17"/>
      <c r="Q28" s="17"/>
      <c r="R28" s="17"/>
      <c r="S28" s="17"/>
      <c r="T28" s="17"/>
      <c r="U28" s="17"/>
      <c r="V28" s="17"/>
      <c r="W28" s="15"/>
      <c r="X28" s="15"/>
      <c r="Y28" s="15"/>
      <c r="Z28" s="15"/>
    </row>
    <row r="29" spans="1:26" ht="15.5" x14ac:dyDescent="0.35">
      <c r="A29" s="221"/>
      <c r="B29" s="227" t="s">
        <v>283</v>
      </c>
      <c r="C29" s="228"/>
      <c r="D29" s="228"/>
      <c r="E29" s="228"/>
      <c r="F29" s="228"/>
      <c r="G29" s="228"/>
      <c r="H29" s="17"/>
      <c r="I29" s="17"/>
      <c r="J29" s="17"/>
      <c r="K29" s="17"/>
      <c r="L29" s="17"/>
      <c r="M29" s="17"/>
      <c r="N29" s="17"/>
      <c r="O29" s="17"/>
      <c r="P29" s="17"/>
      <c r="Q29" s="17"/>
      <c r="R29" s="17"/>
      <c r="S29" s="17"/>
      <c r="T29" s="17"/>
      <c r="U29" s="17"/>
      <c r="V29" s="17"/>
      <c r="W29" s="15"/>
      <c r="X29" s="15"/>
      <c r="Y29" s="15"/>
      <c r="Z29" s="15"/>
    </row>
    <row r="30" spans="1:26" ht="15.5" x14ac:dyDescent="0.35">
      <c r="A30" s="222"/>
      <c r="B30" s="229" t="s">
        <v>284</v>
      </c>
      <c r="C30" s="230"/>
      <c r="D30" s="230" t="s">
        <v>285</v>
      </c>
      <c r="E30" s="231" t="s">
        <v>286</v>
      </c>
      <c r="F30" s="231" t="s">
        <v>287</v>
      </c>
      <c r="G30" s="231" t="s">
        <v>288</v>
      </c>
      <c r="H30" s="17"/>
      <c r="I30" s="17"/>
      <c r="J30" s="17"/>
      <c r="K30" s="17"/>
      <c r="L30" s="17"/>
      <c r="M30" s="17"/>
      <c r="N30" s="17"/>
      <c r="O30" s="17"/>
      <c r="P30" s="17"/>
      <c r="Q30" s="17"/>
      <c r="R30" s="17"/>
      <c r="S30" s="17"/>
      <c r="T30" s="17"/>
      <c r="U30" s="17"/>
      <c r="V30" s="17"/>
      <c r="W30" s="15"/>
      <c r="X30" s="15"/>
      <c r="Y30" s="15"/>
      <c r="Z30" s="15"/>
    </row>
    <row r="31" spans="1:26" ht="15.5" x14ac:dyDescent="0.35">
      <c r="A31" s="222"/>
      <c r="B31" s="546" t="s">
        <v>289</v>
      </c>
      <c r="C31" s="463"/>
      <c r="D31" s="463"/>
      <c r="E31" s="463"/>
      <c r="F31" s="463"/>
      <c r="G31" s="464"/>
      <c r="H31" s="17"/>
      <c r="I31" s="17"/>
      <c r="J31" s="17"/>
      <c r="K31" s="17"/>
      <c r="L31" s="17"/>
      <c r="M31" s="17"/>
      <c r="N31" s="17"/>
      <c r="O31" s="17"/>
      <c r="P31" s="17"/>
      <c r="Q31" s="17"/>
      <c r="R31" s="17"/>
      <c r="S31" s="17"/>
      <c r="T31" s="17"/>
      <c r="U31" s="17"/>
      <c r="V31" s="17"/>
      <c r="W31" s="15"/>
      <c r="X31" s="15"/>
      <c r="Y31" s="15"/>
      <c r="Z31" s="15"/>
    </row>
    <row r="32" spans="1:26" ht="15.5" x14ac:dyDescent="0.35">
      <c r="A32" s="222"/>
      <c r="B32" s="229" t="s">
        <v>290</v>
      </c>
      <c r="C32" s="230"/>
      <c r="D32" s="230" t="s">
        <v>291</v>
      </c>
      <c r="E32" s="230"/>
      <c r="F32" s="230"/>
      <c r="G32" s="230"/>
      <c r="H32" s="17"/>
      <c r="I32" s="17"/>
      <c r="J32" s="17"/>
      <c r="K32" s="17"/>
      <c r="L32" s="17"/>
      <c r="M32" s="17"/>
      <c r="N32" s="17"/>
      <c r="O32" s="17"/>
      <c r="P32" s="17"/>
      <c r="Q32" s="17"/>
      <c r="R32" s="17"/>
      <c r="S32" s="17"/>
      <c r="T32" s="17"/>
      <c r="U32" s="17"/>
      <c r="V32" s="17"/>
      <c r="W32" s="15"/>
      <c r="X32" s="15"/>
      <c r="Y32" s="15"/>
      <c r="Z32" s="15"/>
    </row>
    <row r="33" spans="1:26" ht="15.5" x14ac:dyDescent="0.35">
      <c r="A33" s="222"/>
      <c r="B33" s="232"/>
      <c r="C33" s="233" t="s">
        <v>292</v>
      </c>
      <c r="D33" s="234"/>
      <c r="E33" s="427">
        <v>0</v>
      </c>
      <c r="F33" s="427">
        <v>0</v>
      </c>
      <c r="G33" s="434"/>
      <c r="H33" s="17"/>
      <c r="I33" s="17"/>
      <c r="J33" s="17"/>
      <c r="K33" s="17"/>
      <c r="L33" s="17"/>
      <c r="M33" s="17"/>
      <c r="N33" s="17"/>
      <c r="O33" s="17"/>
      <c r="P33" s="17"/>
      <c r="Q33" s="17"/>
      <c r="R33" s="17"/>
      <c r="S33" s="17"/>
      <c r="T33" s="17"/>
      <c r="U33" s="17"/>
      <c r="V33" s="17"/>
      <c r="W33" s="15"/>
      <c r="X33" s="15"/>
      <c r="Y33" s="15"/>
      <c r="Z33" s="15"/>
    </row>
    <row r="34" spans="1:26" ht="31" x14ac:dyDescent="0.35">
      <c r="A34" s="222"/>
      <c r="B34" s="232"/>
      <c r="C34" s="235" t="s">
        <v>293</v>
      </c>
      <c r="D34" s="234"/>
      <c r="E34" s="427">
        <v>0</v>
      </c>
      <c r="F34" s="427">
        <v>0</v>
      </c>
      <c r="G34" s="434"/>
      <c r="H34" s="17"/>
      <c r="I34" s="17"/>
      <c r="J34" s="17"/>
      <c r="K34" s="17"/>
      <c r="L34" s="17"/>
      <c r="M34" s="17"/>
      <c r="N34" s="17"/>
      <c r="O34" s="17"/>
      <c r="P34" s="17"/>
      <c r="Q34" s="17"/>
      <c r="R34" s="17"/>
      <c r="S34" s="17"/>
      <c r="T34" s="17"/>
      <c r="U34" s="17"/>
      <c r="V34" s="17"/>
      <c r="W34" s="15"/>
      <c r="X34" s="15"/>
      <c r="Y34" s="15"/>
      <c r="Z34" s="15"/>
    </row>
    <row r="35" spans="1:26" ht="15.5" x14ac:dyDescent="0.35">
      <c r="A35" s="222"/>
      <c r="B35" s="232"/>
      <c r="C35" s="233" t="s">
        <v>294</v>
      </c>
      <c r="D35" s="234"/>
      <c r="E35" s="427">
        <v>0</v>
      </c>
      <c r="F35" s="427">
        <v>0</v>
      </c>
      <c r="G35" s="434"/>
      <c r="H35" s="17"/>
      <c r="I35" s="17"/>
      <c r="J35" s="17"/>
      <c r="K35" s="17"/>
      <c r="L35" s="17"/>
      <c r="M35" s="17"/>
      <c r="N35" s="17"/>
      <c r="O35" s="17"/>
      <c r="P35" s="17"/>
      <c r="Q35" s="17"/>
      <c r="R35" s="17"/>
      <c r="S35" s="17"/>
      <c r="T35" s="17"/>
      <c r="U35" s="17"/>
      <c r="V35" s="17"/>
      <c r="W35" s="15"/>
      <c r="X35" s="15"/>
      <c r="Y35" s="15"/>
      <c r="Z35" s="15"/>
    </row>
    <row r="36" spans="1:26" ht="15.5" x14ac:dyDescent="0.35">
      <c r="A36" s="222"/>
      <c r="B36" s="232"/>
      <c r="C36" s="233" t="s">
        <v>295</v>
      </c>
      <c r="D36" s="234"/>
      <c r="E36" s="427">
        <v>0</v>
      </c>
      <c r="F36" s="427">
        <v>0</v>
      </c>
      <c r="G36" s="434"/>
      <c r="H36" s="17"/>
      <c r="I36" s="17"/>
      <c r="J36" s="17"/>
      <c r="K36" s="17"/>
      <c r="L36" s="17"/>
      <c r="M36" s="17"/>
      <c r="N36" s="17"/>
      <c r="O36" s="17"/>
      <c r="P36" s="17"/>
      <c r="Q36" s="17"/>
      <c r="R36" s="17"/>
      <c r="S36" s="17"/>
      <c r="T36" s="17"/>
      <c r="U36" s="17"/>
      <c r="V36" s="17"/>
      <c r="W36" s="15"/>
      <c r="X36" s="15"/>
      <c r="Y36" s="15"/>
      <c r="Z36" s="15"/>
    </row>
    <row r="37" spans="1:26" ht="15.5" x14ac:dyDescent="0.35">
      <c r="A37" s="222"/>
      <c r="B37" s="232"/>
      <c r="C37" s="233" t="s">
        <v>296</v>
      </c>
      <c r="D37" s="234"/>
      <c r="E37" s="427">
        <v>0</v>
      </c>
      <c r="F37" s="427">
        <v>0</v>
      </c>
      <c r="G37" s="434"/>
      <c r="H37" s="17"/>
      <c r="I37" s="17"/>
      <c r="J37" s="17"/>
      <c r="K37" s="17"/>
      <c r="L37" s="17"/>
      <c r="M37" s="17"/>
      <c r="N37" s="17"/>
      <c r="O37" s="17"/>
      <c r="P37" s="17"/>
      <c r="Q37" s="17"/>
      <c r="R37" s="17"/>
      <c r="S37" s="17"/>
      <c r="T37" s="17"/>
      <c r="U37" s="17"/>
      <c r="V37" s="17"/>
      <c r="W37" s="15"/>
      <c r="X37" s="15"/>
      <c r="Y37" s="15"/>
      <c r="Z37" s="15"/>
    </row>
    <row r="38" spans="1:26" ht="15.5" x14ac:dyDescent="0.35">
      <c r="A38" s="222"/>
      <c r="B38" s="232"/>
      <c r="C38" s="234"/>
      <c r="D38" s="234"/>
      <c r="E38" s="427">
        <v>0</v>
      </c>
      <c r="F38" s="427">
        <v>0</v>
      </c>
      <c r="G38" s="434"/>
      <c r="H38" s="17"/>
      <c r="I38" s="17"/>
      <c r="J38" s="17"/>
      <c r="K38" s="17"/>
      <c r="L38" s="17"/>
      <c r="M38" s="17"/>
      <c r="N38" s="17"/>
      <c r="O38" s="17"/>
      <c r="P38" s="17"/>
      <c r="Q38" s="17"/>
      <c r="R38" s="17"/>
      <c r="S38" s="17"/>
      <c r="T38" s="17"/>
      <c r="U38" s="17"/>
      <c r="V38" s="17"/>
      <c r="W38" s="15"/>
      <c r="X38" s="15"/>
      <c r="Y38" s="15"/>
      <c r="Z38" s="15"/>
    </row>
    <row r="39" spans="1:26" ht="15.5" x14ac:dyDescent="0.35">
      <c r="A39" s="222"/>
      <c r="B39" s="229" t="s">
        <v>297</v>
      </c>
      <c r="C39" s="230"/>
      <c r="D39" s="230" t="s">
        <v>298</v>
      </c>
      <c r="E39" s="230"/>
      <c r="F39" s="230"/>
      <c r="G39" s="230"/>
      <c r="H39" s="17"/>
      <c r="I39" s="17"/>
      <c r="J39" s="17"/>
      <c r="K39" s="17"/>
      <c r="L39" s="17"/>
      <c r="M39" s="17"/>
      <c r="N39" s="17"/>
      <c r="O39" s="17"/>
      <c r="P39" s="17"/>
      <c r="Q39" s="17"/>
      <c r="R39" s="17"/>
      <c r="S39" s="17"/>
      <c r="T39" s="17"/>
      <c r="U39" s="17"/>
      <c r="V39" s="17"/>
      <c r="W39" s="15"/>
      <c r="X39" s="15"/>
      <c r="Y39" s="15"/>
      <c r="Z39" s="15"/>
    </row>
    <row r="40" spans="1:26" ht="15.5" x14ac:dyDescent="0.35">
      <c r="A40" s="222"/>
      <c r="B40" s="232"/>
      <c r="C40" s="233" t="s">
        <v>292</v>
      </c>
      <c r="D40" s="234"/>
      <c r="E40" s="427">
        <v>0</v>
      </c>
      <c r="F40" s="427">
        <v>0</v>
      </c>
      <c r="G40" s="434"/>
      <c r="H40" s="17"/>
      <c r="I40" s="17"/>
      <c r="J40" s="17"/>
      <c r="K40" s="17"/>
      <c r="L40" s="17"/>
      <c r="M40" s="17"/>
      <c r="N40" s="17"/>
      <c r="O40" s="17"/>
      <c r="P40" s="17"/>
      <c r="Q40" s="17"/>
      <c r="R40" s="17"/>
      <c r="S40" s="17"/>
      <c r="T40" s="17"/>
      <c r="U40" s="17"/>
      <c r="V40" s="17"/>
      <c r="W40" s="15"/>
      <c r="X40" s="15"/>
      <c r="Y40" s="15"/>
      <c r="Z40" s="15"/>
    </row>
    <row r="41" spans="1:26" ht="31" x14ac:dyDescent="0.35">
      <c r="A41" s="222"/>
      <c r="B41" s="232"/>
      <c r="C41" s="235" t="s">
        <v>299</v>
      </c>
      <c r="D41" s="234"/>
      <c r="E41" s="427">
        <v>0</v>
      </c>
      <c r="F41" s="427">
        <v>0</v>
      </c>
      <c r="G41" s="434"/>
      <c r="H41" s="17"/>
      <c r="I41" s="17"/>
      <c r="J41" s="17"/>
      <c r="K41" s="17"/>
      <c r="L41" s="17"/>
      <c r="M41" s="17"/>
      <c r="N41" s="17"/>
      <c r="O41" s="17"/>
      <c r="P41" s="17"/>
      <c r="Q41" s="17"/>
      <c r="R41" s="17"/>
      <c r="S41" s="17"/>
      <c r="T41" s="17"/>
      <c r="U41" s="17"/>
      <c r="V41" s="17"/>
      <c r="W41" s="15"/>
      <c r="X41" s="15"/>
      <c r="Y41" s="15"/>
      <c r="Z41" s="15"/>
    </row>
    <row r="42" spans="1:26" ht="15.5" x14ac:dyDescent="0.35">
      <c r="A42" s="222"/>
      <c r="B42" s="232"/>
      <c r="C42" s="233" t="s">
        <v>294</v>
      </c>
      <c r="D42" s="234"/>
      <c r="E42" s="427">
        <v>0</v>
      </c>
      <c r="F42" s="427">
        <v>0</v>
      </c>
      <c r="G42" s="434"/>
      <c r="H42" s="17"/>
      <c r="I42" s="17"/>
      <c r="J42" s="17"/>
      <c r="K42" s="17"/>
      <c r="L42" s="17"/>
      <c r="M42" s="17"/>
      <c r="N42" s="17"/>
      <c r="O42" s="17"/>
      <c r="P42" s="17"/>
      <c r="Q42" s="17"/>
      <c r="R42" s="17"/>
      <c r="S42" s="17"/>
      <c r="T42" s="17"/>
      <c r="U42" s="17"/>
      <c r="V42" s="17"/>
      <c r="W42" s="15"/>
      <c r="X42" s="15"/>
      <c r="Y42" s="15"/>
      <c r="Z42" s="15"/>
    </row>
    <row r="43" spans="1:26" ht="15.5" x14ac:dyDescent="0.35">
      <c r="A43" s="222"/>
      <c r="B43" s="232"/>
      <c r="C43" s="233" t="s">
        <v>295</v>
      </c>
      <c r="D43" s="234"/>
      <c r="E43" s="427">
        <v>0</v>
      </c>
      <c r="F43" s="427">
        <v>0</v>
      </c>
      <c r="G43" s="434"/>
      <c r="H43" s="17"/>
      <c r="I43" s="17"/>
      <c r="J43" s="17"/>
      <c r="K43" s="17"/>
      <c r="L43" s="17"/>
      <c r="M43" s="17"/>
      <c r="N43" s="17"/>
      <c r="O43" s="17"/>
      <c r="P43" s="17"/>
      <c r="Q43" s="17"/>
      <c r="R43" s="17"/>
      <c r="S43" s="17"/>
      <c r="T43" s="17"/>
      <c r="U43" s="17"/>
      <c r="V43" s="17"/>
      <c r="W43" s="15"/>
      <c r="X43" s="15"/>
      <c r="Y43" s="15"/>
      <c r="Z43" s="15"/>
    </row>
    <row r="44" spans="1:26" ht="15.5" x14ac:dyDescent="0.35">
      <c r="A44" s="222"/>
      <c r="B44" s="232"/>
      <c r="C44" s="233" t="s">
        <v>296</v>
      </c>
      <c r="D44" s="234"/>
      <c r="E44" s="427">
        <v>0</v>
      </c>
      <c r="F44" s="427">
        <v>0</v>
      </c>
      <c r="G44" s="434"/>
      <c r="H44" s="17"/>
      <c r="I44" s="17"/>
      <c r="J44" s="17"/>
      <c r="K44" s="17"/>
      <c r="L44" s="17"/>
      <c r="M44" s="17"/>
      <c r="N44" s="17"/>
      <c r="O44" s="17"/>
      <c r="P44" s="17"/>
      <c r="Q44" s="17"/>
      <c r="R44" s="17"/>
      <c r="S44" s="17"/>
      <c r="T44" s="17"/>
      <c r="U44" s="17"/>
      <c r="V44" s="17"/>
      <c r="W44" s="15"/>
      <c r="X44" s="15"/>
      <c r="Y44" s="15"/>
      <c r="Z44" s="15"/>
    </row>
    <row r="45" spans="1:26" ht="15.5" x14ac:dyDescent="0.35">
      <c r="A45" s="236"/>
      <c r="B45" s="237" t="s">
        <v>300</v>
      </c>
      <c r="C45" s="230"/>
      <c r="D45" s="230" t="s">
        <v>301</v>
      </c>
      <c r="E45" s="230"/>
      <c r="F45" s="230"/>
      <c r="G45" s="230"/>
      <c r="H45" s="17"/>
      <c r="I45" s="17"/>
      <c r="J45" s="17"/>
      <c r="K45" s="17"/>
      <c r="L45" s="17"/>
      <c r="M45" s="17"/>
      <c r="N45" s="17"/>
      <c r="O45" s="17"/>
      <c r="P45" s="17"/>
      <c r="Q45" s="17"/>
      <c r="R45" s="17"/>
      <c r="S45" s="17"/>
      <c r="T45" s="17"/>
      <c r="U45" s="17"/>
      <c r="V45" s="17"/>
      <c r="W45" s="15"/>
      <c r="X45" s="15"/>
      <c r="Y45" s="15"/>
      <c r="Z45" s="15"/>
    </row>
    <row r="46" spans="1:26" ht="15.5" x14ac:dyDescent="0.35">
      <c r="A46" s="222"/>
      <c r="B46" s="232" t="s">
        <v>302</v>
      </c>
      <c r="C46" s="234" t="s">
        <v>303</v>
      </c>
      <c r="D46" s="234"/>
      <c r="E46" s="427">
        <v>0</v>
      </c>
      <c r="F46" s="427">
        <v>0</v>
      </c>
      <c r="G46" s="434"/>
      <c r="H46" s="17"/>
      <c r="I46" s="17"/>
      <c r="J46" s="17"/>
      <c r="K46" s="17"/>
      <c r="L46" s="17"/>
      <c r="M46" s="17"/>
      <c r="N46" s="17"/>
      <c r="O46" s="17"/>
      <c r="P46" s="17"/>
      <c r="Q46" s="17"/>
      <c r="R46" s="17"/>
      <c r="S46" s="17"/>
      <c r="T46" s="17"/>
      <c r="U46" s="17"/>
      <c r="V46" s="17"/>
      <c r="W46" s="15"/>
      <c r="X46" s="15"/>
      <c r="Y46" s="15"/>
      <c r="Z46" s="15"/>
    </row>
    <row r="47" spans="1:26" ht="15.5" x14ac:dyDescent="0.35">
      <c r="A47" s="222"/>
      <c r="B47" s="232" t="s">
        <v>302</v>
      </c>
      <c r="C47" s="234" t="s">
        <v>304</v>
      </c>
      <c r="D47" s="234"/>
      <c r="E47" s="427">
        <v>0</v>
      </c>
      <c r="F47" s="427">
        <v>0</v>
      </c>
      <c r="G47" s="434"/>
      <c r="H47" s="17"/>
      <c r="I47" s="17"/>
      <c r="J47" s="17"/>
      <c r="K47" s="17"/>
      <c r="L47" s="17"/>
      <c r="M47" s="17"/>
      <c r="N47" s="17"/>
      <c r="O47" s="17"/>
      <c r="P47" s="17"/>
      <c r="Q47" s="17"/>
      <c r="R47" s="17"/>
      <c r="S47" s="17"/>
      <c r="T47" s="17"/>
      <c r="U47" s="17"/>
      <c r="V47" s="17"/>
      <c r="W47" s="15"/>
      <c r="X47" s="15"/>
      <c r="Y47" s="15"/>
      <c r="Z47" s="15"/>
    </row>
    <row r="48" spans="1:26" ht="15.5" x14ac:dyDescent="0.35">
      <c r="A48" s="222"/>
      <c r="B48" s="232" t="s">
        <v>302</v>
      </c>
      <c r="C48" s="234" t="s">
        <v>305</v>
      </c>
      <c r="D48" s="234"/>
      <c r="E48" s="427">
        <v>0</v>
      </c>
      <c r="F48" s="427">
        <v>0</v>
      </c>
      <c r="G48" s="434"/>
      <c r="H48" s="17"/>
      <c r="I48" s="17"/>
      <c r="J48" s="17"/>
      <c r="K48" s="17"/>
      <c r="L48" s="17"/>
      <c r="M48" s="17"/>
      <c r="N48" s="17"/>
      <c r="O48" s="17"/>
      <c r="P48" s="17"/>
      <c r="Q48" s="17"/>
      <c r="R48" s="17"/>
      <c r="S48" s="17"/>
      <c r="T48" s="17"/>
      <c r="U48" s="17"/>
      <c r="V48" s="17"/>
      <c r="W48" s="15"/>
      <c r="X48" s="15"/>
      <c r="Y48" s="15"/>
      <c r="Z48" s="15"/>
    </row>
    <row r="49" spans="1:26" ht="15.5" x14ac:dyDescent="0.35">
      <c r="A49" s="222"/>
      <c r="B49" s="232" t="s">
        <v>302</v>
      </c>
      <c r="C49" s="234" t="s">
        <v>306</v>
      </c>
      <c r="D49" s="234"/>
      <c r="E49" s="427">
        <v>0</v>
      </c>
      <c r="F49" s="427">
        <v>0</v>
      </c>
      <c r="G49" s="434"/>
      <c r="H49" s="17"/>
      <c r="I49" s="17"/>
      <c r="J49" s="17"/>
      <c r="K49" s="17"/>
      <c r="L49" s="17"/>
      <c r="M49" s="17"/>
      <c r="N49" s="17"/>
      <c r="O49" s="17"/>
      <c r="P49" s="17"/>
      <c r="Q49" s="17"/>
      <c r="R49" s="17"/>
      <c r="S49" s="17"/>
      <c r="T49" s="17"/>
      <c r="U49" s="17"/>
      <c r="V49" s="17"/>
      <c r="W49" s="15"/>
      <c r="X49" s="15"/>
      <c r="Y49" s="15"/>
      <c r="Z49" s="15"/>
    </row>
    <row r="50" spans="1:26" ht="15.5" x14ac:dyDescent="0.35">
      <c r="A50" s="222"/>
      <c r="B50" s="232" t="s">
        <v>302</v>
      </c>
      <c r="C50" s="234" t="s">
        <v>307</v>
      </c>
      <c r="D50" s="234"/>
      <c r="E50" s="427">
        <v>0</v>
      </c>
      <c r="F50" s="427">
        <v>0</v>
      </c>
      <c r="G50" s="434"/>
      <c r="H50" s="17"/>
      <c r="I50" s="17"/>
      <c r="J50" s="17"/>
      <c r="K50" s="17"/>
      <c r="L50" s="17"/>
      <c r="M50" s="17"/>
      <c r="N50" s="17"/>
      <c r="O50" s="17"/>
      <c r="P50" s="17"/>
      <c r="Q50" s="17"/>
      <c r="R50" s="17"/>
      <c r="S50" s="17"/>
      <c r="T50" s="17"/>
      <c r="U50" s="17"/>
      <c r="V50" s="17"/>
      <c r="W50" s="15"/>
      <c r="X50" s="15"/>
      <c r="Y50" s="15"/>
      <c r="Z50" s="15"/>
    </row>
    <row r="51" spans="1:26" ht="15.5" x14ac:dyDescent="0.35">
      <c r="A51" s="222"/>
      <c r="B51" s="232" t="s">
        <v>302</v>
      </c>
      <c r="C51" s="234" t="s">
        <v>308</v>
      </c>
      <c r="D51" s="234"/>
      <c r="E51" s="427">
        <v>0</v>
      </c>
      <c r="F51" s="427">
        <v>0</v>
      </c>
      <c r="G51" s="434"/>
      <c r="H51" s="17"/>
      <c r="I51" s="17"/>
      <c r="J51" s="17"/>
      <c r="K51" s="17"/>
      <c r="L51" s="17"/>
      <c r="M51" s="17"/>
      <c r="N51" s="17"/>
      <c r="O51" s="17"/>
      <c r="P51" s="17"/>
      <c r="Q51" s="17"/>
      <c r="R51" s="17"/>
      <c r="S51" s="17"/>
      <c r="T51" s="17"/>
      <c r="U51" s="17"/>
      <c r="V51" s="17"/>
      <c r="W51" s="15"/>
      <c r="X51" s="15"/>
      <c r="Y51" s="15"/>
      <c r="Z51" s="15"/>
    </row>
    <row r="52" spans="1:26" ht="15.5" x14ac:dyDescent="0.35">
      <c r="A52" s="222"/>
      <c r="B52" s="232" t="s">
        <v>302</v>
      </c>
      <c r="C52" s="234" t="s">
        <v>309</v>
      </c>
      <c r="D52" s="234"/>
      <c r="E52" s="427">
        <v>0</v>
      </c>
      <c r="F52" s="427">
        <v>0</v>
      </c>
      <c r="G52" s="434"/>
      <c r="H52" s="17"/>
      <c r="I52" s="17"/>
      <c r="J52" s="17"/>
      <c r="K52" s="17"/>
      <c r="L52" s="17"/>
      <c r="M52" s="17"/>
      <c r="N52" s="17"/>
      <c r="O52" s="17"/>
      <c r="P52" s="17"/>
      <c r="Q52" s="17"/>
      <c r="R52" s="17"/>
      <c r="S52" s="17"/>
      <c r="T52" s="17"/>
      <c r="U52" s="17"/>
      <c r="V52" s="17"/>
      <c r="W52" s="15"/>
      <c r="X52" s="15"/>
      <c r="Y52" s="15"/>
      <c r="Z52" s="15"/>
    </row>
    <row r="53" spans="1:26" ht="15.5" x14ac:dyDescent="0.35">
      <c r="A53" s="222"/>
      <c r="B53" s="232" t="s">
        <v>302</v>
      </c>
      <c r="C53" s="234" t="s">
        <v>310</v>
      </c>
      <c r="D53" s="234"/>
      <c r="E53" s="427">
        <v>0</v>
      </c>
      <c r="F53" s="427">
        <v>0</v>
      </c>
      <c r="G53" s="434"/>
      <c r="H53" s="17"/>
      <c r="I53" s="17"/>
      <c r="J53" s="17"/>
      <c r="K53" s="17"/>
      <c r="L53" s="17"/>
      <c r="M53" s="17"/>
      <c r="N53" s="17"/>
      <c r="O53" s="17"/>
      <c r="P53" s="17"/>
      <c r="Q53" s="17"/>
      <c r="R53" s="17"/>
      <c r="S53" s="17"/>
      <c r="T53" s="17"/>
      <c r="U53" s="17"/>
      <c r="V53" s="17"/>
      <c r="W53" s="15"/>
      <c r="X53" s="15"/>
      <c r="Y53" s="15"/>
      <c r="Z53" s="15"/>
    </row>
    <row r="54" spans="1:26" ht="15.5" x14ac:dyDescent="0.35">
      <c r="A54" s="222"/>
      <c r="B54" s="232" t="s">
        <v>302</v>
      </c>
      <c r="C54" s="234" t="s">
        <v>311</v>
      </c>
      <c r="D54" s="234"/>
      <c r="E54" s="427">
        <v>0</v>
      </c>
      <c r="F54" s="427">
        <v>0</v>
      </c>
      <c r="G54" s="434"/>
      <c r="H54" s="17"/>
      <c r="I54" s="17"/>
      <c r="J54" s="17"/>
      <c r="K54" s="17"/>
      <c r="L54" s="17"/>
      <c r="M54" s="17"/>
      <c r="N54" s="17"/>
      <c r="O54" s="17"/>
      <c r="P54" s="17"/>
      <c r="Q54" s="17"/>
      <c r="R54" s="17"/>
      <c r="S54" s="17"/>
      <c r="T54" s="17"/>
      <c r="U54" s="17"/>
      <c r="V54" s="17"/>
      <c r="W54" s="15"/>
      <c r="X54" s="15"/>
      <c r="Y54" s="15"/>
      <c r="Z54" s="15"/>
    </row>
    <row r="55" spans="1:26" ht="15.5" x14ac:dyDescent="0.35">
      <c r="A55" s="222"/>
      <c r="B55" s="232" t="s">
        <v>302</v>
      </c>
      <c r="C55" s="234" t="s">
        <v>312</v>
      </c>
      <c r="D55" s="234"/>
      <c r="E55" s="427">
        <v>0</v>
      </c>
      <c r="F55" s="427">
        <v>0</v>
      </c>
      <c r="G55" s="434"/>
      <c r="H55" s="17"/>
      <c r="I55" s="17"/>
      <c r="J55" s="17"/>
      <c r="K55" s="17"/>
      <c r="L55" s="17"/>
      <c r="M55" s="17"/>
      <c r="N55" s="17"/>
      <c r="O55" s="17"/>
      <c r="P55" s="17"/>
      <c r="Q55" s="17"/>
      <c r="R55" s="17"/>
      <c r="S55" s="17"/>
      <c r="T55" s="17"/>
      <c r="U55" s="17"/>
      <c r="V55" s="17"/>
      <c r="W55" s="15"/>
      <c r="X55" s="15"/>
      <c r="Y55" s="15"/>
      <c r="Z55" s="15"/>
    </row>
    <row r="56" spans="1:26" ht="15.5" x14ac:dyDescent="0.35">
      <c r="A56" s="222"/>
      <c r="B56" s="232" t="s">
        <v>302</v>
      </c>
      <c r="C56" s="234" t="s">
        <v>313</v>
      </c>
      <c r="D56" s="234"/>
      <c r="E56" s="427">
        <v>0</v>
      </c>
      <c r="F56" s="427">
        <v>0</v>
      </c>
      <c r="G56" s="434"/>
      <c r="H56" s="17"/>
      <c r="I56" s="17"/>
      <c r="J56" s="17"/>
      <c r="K56" s="17"/>
      <c r="L56" s="17"/>
      <c r="M56" s="17"/>
      <c r="N56" s="17"/>
      <c r="O56" s="17"/>
      <c r="P56" s="17"/>
      <c r="Q56" s="17"/>
      <c r="R56" s="17"/>
      <c r="S56" s="17"/>
      <c r="T56" s="17"/>
      <c r="U56" s="17"/>
      <c r="V56" s="17"/>
      <c r="W56" s="15"/>
      <c r="X56" s="15"/>
      <c r="Y56" s="15"/>
      <c r="Z56" s="15"/>
    </row>
    <row r="57" spans="1:26" ht="15.5" x14ac:dyDescent="0.35">
      <c r="A57" s="222"/>
      <c r="B57" s="232" t="s">
        <v>302</v>
      </c>
      <c r="C57" s="234" t="s">
        <v>314</v>
      </c>
      <c r="D57" s="234"/>
      <c r="E57" s="427">
        <v>0</v>
      </c>
      <c r="F57" s="427">
        <v>0</v>
      </c>
      <c r="G57" s="434"/>
      <c r="H57" s="17"/>
      <c r="I57" s="17"/>
      <c r="J57" s="17"/>
      <c r="K57" s="17"/>
      <c r="L57" s="17"/>
      <c r="M57" s="17"/>
      <c r="N57" s="17"/>
      <c r="O57" s="17"/>
      <c r="P57" s="17"/>
      <c r="Q57" s="17"/>
      <c r="R57" s="17"/>
      <c r="S57" s="17"/>
      <c r="T57" s="17"/>
      <c r="U57" s="17"/>
      <c r="V57" s="17"/>
      <c r="W57" s="15"/>
      <c r="X57" s="15"/>
      <c r="Y57" s="15"/>
      <c r="Z57" s="15"/>
    </row>
    <row r="58" spans="1:26" ht="15.5" x14ac:dyDescent="0.35">
      <c r="A58" s="222"/>
      <c r="B58" s="232" t="s">
        <v>302</v>
      </c>
      <c r="C58" s="234" t="s">
        <v>315</v>
      </c>
      <c r="D58" s="234"/>
      <c r="E58" s="427">
        <v>0</v>
      </c>
      <c r="F58" s="427">
        <v>0</v>
      </c>
      <c r="G58" s="434"/>
      <c r="H58" s="17"/>
      <c r="I58" s="17"/>
      <c r="J58" s="17"/>
      <c r="K58" s="17"/>
      <c r="L58" s="17"/>
      <c r="M58" s="17"/>
      <c r="N58" s="17"/>
      <c r="O58" s="17"/>
      <c r="P58" s="17"/>
      <c r="Q58" s="17"/>
      <c r="R58" s="17"/>
      <c r="S58" s="17"/>
      <c r="T58" s="17"/>
      <c r="U58" s="17"/>
      <c r="V58" s="17"/>
      <c r="W58" s="15"/>
      <c r="X58" s="15"/>
      <c r="Y58" s="15"/>
      <c r="Z58" s="15"/>
    </row>
    <row r="59" spans="1:26" ht="15.5" x14ac:dyDescent="0.35">
      <c r="A59" s="222"/>
      <c r="B59" s="232" t="s">
        <v>302</v>
      </c>
      <c r="C59" s="234" t="s">
        <v>316</v>
      </c>
      <c r="D59" s="234"/>
      <c r="E59" s="427">
        <v>0</v>
      </c>
      <c r="F59" s="427">
        <v>0</v>
      </c>
      <c r="G59" s="434"/>
      <c r="H59" s="17"/>
      <c r="I59" s="17"/>
      <c r="J59" s="17"/>
      <c r="K59" s="17"/>
      <c r="L59" s="17"/>
      <c r="M59" s="17"/>
      <c r="N59" s="17"/>
      <c r="O59" s="17"/>
      <c r="P59" s="17"/>
      <c r="Q59" s="17"/>
      <c r="R59" s="17"/>
      <c r="S59" s="17"/>
      <c r="T59" s="17"/>
      <c r="U59" s="17"/>
      <c r="V59" s="17"/>
      <c r="W59" s="15"/>
      <c r="X59" s="15"/>
      <c r="Y59" s="15"/>
      <c r="Z59" s="15"/>
    </row>
    <row r="60" spans="1:26" ht="15.5" x14ac:dyDescent="0.35">
      <c r="A60" s="222"/>
      <c r="B60" s="232" t="s">
        <v>302</v>
      </c>
      <c r="C60" s="234" t="s">
        <v>317</v>
      </c>
      <c r="D60" s="234"/>
      <c r="E60" s="427">
        <v>0</v>
      </c>
      <c r="F60" s="427">
        <v>0</v>
      </c>
      <c r="G60" s="434"/>
      <c r="H60" s="17"/>
      <c r="I60" s="17"/>
      <c r="J60" s="17"/>
      <c r="K60" s="17"/>
      <c r="L60" s="17"/>
      <c r="M60" s="17"/>
      <c r="N60" s="17"/>
      <c r="O60" s="17"/>
      <c r="P60" s="17"/>
      <c r="Q60" s="17"/>
      <c r="R60" s="17"/>
      <c r="S60" s="17"/>
      <c r="T60" s="17"/>
      <c r="U60" s="17"/>
      <c r="V60" s="17"/>
      <c r="W60" s="15"/>
      <c r="X60" s="15"/>
      <c r="Y60" s="15"/>
      <c r="Z60" s="15"/>
    </row>
    <row r="61" spans="1:26" ht="15.5" x14ac:dyDescent="0.35">
      <c r="A61" s="222"/>
      <c r="B61" s="232" t="s">
        <v>302</v>
      </c>
      <c r="C61" s="234" t="s">
        <v>318</v>
      </c>
      <c r="D61" s="234"/>
      <c r="E61" s="427">
        <v>0</v>
      </c>
      <c r="F61" s="427">
        <v>0</v>
      </c>
      <c r="G61" s="434"/>
      <c r="H61" s="17"/>
      <c r="I61" s="17"/>
      <c r="J61" s="17"/>
      <c r="K61" s="17"/>
      <c r="L61" s="17"/>
      <c r="M61" s="17"/>
      <c r="N61" s="17"/>
      <c r="O61" s="17"/>
      <c r="P61" s="17"/>
      <c r="Q61" s="17"/>
      <c r="R61" s="17"/>
      <c r="S61" s="17"/>
      <c r="T61" s="17"/>
      <c r="U61" s="17"/>
      <c r="V61" s="17"/>
      <c r="W61" s="15"/>
      <c r="X61" s="15"/>
      <c r="Y61" s="15"/>
      <c r="Z61" s="15"/>
    </row>
    <row r="62" spans="1:26" ht="15.5" x14ac:dyDescent="0.35">
      <c r="A62" s="222"/>
      <c r="B62" s="232" t="s">
        <v>302</v>
      </c>
      <c r="C62" s="234" t="s">
        <v>319</v>
      </c>
      <c r="D62" s="234"/>
      <c r="E62" s="427">
        <v>0</v>
      </c>
      <c r="F62" s="427">
        <v>0</v>
      </c>
      <c r="G62" s="434"/>
      <c r="H62" s="17"/>
      <c r="I62" s="17"/>
      <c r="J62" s="17"/>
      <c r="K62" s="17"/>
      <c r="L62" s="17"/>
      <c r="M62" s="17"/>
      <c r="N62" s="17"/>
      <c r="O62" s="17"/>
      <c r="P62" s="17"/>
      <c r="Q62" s="17"/>
      <c r="R62" s="17"/>
      <c r="S62" s="17"/>
      <c r="T62" s="17"/>
      <c r="U62" s="17"/>
      <c r="V62" s="17"/>
      <c r="W62" s="15"/>
      <c r="X62" s="15"/>
      <c r="Y62" s="15"/>
      <c r="Z62" s="15"/>
    </row>
    <row r="63" spans="1:26" ht="15.5" x14ac:dyDescent="0.35">
      <c r="A63" s="222"/>
      <c r="B63" s="232" t="s">
        <v>296</v>
      </c>
      <c r="C63" s="234" t="s">
        <v>320</v>
      </c>
      <c r="D63" s="234"/>
      <c r="E63" s="427">
        <v>0</v>
      </c>
      <c r="F63" s="427">
        <v>0</v>
      </c>
      <c r="G63" s="434"/>
      <c r="H63" s="17"/>
      <c r="I63" s="17"/>
      <c r="J63" s="17"/>
      <c r="K63" s="17"/>
      <c r="L63" s="17"/>
      <c r="M63" s="17"/>
      <c r="N63" s="17"/>
      <c r="O63" s="17"/>
      <c r="P63" s="17"/>
      <c r="Q63" s="17"/>
      <c r="R63" s="17"/>
      <c r="S63" s="17"/>
      <c r="T63" s="17"/>
      <c r="U63" s="17"/>
      <c r="V63" s="17"/>
      <c r="W63" s="15"/>
      <c r="X63" s="15"/>
      <c r="Y63" s="15"/>
      <c r="Z63" s="15"/>
    </row>
    <row r="64" spans="1:26" ht="15.5" x14ac:dyDescent="0.35">
      <c r="A64" s="222"/>
      <c r="B64" s="232" t="s">
        <v>296</v>
      </c>
      <c r="C64" s="234" t="s">
        <v>321</v>
      </c>
      <c r="D64" s="234"/>
      <c r="E64" s="427">
        <v>0</v>
      </c>
      <c r="F64" s="427">
        <v>0</v>
      </c>
      <c r="G64" s="434"/>
      <c r="H64" s="17"/>
      <c r="I64" s="17"/>
      <c r="J64" s="17"/>
      <c r="K64" s="17"/>
      <c r="L64" s="17"/>
      <c r="M64" s="17"/>
      <c r="N64" s="17"/>
      <c r="O64" s="17"/>
      <c r="P64" s="17"/>
      <c r="Q64" s="17"/>
      <c r="R64" s="17"/>
      <c r="S64" s="17"/>
      <c r="T64" s="17"/>
      <c r="U64" s="17"/>
      <c r="V64" s="17"/>
      <c r="W64" s="15"/>
      <c r="X64" s="15"/>
      <c r="Y64" s="15"/>
      <c r="Z64" s="15"/>
    </row>
    <row r="65" spans="1:26" ht="15.5" x14ac:dyDescent="0.35">
      <c r="A65" s="222"/>
      <c r="B65" s="232" t="s">
        <v>296</v>
      </c>
      <c r="C65" s="234" t="s">
        <v>322</v>
      </c>
      <c r="D65" s="234"/>
      <c r="E65" s="427">
        <v>0</v>
      </c>
      <c r="F65" s="427">
        <v>0</v>
      </c>
      <c r="G65" s="434"/>
      <c r="H65" s="17"/>
      <c r="I65" s="17"/>
      <c r="J65" s="17"/>
      <c r="K65" s="17"/>
      <c r="L65" s="17"/>
      <c r="M65" s="17"/>
      <c r="N65" s="17"/>
      <c r="O65" s="17"/>
      <c r="P65" s="17"/>
      <c r="Q65" s="17"/>
      <c r="R65" s="17"/>
      <c r="S65" s="17"/>
      <c r="T65" s="17"/>
      <c r="U65" s="17"/>
      <c r="V65" s="17"/>
      <c r="W65" s="15"/>
      <c r="X65" s="15"/>
      <c r="Y65" s="15"/>
      <c r="Z65" s="15"/>
    </row>
    <row r="66" spans="1:26" ht="15.5" x14ac:dyDescent="0.35">
      <c r="A66" s="236"/>
      <c r="B66" s="238" t="s">
        <v>323</v>
      </c>
      <c r="C66" s="234"/>
      <c r="D66" s="234"/>
      <c r="E66" s="427">
        <v>0</v>
      </c>
      <c r="F66" s="427">
        <v>0</v>
      </c>
      <c r="G66" s="434"/>
      <c r="H66" s="17"/>
      <c r="I66" s="17"/>
      <c r="J66" s="17"/>
      <c r="K66" s="17"/>
      <c r="L66" s="17"/>
      <c r="M66" s="17"/>
      <c r="N66" s="17"/>
      <c r="O66" s="17"/>
      <c r="P66" s="17"/>
      <c r="Q66" s="17"/>
      <c r="R66" s="17"/>
      <c r="S66" s="17"/>
      <c r="T66" s="17"/>
      <c r="U66" s="17"/>
      <c r="V66" s="17"/>
      <c r="W66" s="15"/>
      <c r="X66" s="15"/>
      <c r="Y66" s="15"/>
      <c r="Z66" s="15"/>
    </row>
    <row r="67" spans="1:26" ht="15.5" x14ac:dyDescent="0.35">
      <c r="A67" s="236"/>
      <c r="B67" s="239" t="s">
        <v>324</v>
      </c>
      <c r="C67" s="234"/>
      <c r="D67" s="234"/>
      <c r="E67" s="427">
        <v>0</v>
      </c>
      <c r="F67" s="427">
        <v>0</v>
      </c>
      <c r="G67" s="434"/>
      <c r="H67" s="17"/>
      <c r="I67" s="17"/>
      <c r="J67" s="17"/>
      <c r="K67" s="17"/>
      <c r="L67" s="17"/>
      <c r="M67" s="17"/>
      <c r="N67" s="17"/>
      <c r="O67" s="17"/>
      <c r="P67" s="17"/>
      <c r="Q67" s="17"/>
      <c r="R67" s="17"/>
      <c r="S67" s="17"/>
      <c r="T67" s="17"/>
      <c r="U67" s="17"/>
      <c r="V67" s="17"/>
      <c r="W67" s="15"/>
      <c r="X67" s="15"/>
      <c r="Y67" s="15"/>
      <c r="Z67" s="15"/>
    </row>
    <row r="68" spans="1:26" ht="15.5" x14ac:dyDescent="0.35">
      <c r="A68" s="221"/>
      <c r="B68" s="240" t="s">
        <v>325</v>
      </c>
      <c r="C68" s="230"/>
      <c r="D68" s="230"/>
      <c r="E68" s="230"/>
      <c r="F68" s="230"/>
      <c r="G68" s="230"/>
      <c r="H68" s="17"/>
      <c r="I68" s="17"/>
      <c r="J68" s="17"/>
      <c r="K68" s="17"/>
      <c r="L68" s="17"/>
      <c r="M68" s="17"/>
      <c r="N68" s="17"/>
      <c r="O68" s="17"/>
      <c r="P68" s="17"/>
      <c r="Q68" s="17"/>
      <c r="R68" s="17"/>
      <c r="S68" s="17"/>
      <c r="T68" s="17"/>
      <c r="U68" s="17"/>
      <c r="V68" s="17"/>
      <c r="W68" s="15"/>
      <c r="X68" s="15"/>
      <c r="Y68" s="15"/>
      <c r="Z68" s="15"/>
    </row>
    <row r="69" spans="1:26" ht="15.5" x14ac:dyDescent="0.35">
      <c r="A69" s="222"/>
      <c r="B69" s="547" t="s">
        <v>326</v>
      </c>
      <c r="C69" s="463"/>
      <c r="D69" s="463"/>
      <c r="E69" s="463"/>
      <c r="F69" s="463"/>
      <c r="G69" s="464"/>
      <c r="H69" s="17"/>
      <c r="I69" s="17"/>
      <c r="J69" s="17"/>
      <c r="K69" s="17"/>
      <c r="L69" s="17"/>
      <c r="M69" s="17"/>
      <c r="N69" s="17"/>
      <c r="O69" s="17"/>
      <c r="P69" s="17"/>
      <c r="Q69" s="17"/>
      <c r="R69" s="17"/>
      <c r="S69" s="17"/>
      <c r="T69" s="17"/>
      <c r="U69" s="17"/>
      <c r="V69" s="17"/>
      <c r="W69" s="15"/>
      <c r="X69" s="15"/>
      <c r="Y69" s="15"/>
      <c r="Z69" s="15"/>
    </row>
    <row r="70" spans="1:26" ht="15.5" x14ac:dyDescent="0.35">
      <c r="A70" s="222"/>
      <c r="B70" s="232" t="s">
        <v>327</v>
      </c>
      <c r="C70" s="234"/>
      <c r="D70" s="234" t="s">
        <v>259</v>
      </c>
      <c r="E70" s="427">
        <v>0</v>
      </c>
      <c r="F70" s="427">
        <v>0</v>
      </c>
      <c r="G70" s="428"/>
      <c r="H70" s="17"/>
      <c r="I70" s="17"/>
      <c r="J70" s="17"/>
      <c r="K70" s="17"/>
      <c r="L70" s="17"/>
      <c r="M70" s="17"/>
      <c r="N70" s="17"/>
      <c r="O70" s="17"/>
      <c r="P70" s="17"/>
      <c r="Q70" s="17"/>
      <c r="R70" s="17"/>
      <c r="S70" s="17"/>
      <c r="T70" s="17"/>
      <c r="U70" s="17"/>
      <c r="V70" s="17"/>
      <c r="W70" s="15"/>
      <c r="X70" s="15"/>
      <c r="Y70" s="15"/>
      <c r="Z70" s="15"/>
    </row>
    <row r="71" spans="1:26" ht="15.5" x14ac:dyDescent="0.35">
      <c r="A71" s="222"/>
      <c r="B71" s="232" t="s">
        <v>328</v>
      </c>
      <c r="C71" s="234"/>
      <c r="D71" s="234" t="s">
        <v>259</v>
      </c>
      <c r="E71" s="427">
        <v>0</v>
      </c>
      <c r="F71" s="427">
        <v>0</v>
      </c>
      <c r="G71" s="428"/>
      <c r="H71" s="17"/>
      <c r="I71" s="17"/>
      <c r="J71" s="17"/>
      <c r="K71" s="17"/>
      <c r="L71" s="17"/>
      <c r="M71" s="17"/>
      <c r="N71" s="17"/>
      <c r="O71" s="17"/>
      <c r="P71" s="17"/>
      <c r="Q71" s="17"/>
      <c r="R71" s="17"/>
      <c r="S71" s="17"/>
      <c r="T71" s="17"/>
      <c r="U71" s="17"/>
      <c r="V71" s="17"/>
      <c r="W71" s="15"/>
      <c r="X71" s="15"/>
      <c r="Y71" s="15"/>
      <c r="Z71" s="15"/>
    </row>
    <row r="72" spans="1:26" ht="15.5" x14ac:dyDescent="0.35">
      <c r="A72" s="222"/>
      <c r="B72" s="232" t="s">
        <v>329</v>
      </c>
      <c r="C72" s="234"/>
      <c r="D72" s="234" t="s">
        <v>259</v>
      </c>
      <c r="E72" s="427">
        <v>0</v>
      </c>
      <c r="F72" s="427">
        <v>0</v>
      </c>
      <c r="G72" s="428"/>
      <c r="H72" s="17"/>
      <c r="I72" s="17"/>
      <c r="J72" s="17"/>
      <c r="K72" s="17"/>
      <c r="L72" s="17"/>
      <c r="M72" s="17"/>
      <c r="N72" s="17"/>
      <c r="O72" s="17"/>
      <c r="P72" s="17"/>
      <c r="Q72" s="17"/>
      <c r="R72" s="17"/>
      <c r="S72" s="17"/>
      <c r="T72" s="17"/>
      <c r="U72" s="17"/>
      <c r="V72" s="17"/>
      <c r="W72" s="15"/>
      <c r="X72" s="15"/>
      <c r="Y72" s="15"/>
      <c r="Z72" s="15"/>
    </row>
    <row r="73" spans="1:26" ht="15.5" x14ac:dyDescent="0.35">
      <c r="A73" s="222"/>
      <c r="B73" s="232" t="s">
        <v>330</v>
      </c>
      <c r="C73" s="234"/>
      <c r="D73" s="234" t="s">
        <v>259</v>
      </c>
      <c r="E73" s="427">
        <v>0</v>
      </c>
      <c r="F73" s="427">
        <v>0</v>
      </c>
      <c r="G73" s="428"/>
      <c r="H73" s="17"/>
      <c r="I73" s="17"/>
      <c r="J73" s="17"/>
      <c r="K73" s="17"/>
      <c r="L73" s="17"/>
      <c r="M73" s="17"/>
      <c r="N73" s="17"/>
      <c r="O73" s="17"/>
      <c r="P73" s="17"/>
      <c r="Q73" s="17"/>
      <c r="R73" s="17"/>
      <c r="S73" s="17"/>
      <c r="T73" s="17"/>
      <c r="U73" s="17"/>
      <c r="V73" s="17"/>
      <c r="W73" s="15"/>
      <c r="X73" s="15"/>
      <c r="Y73" s="15"/>
      <c r="Z73" s="15"/>
    </row>
    <row r="74" spans="1:26" ht="15.5" x14ac:dyDescent="0.35">
      <c r="A74" s="222"/>
      <c r="B74" s="232" t="s">
        <v>331</v>
      </c>
      <c r="C74" s="234"/>
      <c r="D74" s="234" t="s">
        <v>259</v>
      </c>
      <c r="E74" s="427">
        <v>0</v>
      </c>
      <c r="F74" s="427">
        <v>0</v>
      </c>
      <c r="G74" s="428"/>
      <c r="H74" s="17"/>
      <c r="I74" s="17"/>
      <c r="J74" s="17"/>
      <c r="K74" s="17"/>
      <c r="L74" s="17"/>
      <c r="M74" s="17"/>
      <c r="N74" s="17"/>
      <c r="O74" s="17"/>
      <c r="P74" s="17"/>
      <c r="Q74" s="17"/>
      <c r="R74" s="17"/>
      <c r="S74" s="17"/>
      <c r="T74" s="17"/>
      <c r="U74" s="17"/>
      <c r="V74" s="17"/>
      <c r="W74" s="15"/>
      <c r="X74" s="15"/>
      <c r="Y74" s="15"/>
      <c r="Z74" s="15"/>
    </row>
    <row r="75" spans="1:26" ht="15.5" x14ac:dyDescent="0.35">
      <c r="A75" s="236"/>
      <c r="B75" s="239" t="s">
        <v>332</v>
      </c>
      <c r="C75" s="234"/>
      <c r="D75" s="234" t="s">
        <v>259</v>
      </c>
      <c r="E75" s="427">
        <v>0</v>
      </c>
      <c r="F75" s="427">
        <v>0</v>
      </c>
      <c r="G75" s="428"/>
      <c r="H75" s="17"/>
      <c r="I75" s="17"/>
      <c r="J75" s="17"/>
      <c r="K75" s="17"/>
      <c r="L75" s="17"/>
      <c r="M75" s="17"/>
      <c r="N75" s="17"/>
      <c r="O75" s="17"/>
      <c r="P75" s="17"/>
      <c r="Q75" s="17"/>
      <c r="R75" s="17"/>
      <c r="S75" s="17"/>
      <c r="T75" s="17"/>
      <c r="U75" s="17"/>
      <c r="V75" s="17"/>
      <c r="W75" s="15"/>
      <c r="X75" s="15"/>
      <c r="Y75" s="15"/>
      <c r="Z75" s="15"/>
    </row>
    <row r="76" spans="1:26" ht="31" x14ac:dyDescent="0.35">
      <c r="A76" s="236"/>
      <c r="B76" s="239" t="s">
        <v>333</v>
      </c>
      <c r="C76" s="234"/>
      <c r="D76" s="241" t="s">
        <v>259</v>
      </c>
      <c r="E76" s="427">
        <v>0</v>
      </c>
      <c r="F76" s="427">
        <v>0</v>
      </c>
      <c r="G76" s="428"/>
      <c r="H76" s="17"/>
      <c r="I76" s="17"/>
      <c r="J76" s="17"/>
      <c r="K76" s="17"/>
      <c r="L76" s="17"/>
      <c r="M76" s="17"/>
      <c r="N76" s="17"/>
      <c r="O76" s="17"/>
      <c r="P76" s="17"/>
      <c r="Q76" s="17"/>
      <c r="R76" s="17"/>
      <c r="S76" s="17"/>
      <c r="T76" s="17"/>
      <c r="U76" s="17"/>
      <c r="V76" s="17"/>
      <c r="W76" s="15"/>
      <c r="X76" s="15"/>
      <c r="Y76" s="15"/>
      <c r="Z76" s="15"/>
    </row>
    <row r="77" spans="1:26" ht="15.5" x14ac:dyDescent="0.35">
      <c r="A77" s="222"/>
      <c r="B77" s="232" t="s">
        <v>334</v>
      </c>
      <c r="C77" s="234"/>
      <c r="D77" s="234" t="s">
        <v>259</v>
      </c>
      <c r="E77" s="427">
        <v>0</v>
      </c>
      <c r="F77" s="427">
        <v>0</v>
      </c>
      <c r="G77" s="428"/>
      <c r="H77" s="17"/>
      <c r="I77" s="17"/>
      <c r="J77" s="17"/>
      <c r="K77" s="17"/>
      <c r="L77" s="17"/>
      <c r="M77" s="17"/>
      <c r="N77" s="17"/>
      <c r="O77" s="17"/>
      <c r="P77" s="17"/>
      <c r="Q77" s="17"/>
      <c r="R77" s="17"/>
      <c r="S77" s="17"/>
      <c r="T77" s="17"/>
      <c r="U77" s="17"/>
      <c r="V77" s="17"/>
      <c r="W77" s="15"/>
      <c r="X77" s="15"/>
      <c r="Y77" s="15"/>
      <c r="Z77" s="15"/>
    </row>
    <row r="78" spans="1:26" ht="15.5" x14ac:dyDescent="0.35">
      <c r="A78" s="222"/>
      <c r="B78" s="232" t="s">
        <v>335</v>
      </c>
      <c r="C78" s="234"/>
      <c r="D78" s="234" t="s">
        <v>259</v>
      </c>
      <c r="E78" s="427">
        <v>0</v>
      </c>
      <c r="F78" s="427">
        <v>0</v>
      </c>
      <c r="G78" s="428"/>
      <c r="H78" s="17"/>
      <c r="I78" s="17"/>
      <c r="J78" s="17"/>
      <c r="K78" s="17"/>
      <c r="L78" s="17"/>
      <c r="M78" s="17"/>
      <c r="N78" s="17"/>
      <c r="O78" s="17"/>
      <c r="P78" s="17"/>
      <c r="Q78" s="17"/>
      <c r="R78" s="17"/>
      <c r="S78" s="17"/>
      <c r="T78" s="17"/>
      <c r="U78" s="17"/>
      <c r="V78" s="17"/>
      <c r="W78" s="15"/>
      <c r="X78" s="15"/>
      <c r="Y78" s="15"/>
      <c r="Z78" s="15"/>
    </row>
    <row r="79" spans="1:26" ht="15.5" x14ac:dyDescent="0.35">
      <c r="A79" s="222"/>
      <c r="B79" s="232" t="s">
        <v>336</v>
      </c>
      <c r="C79" s="234"/>
      <c r="D79" s="234" t="s">
        <v>259</v>
      </c>
      <c r="E79" s="427">
        <v>0</v>
      </c>
      <c r="F79" s="427">
        <v>0</v>
      </c>
      <c r="G79" s="428"/>
      <c r="H79" s="17"/>
      <c r="I79" s="17"/>
      <c r="J79" s="17"/>
      <c r="K79" s="17"/>
      <c r="L79" s="17"/>
      <c r="M79" s="17"/>
      <c r="N79" s="17"/>
      <c r="O79" s="17"/>
      <c r="P79" s="17"/>
      <c r="Q79" s="17"/>
      <c r="R79" s="17"/>
      <c r="S79" s="17"/>
      <c r="T79" s="17"/>
      <c r="U79" s="17"/>
      <c r="V79" s="17"/>
      <c r="W79" s="15"/>
      <c r="X79" s="15"/>
      <c r="Y79" s="15"/>
      <c r="Z79" s="15"/>
    </row>
    <row r="80" spans="1:26" ht="15.5" x14ac:dyDescent="0.35">
      <c r="A80" s="222"/>
      <c r="B80" s="232" t="s">
        <v>337</v>
      </c>
      <c r="C80" s="234"/>
      <c r="D80" s="234" t="s">
        <v>259</v>
      </c>
      <c r="E80" s="427">
        <v>0</v>
      </c>
      <c r="F80" s="427">
        <v>0</v>
      </c>
      <c r="G80" s="428"/>
      <c r="H80" s="17"/>
      <c r="I80" s="17"/>
      <c r="J80" s="17"/>
      <c r="K80" s="17"/>
      <c r="L80" s="17"/>
      <c r="M80" s="17"/>
      <c r="N80" s="17"/>
      <c r="O80" s="17"/>
      <c r="P80" s="17"/>
      <c r="Q80" s="17"/>
      <c r="R80" s="17"/>
      <c r="S80" s="17"/>
      <c r="T80" s="17"/>
      <c r="U80" s="17"/>
      <c r="V80" s="17"/>
      <c r="W80" s="15"/>
      <c r="X80" s="15"/>
      <c r="Y80" s="15"/>
      <c r="Z80" s="15"/>
    </row>
    <row r="81" spans="1:26" ht="15.5" x14ac:dyDescent="0.35">
      <c r="A81" s="222"/>
      <c r="B81" s="232" t="s">
        <v>338</v>
      </c>
      <c r="C81" s="234"/>
      <c r="D81" s="234" t="s">
        <v>259</v>
      </c>
      <c r="E81" s="427">
        <v>0</v>
      </c>
      <c r="F81" s="427">
        <v>0</v>
      </c>
      <c r="G81" s="428"/>
      <c r="H81" s="17"/>
      <c r="I81" s="17"/>
      <c r="J81" s="17"/>
      <c r="K81" s="17"/>
      <c r="L81" s="17"/>
      <c r="M81" s="17"/>
      <c r="N81" s="17"/>
      <c r="O81" s="17"/>
      <c r="P81" s="17"/>
      <c r="Q81" s="17"/>
      <c r="R81" s="17"/>
      <c r="S81" s="17"/>
      <c r="T81" s="17"/>
      <c r="U81" s="17"/>
      <c r="V81" s="17"/>
      <c r="W81" s="15"/>
      <c r="X81" s="15"/>
      <c r="Y81" s="15"/>
      <c r="Z81" s="15"/>
    </row>
    <row r="82" spans="1:26" ht="15.5" x14ac:dyDescent="0.35">
      <c r="A82" s="222"/>
      <c r="B82" s="232" t="s">
        <v>339</v>
      </c>
      <c r="C82" s="234"/>
      <c r="D82" s="234" t="s">
        <v>259</v>
      </c>
      <c r="E82" s="427">
        <v>0</v>
      </c>
      <c r="F82" s="427">
        <v>0</v>
      </c>
      <c r="G82" s="428"/>
      <c r="H82" s="17"/>
      <c r="I82" s="17"/>
      <c r="J82" s="17"/>
      <c r="K82" s="17"/>
      <c r="L82" s="17"/>
      <c r="M82" s="17"/>
      <c r="N82" s="17"/>
      <c r="O82" s="17"/>
      <c r="P82" s="17"/>
      <c r="Q82" s="17"/>
      <c r="R82" s="17"/>
      <c r="S82" s="17"/>
      <c r="T82" s="17"/>
      <c r="U82" s="17"/>
      <c r="V82" s="17"/>
      <c r="W82" s="15"/>
      <c r="X82" s="15"/>
      <c r="Y82" s="15"/>
      <c r="Z82" s="15"/>
    </row>
    <row r="83" spans="1:26" ht="15.5" x14ac:dyDescent="0.35">
      <c r="A83" s="222"/>
      <c r="B83" s="232" t="s">
        <v>340</v>
      </c>
      <c r="C83" s="234"/>
      <c r="D83" s="234" t="s">
        <v>259</v>
      </c>
      <c r="E83" s="427">
        <v>0</v>
      </c>
      <c r="F83" s="427">
        <v>0</v>
      </c>
      <c r="G83" s="428"/>
      <c r="H83" s="17"/>
      <c r="I83" s="17"/>
      <c r="J83" s="17"/>
      <c r="K83" s="17"/>
      <c r="L83" s="17"/>
      <c r="M83" s="17"/>
      <c r="N83" s="17"/>
      <c r="O83" s="17"/>
      <c r="P83" s="17"/>
      <c r="Q83" s="17"/>
      <c r="R83" s="17"/>
      <c r="S83" s="17"/>
      <c r="T83" s="17"/>
      <c r="U83" s="17"/>
      <c r="V83" s="17"/>
      <c r="W83" s="15"/>
      <c r="X83" s="15"/>
      <c r="Y83" s="15"/>
      <c r="Z83" s="15"/>
    </row>
    <row r="84" spans="1:26" ht="15.5" x14ac:dyDescent="0.35">
      <c r="A84" s="222"/>
      <c r="B84" s="232" t="s">
        <v>341</v>
      </c>
      <c r="C84" s="234"/>
      <c r="D84" s="234" t="s">
        <v>259</v>
      </c>
      <c r="E84" s="427">
        <v>0</v>
      </c>
      <c r="F84" s="427">
        <v>0</v>
      </c>
      <c r="G84" s="428"/>
      <c r="H84" s="17"/>
      <c r="I84" s="17"/>
      <c r="J84" s="17"/>
      <c r="K84" s="17"/>
      <c r="L84" s="17"/>
      <c r="M84" s="17"/>
      <c r="N84" s="17"/>
      <c r="O84" s="17"/>
      <c r="P84" s="17"/>
      <c r="Q84" s="17"/>
      <c r="R84" s="17"/>
      <c r="S84" s="17"/>
      <c r="T84" s="17"/>
      <c r="U84" s="17"/>
      <c r="V84" s="17"/>
      <c r="W84" s="15"/>
      <c r="X84" s="15"/>
      <c r="Y84" s="15"/>
      <c r="Z84" s="15"/>
    </row>
    <row r="85" spans="1:26" ht="15.5" x14ac:dyDescent="0.35">
      <c r="A85" s="222"/>
      <c r="B85" s="232" t="s">
        <v>342</v>
      </c>
      <c r="C85" s="234"/>
      <c r="D85" s="234" t="s">
        <v>259</v>
      </c>
      <c r="E85" s="427">
        <v>0</v>
      </c>
      <c r="F85" s="427">
        <v>0</v>
      </c>
      <c r="G85" s="428"/>
      <c r="H85" s="17"/>
      <c r="I85" s="17"/>
      <c r="J85" s="17"/>
      <c r="K85" s="17"/>
      <c r="L85" s="17"/>
      <c r="M85" s="17"/>
      <c r="N85" s="17"/>
      <c r="O85" s="17"/>
      <c r="P85" s="17"/>
      <c r="Q85" s="17"/>
      <c r="R85" s="17"/>
      <c r="S85" s="17"/>
      <c r="T85" s="17"/>
      <c r="U85" s="17"/>
      <c r="V85" s="17"/>
      <c r="W85" s="15"/>
      <c r="X85" s="15"/>
      <c r="Y85" s="15"/>
      <c r="Z85" s="15"/>
    </row>
    <row r="86" spans="1:26" ht="15.5" x14ac:dyDescent="0.35">
      <c r="A86" s="222"/>
      <c r="B86" s="232" t="s">
        <v>343</v>
      </c>
      <c r="C86" s="234"/>
      <c r="D86" s="234" t="s">
        <v>259</v>
      </c>
      <c r="E86" s="427">
        <v>0</v>
      </c>
      <c r="F86" s="427">
        <v>0</v>
      </c>
      <c r="G86" s="428"/>
      <c r="H86" s="17"/>
      <c r="I86" s="17"/>
      <c r="J86" s="17"/>
      <c r="K86" s="17"/>
      <c r="L86" s="17"/>
      <c r="M86" s="17"/>
      <c r="N86" s="17"/>
      <c r="O86" s="17"/>
      <c r="P86" s="17"/>
      <c r="Q86" s="17"/>
      <c r="R86" s="17"/>
      <c r="S86" s="17"/>
      <c r="T86" s="17"/>
      <c r="U86" s="17"/>
      <c r="V86" s="17"/>
      <c r="W86" s="15"/>
      <c r="X86" s="15"/>
      <c r="Y86" s="15"/>
      <c r="Z86" s="15"/>
    </row>
    <row r="87" spans="1:26" ht="15.5" x14ac:dyDescent="0.35">
      <c r="A87" s="222"/>
      <c r="B87" s="242"/>
      <c r="C87" s="17"/>
      <c r="D87" s="17"/>
      <c r="E87" s="17"/>
      <c r="F87" s="17"/>
      <c r="G87" s="17"/>
      <c r="H87" s="17"/>
      <c r="I87" s="17"/>
      <c r="J87" s="17"/>
      <c r="K87" s="17"/>
      <c r="L87" s="17"/>
      <c r="M87" s="17"/>
      <c r="N87" s="17"/>
      <c r="O87" s="17"/>
      <c r="P87" s="17"/>
      <c r="Q87" s="17"/>
      <c r="R87" s="17"/>
      <c r="S87" s="17"/>
      <c r="T87" s="17"/>
      <c r="U87" s="17"/>
      <c r="V87" s="17"/>
      <c r="W87" s="15"/>
      <c r="X87" s="15"/>
      <c r="Y87" s="15"/>
      <c r="Z87" s="15"/>
    </row>
    <row r="88" spans="1:26" ht="15.5" x14ac:dyDescent="0.35">
      <c r="A88" s="215"/>
      <c r="B88" s="216"/>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5.5" x14ac:dyDescent="0.35">
      <c r="A89" s="215"/>
      <c r="B89" s="216"/>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5.5" x14ac:dyDescent="0.35">
      <c r="A90" s="215"/>
      <c r="B90" s="216" t="s">
        <v>344</v>
      </c>
      <c r="C90" s="15"/>
      <c r="D90" s="15"/>
      <c r="E90" s="15"/>
      <c r="F90" s="498" t="s">
        <v>345</v>
      </c>
      <c r="G90" s="484"/>
      <c r="H90" s="484"/>
      <c r="I90" s="484"/>
      <c r="J90" s="484"/>
      <c r="K90" s="484"/>
      <c r="L90" s="484"/>
      <c r="M90" s="484"/>
      <c r="N90" s="484"/>
      <c r="O90" s="484"/>
      <c r="P90" s="484"/>
      <c r="Q90" s="484"/>
      <c r="R90" s="484"/>
      <c r="S90" s="484"/>
      <c r="T90" s="484"/>
      <c r="U90" s="484"/>
      <c r="V90" s="484"/>
      <c r="W90" s="484"/>
      <c r="X90" s="484"/>
      <c r="Y90" s="485"/>
      <c r="Z90" s="15"/>
    </row>
    <row r="91" spans="1:26" ht="15.5" x14ac:dyDescent="0.35">
      <c r="A91" s="215"/>
      <c r="B91" s="216"/>
      <c r="C91" s="15"/>
      <c r="D91" s="15"/>
      <c r="E91" s="15"/>
      <c r="F91" s="498" t="s">
        <v>346</v>
      </c>
      <c r="G91" s="485"/>
      <c r="H91" s="506" t="s">
        <v>347</v>
      </c>
      <c r="I91" s="485"/>
      <c r="J91" s="535" t="s">
        <v>348</v>
      </c>
      <c r="K91" s="455"/>
      <c r="L91" s="506" t="s">
        <v>349</v>
      </c>
      <c r="M91" s="485"/>
      <c r="N91" s="506" t="s">
        <v>350</v>
      </c>
      <c r="O91" s="485"/>
      <c r="P91" s="548" t="s">
        <v>351</v>
      </c>
      <c r="Q91" s="485"/>
      <c r="R91" s="506" t="s">
        <v>352</v>
      </c>
      <c r="S91" s="485"/>
      <c r="T91" s="506" t="s">
        <v>353</v>
      </c>
      <c r="U91" s="485"/>
      <c r="V91" s="506" t="s">
        <v>354</v>
      </c>
      <c r="W91" s="485"/>
      <c r="X91" s="506" t="s">
        <v>355</v>
      </c>
      <c r="Y91" s="485"/>
      <c r="Z91" s="15"/>
    </row>
    <row r="92" spans="1:26" ht="15.5" x14ac:dyDescent="0.35">
      <c r="A92" s="243"/>
      <c r="B92" s="244" t="s">
        <v>250</v>
      </c>
      <c r="C92" s="245" t="s">
        <v>252</v>
      </c>
      <c r="D92" s="159" t="s">
        <v>356</v>
      </c>
      <c r="E92" s="159" t="s">
        <v>357</v>
      </c>
      <c r="F92" s="159" t="s">
        <v>358</v>
      </c>
      <c r="G92" s="159" t="s">
        <v>359</v>
      </c>
      <c r="H92" s="159" t="s">
        <v>358</v>
      </c>
      <c r="I92" s="159" t="s">
        <v>359</v>
      </c>
      <c r="J92" s="159" t="s">
        <v>358</v>
      </c>
      <c r="K92" s="159" t="s">
        <v>359</v>
      </c>
      <c r="L92" s="159" t="s">
        <v>358</v>
      </c>
      <c r="M92" s="159" t="s">
        <v>359</v>
      </c>
      <c r="N92" s="159" t="s">
        <v>358</v>
      </c>
      <c r="O92" s="159" t="s">
        <v>359</v>
      </c>
      <c r="P92" s="159" t="s">
        <v>358</v>
      </c>
      <c r="Q92" s="159" t="s">
        <v>359</v>
      </c>
      <c r="R92" s="159" t="s">
        <v>358</v>
      </c>
      <c r="S92" s="159" t="s">
        <v>359</v>
      </c>
      <c r="T92" s="159" t="s">
        <v>358</v>
      </c>
      <c r="U92" s="159" t="s">
        <v>359</v>
      </c>
      <c r="V92" s="159" t="s">
        <v>358</v>
      </c>
      <c r="W92" s="159" t="s">
        <v>359</v>
      </c>
      <c r="X92" s="159" t="s">
        <v>358</v>
      </c>
      <c r="Y92" s="159" t="s">
        <v>359</v>
      </c>
      <c r="Z92" s="10"/>
    </row>
    <row r="93" spans="1:26" ht="15.5" x14ac:dyDescent="0.35">
      <c r="A93" s="215"/>
      <c r="B93" s="246" t="s">
        <v>360</v>
      </c>
      <c r="C93" s="176" t="s">
        <v>259</v>
      </c>
      <c r="D93" s="247" t="s">
        <v>361</v>
      </c>
      <c r="E93" s="247" t="s">
        <v>362</v>
      </c>
      <c r="F93" s="435">
        <v>0</v>
      </c>
      <c r="G93" s="435">
        <v>0</v>
      </c>
      <c r="H93" s="435">
        <v>0</v>
      </c>
      <c r="I93" s="425">
        <v>0</v>
      </c>
      <c r="J93" s="425">
        <v>0</v>
      </c>
      <c r="K93" s="425">
        <v>0</v>
      </c>
      <c r="L93" s="425">
        <v>0</v>
      </c>
      <c r="M93" s="425">
        <v>0</v>
      </c>
      <c r="N93" s="425">
        <v>0</v>
      </c>
      <c r="O93" s="425">
        <v>0</v>
      </c>
      <c r="P93" s="425">
        <v>0</v>
      </c>
      <c r="Q93" s="425">
        <v>0</v>
      </c>
      <c r="R93" s="425">
        <v>0</v>
      </c>
      <c r="S93" s="425">
        <v>0</v>
      </c>
      <c r="T93" s="425">
        <v>0</v>
      </c>
      <c r="U93" s="425">
        <v>0</v>
      </c>
      <c r="V93" s="425">
        <v>0</v>
      </c>
      <c r="W93" s="425">
        <v>0</v>
      </c>
      <c r="X93" s="425">
        <v>0</v>
      </c>
      <c r="Y93" s="425">
        <v>0</v>
      </c>
      <c r="Z93" s="15"/>
    </row>
    <row r="94" spans="1:26" ht="15.5" x14ac:dyDescent="0.35">
      <c r="A94" s="215"/>
      <c r="B94" s="246" t="s">
        <v>363</v>
      </c>
      <c r="C94" s="176" t="s">
        <v>259</v>
      </c>
      <c r="D94" s="247" t="s">
        <v>361</v>
      </c>
      <c r="E94" s="248" t="s">
        <v>362</v>
      </c>
      <c r="F94" s="427">
        <v>0</v>
      </c>
      <c r="G94" s="427">
        <v>0</v>
      </c>
      <c r="H94" s="427">
        <v>0</v>
      </c>
      <c r="I94" s="427">
        <v>0</v>
      </c>
      <c r="J94" s="427">
        <v>0</v>
      </c>
      <c r="K94" s="427">
        <v>0</v>
      </c>
      <c r="L94" s="427">
        <v>0</v>
      </c>
      <c r="M94" s="427">
        <v>0</v>
      </c>
      <c r="N94" s="427">
        <v>0</v>
      </c>
      <c r="O94" s="427">
        <v>0</v>
      </c>
      <c r="P94" s="427">
        <v>0</v>
      </c>
      <c r="Q94" s="427">
        <v>0</v>
      </c>
      <c r="R94" s="427">
        <v>0</v>
      </c>
      <c r="S94" s="427">
        <v>0</v>
      </c>
      <c r="T94" s="427">
        <v>0</v>
      </c>
      <c r="U94" s="427">
        <v>0</v>
      </c>
      <c r="V94" s="427">
        <v>0</v>
      </c>
      <c r="W94" s="427">
        <v>0</v>
      </c>
      <c r="X94" s="427">
        <v>0</v>
      </c>
      <c r="Y94" s="427">
        <v>0</v>
      </c>
      <c r="Z94" s="249"/>
    </row>
    <row r="95" spans="1:26" ht="15.5" x14ac:dyDescent="0.35">
      <c r="A95" s="215"/>
      <c r="B95" s="246" t="s">
        <v>364</v>
      </c>
      <c r="C95" s="176" t="s">
        <v>259</v>
      </c>
      <c r="D95" s="247" t="s">
        <v>361</v>
      </c>
      <c r="E95" s="248" t="s">
        <v>362</v>
      </c>
      <c r="F95" s="427">
        <v>0</v>
      </c>
      <c r="G95" s="427">
        <v>0</v>
      </c>
      <c r="H95" s="427">
        <v>0</v>
      </c>
      <c r="I95" s="427">
        <v>0</v>
      </c>
      <c r="J95" s="427">
        <v>0</v>
      </c>
      <c r="K95" s="427">
        <v>0</v>
      </c>
      <c r="L95" s="427">
        <v>0</v>
      </c>
      <c r="M95" s="427">
        <v>0</v>
      </c>
      <c r="N95" s="427">
        <v>0</v>
      </c>
      <c r="O95" s="427">
        <v>0</v>
      </c>
      <c r="P95" s="427">
        <v>0</v>
      </c>
      <c r="Q95" s="427">
        <v>0</v>
      </c>
      <c r="R95" s="427">
        <v>0</v>
      </c>
      <c r="S95" s="427">
        <v>0</v>
      </c>
      <c r="T95" s="427">
        <v>0</v>
      </c>
      <c r="U95" s="427">
        <v>0</v>
      </c>
      <c r="V95" s="427">
        <v>0</v>
      </c>
      <c r="W95" s="427">
        <v>0</v>
      </c>
      <c r="X95" s="427">
        <v>0</v>
      </c>
      <c r="Y95" s="427">
        <v>0</v>
      </c>
      <c r="Z95" s="249"/>
    </row>
    <row r="96" spans="1:26" ht="9" customHeight="1" x14ac:dyDescent="0.35">
      <c r="A96" s="215"/>
      <c r="B96" s="541"/>
      <c r="C96" s="463"/>
      <c r="D96" s="463"/>
      <c r="E96" s="463"/>
      <c r="F96" s="463"/>
      <c r="G96" s="463"/>
      <c r="H96" s="463"/>
      <c r="I96" s="463"/>
      <c r="J96" s="463"/>
      <c r="K96" s="463"/>
      <c r="L96" s="463"/>
      <c r="M96" s="463"/>
      <c r="N96" s="463"/>
      <c r="O96" s="463"/>
      <c r="P96" s="463"/>
      <c r="Q96" s="463"/>
      <c r="R96" s="463"/>
      <c r="S96" s="463"/>
      <c r="T96" s="463"/>
      <c r="U96" s="463"/>
      <c r="V96" s="463"/>
      <c r="W96" s="463"/>
      <c r="X96" s="463"/>
      <c r="Y96" s="479"/>
      <c r="Z96" s="249"/>
    </row>
    <row r="97" spans="1:26" ht="15.5" x14ac:dyDescent="0.35">
      <c r="A97" s="215"/>
      <c r="B97" s="246" t="s">
        <v>365</v>
      </c>
      <c r="C97" s="176" t="s">
        <v>259</v>
      </c>
      <c r="D97" s="247" t="s">
        <v>361</v>
      </c>
      <c r="E97" s="248" t="s">
        <v>362</v>
      </c>
      <c r="F97" s="427">
        <v>0</v>
      </c>
      <c r="G97" s="427">
        <v>0</v>
      </c>
      <c r="H97" s="427">
        <v>0</v>
      </c>
      <c r="I97" s="427">
        <v>0</v>
      </c>
      <c r="J97" s="427">
        <v>0</v>
      </c>
      <c r="K97" s="427">
        <v>0</v>
      </c>
      <c r="L97" s="427">
        <v>0</v>
      </c>
      <c r="M97" s="427">
        <v>0</v>
      </c>
      <c r="N97" s="427">
        <v>0</v>
      </c>
      <c r="O97" s="427">
        <v>0</v>
      </c>
      <c r="P97" s="427">
        <v>0</v>
      </c>
      <c r="Q97" s="427">
        <v>0</v>
      </c>
      <c r="R97" s="427">
        <v>0</v>
      </c>
      <c r="S97" s="427">
        <v>0</v>
      </c>
      <c r="T97" s="427">
        <v>0</v>
      </c>
      <c r="U97" s="427">
        <v>0</v>
      </c>
      <c r="V97" s="427">
        <v>0</v>
      </c>
      <c r="W97" s="427">
        <v>0</v>
      </c>
      <c r="X97" s="427">
        <v>0</v>
      </c>
      <c r="Y97" s="427">
        <v>0</v>
      </c>
      <c r="Z97" s="249"/>
    </row>
    <row r="98" spans="1:26" ht="15.5" x14ac:dyDescent="0.35">
      <c r="A98" s="215"/>
      <c r="B98" s="246" t="s">
        <v>366</v>
      </c>
      <c r="C98" s="176" t="s">
        <v>259</v>
      </c>
      <c r="D98" s="247" t="s">
        <v>361</v>
      </c>
      <c r="E98" s="248" t="s">
        <v>362</v>
      </c>
      <c r="F98" s="427">
        <v>0</v>
      </c>
      <c r="G98" s="427">
        <v>0</v>
      </c>
      <c r="H98" s="427">
        <v>0</v>
      </c>
      <c r="I98" s="427">
        <v>0</v>
      </c>
      <c r="J98" s="427">
        <v>0</v>
      </c>
      <c r="K98" s="427">
        <v>0</v>
      </c>
      <c r="L98" s="427">
        <v>0</v>
      </c>
      <c r="M98" s="427">
        <v>0</v>
      </c>
      <c r="N98" s="427">
        <v>0</v>
      </c>
      <c r="O98" s="427">
        <v>0</v>
      </c>
      <c r="P98" s="427">
        <v>0</v>
      </c>
      <c r="Q98" s="427">
        <v>0</v>
      </c>
      <c r="R98" s="427">
        <v>0</v>
      </c>
      <c r="S98" s="427">
        <v>0</v>
      </c>
      <c r="T98" s="427">
        <v>0</v>
      </c>
      <c r="U98" s="427">
        <v>0</v>
      </c>
      <c r="V98" s="427">
        <v>0</v>
      </c>
      <c r="W98" s="427">
        <v>0</v>
      </c>
      <c r="X98" s="427">
        <v>0</v>
      </c>
      <c r="Y98" s="427">
        <v>0</v>
      </c>
      <c r="Z98" s="249"/>
    </row>
    <row r="99" spans="1:26" ht="15.5" x14ac:dyDescent="0.35">
      <c r="A99" s="215"/>
      <c r="B99" s="246" t="s">
        <v>367</v>
      </c>
      <c r="C99" s="176" t="s">
        <v>259</v>
      </c>
      <c r="D99" s="247" t="s">
        <v>361</v>
      </c>
      <c r="E99" s="248" t="s">
        <v>362</v>
      </c>
      <c r="F99" s="427">
        <v>0</v>
      </c>
      <c r="G99" s="427">
        <v>0</v>
      </c>
      <c r="H99" s="427">
        <v>0</v>
      </c>
      <c r="I99" s="427">
        <v>0</v>
      </c>
      <c r="J99" s="427">
        <v>0</v>
      </c>
      <c r="K99" s="427">
        <v>0</v>
      </c>
      <c r="L99" s="427">
        <v>0</v>
      </c>
      <c r="M99" s="427">
        <v>0</v>
      </c>
      <c r="N99" s="427">
        <v>0</v>
      </c>
      <c r="O99" s="427">
        <v>0</v>
      </c>
      <c r="P99" s="427">
        <v>0</v>
      </c>
      <c r="Q99" s="427">
        <v>0</v>
      </c>
      <c r="R99" s="427">
        <v>0</v>
      </c>
      <c r="S99" s="427">
        <v>0</v>
      </c>
      <c r="T99" s="427">
        <v>0</v>
      </c>
      <c r="U99" s="427">
        <v>0</v>
      </c>
      <c r="V99" s="427">
        <v>0</v>
      </c>
      <c r="W99" s="427">
        <v>0</v>
      </c>
      <c r="X99" s="427">
        <v>0</v>
      </c>
      <c r="Y99" s="427">
        <v>0</v>
      </c>
      <c r="Z99" s="249"/>
    </row>
    <row r="100" spans="1:26" ht="9" customHeight="1" x14ac:dyDescent="0.35">
      <c r="A100" s="215"/>
      <c r="B100" s="541"/>
      <c r="C100" s="463"/>
      <c r="D100" s="463"/>
      <c r="E100" s="463"/>
      <c r="F100" s="463"/>
      <c r="G100" s="463"/>
      <c r="H100" s="463"/>
      <c r="I100" s="463"/>
      <c r="J100" s="463"/>
      <c r="K100" s="463"/>
      <c r="L100" s="463"/>
      <c r="M100" s="463"/>
      <c r="N100" s="463"/>
      <c r="O100" s="463"/>
      <c r="P100" s="463"/>
      <c r="Q100" s="463"/>
      <c r="R100" s="463"/>
      <c r="S100" s="463"/>
      <c r="T100" s="463"/>
      <c r="U100" s="463"/>
      <c r="V100" s="463"/>
      <c r="W100" s="463"/>
      <c r="X100" s="463"/>
      <c r="Y100" s="479"/>
      <c r="Z100" s="249"/>
    </row>
    <row r="101" spans="1:26" ht="15.5" x14ac:dyDescent="0.35">
      <c r="A101" s="215"/>
      <c r="B101" s="246" t="s">
        <v>368</v>
      </c>
      <c r="C101" s="176" t="s">
        <v>259</v>
      </c>
      <c r="D101" s="247" t="s">
        <v>369</v>
      </c>
      <c r="E101" s="248" t="s">
        <v>370</v>
      </c>
      <c r="F101" s="427">
        <v>0</v>
      </c>
      <c r="G101" s="427">
        <v>0</v>
      </c>
      <c r="H101" s="427">
        <v>0</v>
      </c>
      <c r="I101" s="427">
        <v>0</v>
      </c>
      <c r="J101" s="427">
        <v>0</v>
      </c>
      <c r="K101" s="427">
        <v>0</v>
      </c>
      <c r="L101" s="427">
        <v>0</v>
      </c>
      <c r="M101" s="427">
        <v>0</v>
      </c>
      <c r="N101" s="427">
        <v>0</v>
      </c>
      <c r="O101" s="427">
        <v>0</v>
      </c>
      <c r="P101" s="427">
        <v>0</v>
      </c>
      <c r="Q101" s="427">
        <v>0</v>
      </c>
      <c r="R101" s="427">
        <v>0</v>
      </c>
      <c r="S101" s="427">
        <v>0</v>
      </c>
      <c r="T101" s="427">
        <v>0</v>
      </c>
      <c r="U101" s="427">
        <v>0</v>
      </c>
      <c r="V101" s="427">
        <v>0</v>
      </c>
      <c r="W101" s="427">
        <v>0</v>
      </c>
      <c r="X101" s="427">
        <v>0</v>
      </c>
      <c r="Y101" s="427">
        <v>0</v>
      </c>
      <c r="Z101" s="249"/>
    </row>
    <row r="102" spans="1:26" ht="15.5" x14ac:dyDescent="0.35">
      <c r="A102" s="215"/>
      <c r="B102" s="246" t="s">
        <v>371</v>
      </c>
      <c r="C102" s="176" t="s">
        <v>259</v>
      </c>
      <c r="D102" s="247" t="s">
        <v>369</v>
      </c>
      <c r="E102" s="248" t="s">
        <v>370</v>
      </c>
      <c r="F102" s="427">
        <v>0</v>
      </c>
      <c r="G102" s="427">
        <v>0</v>
      </c>
      <c r="H102" s="427">
        <v>0</v>
      </c>
      <c r="I102" s="427">
        <v>0</v>
      </c>
      <c r="J102" s="427">
        <v>0</v>
      </c>
      <c r="K102" s="427">
        <v>0</v>
      </c>
      <c r="L102" s="427">
        <v>0</v>
      </c>
      <c r="M102" s="427">
        <v>0</v>
      </c>
      <c r="N102" s="427">
        <v>0</v>
      </c>
      <c r="O102" s="427">
        <v>0</v>
      </c>
      <c r="P102" s="427">
        <v>0</v>
      </c>
      <c r="Q102" s="427">
        <v>0</v>
      </c>
      <c r="R102" s="427">
        <v>0</v>
      </c>
      <c r="S102" s="427">
        <v>0</v>
      </c>
      <c r="T102" s="427">
        <v>0</v>
      </c>
      <c r="U102" s="427">
        <v>0</v>
      </c>
      <c r="V102" s="427">
        <v>0</v>
      </c>
      <c r="W102" s="427">
        <v>0</v>
      </c>
      <c r="X102" s="427">
        <v>0</v>
      </c>
      <c r="Y102" s="427">
        <v>0</v>
      </c>
      <c r="Z102" s="249"/>
    </row>
    <row r="103" spans="1:26" ht="15.5" x14ac:dyDescent="0.35">
      <c r="A103" s="215"/>
      <c r="B103" s="246" t="s">
        <v>372</v>
      </c>
      <c r="C103" s="176" t="s">
        <v>259</v>
      </c>
      <c r="D103" s="247" t="s">
        <v>369</v>
      </c>
      <c r="E103" s="250" t="s">
        <v>370</v>
      </c>
      <c r="F103" s="429">
        <v>0</v>
      </c>
      <c r="G103" s="429">
        <v>0</v>
      </c>
      <c r="H103" s="429">
        <v>0</v>
      </c>
      <c r="I103" s="429">
        <v>0</v>
      </c>
      <c r="J103" s="429">
        <v>0</v>
      </c>
      <c r="K103" s="429">
        <v>0</v>
      </c>
      <c r="L103" s="429">
        <v>0</v>
      </c>
      <c r="M103" s="429">
        <v>0</v>
      </c>
      <c r="N103" s="429">
        <v>0</v>
      </c>
      <c r="O103" s="429">
        <v>0</v>
      </c>
      <c r="P103" s="429">
        <v>0</v>
      </c>
      <c r="Q103" s="429">
        <v>0</v>
      </c>
      <c r="R103" s="429">
        <v>0</v>
      </c>
      <c r="S103" s="429">
        <v>0</v>
      </c>
      <c r="T103" s="429">
        <v>0</v>
      </c>
      <c r="U103" s="429">
        <v>0</v>
      </c>
      <c r="V103" s="429">
        <v>0</v>
      </c>
      <c r="W103" s="429">
        <v>0</v>
      </c>
      <c r="X103" s="429">
        <v>0</v>
      </c>
      <c r="Y103" s="429">
        <v>0</v>
      </c>
      <c r="Z103" s="249"/>
    </row>
    <row r="104" spans="1:26" ht="14.5" x14ac:dyDescent="0.35">
      <c r="A104" s="243"/>
      <c r="B104" s="243"/>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4.5" x14ac:dyDescent="0.35">
      <c r="A105" s="243"/>
      <c r="B105" s="243"/>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5.5" x14ac:dyDescent="0.35">
      <c r="A106" s="243"/>
      <c r="B106" s="216" t="s">
        <v>373</v>
      </c>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5.5" x14ac:dyDescent="0.35">
      <c r="A107" s="243"/>
      <c r="B107" s="101" t="s">
        <v>374</v>
      </c>
      <c r="C107" s="251" t="s">
        <v>59</v>
      </c>
      <c r="D107" s="252" t="s">
        <v>375</v>
      </c>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5.5" x14ac:dyDescent="0.35">
      <c r="A108" s="243"/>
      <c r="B108" s="253" t="s">
        <v>376</v>
      </c>
      <c r="C108" s="254" t="s">
        <v>377</v>
      </c>
      <c r="D108" s="436">
        <v>0</v>
      </c>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5.5" x14ac:dyDescent="0.35">
      <c r="A109" s="243"/>
      <c r="B109" s="255" t="s">
        <v>378</v>
      </c>
      <c r="C109" s="256" t="s">
        <v>379</v>
      </c>
      <c r="D109" s="437">
        <v>0</v>
      </c>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4.5" x14ac:dyDescent="0.35">
      <c r="A110" s="243"/>
      <c r="B110" s="197"/>
      <c r="C110" s="257"/>
      <c r="D110" s="257"/>
      <c r="E110" s="257"/>
      <c r="F110" s="197"/>
      <c r="G110" s="197"/>
      <c r="H110" s="197"/>
      <c r="I110" s="197"/>
      <c r="J110" s="197"/>
      <c r="K110" s="197"/>
      <c r="L110" s="197"/>
      <c r="M110" s="197"/>
      <c r="N110" s="197"/>
      <c r="O110" s="197"/>
      <c r="P110" s="197"/>
      <c r="Q110" s="197"/>
      <c r="R110" s="197"/>
      <c r="S110" s="197"/>
      <c r="T110" s="197"/>
      <c r="U110" s="197"/>
      <c r="V110" s="197"/>
      <c r="W110" s="197"/>
      <c r="X110" s="197"/>
      <c r="Y110" s="197"/>
      <c r="Z110" s="197"/>
    </row>
    <row r="111" spans="1:26" ht="14.5" x14ac:dyDescent="0.35">
      <c r="A111" s="243"/>
      <c r="B111" s="197"/>
      <c r="C111" s="197"/>
      <c r="D111" s="258"/>
      <c r="E111" s="258"/>
      <c r="F111" s="197"/>
      <c r="G111" s="197"/>
      <c r="H111" s="197"/>
      <c r="I111" s="197"/>
      <c r="J111" s="197"/>
      <c r="K111" s="197"/>
      <c r="L111" s="197"/>
      <c r="M111" s="197"/>
      <c r="N111" s="197"/>
      <c r="O111" s="197"/>
      <c r="P111" s="197"/>
      <c r="Q111" s="197"/>
      <c r="R111" s="197"/>
      <c r="S111" s="197"/>
      <c r="T111" s="197"/>
      <c r="U111" s="197"/>
      <c r="V111" s="197"/>
      <c r="W111" s="197"/>
      <c r="X111" s="197"/>
      <c r="Y111" s="197"/>
      <c r="Z111" s="197"/>
    </row>
    <row r="112" spans="1:26" ht="15.5" x14ac:dyDescent="0.35">
      <c r="A112" s="243"/>
      <c r="B112" s="259" t="s">
        <v>380</v>
      </c>
      <c r="C112" s="197"/>
      <c r="D112" s="258"/>
      <c r="E112" s="260"/>
      <c r="F112" s="197"/>
      <c r="G112" s="197"/>
      <c r="H112" s="197"/>
      <c r="I112" s="197"/>
      <c r="J112" s="197"/>
      <c r="K112" s="197"/>
      <c r="L112" s="197"/>
      <c r="M112" s="197"/>
      <c r="N112" s="197"/>
      <c r="O112" s="197"/>
      <c r="P112" s="197"/>
      <c r="Q112" s="197"/>
      <c r="R112" s="197"/>
      <c r="S112" s="197"/>
      <c r="T112" s="197"/>
      <c r="U112" s="197"/>
      <c r="V112" s="197"/>
      <c r="W112" s="197"/>
      <c r="X112" s="197"/>
      <c r="Y112" s="197"/>
      <c r="Z112" s="197"/>
    </row>
    <row r="113" spans="1:26" ht="15.5" x14ac:dyDescent="0.35">
      <c r="A113" s="243"/>
      <c r="B113" s="261" t="s">
        <v>250</v>
      </c>
      <c r="C113" s="261" t="s">
        <v>252</v>
      </c>
      <c r="D113" s="261" t="s">
        <v>381</v>
      </c>
      <c r="E113" s="262" t="s">
        <v>357</v>
      </c>
      <c r="F113" s="161" t="s">
        <v>191</v>
      </c>
      <c r="G113" s="263" t="s">
        <v>382</v>
      </c>
      <c r="H113" s="263" t="s">
        <v>349</v>
      </c>
      <c r="I113" s="263" t="s">
        <v>383</v>
      </c>
      <c r="J113" s="197"/>
      <c r="K113" s="197"/>
      <c r="L113" s="197"/>
      <c r="M113" s="197"/>
      <c r="N113" s="197"/>
      <c r="O113" s="197"/>
      <c r="P113" s="197"/>
      <c r="Q113" s="197"/>
      <c r="R113" s="197"/>
      <c r="S113" s="197"/>
      <c r="T113" s="197"/>
      <c r="U113" s="197"/>
      <c r="V113" s="197"/>
      <c r="W113" s="197"/>
      <c r="X113" s="197"/>
      <c r="Y113" s="197"/>
      <c r="Z113" s="197"/>
    </row>
    <row r="114" spans="1:26" ht="15.5" x14ac:dyDescent="0.35">
      <c r="A114" s="243"/>
      <c r="B114" s="536" t="s">
        <v>384</v>
      </c>
      <c r="C114" s="484"/>
      <c r="D114" s="484"/>
      <c r="E114" s="484"/>
      <c r="F114" s="484"/>
      <c r="G114" s="484"/>
      <c r="H114" s="484"/>
      <c r="I114" s="485"/>
      <c r="J114" s="197"/>
      <c r="K114" s="197"/>
      <c r="L114" s="197"/>
      <c r="M114" s="197"/>
      <c r="N114" s="197"/>
      <c r="O114" s="197"/>
      <c r="P114" s="197"/>
      <c r="Q114" s="197"/>
      <c r="R114" s="197"/>
      <c r="S114" s="197"/>
      <c r="T114" s="197"/>
      <c r="U114" s="197"/>
      <c r="V114" s="197"/>
      <c r="W114" s="197"/>
      <c r="X114" s="197"/>
      <c r="Y114" s="197"/>
      <c r="Z114" s="197"/>
    </row>
    <row r="115" spans="1:26" ht="15.5" x14ac:dyDescent="0.35">
      <c r="A115" s="243"/>
      <c r="B115" s="264"/>
      <c r="C115" s="176" t="s">
        <v>259</v>
      </c>
      <c r="D115" s="265" t="s">
        <v>385</v>
      </c>
      <c r="E115" s="266" t="s">
        <v>362</v>
      </c>
      <c r="F115" s="425">
        <v>0</v>
      </c>
      <c r="G115" s="438">
        <v>0</v>
      </c>
      <c r="H115" s="438">
        <v>0</v>
      </c>
      <c r="I115" s="438">
        <v>0</v>
      </c>
      <c r="J115" s="197"/>
      <c r="K115" s="197"/>
      <c r="L115" s="197"/>
      <c r="M115" s="197"/>
      <c r="N115" s="197"/>
      <c r="O115" s="197"/>
      <c r="P115" s="197"/>
      <c r="Q115" s="197"/>
      <c r="R115" s="197"/>
      <c r="S115" s="197"/>
      <c r="T115" s="197"/>
      <c r="U115" s="197"/>
      <c r="V115" s="197"/>
      <c r="W115" s="197"/>
      <c r="X115" s="197"/>
      <c r="Y115" s="197"/>
      <c r="Z115" s="197"/>
    </row>
    <row r="116" spans="1:26" ht="15.5" x14ac:dyDescent="0.35">
      <c r="A116" s="243"/>
      <c r="B116" s="267"/>
      <c r="C116" s="176" t="s">
        <v>259</v>
      </c>
      <c r="D116" s="265" t="s">
        <v>385</v>
      </c>
      <c r="E116" s="248" t="s">
        <v>362</v>
      </c>
      <c r="F116" s="439">
        <v>0</v>
      </c>
      <c r="G116" s="440">
        <v>0</v>
      </c>
      <c r="H116" s="441">
        <v>0</v>
      </c>
      <c r="I116" s="441">
        <v>0</v>
      </c>
      <c r="J116" s="197"/>
      <c r="K116" s="197"/>
      <c r="L116" s="197"/>
      <c r="M116" s="197"/>
      <c r="N116" s="197"/>
      <c r="O116" s="197"/>
      <c r="P116" s="197"/>
      <c r="Q116" s="197"/>
      <c r="R116" s="197"/>
      <c r="S116" s="197"/>
      <c r="T116" s="197"/>
      <c r="U116" s="197"/>
      <c r="V116" s="197"/>
      <c r="W116" s="197"/>
      <c r="X116" s="197"/>
      <c r="Y116" s="197"/>
      <c r="Z116" s="197"/>
    </row>
    <row r="117" spans="1:26" ht="15.5" x14ac:dyDescent="0.35">
      <c r="A117" s="243"/>
      <c r="B117" s="267"/>
      <c r="C117" s="176" t="s">
        <v>259</v>
      </c>
      <c r="D117" s="265" t="s">
        <v>385</v>
      </c>
      <c r="E117" s="248" t="s">
        <v>362</v>
      </c>
      <c r="F117" s="439">
        <v>0</v>
      </c>
      <c r="G117" s="441">
        <v>0</v>
      </c>
      <c r="H117" s="441">
        <v>0</v>
      </c>
      <c r="I117" s="441">
        <v>0</v>
      </c>
      <c r="J117" s="197"/>
      <c r="K117" s="197"/>
      <c r="L117" s="197"/>
      <c r="M117" s="197"/>
      <c r="N117" s="197"/>
      <c r="O117" s="197"/>
      <c r="P117" s="197"/>
      <c r="Q117" s="197"/>
      <c r="R117" s="197"/>
      <c r="S117" s="197"/>
      <c r="T117" s="197"/>
      <c r="U117" s="197"/>
      <c r="V117" s="197"/>
      <c r="W117" s="197"/>
      <c r="X117" s="197"/>
      <c r="Y117" s="197"/>
      <c r="Z117" s="197"/>
    </row>
    <row r="118" spans="1:26" ht="15.5" x14ac:dyDescent="0.35">
      <c r="A118" s="243"/>
      <c r="B118" s="268"/>
      <c r="C118" s="176" t="s">
        <v>259</v>
      </c>
      <c r="D118" s="269" t="s">
        <v>385</v>
      </c>
      <c r="E118" s="250" t="s">
        <v>362</v>
      </c>
      <c r="F118" s="442">
        <v>0</v>
      </c>
      <c r="G118" s="443">
        <v>0</v>
      </c>
      <c r="H118" s="443">
        <v>0</v>
      </c>
      <c r="I118" s="443">
        <v>0</v>
      </c>
      <c r="J118" s="197"/>
      <c r="K118" s="197"/>
      <c r="L118" s="197"/>
      <c r="M118" s="197"/>
      <c r="N118" s="197"/>
      <c r="O118" s="197"/>
      <c r="P118" s="197"/>
      <c r="Q118" s="197"/>
      <c r="R118" s="197"/>
      <c r="S118" s="197"/>
      <c r="T118" s="197"/>
      <c r="U118" s="197"/>
      <c r="V118" s="197"/>
      <c r="W118" s="197"/>
      <c r="X118" s="197"/>
      <c r="Y118" s="197"/>
      <c r="Z118" s="197"/>
    </row>
    <row r="119" spans="1:26" ht="15.5" x14ac:dyDescent="0.35">
      <c r="A119" s="243"/>
      <c r="B119" s="537" t="s">
        <v>386</v>
      </c>
      <c r="C119" s="455"/>
      <c r="D119" s="455"/>
      <c r="E119" s="455"/>
      <c r="F119" s="455"/>
      <c r="G119" s="455"/>
      <c r="H119" s="455"/>
      <c r="I119" s="531"/>
      <c r="J119" s="197"/>
      <c r="K119" s="197"/>
      <c r="L119" s="197"/>
      <c r="M119" s="197"/>
      <c r="N119" s="197"/>
      <c r="O119" s="197"/>
      <c r="P119" s="197"/>
      <c r="Q119" s="197"/>
      <c r="R119" s="197"/>
      <c r="S119" s="197"/>
      <c r="T119" s="197"/>
      <c r="U119" s="197"/>
      <c r="V119" s="197"/>
      <c r="W119" s="197"/>
      <c r="X119" s="197"/>
      <c r="Y119" s="197"/>
      <c r="Z119" s="197"/>
    </row>
    <row r="120" spans="1:26" ht="15.5" x14ac:dyDescent="0.35">
      <c r="A120" s="243"/>
      <c r="B120" s="264"/>
      <c r="C120" s="176" t="s">
        <v>259</v>
      </c>
      <c r="D120" s="265" t="s">
        <v>385</v>
      </c>
      <c r="E120" s="266" t="s">
        <v>362</v>
      </c>
      <c r="F120" s="425">
        <v>0</v>
      </c>
      <c r="G120" s="438">
        <v>0</v>
      </c>
      <c r="H120" s="438">
        <v>0</v>
      </c>
      <c r="I120" s="438">
        <v>0</v>
      </c>
      <c r="J120" s="197"/>
      <c r="K120" s="197"/>
      <c r="L120" s="197"/>
      <c r="M120" s="197"/>
      <c r="N120" s="197"/>
      <c r="O120" s="197"/>
      <c r="P120" s="197"/>
      <c r="Q120" s="197"/>
      <c r="R120" s="197"/>
      <c r="S120" s="197"/>
      <c r="T120" s="197"/>
      <c r="U120" s="197"/>
      <c r="V120" s="197"/>
      <c r="W120" s="197"/>
      <c r="X120" s="197"/>
      <c r="Y120" s="197"/>
      <c r="Z120" s="197"/>
    </row>
    <row r="121" spans="1:26" ht="15.5" x14ac:dyDescent="0.35">
      <c r="A121" s="243"/>
      <c r="B121" s="267"/>
      <c r="C121" s="176" t="s">
        <v>259</v>
      </c>
      <c r="D121" s="265" t="s">
        <v>385</v>
      </c>
      <c r="E121" s="248" t="s">
        <v>362</v>
      </c>
      <c r="F121" s="439">
        <v>0</v>
      </c>
      <c r="G121" s="440">
        <v>0</v>
      </c>
      <c r="H121" s="441">
        <v>0</v>
      </c>
      <c r="I121" s="441">
        <v>0</v>
      </c>
      <c r="J121" s="197"/>
      <c r="K121" s="197"/>
      <c r="L121" s="197"/>
      <c r="M121" s="197"/>
      <c r="N121" s="197"/>
      <c r="O121" s="197"/>
      <c r="P121" s="197"/>
      <c r="Q121" s="197"/>
      <c r="R121" s="197"/>
      <c r="S121" s="197"/>
      <c r="T121" s="197"/>
      <c r="U121" s="197"/>
      <c r="V121" s="197"/>
      <c r="W121" s="197"/>
      <c r="X121" s="197"/>
      <c r="Y121" s="197"/>
      <c r="Z121" s="197"/>
    </row>
    <row r="122" spans="1:26" ht="15.5" x14ac:dyDescent="0.35">
      <c r="A122" s="243"/>
      <c r="B122" s="267"/>
      <c r="C122" s="176" t="s">
        <v>259</v>
      </c>
      <c r="D122" s="265" t="s">
        <v>385</v>
      </c>
      <c r="E122" s="248" t="s">
        <v>362</v>
      </c>
      <c r="F122" s="439">
        <v>0</v>
      </c>
      <c r="G122" s="441">
        <v>0</v>
      </c>
      <c r="H122" s="441">
        <v>0</v>
      </c>
      <c r="I122" s="441">
        <v>0</v>
      </c>
    </row>
    <row r="123" spans="1:26" ht="15.5" x14ac:dyDescent="0.35">
      <c r="A123" s="243"/>
      <c r="B123" s="268"/>
      <c r="C123" s="176" t="s">
        <v>259</v>
      </c>
      <c r="D123" s="269" t="s">
        <v>385</v>
      </c>
      <c r="E123" s="250" t="s">
        <v>362</v>
      </c>
      <c r="F123" s="442">
        <v>0</v>
      </c>
      <c r="G123" s="443">
        <v>0</v>
      </c>
      <c r="H123" s="443">
        <v>0</v>
      </c>
      <c r="I123" s="443">
        <v>0</v>
      </c>
    </row>
    <row r="124" spans="1:26" ht="15.5" x14ac:dyDescent="0.35">
      <c r="A124" s="243"/>
      <c r="B124" s="538" t="s">
        <v>387</v>
      </c>
      <c r="C124" s="455"/>
      <c r="D124" s="455"/>
      <c r="E124" s="455"/>
      <c r="F124" s="455"/>
      <c r="G124" s="455"/>
      <c r="H124" s="455"/>
      <c r="I124" s="531"/>
    </row>
    <row r="125" spans="1:26" ht="15.5" x14ac:dyDescent="0.35">
      <c r="A125" s="243"/>
      <c r="B125" s="264"/>
      <c r="C125" s="176" t="s">
        <v>259</v>
      </c>
      <c r="D125" s="270" t="s">
        <v>385</v>
      </c>
      <c r="E125" s="266" t="s">
        <v>362</v>
      </c>
      <c r="F125" s="425">
        <v>0</v>
      </c>
      <c r="G125" s="438">
        <v>0</v>
      </c>
      <c r="H125" s="438">
        <v>0</v>
      </c>
      <c r="I125" s="438">
        <v>0</v>
      </c>
    </row>
    <row r="126" spans="1:26" ht="15.5" x14ac:dyDescent="0.35">
      <c r="A126" s="243"/>
      <c r="B126" s="267"/>
      <c r="C126" s="176" t="s">
        <v>259</v>
      </c>
      <c r="D126" s="271" t="s">
        <v>385</v>
      </c>
      <c r="E126" s="248" t="s">
        <v>362</v>
      </c>
      <c r="F126" s="439">
        <v>0</v>
      </c>
      <c r="G126" s="440">
        <v>0</v>
      </c>
      <c r="H126" s="441">
        <v>0</v>
      </c>
      <c r="I126" s="441">
        <v>0</v>
      </c>
    </row>
    <row r="127" spans="1:26" ht="15.5" x14ac:dyDescent="0.35">
      <c r="A127" s="243"/>
      <c r="B127" s="272"/>
      <c r="C127" s="273" t="s">
        <v>259</v>
      </c>
      <c r="D127" s="271" t="s">
        <v>385</v>
      </c>
      <c r="E127" s="248" t="s">
        <v>362</v>
      </c>
      <c r="F127" s="439">
        <v>0</v>
      </c>
      <c r="G127" s="441">
        <v>0</v>
      </c>
      <c r="H127" s="441">
        <v>0</v>
      </c>
      <c r="I127" s="441">
        <v>0</v>
      </c>
    </row>
    <row r="128" spans="1:26" ht="15.5" x14ac:dyDescent="0.35">
      <c r="A128" s="243"/>
      <c r="B128" s="274"/>
      <c r="C128" s="176" t="s">
        <v>259</v>
      </c>
      <c r="D128" s="275" t="s">
        <v>385</v>
      </c>
      <c r="E128" s="250" t="s">
        <v>362</v>
      </c>
      <c r="F128" s="442">
        <v>0</v>
      </c>
      <c r="G128" s="443">
        <v>0</v>
      </c>
      <c r="H128" s="443">
        <v>0</v>
      </c>
      <c r="I128" s="443">
        <v>0</v>
      </c>
    </row>
    <row r="129" spans="1:8" ht="15.5" x14ac:dyDescent="0.35">
      <c r="A129" s="243"/>
      <c r="B129" s="243"/>
      <c r="D129" s="276"/>
    </row>
    <row r="130" spans="1:8" ht="15.5" x14ac:dyDescent="0.35">
      <c r="A130" s="243"/>
      <c r="B130" s="216" t="s">
        <v>388</v>
      </c>
      <c r="D130" s="276"/>
    </row>
    <row r="131" spans="1:8" ht="15.5" x14ac:dyDescent="0.35">
      <c r="A131" s="243"/>
      <c r="B131" s="277" t="s">
        <v>389</v>
      </c>
      <c r="C131" s="278" t="s">
        <v>59</v>
      </c>
      <c r="D131" s="277" t="s">
        <v>390</v>
      </c>
      <c r="E131" s="539" t="s">
        <v>391</v>
      </c>
      <c r="F131" s="485"/>
    </row>
    <row r="132" spans="1:8" ht="15.5" x14ac:dyDescent="0.35">
      <c r="A132" s="243"/>
      <c r="B132" s="279" t="s">
        <v>392</v>
      </c>
      <c r="C132" s="280" t="s">
        <v>393</v>
      </c>
      <c r="D132" s="444"/>
      <c r="E132" s="540"/>
      <c r="F132" s="509"/>
    </row>
    <row r="133" spans="1:8" ht="15.5" x14ac:dyDescent="0.35">
      <c r="A133" s="243"/>
      <c r="B133" s="281" t="s">
        <v>394</v>
      </c>
      <c r="C133" s="282" t="s">
        <v>393</v>
      </c>
      <c r="D133" s="445"/>
      <c r="E133" s="533"/>
      <c r="F133" s="511"/>
    </row>
    <row r="134" spans="1:8" ht="15.5" x14ac:dyDescent="0.35">
      <c r="A134" s="243"/>
      <c r="B134" s="281" t="s">
        <v>395</v>
      </c>
      <c r="C134" s="282" t="s">
        <v>393</v>
      </c>
      <c r="D134" s="445"/>
      <c r="E134" s="533"/>
      <c r="F134" s="511"/>
    </row>
    <row r="135" spans="1:8" ht="15.5" x14ac:dyDescent="0.35">
      <c r="A135" s="243"/>
      <c r="B135" s="281" t="s">
        <v>396</v>
      </c>
      <c r="C135" s="282" t="s">
        <v>393</v>
      </c>
      <c r="D135" s="445"/>
      <c r="E135" s="533"/>
      <c r="F135" s="511"/>
    </row>
    <row r="136" spans="1:8" ht="15.5" x14ac:dyDescent="0.35">
      <c r="A136" s="243"/>
      <c r="B136" s="281" t="s">
        <v>397</v>
      </c>
      <c r="C136" s="282" t="s">
        <v>393</v>
      </c>
      <c r="D136" s="445"/>
      <c r="E136" s="533"/>
      <c r="F136" s="511"/>
    </row>
    <row r="137" spans="1:8" ht="15.5" x14ac:dyDescent="0.35">
      <c r="A137" s="243"/>
      <c r="B137" s="281" t="s">
        <v>398</v>
      </c>
      <c r="C137" s="282" t="s">
        <v>393</v>
      </c>
      <c r="D137" s="445"/>
      <c r="E137" s="533"/>
      <c r="F137" s="511"/>
    </row>
    <row r="138" spans="1:8" ht="15.5" x14ac:dyDescent="0.35">
      <c r="A138" s="243"/>
      <c r="B138" s="281" t="s">
        <v>399</v>
      </c>
      <c r="C138" s="282" t="s">
        <v>400</v>
      </c>
      <c r="D138" s="445"/>
      <c r="E138" s="533"/>
      <c r="F138" s="511"/>
    </row>
    <row r="139" spans="1:8" ht="15.5" x14ac:dyDescent="0.35">
      <c r="A139" s="243"/>
      <c r="B139" s="281" t="s">
        <v>401</v>
      </c>
      <c r="C139" s="282" t="s">
        <v>393</v>
      </c>
      <c r="D139" s="445"/>
      <c r="E139" s="533"/>
      <c r="F139" s="511"/>
    </row>
    <row r="140" spans="1:8" ht="15.5" x14ac:dyDescent="0.35">
      <c r="A140" s="243"/>
      <c r="B140" s="283" t="s">
        <v>402</v>
      </c>
      <c r="C140" s="284" t="s">
        <v>400</v>
      </c>
      <c r="D140" s="446"/>
      <c r="E140" s="534"/>
      <c r="F140" s="513"/>
    </row>
    <row r="141" spans="1:8" ht="14.5" x14ac:dyDescent="0.35">
      <c r="A141" s="243"/>
      <c r="B141" s="243"/>
    </row>
    <row r="142" spans="1:8" ht="14.5" x14ac:dyDescent="0.35">
      <c r="A142" s="243"/>
      <c r="B142" s="243"/>
    </row>
    <row r="143" spans="1:8" ht="15.5" x14ac:dyDescent="0.35">
      <c r="A143" s="243"/>
      <c r="B143" s="285" t="s">
        <v>403</v>
      </c>
      <c r="C143" s="286"/>
      <c r="D143" s="286"/>
      <c r="E143" s="287"/>
      <c r="F143" s="287"/>
      <c r="G143" s="287"/>
      <c r="H143" s="15"/>
    </row>
    <row r="144" spans="1:8" ht="62" x14ac:dyDescent="0.35">
      <c r="A144" s="243"/>
      <c r="B144" s="288" t="s">
        <v>404</v>
      </c>
      <c r="C144" s="289" t="s">
        <v>405</v>
      </c>
      <c r="D144" s="289" t="s">
        <v>406</v>
      </c>
      <c r="E144" s="290" t="s">
        <v>407</v>
      </c>
      <c r="F144" s="290" t="s">
        <v>408</v>
      </c>
      <c r="G144" s="291" t="s">
        <v>409</v>
      </c>
      <c r="H144" s="15"/>
    </row>
    <row r="145" spans="1:8" ht="15.5" x14ac:dyDescent="0.35">
      <c r="A145" s="243"/>
      <c r="B145" s="447"/>
      <c r="C145" s="448"/>
      <c r="D145" s="448"/>
      <c r="E145" s="449"/>
      <c r="F145" s="449"/>
      <c r="G145" s="449"/>
      <c r="H145" s="15"/>
    </row>
    <row r="146" spans="1:8" ht="15.5" x14ac:dyDescent="0.35">
      <c r="A146" s="243"/>
      <c r="B146" s="447"/>
      <c r="C146" s="448"/>
      <c r="D146" s="448"/>
      <c r="E146" s="449"/>
      <c r="F146" s="449"/>
      <c r="G146" s="449"/>
      <c r="H146" s="15"/>
    </row>
    <row r="147" spans="1:8" ht="15.5" x14ac:dyDescent="0.35">
      <c r="A147" s="243"/>
      <c r="B147" s="447"/>
      <c r="C147" s="448"/>
      <c r="D147" s="448"/>
      <c r="E147" s="449"/>
      <c r="F147" s="449"/>
      <c r="G147" s="449"/>
      <c r="H147" s="15"/>
    </row>
    <row r="148" spans="1:8" ht="15.5" x14ac:dyDescent="0.35">
      <c r="A148" s="243"/>
      <c r="B148" s="447"/>
      <c r="C148" s="448"/>
      <c r="D148" s="448"/>
      <c r="E148" s="449"/>
      <c r="F148" s="449"/>
      <c r="G148" s="449"/>
      <c r="H148" s="15"/>
    </row>
    <row r="149" spans="1:8" ht="15.5" x14ac:dyDescent="0.35">
      <c r="A149" s="243"/>
      <c r="B149" s="447"/>
      <c r="C149" s="448"/>
      <c r="D149" s="448"/>
      <c r="E149" s="449"/>
      <c r="F149" s="449"/>
      <c r="G149" s="449"/>
      <c r="H149" s="15"/>
    </row>
    <row r="150" spans="1:8" ht="15.5" x14ac:dyDescent="0.35">
      <c r="A150" s="243"/>
      <c r="B150" s="447"/>
      <c r="C150" s="448"/>
      <c r="D150" s="448"/>
      <c r="E150" s="449"/>
      <c r="F150" s="449"/>
      <c r="G150" s="449"/>
    </row>
    <row r="151" spans="1:8" ht="15.5" x14ac:dyDescent="0.35">
      <c r="A151" s="243"/>
      <c r="B151" s="447"/>
      <c r="C151" s="448"/>
      <c r="D151" s="448"/>
      <c r="E151" s="449"/>
      <c r="F151" s="449"/>
      <c r="G151" s="449"/>
    </row>
    <row r="152" spans="1:8" ht="15.5" x14ac:dyDescent="0.35">
      <c r="A152" s="243"/>
      <c r="B152" s="447"/>
      <c r="C152" s="448"/>
      <c r="D152" s="448"/>
      <c r="E152" s="449"/>
      <c r="F152" s="449"/>
      <c r="G152" s="449"/>
    </row>
    <row r="153" spans="1:8" ht="15.5" x14ac:dyDescent="0.35">
      <c r="A153" s="243"/>
      <c r="B153" s="447"/>
      <c r="C153" s="448"/>
      <c r="D153" s="448"/>
      <c r="E153" s="449"/>
      <c r="F153" s="449"/>
      <c r="G153" s="449"/>
    </row>
    <row r="154" spans="1:8" ht="15.5" x14ac:dyDescent="0.35">
      <c r="A154" s="243"/>
      <c r="B154" s="447"/>
      <c r="C154" s="448"/>
      <c r="D154" s="448"/>
      <c r="E154" s="449"/>
      <c r="F154" s="449"/>
      <c r="G154" s="449"/>
    </row>
    <row r="155" spans="1:8" ht="15.5" x14ac:dyDescent="0.35">
      <c r="A155" s="243"/>
      <c r="B155" s="447"/>
      <c r="C155" s="448"/>
      <c r="D155" s="448"/>
      <c r="E155" s="449"/>
      <c r="F155" s="449"/>
      <c r="G155" s="449"/>
    </row>
    <row r="156" spans="1:8" ht="15.5" x14ac:dyDescent="0.35">
      <c r="A156" s="243"/>
      <c r="B156" s="447"/>
      <c r="C156" s="448"/>
      <c r="D156" s="448"/>
      <c r="E156" s="449"/>
      <c r="F156" s="449"/>
      <c r="G156" s="449"/>
    </row>
    <row r="157" spans="1:8" ht="15.5" x14ac:dyDescent="0.35">
      <c r="A157" s="243"/>
      <c r="B157" s="447"/>
      <c r="C157" s="448"/>
      <c r="D157" s="448"/>
      <c r="E157" s="449"/>
      <c r="F157" s="449"/>
      <c r="G157" s="449"/>
    </row>
    <row r="158" spans="1:8" ht="15.5" x14ac:dyDescent="0.35">
      <c r="A158" s="243"/>
      <c r="B158" s="447"/>
      <c r="C158" s="448"/>
      <c r="D158" s="448"/>
      <c r="E158" s="449"/>
      <c r="F158" s="449"/>
      <c r="G158" s="449"/>
    </row>
    <row r="159" spans="1:8" ht="15.5" x14ac:dyDescent="0.35">
      <c r="A159" s="243"/>
      <c r="B159" s="447"/>
      <c r="C159" s="448"/>
      <c r="D159" s="448"/>
      <c r="E159" s="449"/>
      <c r="F159" s="449"/>
      <c r="G159" s="449"/>
    </row>
    <row r="160" spans="1:8" ht="15.5" x14ac:dyDescent="0.35">
      <c r="A160" s="243"/>
      <c r="B160" s="447"/>
      <c r="C160" s="448"/>
      <c r="D160" s="448"/>
      <c r="E160" s="449"/>
      <c r="F160" s="449"/>
      <c r="G160" s="449"/>
    </row>
    <row r="161" spans="1:7" ht="15.5" x14ac:dyDescent="0.35">
      <c r="A161" s="243"/>
      <c r="B161" s="447"/>
      <c r="C161" s="448"/>
      <c r="D161" s="448"/>
      <c r="E161" s="449"/>
      <c r="F161" s="449"/>
      <c r="G161" s="449"/>
    </row>
    <row r="162" spans="1:7" ht="15.5" x14ac:dyDescent="0.35">
      <c r="A162" s="243"/>
      <c r="B162" s="447"/>
      <c r="C162" s="448"/>
      <c r="D162" s="448"/>
      <c r="E162" s="449"/>
      <c r="F162" s="449"/>
      <c r="G162" s="449"/>
    </row>
    <row r="163" spans="1:7" ht="15.5" x14ac:dyDescent="0.35">
      <c r="A163" s="243"/>
      <c r="B163" s="447"/>
      <c r="C163" s="448"/>
      <c r="D163" s="448"/>
      <c r="E163" s="449"/>
      <c r="F163" s="449"/>
      <c r="G163" s="449"/>
    </row>
    <row r="164" spans="1:7" ht="15.5" x14ac:dyDescent="0.35">
      <c r="A164" s="243"/>
      <c r="B164" s="447"/>
      <c r="C164" s="448"/>
      <c r="D164" s="448"/>
      <c r="E164" s="449"/>
      <c r="F164" s="449"/>
      <c r="G164" s="449"/>
    </row>
    <row r="165" spans="1:7" ht="15.5" x14ac:dyDescent="0.35">
      <c r="A165" s="243"/>
      <c r="B165" s="447"/>
      <c r="C165" s="448"/>
      <c r="D165" s="448"/>
      <c r="E165" s="449"/>
      <c r="F165" s="449"/>
      <c r="G165" s="449"/>
    </row>
    <row r="166" spans="1:7" ht="14.5" x14ac:dyDescent="0.35">
      <c r="A166" s="243"/>
      <c r="B166" s="243"/>
    </row>
    <row r="167" spans="1:7" ht="14.5" x14ac:dyDescent="0.35">
      <c r="A167" s="243"/>
      <c r="B167" s="243"/>
    </row>
    <row r="168" spans="1:7" ht="14.5" x14ac:dyDescent="0.35">
      <c r="A168" s="243"/>
      <c r="B168" s="243"/>
    </row>
    <row r="169" spans="1:7" ht="14.5" x14ac:dyDescent="0.35">
      <c r="A169" s="243"/>
      <c r="B169" s="243"/>
    </row>
    <row r="170" spans="1:7" ht="14.5" x14ac:dyDescent="0.35">
      <c r="A170" s="243"/>
      <c r="B170" s="243"/>
    </row>
    <row r="171" spans="1:7" ht="14.5" x14ac:dyDescent="0.35">
      <c r="A171" s="243"/>
      <c r="B171" s="243"/>
    </row>
    <row r="172" spans="1:7" ht="14.5" x14ac:dyDescent="0.35">
      <c r="A172" s="243"/>
      <c r="B172" s="243"/>
    </row>
    <row r="173" spans="1:7" ht="14.5" x14ac:dyDescent="0.35">
      <c r="A173" s="243"/>
      <c r="B173" s="243"/>
    </row>
    <row r="174" spans="1:7" ht="14.5" x14ac:dyDescent="0.35">
      <c r="A174" s="243"/>
      <c r="B174" s="243"/>
    </row>
    <row r="175" spans="1:7" ht="14.5" x14ac:dyDescent="0.35">
      <c r="A175" s="243"/>
      <c r="B175" s="243"/>
    </row>
    <row r="176" spans="1:7" ht="14.5" x14ac:dyDescent="0.35">
      <c r="A176" s="243"/>
      <c r="B176" s="243"/>
    </row>
    <row r="177" spans="1:2" ht="14.5" x14ac:dyDescent="0.35">
      <c r="A177" s="243"/>
      <c r="B177" s="243"/>
    </row>
    <row r="178" spans="1:2" ht="14.5" x14ac:dyDescent="0.35">
      <c r="A178" s="243"/>
      <c r="B178" s="243"/>
    </row>
    <row r="179" spans="1:2" ht="14.5" x14ac:dyDescent="0.35">
      <c r="A179" s="243"/>
      <c r="B179" s="243"/>
    </row>
    <row r="180" spans="1:2" ht="14.5" x14ac:dyDescent="0.35">
      <c r="A180" s="243"/>
      <c r="B180" s="243"/>
    </row>
    <row r="181" spans="1:2" ht="14.5" x14ac:dyDescent="0.35">
      <c r="A181" s="243"/>
      <c r="B181" s="243"/>
    </row>
    <row r="182" spans="1:2" ht="14.5" x14ac:dyDescent="0.35">
      <c r="A182" s="243"/>
      <c r="B182" s="243"/>
    </row>
    <row r="183" spans="1:2" ht="14.5" x14ac:dyDescent="0.35">
      <c r="A183" s="243"/>
      <c r="B183" s="243"/>
    </row>
    <row r="184" spans="1:2" ht="14.5" x14ac:dyDescent="0.35">
      <c r="A184" s="243"/>
      <c r="B184" s="243"/>
    </row>
    <row r="185" spans="1:2" ht="14.5" x14ac:dyDescent="0.35">
      <c r="A185" s="243"/>
      <c r="B185" s="243"/>
    </row>
    <row r="186" spans="1:2" ht="14.5" x14ac:dyDescent="0.35">
      <c r="A186" s="243"/>
      <c r="B186" s="243"/>
    </row>
    <row r="187" spans="1:2" ht="14.5" x14ac:dyDescent="0.35">
      <c r="A187" s="243"/>
      <c r="B187" s="243"/>
    </row>
    <row r="188" spans="1:2" ht="14.5" x14ac:dyDescent="0.35">
      <c r="A188" s="243"/>
      <c r="B188" s="243"/>
    </row>
    <row r="189" spans="1:2" ht="14.5" x14ac:dyDescent="0.35">
      <c r="A189" s="243"/>
      <c r="B189" s="243"/>
    </row>
    <row r="190" spans="1:2" ht="14.5" x14ac:dyDescent="0.35">
      <c r="A190" s="243"/>
      <c r="B190" s="243"/>
    </row>
    <row r="191" spans="1:2" ht="14.5" x14ac:dyDescent="0.35">
      <c r="A191" s="243"/>
      <c r="B191" s="243"/>
    </row>
    <row r="192" spans="1:2" ht="14.5" x14ac:dyDescent="0.35">
      <c r="A192" s="243"/>
      <c r="B192" s="243"/>
    </row>
    <row r="193" spans="1:2" ht="14.5" x14ac:dyDescent="0.35">
      <c r="A193" s="243"/>
      <c r="B193" s="243"/>
    </row>
    <row r="194" spans="1:2" ht="14.5" x14ac:dyDescent="0.35">
      <c r="A194" s="243"/>
      <c r="B194" s="243"/>
    </row>
    <row r="195" spans="1:2" ht="14.5" x14ac:dyDescent="0.35">
      <c r="A195" s="243"/>
      <c r="B195" s="243"/>
    </row>
    <row r="196" spans="1:2" ht="14.5" x14ac:dyDescent="0.35">
      <c r="A196" s="243"/>
      <c r="B196" s="243"/>
    </row>
    <row r="197" spans="1:2" ht="14.5" x14ac:dyDescent="0.35">
      <c r="A197" s="243"/>
      <c r="B197" s="243"/>
    </row>
    <row r="198" spans="1:2" ht="14.5" x14ac:dyDescent="0.35">
      <c r="A198" s="243"/>
      <c r="B198" s="243"/>
    </row>
    <row r="199" spans="1:2" ht="14.5" x14ac:dyDescent="0.35">
      <c r="A199" s="243"/>
      <c r="B199" s="243"/>
    </row>
    <row r="200" spans="1:2" ht="14.5" x14ac:dyDescent="0.35">
      <c r="A200" s="243"/>
      <c r="B200" s="243"/>
    </row>
    <row r="201" spans="1:2" ht="14.5" x14ac:dyDescent="0.35">
      <c r="A201" s="243"/>
      <c r="B201" s="243"/>
    </row>
    <row r="202" spans="1:2" ht="14.5" x14ac:dyDescent="0.35">
      <c r="A202" s="243"/>
      <c r="B202" s="243"/>
    </row>
    <row r="203" spans="1:2" ht="14.5" x14ac:dyDescent="0.35">
      <c r="A203" s="243"/>
      <c r="B203" s="243"/>
    </row>
    <row r="204" spans="1:2" ht="14.5" x14ac:dyDescent="0.35">
      <c r="A204" s="243"/>
      <c r="B204" s="243"/>
    </row>
    <row r="205" spans="1:2" ht="14.5" x14ac:dyDescent="0.35">
      <c r="A205" s="243"/>
      <c r="B205" s="243"/>
    </row>
    <row r="206" spans="1:2" ht="14.5" x14ac:dyDescent="0.35">
      <c r="A206" s="243"/>
      <c r="B206" s="243"/>
    </row>
    <row r="207" spans="1:2" ht="14.5" x14ac:dyDescent="0.35">
      <c r="A207" s="243"/>
      <c r="B207" s="243"/>
    </row>
    <row r="208" spans="1:2" ht="14.5" x14ac:dyDescent="0.35">
      <c r="A208" s="243"/>
      <c r="B208" s="243"/>
    </row>
    <row r="209" spans="1:2" ht="14.5" x14ac:dyDescent="0.35">
      <c r="A209" s="243"/>
      <c r="B209" s="243"/>
    </row>
    <row r="210" spans="1:2" ht="14.5" x14ac:dyDescent="0.35">
      <c r="A210" s="243"/>
      <c r="B210" s="243"/>
    </row>
    <row r="211" spans="1:2" ht="14.5" x14ac:dyDescent="0.35">
      <c r="A211" s="243"/>
      <c r="B211" s="243"/>
    </row>
    <row r="212" spans="1:2" ht="14.5" x14ac:dyDescent="0.35">
      <c r="A212" s="243"/>
      <c r="B212" s="243"/>
    </row>
    <row r="213" spans="1:2" ht="14.5" x14ac:dyDescent="0.35">
      <c r="A213" s="243"/>
      <c r="B213" s="243"/>
    </row>
    <row r="214" spans="1:2" ht="14.5" x14ac:dyDescent="0.35">
      <c r="A214" s="243"/>
      <c r="B214" s="243"/>
    </row>
    <row r="215" spans="1:2" ht="14.5" x14ac:dyDescent="0.35">
      <c r="A215" s="243"/>
      <c r="B215" s="243"/>
    </row>
    <row r="216" spans="1:2" ht="14.5" x14ac:dyDescent="0.35">
      <c r="A216" s="243"/>
      <c r="B216" s="243"/>
    </row>
    <row r="217" spans="1:2" ht="14.5" x14ac:dyDescent="0.35">
      <c r="A217" s="243"/>
      <c r="B217" s="243"/>
    </row>
    <row r="218" spans="1:2" ht="14.5" x14ac:dyDescent="0.35">
      <c r="A218" s="243"/>
      <c r="B218" s="243"/>
    </row>
    <row r="219" spans="1:2" ht="14.5" x14ac:dyDescent="0.35">
      <c r="A219" s="243"/>
      <c r="B219" s="243"/>
    </row>
    <row r="220" spans="1:2" ht="14.5" x14ac:dyDescent="0.35">
      <c r="A220" s="243"/>
      <c r="B220" s="243"/>
    </row>
    <row r="221" spans="1:2" ht="14.5" x14ac:dyDescent="0.35">
      <c r="A221" s="243"/>
      <c r="B221" s="243"/>
    </row>
    <row r="222" spans="1:2" ht="14.5" x14ac:dyDescent="0.35">
      <c r="A222" s="243"/>
      <c r="B222" s="243"/>
    </row>
    <row r="223" spans="1:2" ht="14.5" x14ac:dyDescent="0.35">
      <c r="A223" s="243"/>
      <c r="B223" s="243"/>
    </row>
    <row r="224" spans="1:2" ht="14.5" x14ac:dyDescent="0.35">
      <c r="A224" s="243"/>
      <c r="B224" s="243"/>
    </row>
    <row r="225" spans="1:2" ht="14.5" x14ac:dyDescent="0.35">
      <c r="A225" s="243"/>
      <c r="B225" s="243"/>
    </row>
    <row r="226" spans="1:2" ht="14.5" x14ac:dyDescent="0.35">
      <c r="A226" s="243"/>
      <c r="B226" s="243"/>
    </row>
    <row r="227" spans="1:2" ht="14.5" x14ac:dyDescent="0.35">
      <c r="A227" s="243"/>
      <c r="B227" s="243"/>
    </row>
    <row r="228" spans="1:2" ht="14.5" x14ac:dyDescent="0.35">
      <c r="A228" s="243"/>
      <c r="B228" s="243"/>
    </row>
    <row r="229" spans="1:2" ht="14.5" x14ac:dyDescent="0.35">
      <c r="A229" s="243"/>
      <c r="B229" s="243"/>
    </row>
    <row r="230" spans="1:2" ht="14.5" x14ac:dyDescent="0.35">
      <c r="A230" s="243"/>
      <c r="B230" s="243"/>
    </row>
    <row r="231" spans="1:2" ht="14.5" x14ac:dyDescent="0.35">
      <c r="A231" s="243"/>
      <c r="B231" s="243"/>
    </row>
    <row r="232" spans="1:2" ht="14.5" x14ac:dyDescent="0.35">
      <c r="A232" s="243"/>
      <c r="B232" s="243"/>
    </row>
    <row r="233" spans="1:2" ht="14.5" x14ac:dyDescent="0.35">
      <c r="A233" s="243"/>
      <c r="B233" s="243"/>
    </row>
    <row r="234" spans="1:2" ht="14.5" x14ac:dyDescent="0.35">
      <c r="A234" s="243"/>
      <c r="B234" s="243"/>
    </row>
    <row r="235" spans="1:2" ht="14.5" x14ac:dyDescent="0.35">
      <c r="A235" s="243"/>
      <c r="B235" s="243"/>
    </row>
    <row r="236" spans="1:2" ht="14.5" x14ac:dyDescent="0.35">
      <c r="A236" s="243"/>
      <c r="B236" s="243"/>
    </row>
    <row r="237" spans="1:2" ht="14.5" x14ac:dyDescent="0.35">
      <c r="A237" s="243"/>
      <c r="B237" s="243"/>
    </row>
    <row r="238" spans="1:2" ht="14.5" x14ac:dyDescent="0.35">
      <c r="A238" s="243"/>
      <c r="B238" s="243"/>
    </row>
    <row r="239" spans="1:2" ht="14.5" x14ac:dyDescent="0.35">
      <c r="A239" s="243"/>
      <c r="B239" s="243"/>
    </row>
    <row r="240" spans="1:2" ht="14.5" x14ac:dyDescent="0.35">
      <c r="A240" s="243"/>
      <c r="B240" s="243"/>
    </row>
    <row r="241" spans="1:2" ht="14.5" x14ac:dyDescent="0.35">
      <c r="A241" s="243"/>
      <c r="B241" s="243"/>
    </row>
    <row r="242" spans="1:2" ht="14.5" x14ac:dyDescent="0.35">
      <c r="A242" s="243"/>
      <c r="B242" s="243"/>
    </row>
    <row r="243" spans="1:2" ht="14.5" x14ac:dyDescent="0.35">
      <c r="A243" s="243"/>
      <c r="B243" s="243"/>
    </row>
    <row r="244" spans="1:2" ht="14.5" x14ac:dyDescent="0.35">
      <c r="A244" s="243"/>
      <c r="B244" s="243"/>
    </row>
    <row r="245" spans="1:2" ht="14.5" x14ac:dyDescent="0.35">
      <c r="A245" s="243"/>
      <c r="B245" s="243"/>
    </row>
    <row r="246" spans="1:2" ht="14.5" x14ac:dyDescent="0.35">
      <c r="A246" s="243"/>
      <c r="B246" s="243"/>
    </row>
    <row r="247" spans="1:2" ht="14.5" x14ac:dyDescent="0.35">
      <c r="A247" s="243"/>
      <c r="B247" s="243"/>
    </row>
    <row r="248" spans="1:2" ht="14.5" x14ac:dyDescent="0.35">
      <c r="A248" s="243"/>
      <c r="B248" s="243"/>
    </row>
    <row r="249" spans="1:2" ht="14.5" x14ac:dyDescent="0.35">
      <c r="A249" s="243"/>
      <c r="B249" s="243"/>
    </row>
    <row r="250" spans="1:2" ht="14.5" x14ac:dyDescent="0.35">
      <c r="A250" s="243"/>
      <c r="B250" s="243"/>
    </row>
    <row r="251" spans="1:2" ht="14.5" x14ac:dyDescent="0.35">
      <c r="A251" s="243"/>
      <c r="B251" s="243"/>
    </row>
    <row r="252" spans="1:2" ht="14.5" x14ac:dyDescent="0.35">
      <c r="A252" s="243"/>
      <c r="B252" s="243"/>
    </row>
    <row r="253" spans="1:2" ht="14.5" x14ac:dyDescent="0.35">
      <c r="A253" s="243"/>
      <c r="B253" s="243"/>
    </row>
    <row r="254" spans="1:2" ht="14.5" x14ac:dyDescent="0.35">
      <c r="A254" s="243"/>
      <c r="B254" s="243"/>
    </row>
    <row r="255" spans="1:2" ht="14.5" x14ac:dyDescent="0.35">
      <c r="A255" s="243"/>
      <c r="B255" s="243"/>
    </row>
    <row r="256" spans="1:2" ht="14.5" x14ac:dyDescent="0.35">
      <c r="A256" s="243"/>
      <c r="B256" s="243"/>
    </row>
    <row r="257" spans="1:2" ht="14.5" x14ac:dyDescent="0.35">
      <c r="A257" s="243"/>
      <c r="B257" s="243"/>
    </row>
    <row r="258" spans="1:2" ht="14.5" x14ac:dyDescent="0.35">
      <c r="A258" s="243"/>
      <c r="B258" s="243"/>
    </row>
    <row r="259" spans="1:2" ht="14.5" x14ac:dyDescent="0.35">
      <c r="A259" s="243"/>
      <c r="B259" s="243"/>
    </row>
    <row r="260" spans="1:2" ht="14.5" x14ac:dyDescent="0.35">
      <c r="A260" s="243"/>
      <c r="B260" s="243"/>
    </row>
    <row r="261" spans="1:2" ht="14.5" x14ac:dyDescent="0.35">
      <c r="A261" s="243"/>
      <c r="B261" s="243"/>
    </row>
    <row r="262" spans="1:2" ht="14.5" x14ac:dyDescent="0.35">
      <c r="A262" s="243"/>
      <c r="B262" s="243"/>
    </row>
    <row r="263" spans="1:2" ht="14.5" x14ac:dyDescent="0.35">
      <c r="A263" s="243"/>
      <c r="B263" s="243"/>
    </row>
    <row r="264" spans="1:2" ht="14.5" x14ac:dyDescent="0.35">
      <c r="A264" s="243"/>
      <c r="B264" s="243"/>
    </row>
    <row r="265" spans="1:2" ht="14.5" x14ac:dyDescent="0.35">
      <c r="A265" s="243"/>
      <c r="B265" s="243"/>
    </row>
    <row r="266" spans="1:2" ht="14.5" x14ac:dyDescent="0.35">
      <c r="A266" s="243"/>
      <c r="B266" s="243"/>
    </row>
    <row r="267" spans="1:2" ht="14.5" x14ac:dyDescent="0.35">
      <c r="A267" s="243"/>
      <c r="B267" s="243"/>
    </row>
    <row r="268" spans="1:2" ht="14.5" x14ac:dyDescent="0.35">
      <c r="A268" s="243"/>
      <c r="B268" s="243"/>
    </row>
    <row r="269" spans="1:2" ht="14.5" x14ac:dyDescent="0.35">
      <c r="A269" s="243"/>
      <c r="B269" s="243"/>
    </row>
    <row r="270" spans="1:2" ht="14.5" x14ac:dyDescent="0.35">
      <c r="A270" s="243"/>
      <c r="B270" s="243"/>
    </row>
    <row r="271" spans="1:2" ht="14.5" x14ac:dyDescent="0.35">
      <c r="A271" s="243"/>
      <c r="B271" s="243"/>
    </row>
    <row r="272" spans="1:2" ht="14.5" x14ac:dyDescent="0.35">
      <c r="A272" s="243"/>
      <c r="B272" s="243"/>
    </row>
    <row r="273" spans="1:2" ht="14.5" x14ac:dyDescent="0.35">
      <c r="A273" s="243"/>
      <c r="B273" s="243"/>
    </row>
    <row r="274" spans="1:2" ht="14.5" x14ac:dyDescent="0.35">
      <c r="A274" s="243"/>
      <c r="B274" s="243"/>
    </row>
    <row r="275" spans="1:2" ht="14.5" x14ac:dyDescent="0.35">
      <c r="A275" s="243"/>
      <c r="B275" s="243"/>
    </row>
    <row r="276" spans="1:2" ht="14.5" x14ac:dyDescent="0.35">
      <c r="A276" s="243"/>
      <c r="B276" s="243"/>
    </row>
    <row r="277" spans="1:2" ht="14.5" x14ac:dyDescent="0.35">
      <c r="A277" s="243"/>
      <c r="B277" s="243"/>
    </row>
    <row r="278" spans="1:2" ht="14.5" x14ac:dyDescent="0.35">
      <c r="A278" s="243"/>
      <c r="B278" s="243"/>
    </row>
    <row r="279" spans="1:2" ht="14.5" x14ac:dyDescent="0.35">
      <c r="A279" s="243"/>
      <c r="B279" s="243"/>
    </row>
    <row r="280" spans="1:2" ht="14.5" x14ac:dyDescent="0.35">
      <c r="A280" s="243"/>
      <c r="B280" s="243"/>
    </row>
    <row r="281" spans="1:2" ht="14.5" x14ac:dyDescent="0.35">
      <c r="A281" s="243"/>
      <c r="B281" s="243"/>
    </row>
    <row r="282" spans="1:2" ht="14.5" x14ac:dyDescent="0.35">
      <c r="A282" s="243"/>
      <c r="B282" s="243"/>
    </row>
    <row r="283" spans="1:2" ht="14.5" x14ac:dyDescent="0.35">
      <c r="A283" s="243"/>
      <c r="B283" s="243"/>
    </row>
    <row r="284" spans="1:2" ht="14.5" x14ac:dyDescent="0.35">
      <c r="A284" s="243"/>
      <c r="B284" s="243"/>
    </row>
    <row r="285" spans="1:2" ht="14.5" x14ac:dyDescent="0.35">
      <c r="A285" s="243"/>
      <c r="B285" s="243"/>
    </row>
    <row r="286" spans="1:2" ht="14.5" x14ac:dyDescent="0.35">
      <c r="A286" s="243"/>
      <c r="B286" s="243"/>
    </row>
    <row r="287" spans="1:2" ht="14.5" x14ac:dyDescent="0.35">
      <c r="A287" s="243"/>
      <c r="B287" s="243"/>
    </row>
    <row r="288" spans="1:2" ht="14.5" x14ac:dyDescent="0.35">
      <c r="A288" s="243"/>
      <c r="B288" s="243"/>
    </row>
    <row r="289" spans="1:2" ht="14.5" x14ac:dyDescent="0.35">
      <c r="A289" s="243"/>
      <c r="B289" s="243"/>
    </row>
    <row r="290" spans="1:2" ht="14.5" x14ac:dyDescent="0.35">
      <c r="A290" s="243"/>
      <c r="B290" s="243"/>
    </row>
    <row r="291" spans="1:2" ht="14.5" x14ac:dyDescent="0.35">
      <c r="A291" s="243"/>
      <c r="B291" s="243"/>
    </row>
    <row r="292" spans="1:2" ht="14.5" x14ac:dyDescent="0.35">
      <c r="A292" s="243"/>
      <c r="B292" s="243"/>
    </row>
    <row r="293" spans="1:2" ht="14.5" x14ac:dyDescent="0.35">
      <c r="A293" s="243"/>
      <c r="B293" s="243"/>
    </row>
    <row r="294" spans="1:2" ht="14.5" x14ac:dyDescent="0.35">
      <c r="A294" s="243"/>
      <c r="B294" s="243"/>
    </row>
    <row r="295" spans="1:2" ht="14.5" x14ac:dyDescent="0.35">
      <c r="A295" s="243"/>
      <c r="B295" s="243"/>
    </row>
    <row r="296" spans="1:2" ht="14.5" x14ac:dyDescent="0.35">
      <c r="A296" s="243"/>
      <c r="B296" s="243"/>
    </row>
    <row r="297" spans="1:2" ht="14.5" x14ac:dyDescent="0.35">
      <c r="A297" s="243"/>
      <c r="B297" s="243"/>
    </row>
    <row r="298" spans="1:2" ht="14.5" x14ac:dyDescent="0.35">
      <c r="A298" s="243"/>
      <c r="B298" s="243"/>
    </row>
    <row r="299" spans="1:2" ht="14.5" x14ac:dyDescent="0.35">
      <c r="A299" s="243"/>
      <c r="B299" s="243"/>
    </row>
    <row r="300" spans="1:2" ht="14.5" x14ac:dyDescent="0.35">
      <c r="A300" s="243"/>
      <c r="B300" s="243"/>
    </row>
    <row r="301" spans="1:2" ht="14.5" x14ac:dyDescent="0.35">
      <c r="A301" s="243"/>
      <c r="B301" s="243"/>
    </row>
    <row r="302" spans="1:2" ht="14.5" x14ac:dyDescent="0.35">
      <c r="A302" s="243"/>
      <c r="B302" s="243"/>
    </row>
    <row r="303" spans="1:2" ht="14.5" x14ac:dyDescent="0.35">
      <c r="A303" s="243"/>
      <c r="B303" s="243"/>
    </row>
    <row r="304" spans="1:2" ht="14.5" x14ac:dyDescent="0.35">
      <c r="A304" s="243"/>
      <c r="B304" s="243"/>
    </row>
    <row r="305" spans="1:2" ht="14.5" x14ac:dyDescent="0.35">
      <c r="A305" s="243"/>
      <c r="B305" s="243"/>
    </row>
    <row r="306" spans="1:2" ht="14.5" x14ac:dyDescent="0.35">
      <c r="A306" s="243"/>
      <c r="B306" s="243"/>
    </row>
    <row r="307" spans="1:2" ht="14.5" x14ac:dyDescent="0.35">
      <c r="A307" s="243"/>
      <c r="B307" s="243"/>
    </row>
    <row r="308" spans="1:2" ht="14.5" x14ac:dyDescent="0.35">
      <c r="A308" s="243"/>
      <c r="B308" s="243"/>
    </row>
    <row r="309" spans="1:2" ht="14.5" x14ac:dyDescent="0.35">
      <c r="A309" s="243"/>
      <c r="B309" s="243"/>
    </row>
    <row r="310" spans="1:2" ht="14.5" x14ac:dyDescent="0.35">
      <c r="A310" s="243"/>
      <c r="B310" s="243"/>
    </row>
    <row r="311" spans="1:2" ht="14.5" x14ac:dyDescent="0.35">
      <c r="A311" s="243"/>
      <c r="B311" s="243"/>
    </row>
    <row r="312" spans="1:2" ht="14.5" x14ac:dyDescent="0.35">
      <c r="A312" s="243"/>
      <c r="B312" s="243"/>
    </row>
    <row r="313" spans="1:2" ht="14.5" x14ac:dyDescent="0.35">
      <c r="A313" s="243"/>
      <c r="B313" s="243"/>
    </row>
    <row r="314" spans="1:2" ht="14.5" x14ac:dyDescent="0.35">
      <c r="A314" s="243"/>
      <c r="B314" s="243"/>
    </row>
    <row r="315" spans="1:2" ht="14.5" x14ac:dyDescent="0.35">
      <c r="A315" s="243"/>
      <c r="B315" s="243"/>
    </row>
    <row r="316" spans="1:2" ht="14.5" x14ac:dyDescent="0.35">
      <c r="A316" s="243"/>
      <c r="B316" s="243"/>
    </row>
    <row r="317" spans="1:2" ht="14.5" x14ac:dyDescent="0.35">
      <c r="A317" s="243"/>
      <c r="B317" s="243"/>
    </row>
    <row r="318" spans="1:2" ht="14.5" x14ac:dyDescent="0.35">
      <c r="A318" s="243"/>
      <c r="B318" s="243"/>
    </row>
    <row r="319" spans="1:2" ht="14.5" x14ac:dyDescent="0.35">
      <c r="A319" s="243"/>
      <c r="B319" s="243"/>
    </row>
    <row r="320" spans="1:2" ht="14.5" x14ac:dyDescent="0.35">
      <c r="A320" s="243"/>
      <c r="B320" s="243"/>
    </row>
    <row r="321" spans="1:2" ht="14.5" x14ac:dyDescent="0.35">
      <c r="A321" s="243"/>
      <c r="B321" s="243"/>
    </row>
    <row r="322" spans="1:2" ht="14.5" x14ac:dyDescent="0.35">
      <c r="A322" s="243"/>
      <c r="B322" s="243"/>
    </row>
    <row r="323" spans="1:2" ht="14.5" x14ac:dyDescent="0.35">
      <c r="A323" s="243"/>
      <c r="B323" s="243"/>
    </row>
    <row r="324" spans="1:2" ht="14.5" x14ac:dyDescent="0.35">
      <c r="A324" s="243"/>
      <c r="B324" s="243"/>
    </row>
    <row r="325" spans="1:2" ht="14.5" x14ac:dyDescent="0.35">
      <c r="A325" s="243"/>
      <c r="B325" s="243"/>
    </row>
    <row r="326" spans="1:2" ht="14.5" x14ac:dyDescent="0.35">
      <c r="A326" s="243"/>
      <c r="B326" s="243"/>
    </row>
    <row r="327" spans="1:2" ht="14.5" x14ac:dyDescent="0.35">
      <c r="A327" s="243"/>
      <c r="B327" s="243"/>
    </row>
    <row r="328" spans="1:2" ht="14.5" x14ac:dyDescent="0.35">
      <c r="A328" s="243"/>
      <c r="B328" s="243"/>
    </row>
    <row r="329" spans="1:2" ht="14.5" x14ac:dyDescent="0.35">
      <c r="A329" s="243"/>
      <c r="B329" s="243"/>
    </row>
    <row r="330" spans="1:2" ht="14.5" x14ac:dyDescent="0.35">
      <c r="A330" s="243"/>
      <c r="B330" s="243"/>
    </row>
    <row r="331" spans="1:2" ht="14.5" x14ac:dyDescent="0.35">
      <c r="A331" s="243"/>
      <c r="B331" s="243"/>
    </row>
    <row r="332" spans="1:2" ht="14.5" x14ac:dyDescent="0.35">
      <c r="A332" s="243"/>
      <c r="B332" s="243"/>
    </row>
    <row r="333" spans="1:2" ht="14.5" x14ac:dyDescent="0.35">
      <c r="A333" s="243"/>
      <c r="B333" s="243"/>
    </row>
    <row r="334" spans="1:2" ht="14.5" x14ac:dyDescent="0.35">
      <c r="A334" s="243"/>
      <c r="B334" s="243"/>
    </row>
    <row r="335" spans="1:2" ht="14.5" x14ac:dyDescent="0.35">
      <c r="A335" s="243"/>
      <c r="B335" s="243"/>
    </row>
    <row r="336" spans="1:2" ht="14.5" x14ac:dyDescent="0.35">
      <c r="A336" s="243"/>
      <c r="B336" s="243"/>
    </row>
    <row r="337" spans="1:2" ht="14.5" x14ac:dyDescent="0.35">
      <c r="A337" s="243"/>
      <c r="B337" s="243"/>
    </row>
    <row r="338" spans="1:2" ht="14.5" x14ac:dyDescent="0.35">
      <c r="A338" s="243"/>
      <c r="B338" s="243"/>
    </row>
    <row r="339" spans="1:2" ht="14.5" x14ac:dyDescent="0.35">
      <c r="A339" s="243"/>
      <c r="B339" s="243"/>
    </row>
    <row r="340" spans="1:2" ht="14.5" x14ac:dyDescent="0.35">
      <c r="A340" s="243"/>
      <c r="B340" s="243"/>
    </row>
    <row r="341" spans="1:2" ht="14.5" x14ac:dyDescent="0.35">
      <c r="A341" s="243"/>
      <c r="B341" s="243"/>
    </row>
    <row r="342" spans="1:2" ht="14.5" x14ac:dyDescent="0.35">
      <c r="A342" s="243"/>
      <c r="B342" s="243"/>
    </row>
    <row r="343" spans="1:2" ht="14.5" x14ac:dyDescent="0.35">
      <c r="A343" s="243"/>
      <c r="B343" s="243"/>
    </row>
    <row r="344" spans="1:2" ht="14.5" x14ac:dyDescent="0.35">
      <c r="A344" s="243"/>
      <c r="B344" s="243"/>
    </row>
    <row r="345" spans="1:2" ht="14.5" x14ac:dyDescent="0.35">
      <c r="A345" s="243"/>
      <c r="B345" s="243"/>
    </row>
    <row r="346" spans="1:2" ht="14.5" x14ac:dyDescent="0.35">
      <c r="A346" s="243"/>
      <c r="B346" s="243"/>
    </row>
    <row r="347" spans="1:2" ht="14.5" x14ac:dyDescent="0.35">
      <c r="A347" s="243"/>
      <c r="B347" s="243"/>
    </row>
    <row r="348" spans="1:2" ht="14.5" x14ac:dyDescent="0.35">
      <c r="A348" s="243"/>
      <c r="B348" s="243"/>
    </row>
    <row r="349" spans="1:2" ht="14.5" x14ac:dyDescent="0.35">
      <c r="A349" s="243"/>
      <c r="B349" s="243"/>
    </row>
    <row r="350" spans="1:2" ht="14.5" x14ac:dyDescent="0.35">
      <c r="A350" s="243"/>
      <c r="B350" s="243"/>
    </row>
    <row r="351" spans="1:2" ht="14.5" x14ac:dyDescent="0.35">
      <c r="A351" s="243"/>
      <c r="B351" s="243"/>
    </row>
    <row r="352" spans="1:2" ht="14.5" x14ac:dyDescent="0.35">
      <c r="A352" s="243"/>
      <c r="B352" s="243"/>
    </row>
    <row r="353" spans="1:2" ht="14.5" x14ac:dyDescent="0.35">
      <c r="A353" s="243"/>
      <c r="B353" s="243"/>
    </row>
    <row r="354" spans="1:2" ht="14.5" x14ac:dyDescent="0.35">
      <c r="A354" s="243"/>
      <c r="B354" s="243"/>
    </row>
    <row r="355" spans="1:2" ht="14.5" x14ac:dyDescent="0.35">
      <c r="A355" s="243"/>
      <c r="B355" s="243"/>
    </row>
    <row r="356" spans="1:2" ht="14.5" x14ac:dyDescent="0.35">
      <c r="A356" s="243"/>
      <c r="B356" s="243"/>
    </row>
    <row r="357" spans="1:2" ht="14.5" x14ac:dyDescent="0.35">
      <c r="A357" s="243"/>
      <c r="B357" s="243"/>
    </row>
    <row r="358" spans="1:2" ht="14.5" x14ac:dyDescent="0.35">
      <c r="A358" s="243"/>
      <c r="B358" s="243"/>
    </row>
    <row r="359" spans="1:2" ht="14.5" x14ac:dyDescent="0.35">
      <c r="A359" s="243"/>
      <c r="B359" s="243"/>
    </row>
    <row r="360" spans="1:2" ht="14.5" x14ac:dyDescent="0.35">
      <c r="A360" s="243"/>
      <c r="B360" s="243"/>
    </row>
    <row r="361" spans="1:2" ht="14.5" x14ac:dyDescent="0.35">
      <c r="A361" s="243"/>
      <c r="B361" s="243"/>
    </row>
    <row r="362" spans="1:2" ht="14.5" x14ac:dyDescent="0.35">
      <c r="A362" s="243"/>
      <c r="B362" s="243"/>
    </row>
    <row r="363" spans="1:2" ht="14.5" x14ac:dyDescent="0.35">
      <c r="A363" s="243"/>
      <c r="B363" s="243"/>
    </row>
    <row r="364" spans="1:2" ht="14.5" x14ac:dyDescent="0.35">
      <c r="A364" s="243"/>
      <c r="B364" s="243"/>
    </row>
    <row r="365" spans="1:2" ht="14.5" x14ac:dyDescent="0.35">
      <c r="A365" s="243"/>
      <c r="B365" s="243"/>
    </row>
    <row r="366" spans="1:2" ht="14.5" x14ac:dyDescent="0.35">
      <c r="A366" s="243"/>
      <c r="B366" s="243"/>
    </row>
    <row r="367" spans="1:2" ht="14.5" x14ac:dyDescent="0.35">
      <c r="A367" s="243"/>
      <c r="B367" s="243"/>
    </row>
    <row r="368" spans="1:2" ht="14.5" x14ac:dyDescent="0.35">
      <c r="A368" s="243"/>
      <c r="B368" s="243"/>
    </row>
    <row r="369" spans="1:2" ht="14.5" x14ac:dyDescent="0.35">
      <c r="A369" s="243"/>
      <c r="B369" s="243"/>
    </row>
    <row r="370" spans="1:2" ht="14.5" x14ac:dyDescent="0.35">
      <c r="A370" s="243"/>
      <c r="B370" s="243"/>
    </row>
    <row r="371" spans="1:2" ht="14.5" x14ac:dyDescent="0.35">
      <c r="A371" s="243"/>
      <c r="B371" s="243"/>
    </row>
    <row r="372" spans="1:2" ht="14.5" x14ac:dyDescent="0.35">
      <c r="A372" s="243"/>
      <c r="B372" s="243"/>
    </row>
    <row r="373" spans="1:2" ht="14.5" x14ac:dyDescent="0.35">
      <c r="A373" s="243"/>
      <c r="B373" s="243"/>
    </row>
    <row r="374" spans="1:2" ht="14.5" x14ac:dyDescent="0.35">
      <c r="A374" s="243"/>
      <c r="B374" s="243"/>
    </row>
    <row r="375" spans="1:2" ht="14.5" x14ac:dyDescent="0.35">
      <c r="A375" s="243"/>
      <c r="B375" s="243"/>
    </row>
    <row r="376" spans="1:2" ht="14.5" x14ac:dyDescent="0.35">
      <c r="A376" s="243"/>
      <c r="B376" s="243"/>
    </row>
    <row r="377" spans="1:2" ht="14.5" x14ac:dyDescent="0.35">
      <c r="A377" s="243"/>
      <c r="B377" s="243"/>
    </row>
    <row r="378" spans="1:2" ht="14.5" x14ac:dyDescent="0.35">
      <c r="A378" s="243"/>
      <c r="B378" s="243"/>
    </row>
    <row r="379" spans="1:2" ht="14.5" x14ac:dyDescent="0.35">
      <c r="A379" s="243"/>
      <c r="B379" s="243"/>
    </row>
    <row r="380" spans="1:2" ht="14.5" x14ac:dyDescent="0.35">
      <c r="A380" s="243"/>
      <c r="B380" s="243"/>
    </row>
    <row r="381" spans="1:2" ht="14.5" x14ac:dyDescent="0.35">
      <c r="A381" s="243"/>
      <c r="B381" s="243"/>
    </row>
    <row r="382" spans="1:2" ht="14.5" x14ac:dyDescent="0.35">
      <c r="A382" s="243"/>
      <c r="B382" s="243"/>
    </row>
    <row r="383" spans="1:2" ht="14.5" x14ac:dyDescent="0.35">
      <c r="A383" s="243"/>
      <c r="B383" s="243"/>
    </row>
    <row r="384" spans="1:2" ht="14.5" x14ac:dyDescent="0.35">
      <c r="A384" s="243"/>
      <c r="B384" s="243"/>
    </row>
    <row r="385" spans="1:2" ht="14.5" x14ac:dyDescent="0.35">
      <c r="A385" s="243"/>
      <c r="B385" s="243"/>
    </row>
    <row r="386" spans="1:2" ht="14.5" x14ac:dyDescent="0.35">
      <c r="A386" s="243"/>
      <c r="B386" s="243"/>
    </row>
    <row r="387" spans="1:2" ht="14.5" x14ac:dyDescent="0.35">
      <c r="A387" s="243"/>
      <c r="B387" s="243"/>
    </row>
    <row r="388" spans="1:2" ht="14.5" x14ac:dyDescent="0.35">
      <c r="A388" s="243"/>
      <c r="B388" s="243"/>
    </row>
    <row r="389" spans="1:2" ht="14.5" x14ac:dyDescent="0.35">
      <c r="A389" s="243"/>
      <c r="B389" s="243"/>
    </row>
    <row r="390" spans="1:2" ht="14.5" x14ac:dyDescent="0.35">
      <c r="A390" s="243"/>
      <c r="B390" s="243"/>
    </row>
    <row r="391" spans="1:2" ht="14.5" x14ac:dyDescent="0.35">
      <c r="A391" s="243"/>
      <c r="B391" s="243"/>
    </row>
    <row r="392" spans="1:2" ht="14.5" x14ac:dyDescent="0.35">
      <c r="A392" s="243"/>
      <c r="B392" s="243"/>
    </row>
    <row r="393" spans="1:2" ht="14.5" x14ac:dyDescent="0.35">
      <c r="A393" s="243"/>
      <c r="B393" s="243"/>
    </row>
    <row r="394" spans="1:2" ht="14.5" x14ac:dyDescent="0.35">
      <c r="A394" s="243"/>
      <c r="B394" s="243"/>
    </row>
    <row r="395" spans="1:2" ht="14.5" x14ac:dyDescent="0.35">
      <c r="A395" s="243"/>
      <c r="B395" s="243"/>
    </row>
    <row r="396" spans="1:2" ht="14.5" x14ac:dyDescent="0.35">
      <c r="A396" s="243"/>
      <c r="B396" s="243"/>
    </row>
    <row r="397" spans="1:2" ht="14.5" x14ac:dyDescent="0.35">
      <c r="A397" s="243"/>
      <c r="B397" s="243"/>
    </row>
    <row r="398" spans="1:2" ht="14.5" x14ac:dyDescent="0.35">
      <c r="A398" s="243"/>
      <c r="B398" s="243"/>
    </row>
    <row r="399" spans="1:2" ht="14.5" x14ac:dyDescent="0.35">
      <c r="A399" s="243"/>
      <c r="B399" s="243"/>
    </row>
    <row r="400" spans="1:2" ht="14.5" x14ac:dyDescent="0.35">
      <c r="A400" s="243"/>
      <c r="B400" s="243"/>
    </row>
    <row r="401" spans="1:2" ht="14.5" x14ac:dyDescent="0.35">
      <c r="A401" s="243"/>
      <c r="B401" s="243"/>
    </row>
    <row r="402" spans="1:2" ht="14.5" x14ac:dyDescent="0.35">
      <c r="A402" s="243"/>
      <c r="B402" s="243"/>
    </row>
    <row r="403" spans="1:2" ht="14.5" x14ac:dyDescent="0.35">
      <c r="A403" s="243"/>
      <c r="B403" s="243"/>
    </row>
    <row r="404" spans="1:2" ht="14.5" x14ac:dyDescent="0.35">
      <c r="A404" s="243"/>
      <c r="B404" s="243"/>
    </row>
    <row r="405" spans="1:2" ht="14.5" x14ac:dyDescent="0.35">
      <c r="A405" s="243"/>
      <c r="B405" s="243"/>
    </row>
    <row r="406" spans="1:2" ht="14.5" x14ac:dyDescent="0.35">
      <c r="A406" s="243"/>
      <c r="B406" s="243"/>
    </row>
    <row r="407" spans="1:2" ht="14.5" x14ac:dyDescent="0.35">
      <c r="A407" s="243"/>
      <c r="B407" s="243"/>
    </row>
    <row r="408" spans="1:2" ht="14.5" x14ac:dyDescent="0.35">
      <c r="A408" s="243"/>
      <c r="B408" s="243"/>
    </row>
    <row r="409" spans="1:2" ht="14.5" x14ac:dyDescent="0.35">
      <c r="A409" s="243"/>
      <c r="B409" s="243"/>
    </row>
    <row r="410" spans="1:2" ht="14.5" x14ac:dyDescent="0.35">
      <c r="A410" s="243"/>
      <c r="B410" s="243"/>
    </row>
    <row r="411" spans="1:2" ht="14.5" x14ac:dyDescent="0.35">
      <c r="A411" s="243"/>
      <c r="B411" s="243"/>
    </row>
    <row r="412" spans="1:2" ht="14.5" x14ac:dyDescent="0.35">
      <c r="A412" s="243"/>
      <c r="B412" s="243"/>
    </row>
    <row r="413" spans="1:2" ht="14.5" x14ac:dyDescent="0.35">
      <c r="A413" s="243"/>
      <c r="B413" s="243"/>
    </row>
    <row r="414" spans="1:2" ht="14.5" x14ac:dyDescent="0.35">
      <c r="A414" s="243"/>
      <c r="B414" s="243"/>
    </row>
    <row r="415" spans="1:2" ht="14.5" x14ac:dyDescent="0.35">
      <c r="A415" s="243"/>
      <c r="B415" s="243"/>
    </row>
    <row r="416" spans="1:2" ht="14.5" x14ac:dyDescent="0.35">
      <c r="A416" s="243"/>
      <c r="B416" s="243"/>
    </row>
    <row r="417" spans="1:2" ht="14.5" x14ac:dyDescent="0.35">
      <c r="A417" s="243"/>
      <c r="B417" s="243"/>
    </row>
    <row r="418" spans="1:2" ht="14.5" x14ac:dyDescent="0.35">
      <c r="A418" s="243"/>
      <c r="B418" s="243"/>
    </row>
    <row r="419" spans="1:2" ht="14.5" x14ac:dyDescent="0.35">
      <c r="A419" s="243"/>
      <c r="B419" s="243"/>
    </row>
    <row r="420" spans="1:2" ht="14.5" x14ac:dyDescent="0.35">
      <c r="A420" s="243"/>
      <c r="B420" s="243"/>
    </row>
    <row r="421" spans="1:2" ht="14.5" x14ac:dyDescent="0.35">
      <c r="A421" s="243"/>
      <c r="B421" s="243"/>
    </row>
    <row r="422" spans="1:2" ht="14.5" x14ac:dyDescent="0.35">
      <c r="A422" s="243"/>
      <c r="B422" s="243"/>
    </row>
    <row r="423" spans="1:2" ht="14.5" x14ac:dyDescent="0.35">
      <c r="A423" s="243"/>
      <c r="B423" s="243"/>
    </row>
    <row r="424" spans="1:2" ht="14.5" x14ac:dyDescent="0.35">
      <c r="A424" s="243"/>
      <c r="B424" s="243"/>
    </row>
    <row r="425" spans="1:2" ht="14.5" x14ac:dyDescent="0.35">
      <c r="A425" s="243"/>
      <c r="B425" s="243"/>
    </row>
    <row r="426" spans="1:2" ht="14.5" x14ac:dyDescent="0.35">
      <c r="A426" s="243"/>
      <c r="B426" s="243"/>
    </row>
    <row r="427" spans="1:2" ht="14.5" x14ac:dyDescent="0.35">
      <c r="A427" s="243"/>
      <c r="B427" s="243"/>
    </row>
    <row r="428" spans="1:2" ht="14.5" x14ac:dyDescent="0.35">
      <c r="A428" s="243"/>
      <c r="B428" s="243"/>
    </row>
    <row r="429" spans="1:2" ht="14.5" x14ac:dyDescent="0.35">
      <c r="A429" s="243"/>
      <c r="B429" s="243"/>
    </row>
    <row r="430" spans="1:2" ht="14.5" x14ac:dyDescent="0.35">
      <c r="A430" s="243"/>
      <c r="B430" s="243"/>
    </row>
    <row r="431" spans="1:2" ht="14.5" x14ac:dyDescent="0.35">
      <c r="A431" s="243"/>
      <c r="B431" s="243"/>
    </row>
    <row r="432" spans="1:2" ht="14.5" x14ac:dyDescent="0.35">
      <c r="A432" s="243"/>
      <c r="B432" s="243"/>
    </row>
    <row r="433" spans="1:2" ht="14.5" x14ac:dyDescent="0.35">
      <c r="A433" s="243"/>
      <c r="B433" s="243"/>
    </row>
    <row r="434" spans="1:2" ht="14.5" x14ac:dyDescent="0.35">
      <c r="A434" s="243"/>
      <c r="B434" s="243"/>
    </row>
    <row r="435" spans="1:2" ht="14.5" x14ac:dyDescent="0.35">
      <c r="A435" s="243"/>
      <c r="B435" s="243"/>
    </row>
    <row r="436" spans="1:2" ht="14.5" x14ac:dyDescent="0.35">
      <c r="A436" s="243"/>
      <c r="B436" s="243"/>
    </row>
    <row r="437" spans="1:2" ht="14.5" x14ac:dyDescent="0.35">
      <c r="A437" s="243"/>
      <c r="B437" s="243"/>
    </row>
    <row r="438" spans="1:2" ht="14.5" x14ac:dyDescent="0.35">
      <c r="A438" s="243"/>
      <c r="B438" s="243"/>
    </row>
    <row r="439" spans="1:2" ht="14.5" x14ac:dyDescent="0.35">
      <c r="A439" s="243"/>
      <c r="B439" s="243"/>
    </row>
    <row r="440" spans="1:2" ht="14.5" x14ac:dyDescent="0.35">
      <c r="A440" s="243"/>
      <c r="B440" s="243"/>
    </row>
    <row r="441" spans="1:2" ht="14.5" x14ac:dyDescent="0.35">
      <c r="A441" s="243"/>
      <c r="B441" s="243"/>
    </row>
    <row r="442" spans="1:2" ht="14.5" x14ac:dyDescent="0.35">
      <c r="A442" s="243"/>
      <c r="B442" s="243"/>
    </row>
    <row r="443" spans="1:2" ht="14.5" x14ac:dyDescent="0.35">
      <c r="A443" s="243"/>
      <c r="B443" s="243"/>
    </row>
    <row r="444" spans="1:2" ht="14.5" x14ac:dyDescent="0.35">
      <c r="A444" s="243"/>
      <c r="B444" s="243"/>
    </row>
    <row r="445" spans="1:2" ht="14.5" x14ac:dyDescent="0.35">
      <c r="A445" s="243"/>
      <c r="B445" s="243"/>
    </row>
    <row r="446" spans="1:2" ht="14.5" x14ac:dyDescent="0.35">
      <c r="A446" s="243"/>
      <c r="B446" s="243"/>
    </row>
    <row r="447" spans="1:2" ht="14.5" x14ac:dyDescent="0.35">
      <c r="A447" s="243"/>
      <c r="B447" s="243"/>
    </row>
    <row r="448" spans="1:2" ht="14.5" x14ac:dyDescent="0.35">
      <c r="A448" s="243"/>
      <c r="B448" s="243"/>
    </row>
    <row r="449" spans="1:2" ht="14.5" x14ac:dyDescent="0.35">
      <c r="A449" s="243"/>
      <c r="B449" s="243"/>
    </row>
    <row r="450" spans="1:2" ht="14.5" x14ac:dyDescent="0.35">
      <c r="A450" s="243"/>
      <c r="B450" s="243"/>
    </row>
    <row r="451" spans="1:2" ht="14.5" x14ac:dyDescent="0.35">
      <c r="A451" s="243"/>
      <c r="B451" s="243"/>
    </row>
    <row r="452" spans="1:2" ht="14.5" x14ac:dyDescent="0.35">
      <c r="A452" s="243"/>
      <c r="B452" s="243"/>
    </row>
    <row r="453" spans="1:2" ht="14.5" x14ac:dyDescent="0.35">
      <c r="A453" s="243"/>
      <c r="B453" s="243"/>
    </row>
    <row r="454" spans="1:2" ht="14.5" x14ac:dyDescent="0.35">
      <c r="A454" s="243"/>
      <c r="B454" s="243"/>
    </row>
    <row r="455" spans="1:2" ht="14.5" x14ac:dyDescent="0.35">
      <c r="A455" s="243"/>
      <c r="B455" s="243"/>
    </row>
    <row r="456" spans="1:2" ht="14.5" x14ac:dyDescent="0.35">
      <c r="A456" s="243"/>
      <c r="B456" s="243"/>
    </row>
    <row r="457" spans="1:2" ht="14.5" x14ac:dyDescent="0.35">
      <c r="A457" s="243"/>
      <c r="B457" s="243"/>
    </row>
    <row r="458" spans="1:2" ht="14.5" x14ac:dyDescent="0.35">
      <c r="A458" s="243"/>
      <c r="B458" s="243"/>
    </row>
    <row r="459" spans="1:2" ht="14.5" x14ac:dyDescent="0.35">
      <c r="A459" s="243"/>
      <c r="B459" s="243"/>
    </row>
    <row r="460" spans="1:2" ht="14.5" x14ac:dyDescent="0.35">
      <c r="A460" s="243"/>
      <c r="B460" s="243"/>
    </row>
    <row r="461" spans="1:2" ht="14.5" x14ac:dyDescent="0.35">
      <c r="A461" s="243"/>
      <c r="B461" s="243"/>
    </row>
    <row r="462" spans="1:2" ht="14.5" x14ac:dyDescent="0.35">
      <c r="A462" s="243"/>
      <c r="B462" s="243"/>
    </row>
    <row r="463" spans="1:2" ht="14.5" x14ac:dyDescent="0.35">
      <c r="A463" s="243"/>
      <c r="B463" s="243"/>
    </row>
    <row r="464" spans="1:2" ht="14.5" x14ac:dyDescent="0.35">
      <c r="A464" s="243"/>
      <c r="B464" s="243"/>
    </row>
    <row r="465" spans="1:2" ht="14.5" x14ac:dyDescent="0.35">
      <c r="A465" s="243"/>
      <c r="B465" s="243"/>
    </row>
    <row r="466" spans="1:2" ht="14.5" x14ac:dyDescent="0.35">
      <c r="A466" s="243"/>
      <c r="B466" s="243"/>
    </row>
    <row r="467" spans="1:2" ht="14.5" x14ac:dyDescent="0.35">
      <c r="A467" s="243"/>
      <c r="B467" s="243"/>
    </row>
    <row r="468" spans="1:2" ht="14.5" x14ac:dyDescent="0.35">
      <c r="A468" s="243"/>
      <c r="B468" s="243"/>
    </row>
    <row r="469" spans="1:2" ht="14.5" x14ac:dyDescent="0.35">
      <c r="A469" s="243"/>
      <c r="B469" s="243"/>
    </row>
    <row r="470" spans="1:2" ht="14.5" x14ac:dyDescent="0.35">
      <c r="A470" s="243"/>
      <c r="B470" s="243"/>
    </row>
    <row r="471" spans="1:2" ht="14.5" x14ac:dyDescent="0.35">
      <c r="A471" s="243"/>
      <c r="B471" s="243"/>
    </row>
    <row r="472" spans="1:2" ht="14.5" x14ac:dyDescent="0.35">
      <c r="A472" s="243"/>
      <c r="B472" s="243"/>
    </row>
    <row r="473" spans="1:2" ht="14.5" x14ac:dyDescent="0.35">
      <c r="A473" s="243"/>
      <c r="B473" s="243"/>
    </row>
    <row r="474" spans="1:2" ht="14.5" x14ac:dyDescent="0.35">
      <c r="A474" s="243"/>
      <c r="B474" s="243"/>
    </row>
    <row r="475" spans="1:2" ht="14.5" x14ac:dyDescent="0.35">
      <c r="A475" s="243"/>
      <c r="B475" s="243"/>
    </row>
    <row r="476" spans="1:2" ht="14.5" x14ac:dyDescent="0.35">
      <c r="A476" s="243"/>
      <c r="B476" s="243"/>
    </row>
    <row r="477" spans="1:2" ht="14.5" x14ac:dyDescent="0.35">
      <c r="A477" s="243"/>
      <c r="B477" s="243"/>
    </row>
    <row r="478" spans="1:2" ht="14.5" x14ac:dyDescent="0.35">
      <c r="A478" s="243"/>
      <c r="B478" s="243"/>
    </row>
    <row r="479" spans="1:2" ht="14.5" x14ac:dyDescent="0.35">
      <c r="A479" s="243"/>
      <c r="B479" s="243"/>
    </row>
    <row r="480" spans="1:2" ht="14.5" x14ac:dyDescent="0.35">
      <c r="A480" s="243"/>
      <c r="B480" s="243"/>
    </row>
    <row r="481" spans="1:2" ht="14.5" x14ac:dyDescent="0.35">
      <c r="A481" s="243"/>
      <c r="B481" s="243"/>
    </row>
    <row r="482" spans="1:2" ht="14.5" x14ac:dyDescent="0.35">
      <c r="A482" s="243"/>
      <c r="B482" s="243"/>
    </row>
    <row r="483" spans="1:2" ht="14.5" x14ac:dyDescent="0.35">
      <c r="A483" s="243"/>
      <c r="B483" s="243"/>
    </row>
    <row r="484" spans="1:2" ht="14.5" x14ac:dyDescent="0.35">
      <c r="A484" s="243"/>
      <c r="B484" s="243"/>
    </row>
    <row r="485" spans="1:2" ht="14.5" x14ac:dyDescent="0.35">
      <c r="A485" s="243"/>
      <c r="B485" s="243"/>
    </row>
    <row r="486" spans="1:2" ht="14.5" x14ac:dyDescent="0.35">
      <c r="A486" s="243"/>
      <c r="B486" s="243"/>
    </row>
    <row r="487" spans="1:2" ht="14.5" x14ac:dyDescent="0.35">
      <c r="A487" s="243"/>
      <c r="B487" s="243"/>
    </row>
    <row r="488" spans="1:2" ht="14.5" x14ac:dyDescent="0.35">
      <c r="A488" s="243"/>
      <c r="B488" s="243"/>
    </row>
    <row r="489" spans="1:2" ht="14.5" x14ac:dyDescent="0.35">
      <c r="A489" s="243"/>
      <c r="B489" s="243"/>
    </row>
    <row r="490" spans="1:2" ht="14.5" x14ac:dyDescent="0.35">
      <c r="A490" s="243"/>
      <c r="B490" s="243"/>
    </row>
    <row r="491" spans="1:2" ht="14.5" x14ac:dyDescent="0.35">
      <c r="A491" s="243"/>
      <c r="B491" s="243"/>
    </row>
    <row r="492" spans="1:2" ht="14.5" x14ac:dyDescent="0.35">
      <c r="A492" s="243"/>
      <c r="B492" s="243"/>
    </row>
    <row r="493" spans="1:2" ht="14.5" x14ac:dyDescent="0.35">
      <c r="A493" s="243"/>
      <c r="B493" s="243"/>
    </row>
    <row r="494" spans="1:2" ht="14.5" x14ac:dyDescent="0.35">
      <c r="A494" s="243"/>
      <c r="B494" s="243"/>
    </row>
    <row r="495" spans="1:2" ht="14.5" x14ac:dyDescent="0.35">
      <c r="A495" s="243"/>
      <c r="B495" s="243"/>
    </row>
    <row r="496" spans="1:2" ht="14.5" x14ac:dyDescent="0.35">
      <c r="A496" s="243"/>
      <c r="B496" s="243"/>
    </row>
    <row r="497" spans="1:2" ht="14.5" x14ac:dyDescent="0.35">
      <c r="A497" s="243"/>
      <c r="B497" s="243"/>
    </row>
    <row r="498" spans="1:2" ht="14.5" x14ac:dyDescent="0.35">
      <c r="A498" s="243"/>
      <c r="B498" s="243"/>
    </row>
    <row r="499" spans="1:2" ht="14.5" x14ac:dyDescent="0.35">
      <c r="A499" s="243"/>
      <c r="B499" s="243"/>
    </row>
    <row r="500" spans="1:2" ht="14.5" x14ac:dyDescent="0.35">
      <c r="A500" s="243"/>
      <c r="B500" s="243"/>
    </row>
    <row r="501" spans="1:2" ht="14.5" x14ac:dyDescent="0.35">
      <c r="A501" s="243"/>
      <c r="B501" s="243"/>
    </row>
    <row r="502" spans="1:2" ht="14.5" x14ac:dyDescent="0.35">
      <c r="A502" s="243"/>
      <c r="B502" s="243"/>
    </row>
    <row r="503" spans="1:2" ht="14.5" x14ac:dyDescent="0.35">
      <c r="A503" s="243"/>
      <c r="B503" s="243"/>
    </row>
    <row r="504" spans="1:2" ht="14.5" x14ac:dyDescent="0.35">
      <c r="A504" s="243"/>
      <c r="B504" s="243"/>
    </row>
    <row r="505" spans="1:2" ht="14.5" x14ac:dyDescent="0.35">
      <c r="A505" s="243"/>
      <c r="B505" s="243"/>
    </row>
    <row r="506" spans="1:2" ht="14.5" x14ac:dyDescent="0.35">
      <c r="A506" s="243"/>
      <c r="B506" s="243"/>
    </row>
    <row r="507" spans="1:2" ht="14.5" x14ac:dyDescent="0.35">
      <c r="A507" s="243"/>
      <c r="B507" s="243"/>
    </row>
    <row r="508" spans="1:2" ht="14.5" x14ac:dyDescent="0.35">
      <c r="A508" s="243"/>
      <c r="B508" s="243"/>
    </row>
    <row r="509" spans="1:2" ht="14.5" x14ac:dyDescent="0.35">
      <c r="A509" s="243"/>
      <c r="B509" s="243"/>
    </row>
    <row r="510" spans="1:2" ht="14.5" x14ac:dyDescent="0.35">
      <c r="A510" s="243"/>
      <c r="B510" s="243"/>
    </row>
    <row r="511" spans="1:2" ht="14.5" x14ac:dyDescent="0.35">
      <c r="A511" s="243"/>
      <c r="B511" s="243"/>
    </row>
    <row r="512" spans="1:2" ht="14.5" x14ac:dyDescent="0.35">
      <c r="A512" s="243"/>
      <c r="B512" s="243"/>
    </row>
    <row r="513" spans="1:2" ht="14.5" x14ac:dyDescent="0.35">
      <c r="A513" s="243"/>
      <c r="B513" s="243"/>
    </row>
    <row r="514" spans="1:2" ht="14.5" x14ac:dyDescent="0.35">
      <c r="A514" s="243"/>
      <c r="B514" s="243"/>
    </row>
    <row r="515" spans="1:2" ht="14.5" x14ac:dyDescent="0.35">
      <c r="A515" s="243"/>
      <c r="B515" s="243"/>
    </row>
    <row r="516" spans="1:2" ht="14.5" x14ac:dyDescent="0.35">
      <c r="A516" s="243"/>
      <c r="B516" s="243"/>
    </row>
    <row r="517" spans="1:2" ht="14.5" x14ac:dyDescent="0.35">
      <c r="A517" s="243"/>
      <c r="B517" s="243"/>
    </row>
    <row r="518" spans="1:2" ht="14.5" x14ac:dyDescent="0.35">
      <c r="A518" s="243"/>
      <c r="B518" s="243"/>
    </row>
    <row r="519" spans="1:2" ht="14.5" x14ac:dyDescent="0.35">
      <c r="A519" s="243"/>
      <c r="B519" s="243"/>
    </row>
    <row r="520" spans="1:2" ht="14.5" x14ac:dyDescent="0.35">
      <c r="A520" s="243"/>
      <c r="B520" s="243"/>
    </row>
    <row r="521" spans="1:2" ht="14.5" x14ac:dyDescent="0.35">
      <c r="A521" s="243"/>
      <c r="B521" s="243"/>
    </row>
    <row r="522" spans="1:2" ht="14.5" x14ac:dyDescent="0.35">
      <c r="A522" s="243"/>
      <c r="B522" s="243"/>
    </row>
    <row r="523" spans="1:2" ht="14.5" x14ac:dyDescent="0.35">
      <c r="A523" s="243"/>
      <c r="B523" s="243"/>
    </row>
    <row r="524" spans="1:2" ht="14.5" x14ac:dyDescent="0.35">
      <c r="A524" s="243"/>
      <c r="B524" s="243"/>
    </row>
    <row r="525" spans="1:2" ht="14.5" x14ac:dyDescent="0.35">
      <c r="A525" s="243"/>
      <c r="B525" s="243"/>
    </row>
    <row r="526" spans="1:2" ht="14.5" x14ac:dyDescent="0.35">
      <c r="A526" s="243"/>
      <c r="B526" s="243"/>
    </row>
    <row r="527" spans="1:2" ht="14.5" x14ac:dyDescent="0.35">
      <c r="A527" s="243"/>
      <c r="B527" s="243"/>
    </row>
    <row r="528" spans="1:2" ht="14.5" x14ac:dyDescent="0.35">
      <c r="A528" s="243"/>
      <c r="B528" s="243"/>
    </row>
    <row r="529" spans="1:2" ht="14.5" x14ac:dyDescent="0.35">
      <c r="A529" s="243"/>
      <c r="B529" s="243"/>
    </row>
    <row r="530" spans="1:2" ht="14.5" x14ac:dyDescent="0.35">
      <c r="A530" s="243"/>
      <c r="B530" s="243"/>
    </row>
    <row r="531" spans="1:2" ht="14.5" x14ac:dyDescent="0.35">
      <c r="A531" s="243"/>
      <c r="B531" s="243"/>
    </row>
    <row r="532" spans="1:2" ht="14.5" x14ac:dyDescent="0.35">
      <c r="A532" s="243"/>
      <c r="B532" s="243"/>
    </row>
    <row r="533" spans="1:2" ht="14.5" x14ac:dyDescent="0.35">
      <c r="A533" s="243"/>
      <c r="B533" s="243"/>
    </row>
    <row r="534" spans="1:2" ht="14.5" x14ac:dyDescent="0.35">
      <c r="A534" s="243"/>
      <c r="B534" s="243"/>
    </row>
    <row r="535" spans="1:2" ht="14.5" x14ac:dyDescent="0.35">
      <c r="A535" s="243"/>
      <c r="B535" s="243"/>
    </row>
    <row r="536" spans="1:2" ht="14.5" x14ac:dyDescent="0.35">
      <c r="A536" s="243"/>
      <c r="B536" s="243"/>
    </row>
    <row r="537" spans="1:2" ht="14.5" x14ac:dyDescent="0.35">
      <c r="A537" s="243"/>
      <c r="B537" s="243"/>
    </row>
    <row r="538" spans="1:2" ht="14.5" x14ac:dyDescent="0.35">
      <c r="A538" s="243"/>
      <c r="B538" s="243"/>
    </row>
    <row r="539" spans="1:2" ht="14.5" x14ac:dyDescent="0.35">
      <c r="A539" s="243"/>
      <c r="B539" s="243"/>
    </row>
    <row r="540" spans="1:2" ht="14.5" x14ac:dyDescent="0.35">
      <c r="A540" s="243"/>
      <c r="B540" s="243"/>
    </row>
    <row r="541" spans="1:2" ht="14.5" x14ac:dyDescent="0.35">
      <c r="A541" s="243"/>
      <c r="B541" s="243"/>
    </row>
    <row r="542" spans="1:2" ht="14.5" x14ac:dyDescent="0.35">
      <c r="A542" s="243"/>
      <c r="B542" s="243"/>
    </row>
    <row r="543" spans="1:2" ht="14.5" x14ac:dyDescent="0.35">
      <c r="A543" s="243"/>
      <c r="B543" s="243"/>
    </row>
    <row r="544" spans="1:2" ht="14.5" x14ac:dyDescent="0.35">
      <c r="A544" s="243"/>
      <c r="B544" s="243"/>
    </row>
    <row r="545" spans="1:2" ht="14.5" x14ac:dyDescent="0.35">
      <c r="A545" s="243"/>
      <c r="B545" s="243"/>
    </row>
    <row r="546" spans="1:2" ht="14.5" x14ac:dyDescent="0.35">
      <c r="A546" s="243"/>
      <c r="B546" s="243"/>
    </row>
    <row r="547" spans="1:2" ht="14.5" x14ac:dyDescent="0.35">
      <c r="A547" s="243"/>
      <c r="B547" s="243"/>
    </row>
    <row r="548" spans="1:2" ht="14.5" x14ac:dyDescent="0.35">
      <c r="A548" s="243"/>
      <c r="B548" s="243"/>
    </row>
    <row r="549" spans="1:2" ht="14.5" x14ac:dyDescent="0.35">
      <c r="A549" s="243"/>
      <c r="B549" s="243"/>
    </row>
    <row r="550" spans="1:2" ht="14.5" x14ac:dyDescent="0.35">
      <c r="A550" s="243"/>
      <c r="B550" s="243"/>
    </row>
    <row r="551" spans="1:2" ht="14.5" x14ac:dyDescent="0.35">
      <c r="A551" s="243"/>
      <c r="B551" s="243"/>
    </row>
    <row r="552" spans="1:2" ht="14.5" x14ac:dyDescent="0.35">
      <c r="A552" s="243"/>
      <c r="B552" s="243"/>
    </row>
    <row r="553" spans="1:2" ht="14.5" x14ac:dyDescent="0.35">
      <c r="A553" s="243"/>
      <c r="B553" s="243"/>
    </row>
    <row r="554" spans="1:2" ht="14.5" x14ac:dyDescent="0.35">
      <c r="A554" s="243"/>
      <c r="B554" s="243"/>
    </row>
    <row r="555" spans="1:2" ht="14.5" x14ac:dyDescent="0.35">
      <c r="A555" s="243"/>
      <c r="B555" s="243"/>
    </row>
    <row r="556" spans="1:2" ht="14.5" x14ac:dyDescent="0.35">
      <c r="A556" s="243"/>
      <c r="B556" s="243"/>
    </row>
    <row r="557" spans="1:2" ht="14.5" x14ac:dyDescent="0.35">
      <c r="A557" s="243"/>
      <c r="B557" s="243"/>
    </row>
    <row r="558" spans="1:2" ht="14.5" x14ac:dyDescent="0.35">
      <c r="A558" s="243"/>
      <c r="B558" s="243"/>
    </row>
    <row r="559" spans="1:2" ht="14.5" x14ac:dyDescent="0.35">
      <c r="A559" s="243"/>
      <c r="B559" s="243"/>
    </row>
    <row r="560" spans="1:2" ht="14.5" x14ac:dyDescent="0.35">
      <c r="A560" s="243"/>
      <c r="B560" s="243"/>
    </row>
    <row r="561" spans="1:2" ht="14.5" x14ac:dyDescent="0.35">
      <c r="A561" s="243"/>
      <c r="B561" s="243"/>
    </row>
    <row r="562" spans="1:2" ht="14.5" x14ac:dyDescent="0.35">
      <c r="A562" s="243"/>
      <c r="B562" s="243"/>
    </row>
    <row r="563" spans="1:2" ht="14.5" x14ac:dyDescent="0.35">
      <c r="A563" s="243"/>
      <c r="B563" s="243"/>
    </row>
    <row r="564" spans="1:2" ht="14.5" x14ac:dyDescent="0.35">
      <c r="A564" s="243"/>
      <c r="B564" s="243"/>
    </row>
    <row r="565" spans="1:2" ht="14.5" x14ac:dyDescent="0.35">
      <c r="A565" s="243"/>
      <c r="B565" s="243"/>
    </row>
    <row r="566" spans="1:2" ht="14.5" x14ac:dyDescent="0.35">
      <c r="A566" s="243"/>
      <c r="B566" s="243"/>
    </row>
    <row r="567" spans="1:2" ht="14.5" x14ac:dyDescent="0.35">
      <c r="A567" s="243"/>
      <c r="B567" s="243"/>
    </row>
    <row r="568" spans="1:2" ht="14.5" x14ac:dyDescent="0.35">
      <c r="A568" s="243"/>
      <c r="B568" s="243"/>
    </row>
    <row r="569" spans="1:2" ht="14.5" x14ac:dyDescent="0.35">
      <c r="A569" s="243"/>
      <c r="B569" s="243"/>
    </row>
    <row r="570" spans="1:2" ht="14.5" x14ac:dyDescent="0.35">
      <c r="A570" s="243"/>
      <c r="B570" s="243"/>
    </row>
    <row r="571" spans="1:2" ht="14.5" x14ac:dyDescent="0.35">
      <c r="A571" s="243"/>
      <c r="B571" s="243"/>
    </row>
    <row r="572" spans="1:2" ht="14.5" x14ac:dyDescent="0.35">
      <c r="A572" s="243"/>
      <c r="B572" s="243"/>
    </row>
    <row r="573" spans="1:2" ht="14.5" x14ac:dyDescent="0.35">
      <c r="A573" s="243"/>
      <c r="B573" s="243"/>
    </row>
    <row r="574" spans="1:2" ht="14.5" x14ac:dyDescent="0.35">
      <c r="A574" s="243"/>
      <c r="B574" s="243"/>
    </row>
    <row r="575" spans="1:2" ht="14.5" x14ac:dyDescent="0.35">
      <c r="A575" s="243"/>
      <c r="B575" s="243"/>
    </row>
    <row r="576" spans="1:2" ht="14.5" x14ac:dyDescent="0.35">
      <c r="A576" s="243"/>
      <c r="B576" s="243"/>
    </row>
    <row r="577" spans="1:2" ht="14.5" x14ac:dyDescent="0.35">
      <c r="A577" s="243"/>
      <c r="B577" s="243"/>
    </row>
    <row r="578" spans="1:2" ht="14.5" x14ac:dyDescent="0.35">
      <c r="A578" s="243"/>
      <c r="B578" s="243"/>
    </row>
    <row r="579" spans="1:2" ht="14.5" x14ac:dyDescent="0.35">
      <c r="A579" s="243"/>
      <c r="B579" s="243"/>
    </row>
    <row r="580" spans="1:2" ht="14.5" x14ac:dyDescent="0.35">
      <c r="A580" s="243"/>
      <c r="B580" s="243"/>
    </row>
    <row r="581" spans="1:2" ht="14.5" x14ac:dyDescent="0.35">
      <c r="A581" s="243"/>
      <c r="B581" s="243"/>
    </row>
    <row r="582" spans="1:2" ht="14.5" x14ac:dyDescent="0.35">
      <c r="A582" s="243"/>
      <c r="B582" s="243"/>
    </row>
    <row r="583" spans="1:2" ht="14.5" x14ac:dyDescent="0.35">
      <c r="A583" s="243"/>
      <c r="B583" s="243"/>
    </row>
    <row r="584" spans="1:2" ht="14.5" x14ac:dyDescent="0.35">
      <c r="A584" s="243"/>
      <c r="B584" s="243"/>
    </row>
    <row r="585" spans="1:2" ht="14.5" x14ac:dyDescent="0.35">
      <c r="A585" s="243"/>
      <c r="B585" s="243"/>
    </row>
    <row r="586" spans="1:2" ht="14.5" x14ac:dyDescent="0.35">
      <c r="A586" s="243"/>
      <c r="B586" s="243"/>
    </row>
    <row r="587" spans="1:2" ht="14.5" x14ac:dyDescent="0.35">
      <c r="A587" s="243"/>
      <c r="B587" s="243"/>
    </row>
    <row r="588" spans="1:2" ht="14.5" x14ac:dyDescent="0.35">
      <c r="A588" s="243"/>
      <c r="B588" s="243"/>
    </row>
    <row r="589" spans="1:2" ht="14.5" x14ac:dyDescent="0.35">
      <c r="A589" s="243"/>
      <c r="B589" s="243"/>
    </row>
    <row r="590" spans="1:2" ht="14.5" x14ac:dyDescent="0.35">
      <c r="A590" s="243"/>
      <c r="B590" s="243"/>
    </row>
    <row r="591" spans="1:2" ht="14.5" x14ac:dyDescent="0.35">
      <c r="A591" s="243"/>
      <c r="B591" s="243"/>
    </row>
    <row r="592" spans="1:2" ht="14.5" x14ac:dyDescent="0.35">
      <c r="A592" s="243"/>
      <c r="B592" s="243"/>
    </row>
    <row r="593" spans="1:2" ht="14.5" x14ac:dyDescent="0.35">
      <c r="A593" s="243"/>
      <c r="B593" s="243"/>
    </row>
    <row r="594" spans="1:2" ht="14.5" x14ac:dyDescent="0.35">
      <c r="A594" s="243"/>
      <c r="B594" s="243"/>
    </row>
    <row r="595" spans="1:2" ht="14.5" x14ac:dyDescent="0.35">
      <c r="A595" s="243"/>
      <c r="B595" s="243"/>
    </row>
    <row r="596" spans="1:2" ht="14.5" x14ac:dyDescent="0.35">
      <c r="A596" s="243"/>
      <c r="B596" s="243"/>
    </row>
    <row r="597" spans="1:2" ht="14.5" x14ac:dyDescent="0.35">
      <c r="A597" s="243"/>
      <c r="B597" s="243"/>
    </row>
    <row r="598" spans="1:2" ht="14.5" x14ac:dyDescent="0.35">
      <c r="A598" s="243"/>
      <c r="B598" s="243"/>
    </row>
    <row r="599" spans="1:2" ht="14.5" x14ac:dyDescent="0.35">
      <c r="A599" s="243"/>
      <c r="B599" s="243"/>
    </row>
    <row r="600" spans="1:2" ht="14.5" x14ac:dyDescent="0.35">
      <c r="A600" s="243"/>
      <c r="B600" s="243"/>
    </row>
    <row r="601" spans="1:2" ht="14.5" x14ac:dyDescent="0.35">
      <c r="A601" s="243"/>
      <c r="B601" s="243"/>
    </row>
    <row r="602" spans="1:2" ht="14.5" x14ac:dyDescent="0.35">
      <c r="A602" s="243"/>
      <c r="B602" s="243"/>
    </row>
    <row r="603" spans="1:2" ht="14.5" x14ac:dyDescent="0.35">
      <c r="A603" s="243"/>
      <c r="B603" s="243"/>
    </row>
    <row r="604" spans="1:2" ht="14.5" x14ac:dyDescent="0.35">
      <c r="A604" s="243"/>
      <c r="B604" s="243"/>
    </row>
    <row r="605" spans="1:2" ht="14.5" x14ac:dyDescent="0.35">
      <c r="A605" s="243"/>
      <c r="B605" s="243"/>
    </row>
    <row r="606" spans="1:2" ht="14.5" x14ac:dyDescent="0.35">
      <c r="A606" s="243"/>
      <c r="B606" s="243"/>
    </row>
    <row r="607" spans="1:2" ht="14.5" x14ac:dyDescent="0.35">
      <c r="A607" s="243"/>
      <c r="B607" s="243"/>
    </row>
    <row r="608" spans="1:2" ht="14.5" x14ac:dyDescent="0.35">
      <c r="A608" s="243"/>
      <c r="B608" s="243"/>
    </row>
    <row r="609" spans="1:2" ht="14.5" x14ac:dyDescent="0.35">
      <c r="A609" s="243"/>
      <c r="B609" s="243"/>
    </row>
    <row r="610" spans="1:2" ht="14.5" x14ac:dyDescent="0.35">
      <c r="A610" s="243"/>
      <c r="B610" s="243"/>
    </row>
    <row r="611" spans="1:2" ht="14.5" x14ac:dyDescent="0.35">
      <c r="A611" s="243"/>
      <c r="B611" s="243"/>
    </row>
    <row r="612" spans="1:2" ht="14.5" x14ac:dyDescent="0.35">
      <c r="A612" s="243"/>
      <c r="B612" s="243"/>
    </row>
    <row r="613" spans="1:2" ht="14.5" x14ac:dyDescent="0.35">
      <c r="A613" s="243"/>
      <c r="B613" s="243"/>
    </row>
    <row r="614" spans="1:2" ht="14.5" x14ac:dyDescent="0.35">
      <c r="A614" s="243"/>
      <c r="B614" s="243"/>
    </row>
    <row r="615" spans="1:2" ht="14.5" x14ac:dyDescent="0.35">
      <c r="A615" s="243"/>
      <c r="B615" s="243"/>
    </row>
    <row r="616" spans="1:2" ht="14.5" x14ac:dyDescent="0.35">
      <c r="A616" s="243"/>
      <c r="B616" s="243"/>
    </row>
    <row r="617" spans="1:2" ht="14.5" x14ac:dyDescent="0.35">
      <c r="A617" s="243"/>
      <c r="B617" s="243"/>
    </row>
    <row r="618" spans="1:2" ht="14.5" x14ac:dyDescent="0.35">
      <c r="A618" s="243"/>
      <c r="B618" s="243"/>
    </row>
    <row r="619" spans="1:2" ht="14.5" x14ac:dyDescent="0.35">
      <c r="A619" s="243"/>
      <c r="B619" s="243"/>
    </row>
    <row r="620" spans="1:2" ht="14.5" x14ac:dyDescent="0.35">
      <c r="A620" s="243"/>
      <c r="B620" s="243"/>
    </row>
    <row r="621" spans="1:2" ht="14.5" x14ac:dyDescent="0.35">
      <c r="A621" s="243"/>
      <c r="B621" s="243"/>
    </row>
    <row r="622" spans="1:2" ht="14.5" x14ac:dyDescent="0.35">
      <c r="A622" s="243"/>
      <c r="B622" s="243"/>
    </row>
    <row r="623" spans="1:2" ht="14.5" x14ac:dyDescent="0.35">
      <c r="A623" s="243"/>
      <c r="B623" s="243"/>
    </row>
    <row r="624" spans="1:2" ht="14.5" x14ac:dyDescent="0.35">
      <c r="A624" s="243"/>
      <c r="B624" s="243"/>
    </row>
    <row r="625" spans="1:2" ht="14.5" x14ac:dyDescent="0.35">
      <c r="A625" s="243"/>
      <c r="B625" s="243"/>
    </row>
    <row r="626" spans="1:2" ht="14.5" x14ac:dyDescent="0.35">
      <c r="A626" s="243"/>
      <c r="B626" s="243"/>
    </row>
    <row r="627" spans="1:2" ht="14.5" x14ac:dyDescent="0.35">
      <c r="A627" s="243"/>
      <c r="B627" s="243"/>
    </row>
    <row r="628" spans="1:2" ht="14.5" x14ac:dyDescent="0.35">
      <c r="A628" s="243"/>
      <c r="B628" s="243"/>
    </row>
    <row r="629" spans="1:2" ht="14.5" x14ac:dyDescent="0.35">
      <c r="A629" s="243"/>
      <c r="B629" s="243"/>
    </row>
    <row r="630" spans="1:2" ht="14.5" x14ac:dyDescent="0.35">
      <c r="A630" s="243"/>
      <c r="B630" s="243"/>
    </row>
    <row r="631" spans="1:2" ht="14.5" x14ac:dyDescent="0.35">
      <c r="A631" s="243"/>
      <c r="B631" s="243"/>
    </row>
    <row r="632" spans="1:2" ht="14.5" x14ac:dyDescent="0.35">
      <c r="A632" s="243"/>
      <c r="B632" s="243"/>
    </row>
    <row r="633" spans="1:2" ht="14.5" x14ac:dyDescent="0.35">
      <c r="A633" s="243"/>
      <c r="B633" s="243"/>
    </row>
    <row r="634" spans="1:2" ht="14.5" x14ac:dyDescent="0.35">
      <c r="A634" s="243"/>
      <c r="B634" s="243"/>
    </row>
    <row r="635" spans="1:2" ht="14.5" x14ac:dyDescent="0.35">
      <c r="A635" s="243"/>
      <c r="B635" s="243"/>
    </row>
    <row r="636" spans="1:2" ht="14.5" x14ac:dyDescent="0.35">
      <c r="A636" s="243"/>
      <c r="B636" s="243"/>
    </row>
    <row r="637" spans="1:2" ht="14.5" x14ac:dyDescent="0.35">
      <c r="A637" s="243"/>
      <c r="B637" s="243"/>
    </row>
    <row r="638" spans="1:2" ht="14.5" x14ac:dyDescent="0.35">
      <c r="A638" s="243"/>
      <c r="B638" s="243"/>
    </row>
    <row r="639" spans="1:2" ht="14.5" x14ac:dyDescent="0.35">
      <c r="A639" s="243"/>
      <c r="B639" s="243"/>
    </row>
    <row r="640" spans="1:2" ht="14.5" x14ac:dyDescent="0.35">
      <c r="A640" s="243"/>
      <c r="B640" s="243"/>
    </row>
    <row r="641" spans="1:2" ht="14.5" x14ac:dyDescent="0.35">
      <c r="A641" s="243"/>
      <c r="B641" s="243"/>
    </row>
    <row r="642" spans="1:2" ht="14.5" x14ac:dyDescent="0.35">
      <c r="A642" s="243"/>
      <c r="B642" s="243"/>
    </row>
    <row r="643" spans="1:2" ht="14.5" x14ac:dyDescent="0.35">
      <c r="A643" s="243"/>
      <c r="B643" s="243"/>
    </row>
    <row r="644" spans="1:2" ht="14.5" x14ac:dyDescent="0.35">
      <c r="A644" s="243"/>
      <c r="B644" s="243"/>
    </row>
    <row r="645" spans="1:2" ht="14.5" x14ac:dyDescent="0.35">
      <c r="A645" s="243"/>
      <c r="B645" s="243"/>
    </row>
    <row r="646" spans="1:2" ht="14.5" x14ac:dyDescent="0.35">
      <c r="A646" s="243"/>
      <c r="B646" s="243"/>
    </row>
    <row r="647" spans="1:2" ht="14.5" x14ac:dyDescent="0.35">
      <c r="A647" s="243"/>
      <c r="B647" s="243"/>
    </row>
    <row r="648" spans="1:2" ht="14.5" x14ac:dyDescent="0.35">
      <c r="A648" s="243"/>
      <c r="B648" s="243"/>
    </row>
    <row r="649" spans="1:2" ht="14.5" x14ac:dyDescent="0.35">
      <c r="A649" s="243"/>
      <c r="B649" s="243"/>
    </row>
    <row r="650" spans="1:2" ht="14.5" x14ac:dyDescent="0.35">
      <c r="A650" s="243"/>
      <c r="B650" s="243"/>
    </row>
    <row r="651" spans="1:2" ht="14.5" x14ac:dyDescent="0.35">
      <c r="A651" s="243"/>
      <c r="B651" s="243"/>
    </row>
    <row r="652" spans="1:2" ht="14.5" x14ac:dyDescent="0.35">
      <c r="A652" s="243"/>
      <c r="B652" s="243"/>
    </row>
    <row r="653" spans="1:2" ht="14.5" x14ac:dyDescent="0.35">
      <c r="A653" s="243"/>
      <c r="B653" s="243"/>
    </row>
    <row r="654" spans="1:2" ht="14.5" x14ac:dyDescent="0.35">
      <c r="A654" s="243"/>
      <c r="B654" s="243"/>
    </row>
    <row r="655" spans="1:2" ht="14.5" x14ac:dyDescent="0.35">
      <c r="A655" s="243"/>
      <c r="B655" s="243"/>
    </row>
    <row r="656" spans="1:2" ht="14.5" x14ac:dyDescent="0.35">
      <c r="A656" s="243"/>
      <c r="B656" s="243"/>
    </row>
    <row r="657" spans="1:2" ht="14.5" x14ac:dyDescent="0.35">
      <c r="A657" s="243"/>
      <c r="B657" s="243"/>
    </row>
    <row r="658" spans="1:2" ht="14.5" x14ac:dyDescent="0.35">
      <c r="A658" s="243"/>
      <c r="B658" s="243"/>
    </row>
    <row r="659" spans="1:2" ht="14.5" x14ac:dyDescent="0.35">
      <c r="A659" s="243"/>
      <c r="B659" s="243"/>
    </row>
    <row r="660" spans="1:2" ht="14.5" x14ac:dyDescent="0.35">
      <c r="A660" s="243"/>
      <c r="B660" s="243"/>
    </row>
    <row r="661" spans="1:2" ht="14.5" x14ac:dyDescent="0.35">
      <c r="A661" s="243"/>
      <c r="B661" s="243"/>
    </row>
    <row r="662" spans="1:2" ht="14.5" x14ac:dyDescent="0.35">
      <c r="A662" s="243"/>
      <c r="B662" s="243"/>
    </row>
    <row r="663" spans="1:2" ht="14.5" x14ac:dyDescent="0.35">
      <c r="A663" s="243"/>
      <c r="B663" s="243"/>
    </row>
    <row r="664" spans="1:2" ht="14.5" x14ac:dyDescent="0.35">
      <c r="A664" s="243"/>
      <c r="B664" s="243"/>
    </row>
    <row r="665" spans="1:2" ht="14.5" x14ac:dyDescent="0.35">
      <c r="A665" s="243"/>
      <c r="B665" s="243"/>
    </row>
    <row r="666" spans="1:2" ht="14.5" x14ac:dyDescent="0.35">
      <c r="A666" s="243"/>
      <c r="B666" s="243"/>
    </row>
    <row r="667" spans="1:2" ht="14.5" x14ac:dyDescent="0.35">
      <c r="A667" s="243"/>
      <c r="B667" s="243"/>
    </row>
    <row r="668" spans="1:2" ht="14.5" x14ac:dyDescent="0.35">
      <c r="A668" s="243"/>
      <c r="B668" s="243"/>
    </row>
    <row r="669" spans="1:2" ht="14.5" x14ac:dyDescent="0.35">
      <c r="A669" s="243"/>
      <c r="B669" s="243"/>
    </row>
    <row r="670" spans="1:2" ht="14.5" x14ac:dyDescent="0.35">
      <c r="A670" s="243"/>
      <c r="B670" s="243"/>
    </row>
    <row r="671" spans="1:2" ht="14.5" x14ac:dyDescent="0.35">
      <c r="A671" s="243"/>
      <c r="B671" s="243"/>
    </row>
    <row r="672" spans="1:2" ht="14.5" x14ac:dyDescent="0.35">
      <c r="A672" s="243"/>
      <c r="B672" s="243"/>
    </row>
    <row r="673" spans="1:2" ht="14.5" x14ac:dyDescent="0.35">
      <c r="A673" s="243"/>
      <c r="B673" s="243"/>
    </row>
    <row r="674" spans="1:2" ht="14.5" x14ac:dyDescent="0.35">
      <c r="A674" s="243"/>
      <c r="B674" s="243"/>
    </row>
    <row r="675" spans="1:2" ht="14.5" x14ac:dyDescent="0.35">
      <c r="A675" s="243"/>
      <c r="B675" s="243"/>
    </row>
    <row r="676" spans="1:2" ht="14.5" x14ac:dyDescent="0.35">
      <c r="A676" s="243"/>
      <c r="B676" s="243"/>
    </row>
    <row r="677" spans="1:2" ht="14.5" x14ac:dyDescent="0.35">
      <c r="A677" s="243"/>
      <c r="B677" s="243"/>
    </row>
    <row r="678" spans="1:2" ht="14.5" x14ac:dyDescent="0.35">
      <c r="A678" s="243"/>
      <c r="B678" s="243"/>
    </row>
    <row r="679" spans="1:2" ht="14.5" x14ac:dyDescent="0.35">
      <c r="A679" s="243"/>
      <c r="B679" s="243"/>
    </row>
    <row r="680" spans="1:2" ht="14.5" x14ac:dyDescent="0.35">
      <c r="A680" s="243"/>
      <c r="B680" s="243"/>
    </row>
    <row r="681" spans="1:2" ht="14.5" x14ac:dyDescent="0.35">
      <c r="A681" s="243"/>
      <c r="B681" s="243"/>
    </row>
    <row r="682" spans="1:2" ht="14.5" x14ac:dyDescent="0.35">
      <c r="A682" s="243"/>
      <c r="B682" s="243"/>
    </row>
    <row r="683" spans="1:2" ht="14.5" x14ac:dyDescent="0.35">
      <c r="A683" s="243"/>
      <c r="B683" s="243"/>
    </row>
    <row r="684" spans="1:2" ht="14.5" x14ac:dyDescent="0.35">
      <c r="A684" s="243"/>
      <c r="B684" s="243"/>
    </row>
    <row r="685" spans="1:2" ht="14.5" x14ac:dyDescent="0.35">
      <c r="A685" s="243"/>
      <c r="B685" s="243"/>
    </row>
    <row r="686" spans="1:2" ht="14.5" x14ac:dyDescent="0.35">
      <c r="A686" s="243"/>
      <c r="B686" s="243"/>
    </row>
    <row r="687" spans="1:2" ht="14.5" x14ac:dyDescent="0.35">
      <c r="A687" s="243"/>
      <c r="B687" s="243"/>
    </row>
    <row r="688" spans="1:2" ht="14.5" x14ac:dyDescent="0.35">
      <c r="A688" s="243"/>
      <c r="B688" s="243"/>
    </row>
    <row r="689" spans="1:2" ht="14.5" x14ac:dyDescent="0.35">
      <c r="A689" s="243"/>
      <c r="B689" s="243"/>
    </row>
    <row r="690" spans="1:2" ht="14.5" x14ac:dyDescent="0.35">
      <c r="A690" s="243"/>
      <c r="B690" s="243"/>
    </row>
    <row r="691" spans="1:2" ht="14.5" x14ac:dyDescent="0.35">
      <c r="A691" s="243"/>
      <c r="B691" s="243"/>
    </row>
    <row r="692" spans="1:2" ht="14.5" x14ac:dyDescent="0.35">
      <c r="A692" s="243"/>
      <c r="B692" s="243"/>
    </row>
    <row r="693" spans="1:2" ht="14.5" x14ac:dyDescent="0.35">
      <c r="A693" s="243"/>
      <c r="B693" s="243"/>
    </row>
    <row r="694" spans="1:2" ht="14.5" x14ac:dyDescent="0.35">
      <c r="A694" s="243"/>
      <c r="B694" s="243"/>
    </row>
    <row r="695" spans="1:2" ht="14.5" x14ac:dyDescent="0.35">
      <c r="A695" s="243"/>
      <c r="B695" s="243"/>
    </row>
    <row r="696" spans="1:2" ht="14.5" x14ac:dyDescent="0.35">
      <c r="A696" s="243"/>
      <c r="B696" s="243"/>
    </row>
    <row r="697" spans="1:2" ht="14.5" x14ac:dyDescent="0.35">
      <c r="A697" s="243"/>
      <c r="B697" s="243"/>
    </row>
    <row r="698" spans="1:2" ht="14.5" x14ac:dyDescent="0.35">
      <c r="A698" s="243"/>
      <c r="B698" s="243"/>
    </row>
    <row r="699" spans="1:2" ht="14.5" x14ac:dyDescent="0.35">
      <c r="A699" s="243"/>
      <c r="B699" s="243"/>
    </row>
    <row r="700" spans="1:2" ht="14.5" x14ac:dyDescent="0.35">
      <c r="A700" s="243"/>
      <c r="B700" s="243"/>
    </row>
    <row r="701" spans="1:2" ht="14.5" x14ac:dyDescent="0.35">
      <c r="A701" s="243"/>
      <c r="B701" s="243"/>
    </row>
    <row r="702" spans="1:2" ht="14.5" x14ac:dyDescent="0.35">
      <c r="A702" s="243"/>
      <c r="B702" s="243"/>
    </row>
    <row r="703" spans="1:2" ht="14.5" x14ac:dyDescent="0.35">
      <c r="A703" s="243"/>
      <c r="B703" s="243"/>
    </row>
    <row r="704" spans="1:2" ht="14.5" x14ac:dyDescent="0.35">
      <c r="A704" s="243"/>
      <c r="B704" s="243"/>
    </row>
    <row r="705" spans="1:2" ht="14.5" x14ac:dyDescent="0.35">
      <c r="A705" s="243"/>
      <c r="B705" s="243"/>
    </row>
    <row r="706" spans="1:2" ht="14.5" x14ac:dyDescent="0.35">
      <c r="A706" s="243"/>
      <c r="B706" s="243"/>
    </row>
    <row r="707" spans="1:2" ht="14.5" x14ac:dyDescent="0.35">
      <c r="A707" s="243"/>
      <c r="B707" s="243"/>
    </row>
    <row r="708" spans="1:2" ht="14.5" x14ac:dyDescent="0.35">
      <c r="A708" s="243"/>
      <c r="B708" s="243"/>
    </row>
    <row r="709" spans="1:2" ht="14.5" x14ac:dyDescent="0.35">
      <c r="A709" s="243"/>
      <c r="B709" s="243"/>
    </row>
    <row r="710" spans="1:2" ht="14.5" x14ac:dyDescent="0.35">
      <c r="A710" s="243"/>
      <c r="B710" s="243"/>
    </row>
    <row r="711" spans="1:2" ht="14.5" x14ac:dyDescent="0.35">
      <c r="A711" s="243"/>
      <c r="B711" s="243"/>
    </row>
    <row r="712" spans="1:2" ht="14.5" x14ac:dyDescent="0.35">
      <c r="A712" s="243"/>
      <c r="B712" s="243"/>
    </row>
    <row r="713" spans="1:2" ht="14.5" x14ac:dyDescent="0.35">
      <c r="A713" s="243"/>
      <c r="B713" s="243"/>
    </row>
    <row r="714" spans="1:2" ht="14.5" x14ac:dyDescent="0.35">
      <c r="A714" s="243"/>
      <c r="B714" s="243"/>
    </row>
    <row r="715" spans="1:2" ht="14.5" x14ac:dyDescent="0.35">
      <c r="A715" s="243"/>
      <c r="B715" s="243"/>
    </row>
    <row r="716" spans="1:2" ht="14.5" x14ac:dyDescent="0.35">
      <c r="A716" s="243"/>
      <c r="B716" s="243"/>
    </row>
    <row r="717" spans="1:2" ht="14.5" x14ac:dyDescent="0.35">
      <c r="A717" s="243"/>
      <c r="B717" s="243"/>
    </row>
    <row r="718" spans="1:2" ht="14.5" x14ac:dyDescent="0.35">
      <c r="A718" s="243"/>
      <c r="B718" s="243"/>
    </row>
    <row r="719" spans="1:2" ht="14.5" x14ac:dyDescent="0.35">
      <c r="A719" s="243"/>
      <c r="B719" s="243"/>
    </row>
    <row r="720" spans="1:2" ht="14.5" x14ac:dyDescent="0.35">
      <c r="A720" s="243"/>
      <c r="B720" s="243"/>
    </row>
    <row r="721" spans="1:2" ht="14.5" x14ac:dyDescent="0.35">
      <c r="A721" s="243"/>
      <c r="B721" s="243"/>
    </row>
    <row r="722" spans="1:2" ht="14.5" x14ac:dyDescent="0.35">
      <c r="A722" s="243"/>
      <c r="B722" s="243"/>
    </row>
    <row r="723" spans="1:2" ht="14.5" x14ac:dyDescent="0.35">
      <c r="A723" s="243"/>
      <c r="B723" s="243"/>
    </row>
    <row r="724" spans="1:2" ht="14.5" x14ac:dyDescent="0.35">
      <c r="A724" s="243"/>
      <c r="B724" s="243"/>
    </row>
    <row r="725" spans="1:2" ht="14.5" x14ac:dyDescent="0.35">
      <c r="A725" s="243"/>
      <c r="B725" s="243"/>
    </row>
    <row r="726" spans="1:2" ht="14.5" x14ac:dyDescent="0.35">
      <c r="A726" s="243"/>
      <c r="B726" s="243"/>
    </row>
    <row r="727" spans="1:2" ht="14.5" x14ac:dyDescent="0.35">
      <c r="A727" s="243"/>
      <c r="B727" s="243"/>
    </row>
    <row r="728" spans="1:2" ht="14.5" x14ac:dyDescent="0.35">
      <c r="A728" s="243"/>
      <c r="B728" s="243"/>
    </row>
    <row r="729" spans="1:2" ht="14.5" x14ac:dyDescent="0.35">
      <c r="A729" s="243"/>
      <c r="B729" s="243"/>
    </row>
    <row r="730" spans="1:2" ht="14.5" x14ac:dyDescent="0.35">
      <c r="A730" s="243"/>
      <c r="B730" s="243"/>
    </row>
    <row r="731" spans="1:2" ht="14.5" x14ac:dyDescent="0.35">
      <c r="A731" s="243"/>
      <c r="B731" s="243"/>
    </row>
    <row r="732" spans="1:2" ht="14.5" x14ac:dyDescent="0.35">
      <c r="A732" s="243"/>
      <c r="B732" s="243"/>
    </row>
    <row r="733" spans="1:2" ht="14.5" x14ac:dyDescent="0.35">
      <c r="A733" s="243"/>
      <c r="B733" s="243"/>
    </row>
    <row r="734" spans="1:2" ht="14.5" x14ac:dyDescent="0.35">
      <c r="A734" s="243"/>
      <c r="B734" s="243"/>
    </row>
    <row r="735" spans="1:2" ht="14.5" x14ac:dyDescent="0.35">
      <c r="A735" s="243"/>
      <c r="B735" s="243"/>
    </row>
    <row r="736" spans="1:2" ht="14.5" x14ac:dyDescent="0.35">
      <c r="A736" s="243"/>
      <c r="B736" s="243"/>
    </row>
    <row r="737" spans="1:2" ht="14.5" x14ac:dyDescent="0.35">
      <c r="A737" s="243"/>
      <c r="B737" s="243"/>
    </row>
    <row r="738" spans="1:2" ht="14.5" x14ac:dyDescent="0.35">
      <c r="A738" s="243"/>
      <c r="B738" s="243"/>
    </row>
    <row r="739" spans="1:2" ht="14.5" x14ac:dyDescent="0.35">
      <c r="A739" s="243"/>
      <c r="B739" s="243"/>
    </row>
    <row r="740" spans="1:2" ht="14.5" x14ac:dyDescent="0.35">
      <c r="A740" s="243"/>
      <c r="B740" s="243"/>
    </row>
    <row r="741" spans="1:2" ht="14.5" x14ac:dyDescent="0.35">
      <c r="A741" s="243"/>
      <c r="B741" s="243"/>
    </row>
    <row r="742" spans="1:2" ht="14.5" x14ac:dyDescent="0.35">
      <c r="A742" s="243"/>
      <c r="B742" s="243"/>
    </row>
    <row r="743" spans="1:2" ht="14.5" x14ac:dyDescent="0.35">
      <c r="A743" s="243"/>
      <c r="B743" s="243"/>
    </row>
    <row r="744" spans="1:2" ht="14.5" x14ac:dyDescent="0.35">
      <c r="A744" s="243"/>
      <c r="B744" s="243"/>
    </row>
    <row r="745" spans="1:2" ht="14.5" x14ac:dyDescent="0.35">
      <c r="A745" s="243"/>
      <c r="B745" s="243"/>
    </row>
    <row r="746" spans="1:2" ht="14.5" x14ac:dyDescent="0.35">
      <c r="A746" s="243"/>
      <c r="B746" s="243"/>
    </row>
    <row r="747" spans="1:2" ht="14.5" x14ac:dyDescent="0.35">
      <c r="A747" s="243"/>
      <c r="B747" s="243"/>
    </row>
    <row r="748" spans="1:2" ht="14.5" x14ac:dyDescent="0.35">
      <c r="A748" s="243"/>
      <c r="B748" s="243"/>
    </row>
    <row r="749" spans="1:2" ht="14.5" x14ac:dyDescent="0.35">
      <c r="A749" s="243"/>
      <c r="B749" s="243"/>
    </row>
    <row r="750" spans="1:2" ht="14.5" x14ac:dyDescent="0.35">
      <c r="A750" s="243"/>
      <c r="B750" s="243"/>
    </row>
    <row r="751" spans="1:2" ht="14.5" x14ac:dyDescent="0.35">
      <c r="A751" s="243"/>
      <c r="B751" s="243"/>
    </row>
    <row r="752" spans="1:2" ht="14.5" x14ac:dyDescent="0.35">
      <c r="A752" s="243"/>
      <c r="B752" s="243"/>
    </row>
    <row r="753" spans="1:2" ht="14.5" x14ac:dyDescent="0.35">
      <c r="A753" s="243"/>
      <c r="B753" s="243"/>
    </row>
    <row r="754" spans="1:2" ht="14.5" x14ac:dyDescent="0.35">
      <c r="A754" s="243"/>
      <c r="B754" s="243"/>
    </row>
    <row r="755" spans="1:2" ht="14.5" x14ac:dyDescent="0.35">
      <c r="A755" s="243"/>
      <c r="B755" s="243"/>
    </row>
    <row r="756" spans="1:2" ht="14.5" x14ac:dyDescent="0.35">
      <c r="A756" s="243"/>
      <c r="B756" s="243"/>
    </row>
    <row r="757" spans="1:2" ht="14.5" x14ac:dyDescent="0.35">
      <c r="A757" s="243"/>
      <c r="B757" s="243"/>
    </row>
    <row r="758" spans="1:2" ht="14.5" x14ac:dyDescent="0.35">
      <c r="A758" s="243"/>
      <c r="B758" s="243"/>
    </row>
    <row r="759" spans="1:2" ht="14.5" x14ac:dyDescent="0.35">
      <c r="A759" s="243"/>
      <c r="B759" s="243"/>
    </row>
    <row r="760" spans="1:2" ht="14.5" x14ac:dyDescent="0.35">
      <c r="A760" s="243"/>
      <c r="B760" s="243"/>
    </row>
    <row r="761" spans="1:2" ht="14.5" x14ac:dyDescent="0.35">
      <c r="A761" s="243"/>
      <c r="B761" s="243"/>
    </row>
    <row r="762" spans="1:2" ht="14.5" x14ac:dyDescent="0.35">
      <c r="A762" s="243"/>
      <c r="B762" s="243"/>
    </row>
    <row r="763" spans="1:2" ht="14.5" x14ac:dyDescent="0.35">
      <c r="A763" s="243"/>
      <c r="B763" s="243"/>
    </row>
    <row r="764" spans="1:2" ht="14.5" x14ac:dyDescent="0.35">
      <c r="A764" s="243"/>
      <c r="B764" s="243"/>
    </row>
    <row r="765" spans="1:2" ht="14.5" x14ac:dyDescent="0.35">
      <c r="A765" s="243"/>
      <c r="B765" s="243"/>
    </row>
    <row r="766" spans="1:2" ht="14.5" x14ac:dyDescent="0.35">
      <c r="A766" s="243"/>
      <c r="B766" s="243"/>
    </row>
    <row r="767" spans="1:2" ht="14.5" x14ac:dyDescent="0.35">
      <c r="A767" s="243"/>
      <c r="B767" s="243"/>
    </row>
    <row r="768" spans="1:2" ht="14.5" x14ac:dyDescent="0.35">
      <c r="A768" s="243"/>
      <c r="B768" s="243"/>
    </row>
    <row r="769" spans="1:2" ht="14.5" x14ac:dyDescent="0.35">
      <c r="A769" s="243"/>
      <c r="B769" s="243"/>
    </row>
    <row r="770" spans="1:2" ht="14.5" x14ac:dyDescent="0.35">
      <c r="A770" s="243"/>
      <c r="B770" s="243"/>
    </row>
    <row r="771" spans="1:2" ht="14.5" x14ac:dyDescent="0.35">
      <c r="A771" s="243"/>
      <c r="B771" s="243"/>
    </row>
    <row r="772" spans="1:2" ht="14.5" x14ac:dyDescent="0.35">
      <c r="A772" s="243"/>
      <c r="B772" s="243"/>
    </row>
    <row r="773" spans="1:2" ht="14.5" x14ac:dyDescent="0.35">
      <c r="A773" s="243"/>
      <c r="B773" s="243"/>
    </row>
    <row r="774" spans="1:2" ht="14.5" x14ac:dyDescent="0.35">
      <c r="A774" s="243"/>
      <c r="B774" s="243"/>
    </row>
    <row r="775" spans="1:2" ht="14.5" x14ac:dyDescent="0.35">
      <c r="A775" s="243"/>
      <c r="B775" s="243"/>
    </row>
    <row r="776" spans="1:2" ht="14.5" x14ac:dyDescent="0.35">
      <c r="A776" s="243"/>
      <c r="B776" s="243"/>
    </row>
    <row r="777" spans="1:2" ht="14.5" x14ac:dyDescent="0.35">
      <c r="A777" s="243"/>
      <c r="B777" s="243"/>
    </row>
    <row r="778" spans="1:2" ht="14.5" x14ac:dyDescent="0.35">
      <c r="A778" s="243"/>
      <c r="B778" s="243"/>
    </row>
    <row r="779" spans="1:2" ht="14.5" x14ac:dyDescent="0.35">
      <c r="A779" s="243"/>
      <c r="B779" s="243"/>
    </row>
    <row r="780" spans="1:2" ht="14.5" x14ac:dyDescent="0.35">
      <c r="A780" s="243"/>
      <c r="B780" s="243"/>
    </row>
    <row r="781" spans="1:2" ht="14.5" x14ac:dyDescent="0.35">
      <c r="A781" s="243"/>
      <c r="B781" s="243"/>
    </row>
    <row r="782" spans="1:2" ht="14.5" x14ac:dyDescent="0.35">
      <c r="A782" s="243"/>
      <c r="B782" s="243"/>
    </row>
    <row r="783" spans="1:2" ht="14.5" x14ac:dyDescent="0.35">
      <c r="A783" s="243"/>
      <c r="B783" s="243"/>
    </row>
    <row r="784" spans="1:2" ht="14.5" x14ac:dyDescent="0.35">
      <c r="A784" s="243"/>
      <c r="B784" s="243"/>
    </row>
    <row r="785" spans="1:2" ht="14.5" x14ac:dyDescent="0.35">
      <c r="A785" s="243"/>
      <c r="B785" s="243"/>
    </row>
    <row r="786" spans="1:2" ht="14.5" x14ac:dyDescent="0.35">
      <c r="A786" s="243"/>
      <c r="B786" s="243"/>
    </row>
    <row r="787" spans="1:2" ht="14.5" x14ac:dyDescent="0.35">
      <c r="A787" s="243"/>
      <c r="B787" s="243"/>
    </row>
    <row r="788" spans="1:2" ht="14.5" x14ac:dyDescent="0.35">
      <c r="A788" s="243"/>
      <c r="B788" s="243"/>
    </row>
    <row r="789" spans="1:2" ht="14.5" x14ac:dyDescent="0.35">
      <c r="A789" s="243"/>
      <c r="B789" s="243"/>
    </row>
    <row r="790" spans="1:2" ht="14.5" x14ac:dyDescent="0.35">
      <c r="A790" s="243"/>
      <c r="B790" s="243"/>
    </row>
    <row r="791" spans="1:2" ht="14.5" x14ac:dyDescent="0.35">
      <c r="A791" s="243"/>
      <c r="B791" s="243"/>
    </row>
    <row r="792" spans="1:2" ht="14.5" x14ac:dyDescent="0.35">
      <c r="A792" s="243"/>
      <c r="B792" s="243"/>
    </row>
    <row r="793" spans="1:2" ht="14.5" x14ac:dyDescent="0.35">
      <c r="A793" s="243"/>
      <c r="B793" s="243"/>
    </row>
    <row r="794" spans="1:2" ht="14.5" x14ac:dyDescent="0.35">
      <c r="A794" s="243"/>
      <c r="B794" s="243"/>
    </row>
    <row r="795" spans="1:2" ht="14.5" x14ac:dyDescent="0.35">
      <c r="A795" s="243"/>
      <c r="B795" s="243"/>
    </row>
    <row r="796" spans="1:2" ht="14.5" x14ac:dyDescent="0.35">
      <c r="A796" s="243"/>
      <c r="B796" s="243"/>
    </row>
    <row r="797" spans="1:2" ht="14.5" x14ac:dyDescent="0.35">
      <c r="A797" s="243"/>
      <c r="B797" s="243"/>
    </row>
    <row r="798" spans="1:2" ht="14.5" x14ac:dyDescent="0.35">
      <c r="A798" s="243"/>
      <c r="B798" s="243"/>
    </row>
    <row r="799" spans="1:2" ht="14.5" x14ac:dyDescent="0.35">
      <c r="A799" s="243"/>
      <c r="B799" s="243"/>
    </row>
    <row r="800" spans="1:2" ht="14.5" x14ac:dyDescent="0.35">
      <c r="A800" s="243"/>
      <c r="B800" s="243"/>
    </row>
    <row r="801" spans="1:2" ht="14.5" x14ac:dyDescent="0.35">
      <c r="A801" s="243"/>
      <c r="B801" s="243"/>
    </row>
    <row r="802" spans="1:2" ht="14.5" x14ac:dyDescent="0.35">
      <c r="A802" s="243"/>
      <c r="B802" s="243"/>
    </row>
    <row r="803" spans="1:2" ht="14.5" x14ac:dyDescent="0.35">
      <c r="A803" s="243"/>
      <c r="B803" s="243"/>
    </row>
    <row r="804" spans="1:2" ht="14.5" x14ac:dyDescent="0.35">
      <c r="A804" s="243"/>
      <c r="B804" s="243"/>
    </row>
    <row r="805" spans="1:2" ht="14.5" x14ac:dyDescent="0.35">
      <c r="A805" s="243"/>
      <c r="B805" s="243"/>
    </row>
    <row r="806" spans="1:2" ht="14.5" x14ac:dyDescent="0.35">
      <c r="A806" s="243"/>
      <c r="B806" s="243"/>
    </row>
    <row r="807" spans="1:2" ht="14.5" x14ac:dyDescent="0.35">
      <c r="A807" s="243"/>
      <c r="B807" s="243"/>
    </row>
    <row r="808" spans="1:2" ht="14.5" x14ac:dyDescent="0.35">
      <c r="A808" s="243"/>
      <c r="B808" s="243"/>
    </row>
    <row r="809" spans="1:2" ht="14.5" x14ac:dyDescent="0.35">
      <c r="A809" s="243"/>
      <c r="B809" s="243"/>
    </row>
    <row r="810" spans="1:2" ht="14.5" x14ac:dyDescent="0.35">
      <c r="A810" s="243"/>
      <c r="B810" s="243"/>
    </row>
    <row r="811" spans="1:2" ht="14.5" x14ac:dyDescent="0.35">
      <c r="A811" s="243"/>
      <c r="B811" s="243"/>
    </row>
    <row r="812" spans="1:2" ht="14.5" x14ac:dyDescent="0.35">
      <c r="A812" s="243"/>
      <c r="B812" s="243"/>
    </row>
    <row r="813" spans="1:2" ht="14.5" x14ac:dyDescent="0.35">
      <c r="A813" s="243"/>
      <c r="B813" s="243"/>
    </row>
    <row r="814" spans="1:2" ht="14.5" x14ac:dyDescent="0.35">
      <c r="A814" s="243"/>
      <c r="B814" s="243"/>
    </row>
    <row r="815" spans="1:2" ht="14.5" x14ac:dyDescent="0.35">
      <c r="A815" s="243"/>
      <c r="B815" s="243"/>
    </row>
    <row r="816" spans="1:2" ht="14.5" x14ac:dyDescent="0.35">
      <c r="A816" s="243"/>
      <c r="B816" s="243"/>
    </row>
    <row r="817" spans="1:2" ht="14.5" x14ac:dyDescent="0.35">
      <c r="A817" s="243"/>
      <c r="B817" s="243"/>
    </row>
    <row r="818" spans="1:2" ht="14.5" x14ac:dyDescent="0.35">
      <c r="A818" s="243"/>
      <c r="B818" s="243"/>
    </row>
    <row r="819" spans="1:2" ht="14.5" x14ac:dyDescent="0.35">
      <c r="A819" s="243"/>
      <c r="B819" s="243"/>
    </row>
    <row r="820" spans="1:2" ht="14.5" x14ac:dyDescent="0.35">
      <c r="A820" s="243"/>
      <c r="B820" s="243"/>
    </row>
    <row r="821" spans="1:2" ht="14.5" x14ac:dyDescent="0.35">
      <c r="A821" s="243"/>
      <c r="B821" s="243"/>
    </row>
    <row r="822" spans="1:2" ht="14.5" x14ac:dyDescent="0.35">
      <c r="A822" s="243"/>
      <c r="B822" s="243"/>
    </row>
    <row r="823" spans="1:2" ht="14.5" x14ac:dyDescent="0.35">
      <c r="A823" s="243"/>
      <c r="B823" s="243"/>
    </row>
    <row r="824" spans="1:2" ht="14.5" x14ac:dyDescent="0.35">
      <c r="A824" s="243"/>
      <c r="B824" s="243"/>
    </row>
    <row r="825" spans="1:2" ht="14.5" x14ac:dyDescent="0.35">
      <c r="A825" s="243"/>
      <c r="B825" s="243"/>
    </row>
    <row r="826" spans="1:2" ht="14.5" x14ac:dyDescent="0.35">
      <c r="A826" s="243"/>
      <c r="B826" s="243"/>
    </row>
    <row r="827" spans="1:2" ht="14.5" x14ac:dyDescent="0.35">
      <c r="A827" s="243"/>
      <c r="B827" s="243"/>
    </row>
    <row r="828" spans="1:2" ht="14.5" x14ac:dyDescent="0.35">
      <c r="A828" s="243"/>
      <c r="B828" s="243"/>
    </row>
    <row r="829" spans="1:2" ht="14.5" x14ac:dyDescent="0.35">
      <c r="A829" s="243"/>
      <c r="B829" s="243"/>
    </row>
    <row r="830" spans="1:2" ht="14.5" x14ac:dyDescent="0.35">
      <c r="A830" s="243"/>
      <c r="B830" s="243"/>
    </row>
    <row r="831" spans="1:2" ht="14.5" x14ac:dyDescent="0.35">
      <c r="A831" s="243"/>
      <c r="B831" s="243"/>
    </row>
    <row r="832" spans="1:2" ht="14.5" x14ac:dyDescent="0.35">
      <c r="A832" s="243"/>
      <c r="B832" s="243"/>
    </row>
    <row r="833" spans="1:2" ht="14.5" x14ac:dyDescent="0.35">
      <c r="A833" s="243"/>
      <c r="B833" s="243"/>
    </row>
    <row r="834" spans="1:2" ht="14.5" x14ac:dyDescent="0.35">
      <c r="A834" s="243"/>
      <c r="B834" s="243"/>
    </row>
    <row r="835" spans="1:2" ht="14.5" x14ac:dyDescent="0.35">
      <c r="A835" s="243"/>
      <c r="B835" s="243"/>
    </row>
    <row r="836" spans="1:2" ht="14.5" x14ac:dyDescent="0.35">
      <c r="A836" s="243"/>
      <c r="B836" s="243"/>
    </row>
    <row r="837" spans="1:2" ht="14.5" x14ac:dyDescent="0.35">
      <c r="A837" s="243"/>
      <c r="B837" s="243"/>
    </row>
    <row r="838" spans="1:2" ht="14.5" x14ac:dyDescent="0.35">
      <c r="A838" s="243"/>
      <c r="B838" s="243"/>
    </row>
    <row r="839" spans="1:2" ht="14.5" x14ac:dyDescent="0.35">
      <c r="A839" s="243"/>
      <c r="B839" s="243"/>
    </row>
    <row r="840" spans="1:2" ht="14.5" x14ac:dyDescent="0.35">
      <c r="A840" s="243"/>
      <c r="B840" s="243"/>
    </row>
    <row r="841" spans="1:2" ht="14.5" x14ac:dyDescent="0.35">
      <c r="A841" s="243"/>
      <c r="B841" s="243"/>
    </row>
    <row r="842" spans="1:2" ht="14.5" x14ac:dyDescent="0.35">
      <c r="A842" s="243"/>
      <c r="B842" s="243"/>
    </row>
    <row r="843" spans="1:2" ht="14.5" x14ac:dyDescent="0.35">
      <c r="A843" s="243"/>
      <c r="B843" s="243"/>
    </row>
    <row r="844" spans="1:2" ht="14.5" x14ac:dyDescent="0.35">
      <c r="A844" s="243"/>
      <c r="B844" s="243"/>
    </row>
    <row r="845" spans="1:2" ht="14.5" x14ac:dyDescent="0.35">
      <c r="A845" s="243"/>
      <c r="B845" s="243"/>
    </row>
    <row r="846" spans="1:2" ht="14.5" x14ac:dyDescent="0.35">
      <c r="A846" s="243"/>
      <c r="B846" s="243"/>
    </row>
    <row r="847" spans="1:2" ht="14.5" x14ac:dyDescent="0.35">
      <c r="A847" s="243"/>
      <c r="B847" s="243"/>
    </row>
    <row r="848" spans="1:2" ht="14.5" x14ac:dyDescent="0.35">
      <c r="A848" s="243"/>
      <c r="B848" s="243"/>
    </row>
    <row r="849" spans="1:2" ht="14.5" x14ac:dyDescent="0.35">
      <c r="A849" s="243"/>
      <c r="B849" s="243"/>
    </row>
    <row r="850" spans="1:2" ht="14.5" x14ac:dyDescent="0.35">
      <c r="A850" s="243"/>
      <c r="B850" s="243"/>
    </row>
    <row r="851" spans="1:2" ht="14.5" x14ac:dyDescent="0.35">
      <c r="A851" s="243"/>
      <c r="B851" s="243"/>
    </row>
    <row r="852" spans="1:2" ht="14.5" x14ac:dyDescent="0.35">
      <c r="A852" s="243"/>
      <c r="B852" s="243"/>
    </row>
    <row r="853" spans="1:2" ht="14.5" x14ac:dyDescent="0.35">
      <c r="A853" s="243"/>
      <c r="B853" s="243"/>
    </row>
    <row r="854" spans="1:2" ht="14.5" x14ac:dyDescent="0.35">
      <c r="A854" s="243"/>
      <c r="B854" s="243"/>
    </row>
    <row r="855" spans="1:2" ht="14.5" x14ac:dyDescent="0.35">
      <c r="A855" s="243"/>
      <c r="B855" s="243"/>
    </row>
    <row r="856" spans="1:2" ht="14.5" x14ac:dyDescent="0.35">
      <c r="A856" s="243"/>
      <c r="B856" s="243"/>
    </row>
    <row r="857" spans="1:2" ht="14.5" x14ac:dyDescent="0.35">
      <c r="A857" s="243"/>
      <c r="B857" s="243"/>
    </row>
    <row r="858" spans="1:2" ht="14.5" x14ac:dyDescent="0.35">
      <c r="A858" s="243"/>
      <c r="B858" s="243"/>
    </row>
    <row r="859" spans="1:2" ht="14.5" x14ac:dyDescent="0.35">
      <c r="A859" s="243"/>
      <c r="B859" s="243"/>
    </row>
    <row r="860" spans="1:2" ht="14.5" x14ac:dyDescent="0.35">
      <c r="A860" s="243"/>
      <c r="B860" s="243"/>
    </row>
    <row r="861" spans="1:2" ht="14.5" x14ac:dyDescent="0.35">
      <c r="A861" s="243"/>
      <c r="B861" s="243"/>
    </row>
    <row r="862" spans="1:2" ht="14.5" x14ac:dyDescent="0.35">
      <c r="A862" s="243"/>
      <c r="B862" s="243"/>
    </row>
    <row r="863" spans="1:2" ht="14.5" x14ac:dyDescent="0.35">
      <c r="A863" s="243"/>
      <c r="B863" s="243"/>
    </row>
    <row r="864" spans="1:2" ht="14.5" x14ac:dyDescent="0.35">
      <c r="A864" s="243"/>
      <c r="B864" s="243"/>
    </row>
    <row r="865" spans="1:2" ht="14.5" x14ac:dyDescent="0.35">
      <c r="A865" s="243"/>
      <c r="B865" s="243"/>
    </row>
    <row r="866" spans="1:2" ht="14.5" x14ac:dyDescent="0.35">
      <c r="A866" s="243"/>
      <c r="B866" s="243"/>
    </row>
    <row r="867" spans="1:2" ht="14.5" x14ac:dyDescent="0.35">
      <c r="A867" s="243"/>
      <c r="B867" s="243"/>
    </row>
    <row r="868" spans="1:2" ht="14.5" x14ac:dyDescent="0.35">
      <c r="A868" s="243"/>
      <c r="B868" s="243"/>
    </row>
    <row r="869" spans="1:2" ht="14.5" x14ac:dyDescent="0.35">
      <c r="A869" s="243"/>
      <c r="B869" s="243"/>
    </row>
    <row r="870" spans="1:2" ht="14.5" x14ac:dyDescent="0.35">
      <c r="A870" s="243"/>
      <c r="B870" s="243"/>
    </row>
    <row r="871" spans="1:2" ht="14.5" x14ac:dyDescent="0.35">
      <c r="A871" s="243"/>
      <c r="B871" s="243"/>
    </row>
    <row r="872" spans="1:2" ht="14.5" x14ac:dyDescent="0.35">
      <c r="A872" s="243"/>
      <c r="B872" s="243"/>
    </row>
    <row r="873" spans="1:2" ht="14.5" x14ac:dyDescent="0.35">
      <c r="A873" s="243"/>
      <c r="B873" s="243"/>
    </row>
    <row r="874" spans="1:2" ht="14.5" x14ac:dyDescent="0.35">
      <c r="A874" s="243"/>
      <c r="B874" s="243"/>
    </row>
    <row r="875" spans="1:2" ht="14.5" x14ac:dyDescent="0.35">
      <c r="A875" s="243"/>
      <c r="B875" s="243"/>
    </row>
    <row r="876" spans="1:2" ht="14.5" x14ac:dyDescent="0.35">
      <c r="A876" s="243"/>
      <c r="B876" s="243"/>
    </row>
    <row r="877" spans="1:2" ht="14.5" x14ac:dyDescent="0.35">
      <c r="A877" s="243"/>
      <c r="B877" s="243"/>
    </row>
    <row r="878" spans="1:2" ht="14.5" x14ac:dyDescent="0.35">
      <c r="A878" s="243"/>
      <c r="B878" s="243"/>
    </row>
    <row r="879" spans="1:2" ht="14.5" x14ac:dyDescent="0.35">
      <c r="A879" s="243"/>
      <c r="B879" s="243"/>
    </row>
    <row r="880" spans="1:2" ht="14.5" x14ac:dyDescent="0.35">
      <c r="A880" s="243"/>
      <c r="B880" s="243"/>
    </row>
    <row r="881" spans="1:2" ht="14.5" x14ac:dyDescent="0.35">
      <c r="A881" s="243"/>
      <c r="B881" s="243"/>
    </row>
    <row r="882" spans="1:2" ht="14.5" x14ac:dyDescent="0.35">
      <c r="A882" s="243"/>
      <c r="B882" s="243"/>
    </row>
    <row r="883" spans="1:2" ht="14.5" x14ac:dyDescent="0.35">
      <c r="A883" s="243"/>
      <c r="B883" s="243"/>
    </row>
    <row r="884" spans="1:2" ht="14.5" x14ac:dyDescent="0.35">
      <c r="A884" s="243"/>
      <c r="B884" s="243"/>
    </row>
    <row r="885" spans="1:2" ht="14.5" x14ac:dyDescent="0.35">
      <c r="A885" s="243"/>
      <c r="B885" s="243"/>
    </row>
    <row r="886" spans="1:2" ht="14.5" x14ac:dyDescent="0.35">
      <c r="A886" s="243"/>
      <c r="B886" s="243"/>
    </row>
    <row r="887" spans="1:2" ht="14.5" x14ac:dyDescent="0.35">
      <c r="A887" s="243"/>
      <c r="B887" s="243"/>
    </row>
    <row r="888" spans="1:2" ht="14.5" x14ac:dyDescent="0.35">
      <c r="A888" s="243"/>
      <c r="B888" s="243"/>
    </row>
    <row r="889" spans="1:2" ht="14.5" x14ac:dyDescent="0.35">
      <c r="A889" s="243"/>
      <c r="B889" s="243"/>
    </row>
    <row r="890" spans="1:2" ht="14.5" x14ac:dyDescent="0.35">
      <c r="A890" s="243"/>
      <c r="B890" s="243"/>
    </row>
    <row r="891" spans="1:2" ht="14.5" x14ac:dyDescent="0.35">
      <c r="A891" s="243"/>
      <c r="B891" s="243"/>
    </row>
    <row r="892" spans="1:2" ht="14.5" x14ac:dyDescent="0.35">
      <c r="A892" s="243"/>
      <c r="B892" s="243"/>
    </row>
    <row r="893" spans="1:2" ht="14.5" x14ac:dyDescent="0.35">
      <c r="A893" s="243"/>
      <c r="B893" s="243"/>
    </row>
    <row r="894" spans="1:2" ht="14.5" x14ac:dyDescent="0.35">
      <c r="A894" s="243"/>
      <c r="B894" s="243"/>
    </row>
    <row r="895" spans="1:2" ht="14.5" x14ac:dyDescent="0.35">
      <c r="A895" s="243"/>
      <c r="B895" s="243"/>
    </row>
    <row r="896" spans="1:2" ht="14.5" x14ac:dyDescent="0.35">
      <c r="A896" s="243"/>
      <c r="B896" s="243"/>
    </row>
    <row r="897" spans="1:2" ht="14.5" x14ac:dyDescent="0.35">
      <c r="A897" s="243"/>
      <c r="B897" s="243"/>
    </row>
    <row r="898" spans="1:2" ht="14.5" x14ac:dyDescent="0.35">
      <c r="A898" s="243"/>
      <c r="B898" s="243"/>
    </row>
    <row r="899" spans="1:2" ht="14.5" x14ac:dyDescent="0.35">
      <c r="A899" s="243"/>
      <c r="B899" s="243"/>
    </row>
    <row r="900" spans="1:2" ht="14.5" x14ac:dyDescent="0.35">
      <c r="A900" s="243"/>
      <c r="B900" s="243"/>
    </row>
    <row r="901" spans="1:2" ht="14.5" x14ac:dyDescent="0.35">
      <c r="A901" s="243"/>
      <c r="B901" s="243"/>
    </row>
    <row r="902" spans="1:2" ht="14.5" x14ac:dyDescent="0.35">
      <c r="A902" s="243"/>
      <c r="B902" s="243"/>
    </row>
    <row r="903" spans="1:2" ht="14.5" x14ac:dyDescent="0.35">
      <c r="A903" s="243"/>
      <c r="B903" s="243"/>
    </row>
    <row r="904" spans="1:2" ht="14.5" x14ac:dyDescent="0.35">
      <c r="A904" s="243"/>
      <c r="B904" s="243"/>
    </row>
    <row r="905" spans="1:2" ht="14.5" x14ac:dyDescent="0.35">
      <c r="A905" s="243"/>
      <c r="B905" s="243"/>
    </row>
    <row r="906" spans="1:2" ht="14.5" x14ac:dyDescent="0.35">
      <c r="A906" s="243"/>
      <c r="B906" s="243"/>
    </row>
    <row r="907" spans="1:2" ht="14.5" x14ac:dyDescent="0.35">
      <c r="A907" s="243"/>
      <c r="B907" s="243"/>
    </row>
    <row r="908" spans="1:2" ht="14.5" x14ac:dyDescent="0.35">
      <c r="A908" s="243"/>
      <c r="B908" s="243"/>
    </row>
    <row r="909" spans="1:2" ht="14.5" x14ac:dyDescent="0.35">
      <c r="A909" s="243"/>
      <c r="B909" s="243"/>
    </row>
    <row r="910" spans="1:2" ht="14.5" x14ac:dyDescent="0.35">
      <c r="A910" s="243"/>
      <c r="B910" s="243"/>
    </row>
    <row r="911" spans="1:2" ht="14.5" x14ac:dyDescent="0.35">
      <c r="A911" s="243"/>
      <c r="B911" s="243"/>
    </row>
    <row r="912" spans="1:2" ht="14.5" x14ac:dyDescent="0.35">
      <c r="A912" s="243"/>
      <c r="B912" s="243"/>
    </row>
    <row r="913" spans="1:2" ht="14.5" x14ac:dyDescent="0.35">
      <c r="A913" s="243"/>
      <c r="B913" s="243"/>
    </row>
    <row r="914" spans="1:2" ht="14.5" x14ac:dyDescent="0.35">
      <c r="A914" s="243"/>
      <c r="B914" s="243"/>
    </row>
    <row r="915" spans="1:2" ht="14.5" x14ac:dyDescent="0.35">
      <c r="A915" s="243"/>
      <c r="B915" s="243"/>
    </row>
    <row r="916" spans="1:2" ht="14.5" x14ac:dyDescent="0.35">
      <c r="A916" s="243"/>
      <c r="B916" s="243"/>
    </row>
    <row r="917" spans="1:2" ht="14.5" x14ac:dyDescent="0.35">
      <c r="A917" s="243"/>
      <c r="B917" s="243"/>
    </row>
    <row r="918" spans="1:2" ht="14.5" x14ac:dyDescent="0.35">
      <c r="A918" s="243"/>
      <c r="B918" s="243"/>
    </row>
    <row r="919" spans="1:2" ht="14.5" x14ac:dyDescent="0.35">
      <c r="A919" s="243"/>
      <c r="B919" s="243"/>
    </row>
    <row r="920" spans="1:2" ht="14.5" x14ac:dyDescent="0.35">
      <c r="A920" s="243"/>
      <c r="B920" s="243"/>
    </row>
    <row r="921" spans="1:2" ht="14.5" x14ac:dyDescent="0.35">
      <c r="A921" s="243"/>
      <c r="B921" s="243"/>
    </row>
    <row r="922" spans="1:2" ht="14.5" x14ac:dyDescent="0.35">
      <c r="A922" s="243"/>
      <c r="B922" s="243"/>
    </row>
    <row r="923" spans="1:2" ht="14.5" x14ac:dyDescent="0.35">
      <c r="A923" s="243"/>
      <c r="B923" s="243"/>
    </row>
    <row r="924" spans="1:2" ht="14.5" x14ac:dyDescent="0.35">
      <c r="A924" s="243"/>
      <c r="B924" s="243"/>
    </row>
    <row r="925" spans="1:2" ht="14.5" x14ac:dyDescent="0.35">
      <c r="A925" s="243"/>
      <c r="B925" s="243"/>
    </row>
    <row r="926" spans="1:2" ht="14.5" x14ac:dyDescent="0.35">
      <c r="A926" s="243"/>
      <c r="B926" s="243"/>
    </row>
    <row r="927" spans="1:2" ht="14.5" x14ac:dyDescent="0.35">
      <c r="A927" s="243"/>
      <c r="B927" s="243"/>
    </row>
    <row r="928" spans="1:2" ht="14.5" x14ac:dyDescent="0.35">
      <c r="A928" s="243"/>
      <c r="B928" s="243"/>
    </row>
    <row r="929" spans="1:2" ht="14.5" x14ac:dyDescent="0.35">
      <c r="A929" s="243"/>
      <c r="B929" s="243"/>
    </row>
    <row r="930" spans="1:2" ht="14.5" x14ac:dyDescent="0.35">
      <c r="A930" s="243"/>
      <c r="B930" s="243"/>
    </row>
    <row r="931" spans="1:2" ht="14.5" x14ac:dyDescent="0.35">
      <c r="A931" s="243"/>
      <c r="B931" s="243"/>
    </row>
    <row r="932" spans="1:2" ht="14.5" x14ac:dyDescent="0.35">
      <c r="A932" s="243"/>
      <c r="B932" s="243"/>
    </row>
    <row r="933" spans="1:2" ht="14.5" x14ac:dyDescent="0.35">
      <c r="A933" s="243"/>
      <c r="B933" s="243"/>
    </row>
    <row r="934" spans="1:2" ht="14.5" x14ac:dyDescent="0.35">
      <c r="A934" s="243"/>
      <c r="B934" s="243"/>
    </row>
    <row r="935" spans="1:2" ht="14.5" x14ac:dyDescent="0.35">
      <c r="A935" s="243"/>
      <c r="B935" s="243"/>
    </row>
    <row r="936" spans="1:2" ht="14.5" x14ac:dyDescent="0.35">
      <c r="A936" s="243"/>
      <c r="B936" s="243"/>
    </row>
    <row r="937" spans="1:2" ht="14.5" x14ac:dyDescent="0.35">
      <c r="A937" s="243"/>
      <c r="B937" s="243"/>
    </row>
    <row r="938" spans="1:2" ht="14.5" x14ac:dyDescent="0.35">
      <c r="A938" s="243"/>
      <c r="B938" s="243"/>
    </row>
    <row r="939" spans="1:2" ht="14.5" x14ac:dyDescent="0.35">
      <c r="A939" s="243"/>
      <c r="B939" s="243"/>
    </row>
    <row r="940" spans="1:2" ht="14.5" x14ac:dyDescent="0.35">
      <c r="A940" s="243"/>
      <c r="B940" s="243"/>
    </row>
    <row r="941" spans="1:2" ht="14.5" x14ac:dyDescent="0.35">
      <c r="A941" s="243"/>
      <c r="B941" s="243"/>
    </row>
    <row r="942" spans="1:2" ht="14.5" x14ac:dyDescent="0.35">
      <c r="A942" s="243"/>
      <c r="B942" s="243"/>
    </row>
    <row r="943" spans="1:2" ht="14.5" x14ac:dyDescent="0.35">
      <c r="A943" s="243"/>
      <c r="B943" s="243"/>
    </row>
    <row r="944" spans="1:2" ht="14.5" x14ac:dyDescent="0.35">
      <c r="A944" s="243"/>
      <c r="B944" s="243"/>
    </row>
    <row r="945" spans="1:2" ht="14.5" x14ac:dyDescent="0.35">
      <c r="A945" s="243"/>
      <c r="B945" s="243"/>
    </row>
    <row r="946" spans="1:2" ht="14.5" x14ac:dyDescent="0.35">
      <c r="A946" s="243"/>
      <c r="B946" s="243"/>
    </row>
    <row r="947" spans="1:2" ht="14.5" x14ac:dyDescent="0.35">
      <c r="A947" s="243"/>
      <c r="B947" s="243"/>
    </row>
    <row r="948" spans="1:2" ht="14.5" x14ac:dyDescent="0.35">
      <c r="A948" s="243"/>
      <c r="B948" s="243"/>
    </row>
    <row r="949" spans="1:2" ht="14.5" x14ac:dyDescent="0.35">
      <c r="A949" s="243"/>
      <c r="B949" s="243"/>
    </row>
    <row r="950" spans="1:2" ht="14.5" x14ac:dyDescent="0.35">
      <c r="A950" s="243"/>
      <c r="B950" s="243"/>
    </row>
    <row r="951" spans="1:2" ht="14.5" x14ac:dyDescent="0.35">
      <c r="A951" s="243"/>
      <c r="B951" s="243"/>
    </row>
    <row r="952" spans="1:2" ht="14.5" x14ac:dyDescent="0.35">
      <c r="A952" s="243"/>
      <c r="B952" s="243"/>
    </row>
    <row r="953" spans="1:2" ht="14.5" x14ac:dyDescent="0.35">
      <c r="A953" s="243"/>
      <c r="B953" s="243"/>
    </row>
    <row r="954" spans="1:2" ht="14.5" x14ac:dyDescent="0.35">
      <c r="A954" s="243"/>
      <c r="B954" s="243"/>
    </row>
    <row r="955" spans="1:2" ht="14.5" x14ac:dyDescent="0.35">
      <c r="A955" s="243"/>
      <c r="B955" s="243"/>
    </row>
    <row r="956" spans="1:2" ht="14.5" x14ac:dyDescent="0.35">
      <c r="A956" s="243"/>
      <c r="B956" s="243"/>
    </row>
    <row r="957" spans="1:2" ht="14.5" x14ac:dyDescent="0.35">
      <c r="A957" s="243"/>
      <c r="B957" s="243"/>
    </row>
    <row r="958" spans="1:2" ht="14.5" x14ac:dyDescent="0.35">
      <c r="A958" s="243"/>
      <c r="B958" s="243"/>
    </row>
    <row r="959" spans="1:2" ht="14.5" x14ac:dyDescent="0.35">
      <c r="A959" s="243"/>
      <c r="B959" s="243"/>
    </row>
    <row r="960" spans="1:2" ht="14.5" x14ac:dyDescent="0.35">
      <c r="A960" s="243"/>
      <c r="B960" s="243"/>
    </row>
    <row r="961" spans="1:2" ht="14.5" x14ac:dyDescent="0.35">
      <c r="A961" s="243"/>
      <c r="B961" s="243"/>
    </row>
    <row r="962" spans="1:2" ht="14.5" x14ac:dyDescent="0.35">
      <c r="A962" s="243"/>
      <c r="B962" s="243"/>
    </row>
    <row r="963" spans="1:2" ht="14.5" x14ac:dyDescent="0.35">
      <c r="A963" s="243"/>
      <c r="B963" s="243"/>
    </row>
    <row r="964" spans="1:2" ht="14.5" x14ac:dyDescent="0.35">
      <c r="A964" s="243"/>
      <c r="B964" s="243"/>
    </row>
    <row r="965" spans="1:2" ht="14.5" x14ac:dyDescent="0.35">
      <c r="A965" s="243"/>
      <c r="B965" s="243"/>
    </row>
    <row r="966" spans="1:2" ht="14.5" x14ac:dyDescent="0.35">
      <c r="A966" s="243"/>
      <c r="B966" s="243"/>
    </row>
    <row r="967" spans="1:2" ht="14.5" x14ac:dyDescent="0.35">
      <c r="A967" s="243"/>
      <c r="B967" s="243"/>
    </row>
    <row r="968" spans="1:2" ht="14.5" x14ac:dyDescent="0.35">
      <c r="A968" s="243"/>
      <c r="B968" s="243"/>
    </row>
    <row r="969" spans="1:2" ht="14.5" x14ac:dyDescent="0.35">
      <c r="A969" s="243"/>
      <c r="B969" s="243"/>
    </row>
    <row r="970" spans="1:2" ht="14.5" x14ac:dyDescent="0.35">
      <c r="A970" s="243"/>
      <c r="B970" s="243"/>
    </row>
    <row r="971" spans="1:2" ht="14.5" x14ac:dyDescent="0.35">
      <c r="A971" s="243"/>
      <c r="B971" s="243"/>
    </row>
    <row r="972" spans="1:2" ht="14.5" x14ac:dyDescent="0.35">
      <c r="A972" s="243"/>
      <c r="B972" s="243"/>
    </row>
    <row r="973" spans="1:2" ht="14.5" x14ac:dyDescent="0.35">
      <c r="A973" s="243"/>
      <c r="B973" s="243"/>
    </row>
    <row r="974" spans="1:2" ht="14.5" x14ac:dyDescent="0.35">
      <c r="A974" s="243"/>
      <c r="B974" s="243"/>
    </row>
    <row r="975" spans="1:2" ht="14.5" x14ac:dyDescent="0.35">
      <c r="A975" s="243"/>
      <c r="B975" s="243"/>
    </row>
    <row r="976" spans="1:2" ht="14.5" x14ac:dyDescent="0.35">
      <c r="A976" s="243"/>
      <c r="B976" s="243"/>
    </row>
    <row r="977" spans="1:2" ht="14.5" x14ac:dyDescent="0.35">
      <c r="A977" s="243"/>
      <c r="B977" s="243"/>
    </row>
    <row r="978" spans="1:2" ht="14.5" x14ac:dyDescent="0.35">
      <c r="A978" s="243"/>
      <c r="B978" s="243"/>
    </row>
    <row r="979" spans="1:2" ht="14.5" x14ac:dyDescent="0.35">
      <c r="A979" s="243"/>
      <c r="B979" s="243"/>
    </row>
    <row r="980" spans="1:2" ht="14.5" x14ac:dyDescent="0.35">
      <c r="A980" s="243"/>
      <c r="B980" s="243"/>
    </row>
    <row r="981" spans="1:2" ht="14.5" x14ac:dyDescent="0.35">
      <c r="A981" s="243"/>
      <c r="B981" s="243"/>
    </row>
    <row r="982" spans="1:2" ht="14.5" x14ac:dyDescent="0.35">
      <c r="A982" s="243"/>
      <c r="B982" s="243"/>
    </row>
    <row r="983" spans="1:2" ht="14.5" x14ac:dyDescent="0.35">
      <c r="A983" s="243"/>
      <c r="B983" s="243"/>
    </row>
    <row r="984" spans="1:2" ht="14.5" x14ac:dyDescent="0.35">
      <c r="A984" s="243"/>
      <c r="B984" s="243"/>
    </row>
    <row r="985" spans="1:2" ht="14.5" x14ac:dyDescent="0.35">
      <c r="A985" s="243"/>
      <c r="B985" s="243"/>
    </row>
    <row r="986" spans="1:2" ht="14.5" x14ac:dyDescent="0.35">
      <c r="A986" s="243"/>
      <c r="B986" s="243"/>
    </row>
    <row r="987" spans="1:2" ht="14.5" x14ac:dyDescent="0.35">
      <c r="A987" s="243"/>
      <c r="B987" s="243"/>
    </row>
    <row r="988" spans="1:2" ht="14.5" x14ac:dyDescent="0.35">
      <c r="A988" s="243"/>
      <c r="B988" s="243"/>
    </row>
    <row r="989" spans="1:2" ht="14.5" x14ac:dyDescent="0.35">
      <c r="A989" s="243"/>
      <c r="B989" s="243"/>
    </row>
    <row r="990" spans="1:2" ht="14.5" x14ac:dyDescent="0.35">
      <c r="A990" s="243"/>
      <c r="B990" s="243"/>
    </row>
    <row r="991" spans="1:2" ht="14.5" x14ac:dyDescent="0.35">
      <c r="A991" s="243"/>
      <c r="B991" s="243"/>
    </row>
    <row r="992" spans="1:2" ht="14.5" x14ac:dyDescent="0.35">
      <c r="A992" s="243"/>
      <c r="B992" s="243"/>
    </row>
    <row r="993" spans="1:2" ht="14.5" x14ac:dyDescent="0.35">
      <c r="A993" s="243"/>
      <c r="B993" s="243"/>
    </row>
    <row r="994" spans="1:2" ht="14.5" x14ac:dyDescent="0.35">
      <c r="A994" s="243"/>
      <c r="B994" s="243"/>
    </row>
    <row r="995" spans="1:2" ht="14.5" x14ac:dyDescent="0.35">
      <c r="A995" s="243"/>
      <c r="B995" s="243"/>
    </row>
    <row r="996" spans="1:2" ht="14.5" x14ac:dyDescent="0.35">
      <c r="A996" s="243"/>
      <c r="B996" s="243"/>
    </row>
    <row r="997" spans="1:2" ht="14.5" x14ac:dyDescent="0.35">
      <c r="A997" s="243"/>
      <c r="B997" s="243"/>
    </row>
    <row r="998" spans="1:2" ht="14.5" x14ac:dyDescent="0.35">
      <c r="A998" s="243"/>
      <c r="B998" s="243"/>
    </row>
    <row r="999" spans="1:2" ht="14.5" x14ac:dyDescent="0.35">
      <c r="A999" s="243"/>
      <c r="B999" s="243"/>
    </row>
    <row r="1000" spans="1:2" ht="14.5" x14ac:dyDescent="0.35">
      <c r="A1000" s="243"/>
      <c r="B1000" s="243"/>
    </row>
    <row r="1001" spans="1:2" ht="14.5" x14ac:dyDescent="0.35">
      <c r="A1001" s="243"/>
      <c r="B1001" s="243"/>
    </row>
    <row r="1002" spans="1:2" ht="14.5" x14ac:dyDescent="0.35">
      <c r="A1002" s="243"/>
      <c r="B1002" s="243"/>
    </row>
    <row r="1003" spans="1:2" ht="14.5" x14ac:dyDescent="0.35">
      <c r="A1003" s="243"/>
      <c r="B1003" s="243"/>
    </row>
    <row r="1004" spans="1:2" ht="14.5" x14ac:dyDescent="0.35">
      <c r="A1004" s="243"/>
      <c r="B1004" s="243"/>
    </row>
    <row r="1005" spans="1:2" ht="14.5" x14ac:dyDescent="0.35">
      <c r="A1005" s="243"/>
      <c r="B1005" s="243"/>
    </row>
    <row r="1006" spans="1:2" ht="14.5" x14ac:dyDescent="0.35">
      <c r="A1006" s="243"/>
      <c r="B1006" s="243"/>
    </row>
    <row r="1007" spans="1:2" ht="14.5" x14ac:dyDescent="0.35">
      <c r="A1007" s="243"/>
      <c r="B1007" s="243"/>
    </row>
    <row r="1008" spans="1:2" ht="14.5" x14ac:dyDescent="0.35">
      <c r="A1008" s="243"/>
      <c r="B1008" s="243"/>
    </row>
    <row r="1009" spans="1:2" ht="14.5" x14ac:dyDescent="0.35">
      <c r="A1009" s="243"/>
      <c r="B1009" s="243"/>
    </row>
    <row r="1010" spans="1:2" ht="14.5" x14ac:dyDescent="0.35">
      <c r="A1010" s="243"/>
      <c r="B1010" s="243"/>
    </row>
    <row r="1011" spans="1:2" ht="14.5" x14ac:dyDescent="0.35">
      <c r="A1011" s="243"/>
      <c r="B1011" s="243"/>
    </row>
    <row r="1012" spans="1:2" ht="14.5" x14ac:dyDescent="0.35">
      <c r="A1012" s="243"/>
      <c r="B1012" s="243"/>
    </row>
    <row r="1013" spans="1:2" ht="14.5" x14ac:dyDescent="0.35">
      <c r="A1013" s="243"/>
      <c r="B1013" s="243"/>
    </row>
  </sheetData>
  <sheetProtection algorithmName="SHA-512" hashValue="cw0IqmxfUdNyCO2To9MJnfiwKqu4E9+nlIQwX4ttkghSFiUD2fgIcOTkbE6e2dVoGHhYgxvq6GJgFsu2A6x2HA==" saltValue="ud+Gh99rBPTzH86t8U4vWA==" spinCount="100000" sheet="1" objects="1" scenarios="1"/>
  <mergeCells count="31">
    <mergeCell ref="V91:W91"/>
    <mergeCell ref="X91:Y91"/>
    <mergeCell ref="B96:Y96"/>
    <mergeCell ref="B100:Y100"/>
    <mergeCell ref="B7:G7"/>
    <mergeCell ref="B14:G14"/>
    <mergeCell ref="B15:G15"/>
    <mergeCell ref="B31:G31"/>
    <mergeCell ref="B69:G69"/>
    <mergeCell ref="F90:Y90"/>
    <mergeCell ref="F91:G91"/>
    <mergeCell ref="L91:M91"/>
    <mergeCell ref="N91:O91"/>
    <mergeCell ref="P91:Q91"/>
    <mergeCell ref="R91:S91"/>
    <mergeCell ref="T91:U91"/>
    <mergeCell ref="E138:F138"/>
    <mergeCell ref="E139:F139"/>
    <mergeCell ref="E140:F140"/>
    <mergeCell ref="H91:I91"/>
    <mergeCell ref="J91:K91"/>
    <mergeCell ref="B114:I114"/>
    <mergeCell ref="B119:I119"/>
    <mergeCell ref="B124:I124"/>
    <mergeCell ref="E131:F131"/>
    <mergeCell ref="E132:F132"/>
    <mergeCell ref="E133:F133"/>
    <mergeCell ref="E134:F134"/>
    <mergeCell ref="E135:F135"/>
    <mergeCell ref="E136:F136"/>
    <mergeCell ref="E137:F137"/>
  </mergeCell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00"/>
    <outlinePr summaryBelow="0" summaryRight="0"/>
  </sheetPr>
  <dimension ref="A1:AF1001"/>
  <sheetViews>
    <sheetView showGridLines="0" workbookViewId="0">
      <pane xSplit="1" ySplit="5" topLeftCell="B6" activePane="bottomRight" state="frozen"/>
      <selection pane="topRight" activeCell="B1" sqref="B1"/>
      <selection pane="bottomLeft" activeCell="A6" sqref="A6"/>
      <selection pane="bottomRight" activeCell="K7" sqref="K7"/>
    </sheetView>
  </sheetViews>
  <sheetFormatPr defaultColWidth="14.453125" defaultRowHeight="15" customHeight="1" x14ac:dyDescent="0.35"/>
  <cols>
    <col min="1" max="1" width="75" customWidth="1"/>
    <col min="10" max="10" width="6.7265625" customWidth="1"/>
    <col min="11" max="11" width="19.54296875" customWidth="1"/>
    <col min="12" max="12" width="16.81640625" customWidth="1"/>
    <col min="13" max="13" width="6.08984375" customWidth="1"/>
    <col min="14" max="15" width="12.08984375" customWidth="1"/>
    <col min="16" max="23" width="7" customWidth="1"/>
    <col min="24" max="24" width="3" customWidth="1"/>
    <col min="25" max="32" width="7.81640625" customWidth="1"/>
  </cols>
  <sheetData>
    <row r="1" spans="1:32" x14ac:dyDescent="0.35">
      <c r="A1" s="15"/>
      <c r="B1" s="553" t="s">
        <v>410</v>
      </c>
      <c r="C1" s="552"/>
      <c r="D1" s="552"/>
      <c r="E1" s="552"/>
      <c r="F1" s="552"/>
      <c r="G1" s="552"/>
      <c r="H1" s="552"/>
      <c r="I1" s="500"/>
      <c r="J1" s="15"/>
      <c r="K1" s="20"/>
      <c r="L1" s="20"/>
      <c r="M1" s="15"/>
      <c r="N1" s="554" t="s">
        <v>31</v>
      </c>
      <c r="O1" s="555"/>
      <c r="P1" s="555"/>
      <c r="Q1" s="555"/>
      <c r="R1" s="555"/>
      <c r="S1" s="555"/>
      <c r="T1" s="555"/>
      <c r="U1" s="555"/>
      <c r="V1" s="555"/>
      <c r="W1" s="555"/>
      <c r="X1" s="555"/>
      <c r="Y1" s="555"/>
      <c r="Z1" s="555"/>
      <c r="AA1" s="555"/>
      <c r="AB1" s="555"/>
      <c r="AC1" s="555"/>
      <c r="AD1" s="555"/>
      <c r="AE1" s="555"/>
      <c r="AF1" s="556"/>
    </row>
    <row r="2" spans="1:32" x14ac:dyDescent="0.35">
      <c r="A2" s="15"/>
      <c r="B2" s="557" t="s">
        <v>411</v>
      </c>
      <c r="C2" s="463"/>
      <c r="D2" s="463"/>
      <c r="E2" s="463"/>
      <c r="F2" s="463"/>
      <c r="G2" s="463"/>
      <c r="H2" s="463"/>
      <c r="I2" s="479"/>
      <c r="J2" s="15"/>
      <c r="K2" s="292" t="s">
        <v>412</v>
      </c>
      <c r="L2" s="293" t="s">
        <v>413</v>
      </c>
      <c r="M2" s="15"/>
      <c r="N2" s="68"/>
      <c r="O2" s="294" t="s">
        <v>414</v>
      </c>
      <c r="P2" s="26"/>
      <c r="Q2" s="26"/>
      <c r="R2" s="26"/>
      <c r="S2" s="26"/>
      <c r="T2" s="26"/>
      <c r="U2" s="26"/>
      <c r="V2" s="26"/>
      <c r="W2" s="26"/>
      <c r="X2" s="26"/>
      <c r="Y2" s="26"/>
      <c r="Z2" s="26"/>
      <c r="AA2" s="26"/>
      <c r="AB2" s="26"/>
      <c r="AC2" s="26"/>
      <c r="AD2" s="27"/>
      <c r="AE2" s="27"/>
      <c r="AF2" s="28"/>
    </row>
    <row r="3" spans="1:32" x14ac:dyDescent="0.35">
      <c r="A3" s="29" t="s">
        <v>415</v>
      </c>
      <c r="B3" s="295" t="s">
        <v>37</v>
      </c>
      <c r="C3" s="296" t="s">
        <v>38</v>
      </c>
      <c r="D3" s="296" t="s">
        <v>39</v>
      </c>
      <c r="E3" s="296" t="s">
        <v>40</v>
      </c>
      <c r="F3" s="296" t="s">
        <v>41</v>
      </c>
      <c r="G3" s="296" t="s">
        <v>42</v>
      </c>
      <c r="H3" s="296" t="s">
        <v>43</v>
      </c>
      <c r="I3" s="297" t="s">
        <v>44</v>
      </c>
      <c r="J3" s="15"/>
      <c r="K3" s="295"/>
      <c r="L3" s="297"/>
      <c r="M3" s="15"/>
      <c r="N3" s="31"/>
      <c r="O3" s="20" t="s">
        <v>416</v>
      </c>
      <c r="P3" s="33"/>
      <c r="Q3" s="33"/>
      <c r="R3" s="33"/>
      <c r="S3" s="33"/>
      <c r="T3" s="33"/>
      <c r="U3" s="33"/>
      <c r="V3" s="33"/>
      <c r="W3" s="33"/>
      <c r="X3" s="33"/>
      <c r="Y3" s="33"/>
      <c r="Z3" s="33"/>
      <c r="AA3" s="33"/>
      <c r="AB3" s="33"/>
      <c r="AC3" s="33"/>
      <c r="AD3" s="33"/>
      <c r="AE3" s="33"/>
      <c r="AF3" s="34"/>
    </row>
    <row r="4" spans="1:32" x14ac:dyDescent="0.35">
      <c r="A4" s="29" t="s">
        <v>47</v>
      </c>
      <c r="B4" s="295" t="s">
        <v>48</v>
      </c>
      <c r="C4" s="296" t="s">
        <v>49</v>
      </c>
      <c r="D4" s="296" t="s">
        <v>50</v>
      </c>
      <c r="E4" s="296" t="s">
        <v>51</v>
      </c>
      <c r="F4" s="296" t="s">
        <v>52</v>
      </c>
      <c r="G4" s="296" t="s">
        <v>53</v>
      </c>
      <c r="H4" s="296" t="s">
        <v>54</v>
      </c>
      <c r="I4" s="297" t="s">
        <v>55</v>
      </c>
      <c r="J4" s="15"/>
      <c r="K4" s="295"/>
      <c r="L4" s="297"/>
      <c r="M4" s="15"/>
      <c r="N4" s="31"/>
      <c r="O4" s="298" t="s">
        <v>417</v>
      </c>
      <c r="P4" s="37"/>
      <c r="Q4" s="37"/>
      <c r="R4" s="37"/>
      <c r="S4" s="37"/>
      <c r="T4" s="37"/>
      <c r="U4" s="37"/>
      <c r="V4" s="37"/>
      <c r="W4" s="37"/>
      <c r="X4" s="37"/>
      <c r="Y4" s="37"/>
      <c r="Z4" s="37"/>
      <c r="AA4" s="37"/>
      <c r="AB4" s="37"/>
      <c r="AC4" s="37"/>
      <c r="AD4" s="37"/>
      <c r="AE4" s="37"/>
      <c r="AF4" s="38"/>
    </row>
    <row r="5" spans="1:32" x14ac:dyDescent="0.35">
      <c r="A5" s="18" t="s">
        <v>57</v>
      </c>
      <c r="B5" s="295" t="s">
        <v>58</v>
      </c>
      <c r="C5" s="296" t="s">
        <v>58</v>
      </c>
      <c r="D5" s="296" t="s">
        <v>58</v>
      </c>
      <c r="E5" s="296" t="s">
        <v>58</v>
      </c>
      <c r="F5" s="296" t="s">
        <v>58</v>
      </c>
      <c r="G5" s="296" t="s">
        <v>58</v>
      </c>
      <c r="H5" s="296" t="s">
        <v>58</v>
      </c>
      <c r="I5" s="297" t="s">
        <v>58</v>
      </c>
      <c r="J5" s="15"/>
      <c r="K5" s="295" t="s">
        <v>418</v>
      </c>
      <c r="L5" s="297" t="s">
        <v>419</v>
      </c>
      <c r="M5" s="15"/>
      <c r="N5" s="40" t="s">
        <v>59</v>
      </c>
      <c r="O5" s="41" t="s">
        <v>60</v>
      </c>
      <c r="P5" s="492" t="s">
        <v>61</v>
      </c>
      <c r="Q5" s="484"/>
      <c r="R5" s="484"/>
      <c r="S5" s="484"/>
      <c r="T5" s="484"/>
      <c r="U5" s="484"/>
      <c r="V5" s="484"/>
      <c r="W5" s="484"/>
      <c r="X5" s="42"/>
      <c r="Y5" s="42" t="s">
        <v>37</v>
      </c>
      <c r="Z5" s="42" t="s">
        <v>38</v>
      </c>
      <c r="AA5" s="42" t="s">
        <v>39</v>
      </c>
      <c r="AB5" s="42" t="s">
        <v>40</v>
      </c>
      <c r="AC5" s="42" t="s">
        <v>41</v>
      </c>
      <c r="AD5" s="42" t="s">
        <v>42</v>
      </c>
      <c r="AE5" s="42" t="s">
        <v>43</v>
      </c>
      <c r="AF5" s="43" t="s">
        <v>44</v>
      </c>
    </row>
    <row r="6" spans="1:32" x14ac:dyDescent="0.35">
      <c r="A6" s="299" t="s">
        <v>156</v>
      </c>
      <c r="B6" s="482" t="s">
        <v>63</v>
      </c>
      <c r="C6" s="463"/>
      <c r="D6" s="463"/>
      <c r="E6" s="463"/>
      <c r="F6" s="463"/>
      <c r="G6" s="463"/>
      <c r="H6" s="463"/>
      <c r="I6" s="479"/>
      <c r="J6" s="141">
        <f>'Bidders Pricing Catalogue'!J6</f>
        <v>0</v>
      </c>
      <c r="K6" s="300"/>
      <c r="L6" s="301"/>
      <c r="M6" s="141"/>
      <c r="N6" s="551"/>
      <c r="O6" s="552"/>
      <c r="P6" s="552"/>
      <c r="Q6" s="552"/>
      <c r="R6" s="552"/>
      <c r="S6" s="552"/>
      <c r="T6" s="552"/>
      <c r="U6" s="552"/>
      <c r="V6" s="552"/>
      <c r="W6" s="552"/>
      <c r="X6" s="552"/>
      <c r="Y6" s="552"/>
      <c r="Z6" s="552"/>
      <c r="AA6" s="552"/>
      <c r="AB6" s="552"/>
      <c r="AC6" s="552"/>
      <c r="AD6" s="552"/>
      <c r="AE6" s="552"/>
      <c r="AF6" s="500"/>
    </row>
    <row r="7" spans="1:32" x14ac:dyDescent="0.35">
      <c r="A7" s="114" t="s">
        <v>64</v>
      </c>
      <c r="B7" s="302">
        <f>'Bidders Pricing Catalogue'!B7</f>
        <v>0</v>
      </c>
      <c r="C7" s="303">
        <f>'Bidders Pricing Catalogue'!C7</f>
        <v>0</v>
      </c>
      <c r="D7" s="303">
        <f>'Bidders Pricing Catalogue'!D7</f>
        <v>0</v>
      </c>
      <c r="E7" s="303">
        <f>'Bidders Pricing Catalogue'!E7</f>
        <v>0</v>
      </c>
      <c r="F7" s="303">
        <f>'Bidders Pricing Catalogue'!F7</f>
        <v>0</v>
      </c>
      <c r="G7" s="303">
        <f>'Bidders Pricing Catalogue'!G7</f>
        <v>0</v>
      </c>
      <c r="H7" s="303">
        <f>'Bidders Pricing Catalogue'!H7</f>
        <v>0</v>
      </c>
      <c r="I7" s="304">
        <f>'Bidders Pricing Catalogue'!I7</f>
        <v>0</v>
      </c>
      <c r="J7" s="15"/>
      <c r="K7" s="302">
        <f>'Bidders Pricing Catalogue'!K7</f>
        <v>0</v>
      </c>
      <c r="L7" s="304">
        <f>'Bidders Pricing Catalogue'!L7</f>
        <v>0</v>
      </c>
      <c r="M7" s="15"/>
      <c r="N7" s="305" t="s">
        <v>65</v>
      </c>
      <c r="O7" s="306">
        <v>1</v>
      </c>
      <c r="P7" s="307">
        <f t="shared" ref="P7:W7" si="0">IF(B7="","",(B7/$O7))</f>
        <v>0</v>
      </c>
      <c r="Q7" s="307">
        <f t="shared" si="0"/>
        <v>0</v>
      </c>
      <c r="R7" s="307">
        <f t="shared" si="0"/>
        <v>0</v>
      </c>
      <c r="S7" s="307">
        <f t="shared" si="0"/>
        <v>0</v>
      </c>
      <c r="T7" s="307">
        <f t="shared" si="0"/>
        <v>0</v>
      </c>
      <c r="U7" s="307">
        <f t="shared" si="0"/>
        <v>0</v>
      </c>
      <c r="V7" s="307">
        <f t="shared" si="0"/>
        <v>0</v>
      </c>
      <c r="W7" s="307">
        <f t="shared" si="0"/>
        <v>0</v>
      </c>
      <c r="X7" s="308"/>
      <c r="Y7" s="309" t="str">
        <f>IF(P7="","No Price","Pass")</f>
        <v>Pass</v>
      </c>
      <c r="Z7" s="310" t="str">
        <f t="shared" ref="Z7:AF7" si="1">IF(C7="","No Price",IF(Q7&gt;P7,"Fail 1","Pass"))</f>
        <v>Pass</v>
      </c>
      <c r="AA7" s="310" t="str">
        <f t="shared" si="1"/>
        <v>Pass</v>
      </c>
      <c r="AB7" s="310" t="str">
        <f t="shared" si="1"/>
        <v>Pass</v>
      </c>
      <c r="AC7" s="310" t="str">
        <f t="shared" si="1"/>
        <v>Pass</v>
      </c>
      <c r="AD7" s="310" t="str">
        <f t="shared" si="1"/>
        <v>Pass</v>
      </c>
      <c r="AE7" s="310" t="str">
        <f t="shared" si="1"/>
        <v>Pass</v>
      </c>
      <c r="AF7" s="311" t="str">
        <f t="shared" si="1"/>
        <v>Pass</v>
      </c>
    </row>
    <row r="8" spans="1:32" x14ac:dyDescent="0.35">
      <c r="A8" s="312" t="s">
        <v>160</v>
      </c>
      <c r="B8" s="482" t="s">
        <v>67</v>
      </c>
      <c r="C8" s="463"/>
      <c r="D8" s="463"/>
      <c r="E8" s="463"/>
      <c r="F8" s="463"/>
      <c r="G8" s="463"/>
      <c r="H8" s="463"/>
      <c r="I8" s="479"/>
      <c r="J8" s="15"/>
      <c r="K8" s="300"/>
      <c r="L8" s="301"/>
      <c r="M8" s="15"/>
      <c r="N8" s="549"/>
      <c r="O8" s="481"/>
      <c r="P8" s="481"/>
      <c r="Q8" s="481"/>
      <c r="R8" s="481"/>
      <c r="S8" s="481"/>
      <c r="T8" s="481"/>
      <c r="U8" s="481"/>
      <c r="V8" s="481"/>
      <c r="W8" s="481"/>
      <c r="X8" s="481"/>
      <c r="Y8" s="481"/>
      <c r="Z8" s="481"/>
      <c r="AA8" s="481"/>
      <c r="AB8" s="481"/>
      <c r="AC8" s="481"/>
      <c r="AD8" s="481"/>
      <c r="AE8" s="481"/>
      <c r="AF8" s="474"/>
    </row>
    <row r="9" spans="1:32" x14ac:dyDescent="0.35">
      <c r="A9" s="114" t="s">
        <v>420</v>
      </c>
      <c r="B9" s="302">
        <f>'Bidders Pricing Catalogue'!B9</f>
        <v>0</v>
      </c>
      <c r="C9" s="303">
        <f>'Bidders Pricing Catalogue'!C9</f>
        <v>0</v>
      </c>
      <c r="D9" s="303">
        <f>'Bidders Pricing Catalogue'!D9</f>
        <v>0</v>
      </c>
      <c r="E9" s="303">
        <f>'Bidders Pricing Catalogue'!E9</f>
        <v>0</v>
      </c>
      <c r="F9" s="303">
        <f>'Bidders Pricing Catalogue'!F9</f>
        <v>0</v>
      </c>
      <c r="G9" s="303">
        <f>'Bidders Pricing Catalogue'!G9</f>
        <v>0</v>
      </c>
      <c r="H9" s="303">
        <f>'Bidders Pricing Catalogue'!H9</f>
        <v>0</v>
      </c>
      <c r="I9" s="304">
        <f>'Bidders Pricing Catalogue'!I9</f>
        <v>0</v>
      </c>
      <c r="J9" s="15"/>
      <c r="K9" s="302">
        <f>'Bidders Pricing Catalogue'!K9</f>
        <v>0</v>
      </c>
      <c r="L9" s="304">
        <f>'Bidders Pricing Catalogue'!L9</f>
        <v>0</v>
      </c>
      <c r="M9" s="15"/>
      <c r="N9" s="305" t="s">
        <v>69</v>
      </c>
      <c r="O9" s="306">
        <f>'Rate Card Bid Evaluation Sheet'!H6</f>
        <v>1</v>
      </c>
      <c r="P9" s="307">
        <f t="shared" ref="P9:W9" si="2">IF(B9="","",(B9/$O9))</f>
        <v>0</v>
      </c>
      <c r="Q9" s="307">
        <f t="shared" si="2"/>
        <v>0</v>
      </c>
      <c r="R9" s="307">
        <f t="shared" si="2"/>
        <v>0</v>
      </c>
      <c r="S9" s="307">
        <f t="shared" si="2"/>
        <v>0</v>
      </c>
      <c r="T9" s="307">
        <f t="shared" si="2"/>
        <v>0</v>
      </c>
      <c r="U9" s="307">
        <f t="shared" si="2"/>
        <v>0</v>
      </c>
      <c r="V9" s="307">
        <f t="shared" si="2"/>
        <v>0</v>
      </c>
      <c r="W9" s="307">
        <f t="shared" si="2"/>
        <v>0</v>
      </c>
      <c r="X9" s="313"/>
      <c r="Y9" s="314" t="str">
        <f>IF(P9="","No Price", IF(P9="","Fail","Pass"))</f>
        <v>Pass</v>
      </c>
      <c r="Z9" s="315" t="str">
        <f t="shared" ref="Z9:AF9" si="3">IF(Q9="","No Price",IF(Q9&gt;P9,"Fail 1","Pass"))</f>
        <v>Pass</v>
      </c>
      <c r="AA9" s="315" t="str">
        <f t="shared" si="3"/>
        <v>Pass</v>
      </c>
      <c r="AB9" s="315" t="str">
        <f t="shared" si="3"/>
        <v>Pass</v>
      </c>
      <c r="AC9" s="315" t="str">
        <f t="shared" si="3"/>
        <v>Pass</v>
      </c>
      <c r="AD9" s="315" t="str">
        <f t="shared" si="3"/>
        <v>Pass</v>
      </c>
      <c r="AE9" s="315" t="str">
        <f t="shared" si="3"/>
        <v>Pass</v>
      </c>
      <c r="AF9" s="316" t="str">
        <f t="shared" si="3"/>
        <v>Pass</v>
      </c>
    </row>
    <row r="10" spans="1:32" x14ac:dyDescent="0.35">
      <c r="A10" s="114" t="s">
        <v>70</v>
      </c>
      <c r="B10" s="302">
        <f>'Bidders Pricing Catalogue'!B10</f>
        <v>0</v>
      </c>
      <c r="C10" s="303">
        <f>'Bidders Pricing Catalogue'!C10</f>
        <v>0</v>
      </c>
      <c r="D10" s="303">
        <f>'Bidders Pricing Catalogue'!D10</f>
        <v>0</v>
      </c>
      <c r="E10" s="303">
        <f>'Bidders Pricing Catalogue'!E10</f>
        <v>0</v>
      </c>
      <c r="F10" s="303">
        <f>'Bidders Pricing Catalogue'!F10</f>
        <v>0</v>
      </c>
      <c r="G10" s="303">
        <f>'Bidders Pricing Catalogue'!G10</f>
        <v>0</v>
      </c>
      <c r="H10" s="303">
        <f>'Bidders Pricing Catalogue'!H10</f>
        <v>0</v>
      </c>
      <c r="I10" s="304">
        <f>'Bidders Pricing Catalogue'!I10</f>
        <v>0</v>
      </c>
      <c r="J10" s="15"/>
      <c r="K10" s="302">
        <f>'Bidders Pricing Catalogue'!K10</f>
        <v>0</v>
      </c>
      <c r="L10" s="304">
        <f>'Bidders Pricing Catalogue'!L10</f>
        <v>0</v>
      </c>
      <c r="M10" s="15"/>
      <c r="N10" s="305" t="s">
        <v>69</v>
      </c>
      <c r="O10" s="306">
        <f>'Rate Card Bid Evaluation Sheet'!H7</f>
        <v>2</v>
      </c>
      <c r="P10" s="307">
        <f t="shared" ref="P10:W10" si="4">IF(B10="","",(B10/$O10))</f>
        <v>0</v>
      </c>
      <c r="Q10" s="307">
        <f t="shared" si="4"/>
        <v>0</v>
      </c>
      <c r="R10" s="307">
        <f t="shared" si="4"/>
        <v>0</v>
      </c>
      <c r="S10" s="307">
        <f t="shared" si="4"/>
        <v>0</v>
      </c>
      <c r="T10" s="307">
        <f t="shared" si="4"/>
        <v>0</v>
      </c>
      <c r="U10" s="307">
        <f t="shared" si="4"/>
        <v>0</v>
      </c>
      <c r="V10" s="307">
        <f t="shared" si="4"/>
        <v>0</v>
      </c>
      <c r="W10" s="307">
        <f t="shared" si="4"/>
        <v>0</v>
      </c>
      <c r="X10" s="317"/>
      <c r="Y10" s="318" t="str">
        <f t="shared" ref="Y10:Y18" si="5">IF(P10="","No Price", IF(P10&gt;P9,"Fail 2","Pass"))</f>
        <v>Pass</v>
      </c>
      <c r="Z10" s="315" t="str">
        <f t="shared" ref="Z10:AF10" si="6">IF(Q10="","No Price",IF(Q10&gt;Q9,"Fail 2", IF(Q10&gt;P10,"Fail 1","Pass")))</f>
        <v>Pass</v>
      </c>
      <c r="AA10" s="315" t="str">
        <f t="shared" si="6"/>
        <v>Pass</v>
      </c>
      <c r="AB10" s="315" t="str">
        <f t="shared" si="6"/>
        <v>Pass</v>
      </c>
      <c r="AC10" s="315" t="str">
        <f t="shared" si="6"/>
        <v>Pass</v>
      </c>
      <c r="AD10" s="315" t="str">
        <f t="shared" si="6"/>
        <v>Pass</v>
      </c>
      <c r="AE10" s="315" t="str">
        <f t="shared" si="6"/>
        <v>Pass</v>
      </c>
      <c r="AF10" s="316" t="str">
        <f t="shared" si="6"/>
        <v>Pass</v>
      </c>
    </row>
    <row r="11" spans="1:32" x14ac:dyDescent="0.35">
      <c r="A11" s="114" t="s">
        <v>71</v>
      </c>
      <c r="B11" s="302">
        <f>'Bidders Pricing Catalogue'!B11</f>
        <v>0</v>
      </c>
      <c r="C11" s="303">
        <f>'Bidders Pricing Catalogue'!C11</f>
        <v>0</v>
      </c>
      <c r="D11" s="303">
        <f>'Bidders Pricing Catalogue'!D11</f>
        <v>0</v>
      </c>
      <c r="E11" s="303">
        <f>'Bidders Pricing Catalogue'!E11</f>
        <v>0</v>
      </c>
      <c r="F11" s="303">
        <f>'Bidders Pricing Catalogue'!F11</f>
        <v>0</v>
      </c>
      <c r="G11" s="303">
        <f>'Bidders Pricing Catalogue'!G11</f>
        <v>0</v>
      </c>
      <c r="H11" s="303">
        <f>'Bidders Pricing Catalogue'!H11</f>
        <v>0</v>
      </c>
      <c r="I11" s="304">
        <f>'Bidders Pricing Catalogue'!I11</f>
        <v>0</v>
      </c>
      <c r="J11" s="15"/>
      <c r="K11" s="302">
        <f>'Bidders Pricing Catalogue'!K11</f>
        <v>0</v>
      </c>
      <c r="L11" s="304">
        <f>'Bidders Pricing Catalogue'!L11</f>
        <v>0</v>
      </c>
      <c r="M11" s="15"/>
      <c r="N11" s="305" t="s">
        <v>69</v>
      </c>
      <c r="O11" s="306">
        <f>'Rate Card Bid Evaluation Sheet'!H8</f>
        <v>3</v>
      </c>
      <c r="P11" s="307">
        <f t="shared" ref="P11:W11" si="7">IF(B11="","",(B11/$O11))</f>
        <v>0</v>
      </c>
      <c r="Q11" s="307">
        <f t="shared" si="7"/>
        <v>0</v>
      </c>
      <c r="R11" s="307">
        <f t="shared" si="7"/>
        <v>0</v>
      </c>
      <c r="S11" s="307">
        <f t="shared" si="7"/>
        <v>0</v>
      </c>
      <c r="T11" s="307">
        <f t="shared" si="7"/>
        <v>0</v>
      </c>
      <c r="U11" s="307">
        <f t="shared" si="7"/>
        <v>0</v>
      </c>
      <c r="V11" s="307">
        <f t="shared" si="7"/>
        <v>0</v>
      </c>
      <c r="W11" s="307">
        <f t="shared" si="7"/>
        <v>0</v>
      </c>
      <c r="X11" s="317"/>
      <c r="Y11" s="318" t="str">
        <f t="shared" si="5"/>
        <v>Pass</v>
      </c>
      <c r="Z11" s="315" t="str">
        <f t="shared" ref="Z11:AF11" si="8">IF(Q11="","No Price",IF(Q11&gt;Q10,"Fail 2", IF(Q11&gt;P11,"Fail 1","Pass")))</f>
        <v>Pass</v>
      </c>
      <c r="AA11" s="315" t="str">
        <f t="shared" si="8"/>
        <v>Pass</v>
      </c>
      <c r="AB11" s="315" t="str">
        <f t="shared" si="8"/>
        <v>Pass</v>
      </c>
      <c r="AC11" s="315" t="str">
        <f t="shared" si="8"/>
        <v>Pass</v>
      </c>
      <c r="AD11" s="315" t="str">
        <f t="shared" si="8"/>
        <v>Pass</v>
      </c>
      <c r="AE11" s="315" t="str">
        <f t="shared" si="8"/>
        <v>Pass</v>
      </c>
      <c r="AF11" s="316" t="str">
        <f t="shared" si="8"/>
        <v>Pass</v>
      </c>
    </row>
    <row r="12" spans="1:32" x14ac:dyDescent="0.35">
      <c r="A12" s="114" t="s">
        <v>72</v>
      </c>
      <c r="B12" s="302">
        <f>'Bidders Pricing Catalogue'!B12</f>
        <v>0</v>
      </c>
      <c r="C12" s="303">
        <f>'Bidders Pricing Catalogue'!C12</f>
        <v>0</v>
      </c>
      <c r="D12" s="303">
        <f>'Bidders Pricing Catalogue'!D12</f>
        <v>0</v>
      </c>
      <c r="E12" s="303">
        <f>'Bidders Pricing Catalogue'!E12</f>
        <v>0</v>
      </c>
      <c r="F12" s="303">
        <f>'Bidders Pricing Catalogue'!F12</f>
        <v>0</v>
      </c>
      <c r="G12" s="303">
        <f>'Bidders Pricing Catalogue'!G12</f>
        <v>0</v>
      </c>
      <c r="H12" s="303">
        <f>'Bidders Pricing Catalogue'!H12</f>
        <v>0</v>
      </c>
      <c r="I12" s="304">
        <f>'Bidders Pricing Catalogue'!I12</f>
        <v>0</v>
      </c>
      <c r="J12" s="15"/>
      <c r="K12" s="302">
        <f>'Bidders Pricing Catalogue'!K12</f>
        <v>0</v>
      </c>
      <c r="L12" s="304">
        <f>'Bidders Pricing Catalogue'!L12</f>
        <v>0</v>
      </c>
      <c r="M12" s="15"/>
      <c r="N12" s="305" t="s">
        <v>69</v>
      </c>
      <c r="O12" s="306">
        <f>'Rate Card Bid Evaluation Sheet'!H9</f>
        <v>4</v>
      </c>
      <c r="P12" s="307">
        <f t="shared" ref="P12:W12" si="9">IF(B12="","",(B12/$O12))</f>
        <v>0</v>
      </c>
      <c r="Q12" s="307">
        <f t="shared" si="9"/>
        <v>0</v>
      </c>
      <c r="R12" s="307">
        <f t="shared" si="9"/>
        <v>0</v>
      </c>
      <c r="S12" s="307">
        <f t="shared" si="9"/>
        <v>0</v>
      </c>
      <c r="T12" s="307">
        <f t="shared" si="9"/>
        <v>0</v>
      </c>
      <c r="U12" s="307">
        <f t="shared" si="9"/>
        <v>0</v>
      </c>
      <c r="V12" s="307">
        <f t="shared" si="9"/>
        <v>0</v>
      </c>
      <c r="W12" s="307">
        <f t="shared" si="9"/>
        <v>0</v>
      </c>
      <c r="X12" s="317"/>
      <c r="Y12" s="318" t="str">
        <f t="shared" si="5"/>
        <v>Pass</v>
      </c>
      <c r="Z12" s="315" t="str">
        <f t="shared" ref="Z12:AF12" si="10">IF(Q12="","No Price",IF(Q12&gt;Q11,"Fail 2", IF(Q12&gt;P12,"Fail 1","Pass")))</f>
        <v>Pass</v>
      </c>
      <c r="AA12" s="315" t="str">
        <f t="shared" si="10"/>
        <v>Pass</v>
      </c>
      <c r="AB12" s="315" t="str">
        <f t="shared" si="10"/>
        <v>Pass</v>
      </c>
      <c r="AC12" s="315" t="str">
        <f t="shared" si="10"/>
        <v>Pass</v>
      </c>
      <c r="AD12" s="315" t="str">
        <f t="shared" si="10"/>
        <v>Pass</v>
      </c>
      <c r="AE12" s="315" t="str">
        <f t="shared" si="10"/>
        <v>Pass</v>
      </c>
      <c r="AF12" s="316" t="str">
        <f t="shared" si="10"/>
        <v>Pass</v>
      </c>
    </row>
    <row r="13" spans="1:32" x14ac:dyDescent="0.35">
      <c r="A13" s="114" t="s">
        <v>73</v>
      </c>
      <c r="B13" s="302">
        <f>'Bidders Pricing Catalogue'!B13</f>
        <v>0</v>
      </c>
      <c r="C13" s="303">
        <f>'Bidders Pricing Catalogue'!C13</f>
        <v>0</v>
      </c>
      <c r="D13" s="303">
        <f>'Bidders Pricing Catalogue'!D13</f>
        <v>0</v>
      </c>
      <c r="E13" s="303">
        <f>'Bidders Pricing Catalogue'!E13</f>
        <v>0</v>
      </c>
      <c r="F13" s="303">
        <f>'Bidders Pricing Catalogue'!F13</f>
        <v>0</v>
      </c>
      <c r="G13" s="303">
        <f>'Bidders Pricing Catalogue'!G13</f>
        <v>0</v>
      </c>
      <c r="H13" s="303">
        <f>'Bidders Pricing Catalogue'!H13</f>
        <v>0</v>
      </c>
      <c r="I13" s="304">
        <f>'Bidders Pricing Catalogue'!I13</f>
        <v>0</v>
      </c>
      <c r="J13" s="15"/>
      <c r="K13" s="302">
        <f>'Bidders Pricing Catalogue'!K13</f>
        <v>0</v>
      </c>
      <c r="L13" s="304">
        <f>'Bidders Pricing Catalogue'!L13</f>
        <v>0</v>
      </c>
      <c r="M13" s="15"/>
      <c r="N13" s="305" t="s">
        <v>69</v>
      </c>
      <c r="O13" s="306">
        <f>'Rate Card Bid Evaluation Sheet'!H10</f>
        <v>5</v>
      </c>
      <c r="P13" s="307">
        <f t="shared" ref="P13:W13" si="11">IF(B13="","",(B13/$O13))</f>
        <v>0</v>
      </c>
      <c r="Q13" s="307">
        <f t="shared" si="11"/>
        <v>0</v>
      </c>
      <c r="R13" s="307">
        <f t="shared" si="11"/>
        <v>0</v>
      </c>
      <c r="S13" s="307">
        <f t="shared" si="11"/>
        <v>0</v>
      </c>
      <c r="T13" s="307">
        <f t="shared" si="11"/>
        <v>0</v>
      </c>
      <c r="U13" s="307">
        <f t="shared" si="11"/>
        <v>0</v>
      </c>
      <c r="V13" s="307">
        <f t="shared" si="11"/>
        <v>0</v>
      </c>
      <c r="W13" s="307">
        <f t="shared" si="11"/>
        <v>0</v>
      </c>
      <c r="X13" s="317"/>
      <c r="Y13" s="318" t="str">
        <f t="shared" si="5"/>
        <v>Pass</v>
      </c>
      <c r="Z13" s="315" t="str">
        <f t="shared" ref="Z13:AF13" si="12">IF(Q13="","No Price",IF(Q13&gt;Q12,"Fail 2", IF(Q13&gt;P13,"Fail 1","Pass")))</f>
        <v>Pass</v>
      </c>
      <c r="AA13" s="315" t="str">
        <f t="shared" si="12"/>
        <v>Pass</v>
      </c>
      <c r="AB13" s="315" t="str">
        <f t="shared" si="12"/>
        <v>Pass</v>
      </c>
      <c r="AC13" s="315" t="str">
        <f t="shared" si="12"/>
        <v>Pass</v>
      </c>
      <c r="AD13" s="315" t="str">
        <f t="shared" si="12"/>
        <v>Pass</v>
      </c>
      <c r="AE13" s="315" t="str">
        <f t="shared" si="12"/>
        <v>Pass</v>
      </c>
      <c r="AF13" s="316" t="str">
        <f t="shared" si="12"/>
        <v>Pass</v>
      </c>
    </row>
    <row r="14" spans="1:32" x14ac:dyDescent="0.35">
      <c r="A14" s="114" t="s">
        <v>74</v>
      </c>
      <c r="B14" s="302">
        <f>'Bidders Pricing Catalogue'!B14</f>
        <v>0</v>
      </c>
      <c r="C14" s="303">
        <f>'Bidders Pricing Catalogue'!C14</f>
        <v>0</v>
      </c>
      <c r="D14" s="303">
        <f>'Bidders Pricing Catalogue'!D14</f>
        <v>0</v>
      </c>
      <c r="E14" s="303">
        <f>'Bidders Pricing Catalogue'!E14</f>
        <v>0</v>
      </c>
      <c r="F14" s="303">
        <f>'Bidders Pricing Catalogue'!F14</f>
        <v>0</v>
      </c>
      <c r="G14" s="303">
        <f>'Bidders Pricing Catalogue'!G14</f>
        <v>0</v>
      </c>
      <c r="H14" s="303">
        <f>'Bidders Pricing Catalogue'!H14</f>
        <v>0</v>
      </c>
      <c r="I14" s="304">
        <f>'Bidders Pricing Catalogue'!I14</f>
        <v>0</v>
      </c>
      <c r="J14" s="15"/>
      <c r="K14" s="302">
        <f>'Bidders Pricing Catalogue'!K14</f>
        <v>0</v>
      </c>
      <c r="L14" s="304">
        <f>'Bidders Pricing Catalogue'!L14</f>
        <v>0</v>
      </c>
      <c r="M14" s="15"/>
      <c r="N14" s="305" t="s">
        <v>69</v>
      </c>
      <c r="O14" s="306">
        <f>'Rate Card Bid Evaluation Sheet'!H11</f>
        <v>8</v>
      </c>
      <c r="P14" s="307">
        <f t="shared" ref="P14:W14" si="13">IF(B14="","",(B14/$O14))</f>
        <v>0</v>
      </c>
      <c r="Q14" s="307">
        <f t="shared" si="13"/>
        <v>0</v>
      </c>
      <c r="R14" s="307">
        <f t="shared" si="13"/>
        <v>0</v>
      </c>
      <c r="S14" s="307">
        <f t="shared" si="13"/>
        <v>0</v>
      </c>
      <c r="T14" s="307">
        <f t="shared" si="13"/>
        <v>0</v>
      </c>
      <c r="U14" s="307">
        <f t="shared" si="13"/>
        <v>0</v>
      </c>
      <c r="V14" s="307">
        <f t="shared" si="13"/>
        <v>0</v>
      </c>
      <c r="W14" s="307">
        <f t="shared" si="13"/>
        <v>0</v>
      </c>
      <c r="X14" s="317"/>
      <c r="Y14" s="318" t="str">
        <f t="shared" si="5"/>
        <v>Pass</v>
      </c>
      <c r="Z14" s="315" t="str">
        <f t="shared" ref="Z14:AF14" si="14">IF(Q14="","No Price",IF(Q14&gt;Q13,"Fail 2", IF(Q14&gt;P14,"Fail 1","Pass")))</f>
        <v>Pass</v>
      </c>
      <c r="AA14" s="315" t="str">
        <f t="shared" si="14"/>
        <v>Pass</v>
      </c>
      <c r="AB14" s="315" t="str">
        <f t="shared" si="14"/>
        <v>Pass</v>
      </c>
      <c r="AC14" s="315" t="str">
        <f t="shared" si="14"/>
        <v>Pass</v>
      </c>
      <c r="AD14" s="315" t="str">
        <f t="shared" si="14"/>
        <v>Pass</v>
      </c>
      <c r="AE14" s="315" t="str">
        <f t="shared" si="14"/>
        <v>Pass</v>
      </c>
      <c r="AF14" s="316" t="str">
        <f t="shared" si="14"/>
        <v>Pass</v>
      </c>
    </row>
    <row r="15" spans="1:32" x14ac:dyDescent="0.35">
      <c r="A15" s="114" t="s">
        <v>75</v>
      </c>
      <c r="B15" s="302">
        <f>'Bidders Pricing Catalogue'!B15</f>
        <v>0</v>
      </c>
      <c r="C15" s="303">
        <f>'Bidders Pricing Catalogue'!C15</f>
        <v>0</v>
      </c>
      <c r="D15" s="303">
        <f>'Bidders Pricing Catalogue'!D15</f>
        <v>0</v>
      </c>
      <c r="E15" s="303">
        <f>'Bidders Pricing Catalogue'!E15</f>
        <v>0</v>
      </c>
      <c r="F15" s="303">
        <f>'Bidders Pricing Catalogue'!F15</f>
        <v>0</v>
      </c>
      <c r="G15" s="303">
        <f>'Bidders Pricing Catalogue'!G15</f>
        <v>0</v>
      </c>
      <c r="H15" s="303">
        <f>'Bidders Pricing Catalogue'!H15</f>
        <v>0</v>
      </c>
      <c r="I15" s="304">
        <f>'Bidders Pricing Catalogue'!I15</f>
        <v>0</v>
      </c>
      <c r="J15" s="15"/>
      <c r="K15" s="302">
        <f>'Bidders Pricing Catalogue'!K15</f>
        <v>0</v>
      </c>
      <c r="L15" s="304">
        <f>'Bidders Pricing Catalogue'!L15</f>
        <v>0</v>
      </c>
      <c r="M15" s="15"/>
      <c r="N15" s="305" t="s">
        <v>69</v>
      </c>
      <c r="O15" s="306">
        <f>'Rate Card Bid Evaluation Sheet'!H12</f>
        <v>10</v>
      </c>
      <c r="P15" s="307">
        <f t="shared" ref="P15:W15" si="15">IF(B15="","",(B15/$O15))</f>
        <v>0</v>
      </c>
      <c r="Q15" s="307">
        <f t="shared" si="15"/>
        <v>0</v>
      </c>
      <c r="R15" s="307">
        <f t="shared" si="15"/>
        <v>0</v>
      </c>
      <c r="S15" s="307">
        <f t="shared" si="15"/>
        <v>0</v>
      </c>
      <c r="T15" s="307">
        <f t="shared" si="15"/>
        <v>0</v>
      </c>
      <c r="U15" s="307">
        <f t="shared" si="15"/>
        <v>0</v>
      </c>
      <c r="V15" s="307">
        <f t="shared" si="15"/>
        <v>0</v>
      </c>
      <c r="W15" s="307">
        <f t="shared" si="15"/>
        <v>0</v>
      </c>
      <c r="X15" s="317"/>
      <c r="Y15" s="318" t="str">
        <f t="shared" si="5"/>
        <v>Pass</v>
      </c>
      <c r="Z15" s="315" t="str">
        <f t="shared" ref="Z15:AF15" si="16">IF(Q15="","No Price",IF(Q15&gt;Q14,"Fail 2", IF(Q15&gt;P15,"Fail 1","Pass")))</f>
        <v>Pass</v>
      </c>
      <c r="AA15" s="315" t="str">
        <f t="shared" si="16"/>
        <v>Pass</v>
      </c>
      <c r="AB15" s="315" t="str">
        <f t="shared" si="16"/>
        <v>Pass</v>
      </c>
      <c r="AC15" s="315" t="str">
        <f t="shared" si="16"/>
        <v>Pass</v>
      </c>
      <c r="AD15" s="315" t="str">
        <f t="shared" si="16"/>
        <v>Pass</v>
      </c>
      <c r="AE15" s="315" t="str">
        <f t="shared" si="16"/>
        <v>Pass</v>
      </c>
      <c r="AF15" s="316" t="str">
        <f t="shared" si="16"/>
        <v>Pass</v>
      </c>
    </row>
    <row r="16" spans="1:32" x14ac:dyDescent="0.35">
      <c r="A16" s="114" t="s">
        <v>76</v>
      </c>
      <c r="B16" s="302">
        <f>'Bidders Pricing Catalogue'!B16</f>
        <v>0</v>
      </c>
      <c r="C16" s="303">
        <f>'Bidders Pricing Catalogue'!C16</f>
        <v>0</v>
      </c>
      <c r="D16" s="303">
        <f>'Bidders Pricing Catalogue'!D16</f>
        <v>0</v>
      </c>
      <c r="E16" s="303">
        <f>'Bidders Pricing Catalogue'!E16</f>
        <v>0</v>
      </c>
      <c r="F16" s="303">
        <f>'Bidders Pricing Catalogue'!F16</f>
        <v>0</v>
      </c>
      <c r="G16" s="303">
        <f>'Bidders Pricing Catalogue'!G16</f>
        <v>0</v>
      </c>
      <c r="H16" s="303">
        <f>'Bidders Pricing Catalogue'!H16</f>
        <v>0</v>
      </c>
      <c r="I16" s="304">
        <f>'Bidders Pricing Catalogue'!I16</f>
        <v>0</v>
      </c>
      <c r="J16" s="15"/>
      <c r="K16" s="302">
        <f>'Bidders Pricing Catalogue'!K16</f>
        <v>0</v>
      </c>
      <c r="L16" s="304">
        <f>'Bidders Pricing Catalogue'!L16</f>
        <v>0</v>
      </c>
      <c r="M16" s="15"/>
      <c r="N16" s="305" t="s">
        <v>69</v>
      </c>
      <c r="O16" s="306">
        <f>'Rate Card Bid Evaluation Sheet'!H13</f>
        <v>16</v>
      </c>
      <c r="P16" s="307">
        <f t="shared" ref="P16:W16" si="17">IF(B16="","",(B16/$O16))</f>
        <v>0</v>
      </c>
      <c r="Q16" s="307">
        <f t="shared" si="17"/>
        <v>0</v>
      </c>
      <c r="R16" s="307">
        <f t="shared" si="17"/>
        <v>0</v>
      </c>
      <c r="S16" s="307">
        <f t="shared" si="17"/>
        <v>0</v>
      </c>
      <c r="T16" s="307">
        <f t="shared" si="17"/>
        <v>0</v>
      </c>
      <c r="U16" s="307">
        <f t="shared" si="17"/>
        <v>0</v>
      </c>
      <c r="V16" s="307">
        <f t="shared" si="17"/>
        <v>0</v>
      </c>
      <c r="W16" s="307">
        <f t="shared" si="17"/>
        <v>0</v>
      </c>
      <c r="X16" s="317"/>
      <c r="Y16" s="318" t="str">
        <f t="shared" si="5"/>
        <v>Pass</v>
      </c>
      <c r="Z16" s="315" t="str">
        <f t="shared" ref="Z16:AF16" si="18">IF(Q16="","No Price",IF(Q16&gt;Q15,"Fail 2", IF(Q16&gt;P16,"Fail 1","Pass")))</f>
        <v>Pass</v>
      </c>
      <c r="AA16" s="315" t="str">
        <f t="shared" si="18"/>
        <v>Pass</v>
      </c>
      <c r="AB16" s="315" t="str">
        <f t="shared" si="18"/>
        <v>Pass</v>
      </c>
      <c r="AC16" s="315" t="str">
        <f t="shared" si="18"/>
        <v>Pass</v>
      </c>
      <c r="AD16" s="315" t="str">
        <f t="shared" si="18"/>
        <v>Pass</v>
      </c>
      <c r="AE16" s="315" t="str">
        <f t="shared" si="18"/>
        <v>Pass</v>
      </c>
      <c r="AF16" s="316" t="str">
        <f t="shared" si="18"/>
        <v>Pass</v>
      </c>
    </row>
    <row r="17" spans="1:32" x14ac:dyDescent="0.35">
      <c r="A17" s="114" t="s">
        <v>77</v>
      </c>
      <c r="B17" s="302">
        <f>'Bidders Pricing Catalogue'!B17</f>
        <v>0</v>
      </c>
      <c r="C17" s="303">
        <f>'Bidders Pricing Catalogue'!C17</f>
        <v>0</v>
      </c>
      <c r="D17" s="303">
        <f>'Bidders Pricing Catalogue'!D17</f>
        <v>0</v>
      </c>
      <c r="E17" s="303">
        <f>'Bidders Pricing Catalogue'!E17</f>
        <v>0</v>
      </c>
      <c r="F17" s="303">
        <f>'Bidders Pricing Catalogue'!F17</f>
        <v>0</v>
      </c>
      <c r="G17" s="303">
        <f>'Bidders Pricing Catalogue'!G17</f>
        <v>0</v>
      </c>
      <c r="H17" s="303">
        <f>'Bidders Pricing Catalogue'!H17</f>
        <v>0</v>
      </c>
      <c r="I17" s="304">
        <f>'Bidders Pricing Catalogue'!I17</f>
        <v>0</v>
      </c>
      <c r="J17" s="15"/>
      <c r="K17" s="302">
        <f>'Bidders Pricing Catalogue'!K17</f>
        <v>0</v>
      </c>
      <c r="L17" s="304">
        <f>'Bidders Pricing Catalogue'!L17</f>
        <v>0</v>
      </c>
      <c r="M17" s="15"/>
      <c r="N17" s="305" t="s">
        <v>69</v>
      </c>
      <c r="O17" s="306">
        <f>'Rate Card Bid Evaluation Sheet'!H14</f>
        <v>20</v>
      </c>
      <c r="P17" s="307">
        <f t="shared" ref="P17:W17" si="19">IF(B17="","",(B17/$O17))</f>
        <v>0</v>
      </c>
      <c r="Q17" s="307">
        <f t="shared" si="19"/>
        <v>0</v>
      </c>
      <c r="R17" s="307">
        <f t="shared" si="19"/>
        <v>0</v>
      </c>
      <c r="S17" s="307">
        <f t="shared" si="19"/>
        <v>0</v>
      </c>
      <c r="T17" s="307">
        <f t="shared" si="19"/>
        <v>0</v>
      </c>
      <c r="U17" s="307">
        <f t="shared" si="19"/>
        <v>0</v>
      </c>
      <c r="V17" s="307">
        <f t="shared" si="19"/>
        <v>0</v>
      </c>
      <c r="W17" s="307">
        <f t="shared" si="19"/>
        <v>0</v>
      </c>
      <c r="X17" s="317"/>
      <c r="Y17" s="318" t="str">
        <f t="shared" si="5"/>
        <v>Pass</v>
      </c>
      <c r="Z17" s="315" t="str">
        <f t="shared" ref="Z17:AF17" si="20">IF(Q17="","No Price",IF(Q17&gt;Q16,"Fail 2", IF(Q17&gt;P17,"Fail 1","Pass")))</f>
        <v>Pass</v>
      </c>
      <c r="AA17" s="315" t="str">
        <f t="shared" si="20"/>
        <v>Pass</v>
      </c>
      <c r="AB17" s="315" t="str">
        <f t="shared" si="20"/>
        <v>Pass</v>
      </c>
      <c r="AC17" s="315" t="str">
        <f t="shared" si="20"/>
        <v>Pass</v>
      </c>
      <c r="AD17" s="315" t="str">
        <f t="shared" si="20"/>
        <v>Pass</v>
      </c>
      <c r="AE17" s="315" t="str">
        <f t="shared" si="20"/>
        <v>Pass</v>
      </c>
      <c r="AF17" s="316" t="str">
        <f t="shared" si="20"/>
        <v>Pass</v>
      </c>
    </row>
    <row r="18" spans="1:32" x14ac:dyDescent="0.35">
      <c r="A18" s="114" t="s">
        <v>78</v>
      </c>
      <c r="B18" s="302">
        <f>'Bidders Pricing Catalogue'!B18</f>
        <v>0</v>
      </c>
      <c r="C18" s="303">
        <f>'Bidders Pricing Catalogue'!C18</f>
        <v>0</v>
      </c>
      <c r="D18" s="303">
        <f>'Bidders Pricing Catalogue'!D18</f>
        <v>0</v>
      </c>
      <c r="E18" s="303">
        <f>'Bidders Pricing Catalogue'!E18</f>
        <v>0</v>
      </c>
      <c r="F18" s="303">
        <f>'Bidders Pricing Catalogue'!F18</f>
        <v>0</v>
      </c>
      <c r="G18" s="303">
        <f>'Bidders Pricing Catalogue'!G18</f>
        <v>0</v>
      </c>
      <c r="H18" s="303">
        <f>'Bidders Pricing Catalogue'!H18</f>
        <v>0</v>
      </c>
      <c r="I18" s="304">
        <f>'Bidders Pricing Catalogue'!I18</f>
        <v>0</v>
      </c>
      <c r="J18" s="15"/>
      <c r="K18" s="302">
        <f>'Bidders Pricing Catalogue'!K18</f>
        <v>0</v>
      </c>
      <c r="L18" s="304">
        <f>'Bidders Pricing Catalogue'!L18</f>
        <v>0</v>
      </c>
      <c r="M18" s="15"/>
      <c r="N18" s="305" t="s">
        <v>69</v>
      </c>
      <c r="O18" s="306">
        <f>'Rate Card Bid Evaluation Sheet'!H15</f>
        <v>60</v>
      </c>
      <c r="P18" s="307">
        <f t="shared" ref="P18:W18" si="21">IF(B18="","",(B18/$O18))</f>
        <v>0</v>
      </c>
      <c r="Q18" s="307">
        <f t="shared" si="21"/>
        <v>0</v>
      </c>
      <c r="R18" s="307">
        <f t="shared" si="21"/>
        <v>0</v>
      </c>
      <c r="S18" s="307">
        <f t="shared" si="21"/>
        <v>0</v>
      </c>
      <c r="T18" s="307">
        <f t="shared" si="21"/>
        <v>0</v>
      </c>
      <c r="U18" s="307">
        <f t="shared" si="21"/>
        <v>0</v>
      </c>
      <c r="V18" s="307">
        <f t="shared" si="21"/>
        <v>0</v>
      </c>
      <c r="W18" s="307">
        <f t="shared" si="21"/>
        <v>0</v>
      </c>
      <c r="X18" s="317"/>
      <c r="Y18" s="318" t="str">
        <f t="shared" si="5"/>
        <v>Pass</v>
      </c>
      <c r="Z18" s="315" t="str">
        <f t="shared" ref="Z18:AF18" si="22">IF(Q18="","No Price",IF(Q18&gt;Q17,"Fail 2", IF(Q18&gt;P18,"Fail 1","Pass")))</f>
        <v>Pass</v>
      </c>
      <c r="AA18" s="315" t="str">
        <f t="shared" si="22"/>
        <v>Pass</v>
      </c>
      <c r="AB18" s="315" t="str">
        <f t="shared" si="22"/>
        <v>Pass</v>
      </c>
      <c r="AC18" s="315" t="str">
        <f t="shared" si="22"/>
        <v>Pass</v>
      </c>
      <c r="AD18" s="315" t="str">
        <f t="shared" si="22"/>
        <v>Pass</v>
      </c>
      <c r="AE18" s="315" t="str">
        <f t="shared" si="22"/>
        <v>Pass</v>
      </c>
      <c r="AF18" s="316" t="str">
        <f t="shared" si="22"/>
        <v>Pass</v>
      </c>
    </row>
    <row r="19" spans="1:32" x14ac:dyDescent="0.35">
      <c r="A19" s="319" t="s">
        <v>79</v>
      </c>
      <c r="B19" s="302">
        <f>'Bidders Pricing Catalogue'!B19</f>
        <v>0</v>
      </c>
      <c r="C19" s="303">
        <f>'Bidders Pricing Catalogue'!C19</f>
        <v>0</v>
      </c>
      <c r="D19" s="303">
        <f>'Bidders Pricing Catalogue'!D19</f>
        <v>0</v>
      </c>
      <c r="E19" s="303">
        <f>'Bidders Pricing Catalogue'!E19</f>
        <v>0</v>
      </c>
      <c r="F19" s="303">
        <f>'Bidders Pricing Catalogue'!F19</f>
        <v>0</v>
      </c>
      <c r="G19" s="303">
        <f>'Bidders Pricing Catalogue'!G19</f>
        <v>0</v>
      </c>
      <c r="H19" s="303">
        <f>'Bidders Pricing Catalogue'!H19</f>
        <v>0</v>
      </c>
      <c r="I19" s="304">
        <f>'Bidders Pricing Catalogue'!I19</f>
        <v>0</v>
      </c>
      <c r="J19" s="15"/>
      <c r="K19" s="302">
        <f>'Bidders Pricing Catalogue'!K19</f>
        <v>0</v>
      </c>
      <c r="L19" s="304">
        <f>'Bidders Pricing Catalogue'!L19</f>
        <v>0</v>
      </c>
      <c r="M19" s="15"/>
      <c r="N19" s="305" t="s">
        <v>65</v>
      </c>
      <c r="O19" s="306">
        <v>1</v>
      </c>
      <c r="P19" s="307">
        <f t="shared" ref="P19:W19" si="23">IF(B19="","",(B19/$O19))</f>
        <v>0</v>
      </c>
      <c r="Q19" s="307">
        <f t="shared" si="23"/>
        <v>0</v>
      </c>
      <c r="R19" s="307">
        <f t="shared" si="23"/>
        <v>0</v>
      </c>
      <c r="S19" s="307">
        <f t="shared" si="23"/>
        <v>0</v>
      </c>
      <c r="T19" s="307">
        <f t="shared" si="23"/>
        <v>0</v>
      </c>
      <c r="U19" s="307">
        <f t="shared" si="23"/>
        <v>0</v>
      </c>
      <c r="V19" s="307">
        <f t="shared" si="23"/>
        <v>0</v>
      </c>
      <c r="W19" s="307">
        <f t="shared" si="23"/>
        <v>0</v>
      </c>
      <c r="X19" s="320"/>
      <c r="Y19" s="310" t="str">
        <f t="shared" ref="Y19:AF19" si="24">IF(B19="","No Price","Pass")</f>
        <v>Pass</v>
      </c>
      <c r="Z19" s="310" t="str">
        <f t="shared" si="24"/>
        <v>Pass</v>
      </c>
      <c r="AA19" s="310" t="str">
        <f t="shared" si="24"/>
        <v>Pass</v>
      </c>
      <c r="AB19" s="310" t="str">
        <f t="shared" si="24"/>
        <v>Pass</v>
      </c>
      <c r="AC19" s="310" t="str">
        <f t="shared" si="24"/>
        <v>Pass</v>
      </c>
      <c r="AD19" s="310" t="str">
        <f t="shared" si="24"/>
        <v>Pass</v>
      </c>
      <c r="AE19" s="310" t="str">
        <f t="shared" si="24"/>
        <v>Pass</v>
      </c>
      <c r="AF19" s="311" t="str">
        <f t="shared" si="24"/>
        <v>Pass</v>
      </c>
    </row>
    <row r="20" spans="1:32" x14ac:dyDescent="0.35">
      <c r="A20" s="312" t="s">
        <v>161</v>
      </c>
      <c r="B20" s="482" t="s">
        <v>67</v>
      </c>
      <c r="C20" s="463"/>
      <c r="D20" s="463"/>
      <c r="E20" s="463"/>
      <c r="F20" s="463"/>
      <c r="G20" s="463"/>
      <c r="H20" s="463"/>
      <c r="I20" s="479"/>
      <c r="J20" s="15"/>
      <c r="K20" s="300"/>
      <c r="L20" s="301"/>
      <c r="M20" s="15"/>
      <c r="N20" s="549"/>
      <c r="O20" s="481"/>
      <c r="P20" s="481"/>
      <c r="Q20" s="481"/>
      <c r="R20" s="481"/>
      <c r="S20" s="481"/>
      <c r="T20" s="481"/>
      <c r="U20" s="481"/>
      <c r="V20" s="481"/>
      <c r="W20" s="481"/>
      <c r="X20" s="481"/>
      <c r="Y20" s="481"/>
      <c r="Z20" s="481"/>
      <c r="AA20" s="481"/>
      <c r="AB20" s="481"/>
      <c r="AC20" s="481"/>
      <c r="AD20" s="481"/>
      <c r="AE20" s="481"/>
      <c r="AF20" s="474"/>
    </row>
    <row r="21" spans="1:32" x14ac:dyDescent="0.35">
      <c r="A21" s="114" t="s">
        <v>81</v>
      </c>
      <c r="B21" s="302">
        <f>'Bidders Pricing Catalogue'!B21</f>
        <v>0</v>
      </c>
      <c r="C21" s="303">
        <f>'Bidders Pricing Catalogue'!C21</f>
        <v>0</v>
      </c>
      <c r="D21" s="303">
        <f>'Bidders Pricing Catalogue'!D21</f>
        <v>0</v>
      </c>
      <c r="E21" s="303">
        <f>'Bidders Pricing Catalogue'!E21</f>
        <v>0</v>
      </c>
      <c r="F21" s="303">
        <f>'Bidders Pricing Catalogue'!F21</f>
        <v>0</v>
      </c>
      <c r="G21" s="303">
        <f>'Bidders Pricing Catalogue'!G21</f>
        <v>0</v>
      </c>
      <c r="H21" s="303">
        <f>'Bidders Pricing Catalogue'!H21</f>
        <v>0</v>
      </c>
      <c r="I21" s="304">
        <f>'Bidders Pricing Catalogue'!I21</f>
        <v>0</v>
      </c>
      <c r="J21" s="15"/>
      <c r="K21" s="302">
        <f>'Bidders Pricing Catalogue'!K21</f>
        <v>0</v>
      </c>
      <c r="L21" s="304">
        <f>'Bidders Pricing Catalogue'!L21</f>
        <v>0</v>
      </c>
      <c r="M21" s="15"/>
      <c r="N21" s="305" t="s">
        <v>69</v>
      </c>
      <c r="O21" s="321" t="str">
        <f>'Rate Card Bid Evaluation Sheet'!H19</f>
        <v>150</v>
      </c>
      <c r="P21" s="307">
        <f t="shared" ref="P21:W21" si="25">IF(B21="","",(B21/$O21))</f>
        <v>0</v>
      </c>
      <c r="Q21" s="307">
        <f t="shared" si="25"/>
        <v>0</v>
      </c>
      <c r="R21" s="307">
        <f t="shared" si="25"/>
        <v>0</v>
      </c>
      <c r="S21" s="307">
        <f t="shared" si="25"/>
        <v>0</v>
      </c>
      <c r="T21" s="307">
        <f t="shared" si="25"/>
        <v>0</v>
      </c>
      <c r="U21" s="307">
        <f t="shared" si="25"/>
        <v>0</v>
      </c>
      <c r="V21" s="307">
        <f t="shared" si="25"/>
        <v>0</v>
      </c>
      <c r="W21" s="307">
        <f t="shared" si="25"/>
        <v>0</v>
      </c>
      <c r="X21" s="313"/>
      <c r="Y21" s="314" t="str">
        <f>IF(P21="","No Price", IF(P21="","Fail","Pass"))</f>
        <v>Pass</v>
      </c>
      <c r="Z21" s="315" t="str">
        <f t="shared" ref="Z21:AF21" si="26">IF(Q21="","No Price",IF(Q21&gt;P21,"Fail 1","Pass"))</f>
        <v>Pass</v>
      </c>
      <c r="AA21" s="315" t="str">
        <f t="shared" si="26"/>
        <v>Pass</v>
      </c>
      <c r="AB21" s="315" t="str">
        <f t="shared" si="26"/>
        <v>Pass</v>
      </c>
      <c r="AC21" s="315" t="str">
        <f t="shared" si="26"/>
        <v>Pass</v>
      </c>
      <c r="AD21" s="315" t="str">
        <f t="shared" si="26"/>
        <v>Pass</v>
      </c>
      <c r="AE21" s="315" t="str">
        <f t="shared" si="26"/>
        <v>Pass</v>
      </c>
      <c r="AF21" s="316" t="str">
        <f t="shared" si="26"/>
        <v>Pass</v>
      </c>
    </row>
    <row r="22" spans="1:32" x14ac:dyDescent="0.35">
      <c r="A22" s="114" t="s">
        <v>82</v>
      </c>
      <c r="B22" s="302">
        <f>'Bidders Pricing Catalogue'!B22</f>
        <v>0</v>
      </c>
      <c r="C22" s="303">
        <f>'Bidders Pricing Catalogue'!C22</f>
        <v>0</v>
      </c>
      <c r="D22" s="303">
        <f>'Bidders Pricing Catalogue'!D22</f>
        <v>0</v>
      </c>
      <c r="E22" s="303">
        <f>'Bidders Pricing Catalogue'!E22</f>
        <v>0</v>
      </c>
      <c r="F22" s="303">
        <f>'Bidders Pricing Catalogue'!F22</f>
        <v>0</v>
      </c>
      <c r="G22" s="303">
        <f>'Bidders Pricing Catalogue'!G22</f>
        <v>0</v>
      </c>
      <c r="H22" s="303">
        <f>'Bidders Pricing Catalogue'!H22</f>
        <v>0</v>
      </c>
      <c r="I22" s="304">
        <f>'Bidders Pricing Catalogue'!I22</f>
        <v>0</v>
      </c>
      <c r="J22" s="15"/>
      <c r="K22" s="302">
        <f>'Bidders Pricing Catalogue'!K22</f>
        <v>0</v>
      </c>
      <c r="L22" s="304">
        <f>'Bidders Pricing Catalogue'!L22</f>
        <v>0</v>
      </c>
      <c r="M22" s="15"/>
      <c r="N22" s="305" t="s">
        <v>69</v>
      </c>
      <c r="O22" s="321" t="str">
        <f>'Rate Card Bid Evaluation Sheet'!H20</f>
        <v>250</v>
      </c>
      <c r="P22" s="307">
        <f t="shared" ref="P22:W22" si="27">IF(B22="","",(B22/$O22))</f>
        <v>0</v>
      </c>
      <c r="Q22" s="307">
        <f t="shared" si="27"/>
        <v>0</v>
      </c>
      <c r="R22" s="307">
        <f t="shared" si="27"/>
        <v>0</v>
      </c>
      <c r="S22" s="307">
        <f t="shared" si="27"/>
        <v>0</v>
      </c>
      <c r="T22" s="307">
        <f t="shared" si="27"/>
        <v>0</v>
      </c>
      <c r="U22" s="307">
        <f t="shared" si="27"/>
        <v>0</v>
      </c>
      <c r="V22" s="307">
        <f t="shared" si="27"/>
        <v>0</v>
      </c>
      <c r="W22" s="307">
        <f t="shared" si="27"/>
        <v>0</v>
      </c>
      <c r="X22" s="317"/>
      <c r="Y22" s="318" t="str">
        <f t="shared" ref="Y22:Y49" si="28">IF(P22="","No Price", IF(P22&gt;P21,"Fail 2","Pass"))</f>
        <v>Pass</v>
      </c>
      <c r="Z22" s="315" t="str">
        <f t="shared" ref="Z22:AF22" si="29">IF(Q22="","No Price",IF(Q22&gt;Q21,"Fail 2", IF(Q22&gt;P22,"Fail 1","Pass")))</f>
        <v>Pass</v>
      </c>
      <c r="AA22" s="315" t="str">
        <f t="shared" si="29"/>
        <v>Pass</v>
      </c>
      <c r="AB22" s="315" t="str">
        <f t="shared" si="29"/>
        <v>Pass</v>
      </c>
      <c r="AC22" s="315" t="str">
        <f t="shared" si="29"/>
        <v>Pass</v>
      </c>
      <c r="AD22" s="315" t="str">
        <f t="shared" si="29"/>
        <v>Pass</v>
      </c>
      <c r="AE22" s="315" t="str">
        <f t="shared" si="29"/>
        <v>Pass</v>
      </c>
      <c r="AF22" s="316" t="str">
        <f t="shared" si="29"/>
        <v>Pass</v>
      </c>
    </row>
    <row r="23" spans="1:32" x14ac:dyDescent="0.35">
      <c r="A23" s="114" t="s">
        <v>83</v>
      </c>
      <c r="B23" s="302">
        <f>'Bidders Pricing Catalogue'!B23</f>
        <v>0</v>
      </c>
      <c r="C23" s="303">
        <f>'Bidders Pricing Catalogue'!C23</f>
        <v>0</v>
      </c>
      <c r="D23" s="303">
        <f>'Bidders Pricing Catalogue'!D23</f>
        <v>0</v>
      </c>
      <c r="E23" s="303">
        <f>'Bidders Pricing Catalogue'!E23</f>
        <v>0</v>
      </c>
      <c r="F23" s="303">
        <f>'Bidders Pricing Catalogue'!F23</f>
        <v>0</v>
      </c>
      <c r="G23" s="303">
        <f>'Bidders Pricing Catalogue'!G23</f>
        <v>0</v>
      </c>
      <c r="H23" s="303">
        <f>'Bidders Pricing Catalogue'!H23</f>
        <v>0</v>
      </c>
      <c r="I23" s="304">
        <f>'Bidders Pricing Catalogue'!I23</f>
        <v>0</v>
      </c>
      <c r="J23" s="15"/>
      <c r="K23" s="302">
        <f>'Bidders Pricing Catalogue'!K23</f>
        <v>0</v>
      </c>
      <c r="L23" s="304">
        <f>'Bidders Pricing Catalogue'!L23</f>
        <v>0</v>
      </c>
      <c r="M23" s="15"/>
      <c r="N23" s="305" t="s">
        <v>69</v>
      </c>
      <c r="O23" s="321" t="str">
        <f>'Rate Card Bid Evaluation Sheet'!H21</f>
        <v>350</v>
      </c>
      <c r="P23" s="307">
        <f t="shared" ref="P23:W23" si="30">IF(B23="","",(B23/$O23))</f>
        <v>0</v>
      </c>
      <c r="Q23" s="307">
        <f t="shared" si="30"/>
        <v>0</v>
      </c>
      <c r="R23" s="307">
        <f t="shared" si="30"/>
        <v>0</v>
      </c>
      <c r="S23" s="307">
        <f t="shared" si="30"/>
        <v>0</v>
      </c>
      <c r="T23" s="307">
        <f t="shared" si="30"/>
        <v>0</v>
      </c>
      <c r="U23" s="307">
        <f t="shared" si="30"/>
        <v>0</v>
      </c>
      <c r="V23" s="307">
        <f t="shared" si="30"/>
        <v>0</v>
      </c>
      <c r="W23" s="307">
        <f t="shared" si="30"/>
        <v>0</v>
      </c>
      <c r="X23" s="317"/>
      <c r="Y23" s="318" t="str">
        <f t="shared" si="28"/>
        <v>Pass</v>
      </c>
      <c r="Z23" s="315" t="str">
        <f t="shared" ref="Z23:AF23" si="31">IF(Q23="","No Price",IF(Q23&gt;Q22,"Fail 2", IF(Q23&gt;P23,"Fail 1","Pass")))</f>
        <v>Pass</v>
      </c>
      <c r="AA23" s="315" t="str">
        <f t="shared" si="31"/>
        <v>Pass</v>
      </c>
      <c r="AB23" s="315" t="str">
        <f t="shared" si="31"/>
        <v>Pass</v>
      </c>
      <c r="AC23" s="315" t="str">
        <f t="shared" si="31"/>
        <v>Pass</v>
      </c>
      <c r="AD23" s="315" t="str">
        <f t="shared" si="31"/>
        <v>Pass</v>
      </c>
      <c r="AE23" s="315" t="str">
        <f t="shared" si="31"/>
        <v>Pass</v>
      </c>
      <c r="AF23" s="316" t="str">
        <f t="shared" si="31"/>
        <v>Pass</v>
      </c>
    </row>
    <row r="24" spans="1:32" x14ac:dyDescent="0.35">
      <c r="A24" s="114" t="s">
        <v>84</v>
      </c>
      <c r="B24" s="302">
        <f>'Bidders Pricing Catalogue'!B24</f>
        <v>0</v>
      </c>
      <c r="C24" s="303">
        <f>'Bidders Pricing Catalogue'!C24</f>
        <v>0</v>
      </c>
      <c r="D24" s="303">
        <f>'Bidders Pricing Catalogue'!D24</f>
        <v>0</v>
      </c>
      <c r="E24" s="303">
        <f>'Bidders Pricing Catalogue'!E24</f>
        <v>0</v>
      </c>
      <c r="F24" s="303">
        <f>'Bidders Pricing Catalogue'!F24</f>
        <v>0</v>
      </c>
      <c r="G24" s="303">
        <f>'Bidders Pricing Catalogue'!G24</f>
        <v>0</v>
      </c>
      <c r="H24" s="303">
        <f>'Bidders Pricing Catalogue'!H24</f>
        <v>0</v>
      </c>
      <c r="I24" s="304">
        <f>'Bidders Pricing Catalogue'!I24</f>
        <v>0</v>
      </c>
      <c r="J24" s="15"/>
      <c r="K24" s="302">
        <f>'Bidders Pricing Catalogue'!K24</f>
        <v>0</v>
      </c>
      <c r="L24" s="304">
        <f>'Bidders Pricing Catalogue'!L24</f>
        <v>0</v>
      </c>
      <c r="M24" s="15"/>
      <c r="N24" s="305" t="s">
        <v>69</v>
      </c>
      <c r="O24" s="321" t="str">
        <f>'Rate Card Bid Evaluation Sheet'!H22</f>
        <v>500</v>
      </c>
      <c r="P24" s="307">
        <f t="shared" ref="P24:W24" si="32">IF(B24="","",(B24/$O24))</f>
        <v>0</v>
      </c>
      <c r="Q24" s="307">
        <f t="shared" si="32"/>
        <v>0</v>
      </c>
      <c r="R24" s="307">
        <f t="shared" si="32"/>
        <v>0</v>
      </c>
      <c r="S24" s="307">
        <f t="shared" si="32"/>
        <v>0</v>
      </c>
      <c r="T24" s="307">
        <f t="shared" si="32"/>
        <v>0</v>
      </c>
      <c r="U24" s="307">
        <f t="shared" si="32"/>
        <v>0</v>
      </c>
      <c r="V24" s="307">
        <f t="shared" si="32"/>
        <v>0</v>
      </c>
      <c r="W24" s="307">
        <f t="shared" si="32"/>
        <v>0</v>
      </c>
      <c r="X24" s="317"/>
      <c r="Y24" s="318" t="str">
        <f t="shared" si="28"/>
        <v>Pass</v>
      </c>
      <c r="Z24" s="315" t="str">
        <f t="shared" ref="Z24:AF24" si="33">IF(Q24="","No Price",IF(Q24&gt;Q23,"Fail 2", IF(Q24&gt;P24,"Fail 1","Pass")))</f>
        <v>Pass</v>
      </c>
      <c r="AA24" s="315" t="str">
        <f t="shared" si="33"/>
        <v>Pass</v>
      </c>
      <c r="AB24" s="315" t="str">
        <f t="shared" si="33"/>
        <v>Pass</v>
      </c>
      <c r="AC24" s="315" t="str">
        <f t="shared" si="33"/>
        <v>Pass</v>
      </c>
      <c r="AD24" s="315" t="str">
        <f t="shared" si="33"/>
        <v>Pass</v>
      </c>
      <c r="AE24" s="315" t="str">
        <f t="shared" si="33"/>
        <v>Pass</v>
      </c>
      <c r="AF24" s="316" t="str">
        <f t="shared" si="33"/>
        <v>Pass</v>
      </c>
    </row>
    <row r="25" spans="1:32" x14ac:dyDescent="0.35">
      <c r="A25" s="114" t="s">
        <v>85</v>
      </c>
      <c r="B25" s="302">
        <f>'Bidders Pricing Catalogue'!B25</f>
        <v>0</v>
      </c>
      <c r="C25" s="303">
        <f>'Bidders Pricing Catalogue'!C25</f>
        <v>0</v>
      </c>
      <c r="D25" s="303">
        <f>'Bidders Pricing Catalogue'!D25</f>
        <v>0</v>
      </c>
      <c r="E25" s="303">
        <f>'Bidders Pricing Catalogue'!E25</f>
        <v>0</v>
      </c>
      <c r="F25" s="303">
        <f>'Bidders Pricing Catalogue'!F25</f>
        <v>0</v>
      </c>
      <c r="G25" s="303">
        <f>'Bidders Pricing Catalogue'!G25</f>
        <v>0</v>
      </c>
      <c r="H25" s="303">
        <f>'Bidders Pricing Catalogue'!H25</f>
        <v>0</v>
      </c>
      <c r="I25" s="304">
        <f>'Bidders Pricing Catalogue'!I25</f>
        <v>0</v>
      </c>
      <c r="J25" s="15"/>
      <c r="K25" s="302">
        <f>'Bidders Pricing Catalogue'!K25</f>
        <v>0</v>
      </c>
      <c r="L25" s="304">
        <f>'Bidders Pricing Catalogue'!L25</f>
        <v>0</v>
      </c>
      <c r="M25" s="15"/>
      <c r="N25" s="305" t="s">
        <v>69</v>
      </c>
      <c r="O25" s="321" t="str">
        <f>'Rate Card Bid Evaluation Sheet'!H23</f>
        <v>750</v>
      </c>
      <c r="P25" s="307">
        <f t="shared" ref="P25:W25" si="34">IF(B25="","",(B25/$O25))</f>
        <v>0</v>
      </c>
      <c r="Q25" s="307">
        <f t="shared" si="34"/>
        <v>0</v>
      </c>
      <c r="R25" s="307">
        <f t="shared" si="34"/>
        <v>0</v>
      </c>
      <c r="S25" s="307">
        <f t="shared" si="34"/>
        <v>0</v>
      </c>
      <c r="T25" s="307">
        <f t="shared" si="34"/>
        <v>0</v>
      </c>
      <c r="U25" s="307">
        <f t="shared" si="34"/>
        <v>0</v>
      </c>
      <c r="V25" s="307">
        <f t="shared" si="34"/>
        <v>0</v>
      </c>
      <c r="W25" s="307">
        <f t="shared" si="34"/>
        <v>0</v>
      </c>
      <c r="X25" s="317"/>
      <c r="Y25" s="318" t="str">
        <f t="shared" si="28"/>
        <v>Pass</v>
      </c>
      <c r="Z25" s="315" t="str">
        <f t="shared" ref="Z25:AF25" si="35">IF(Q25="","No Price",IF(Q25&gt;Q24,"Fail 2", IF(Q25&gt;P25,"Fail 1","Pass")))</f>
        <v>Pass</v>
      </c>
      <c r="AA25" s="315" t="str">
        <f t="shared" si="35"/>
        <v>Pass</v>
      </c>
      <c r="AB25" s="315" t="str">
        <f t="shared" si="35"/>
        <v>Pass</v>
      </c>
      <c r="AC25" s="315" t="str">
        <f t="shared" si="35"/>
        <v>Pass</v>
      </c>
      <c r="AD25" s="315" t="str">
        <f t="shared" si="35"/>
        <v>Pass</v>
      </c>
      <c r="AE25" s="315" t="str">
        <f t="shared" si="35"/>
        <v>Pass</v>
      </c>
      <c r="AF25" s="316" t="str">
        <f t="shared" si="35"/>
        <v>Pass</v>
      </c>
    </row>
    <row r="26" spans="1:32" x14ac:dyDescent="0.35">
      <c r="A26" s="114" t="s">
        <v>86</v>
      </c>
      <c r="B26" s="302">
        <f>'Bidders Pricing Catalogue'!B26</f>
        <v>0</v>
      </c>
      <c r="C26" s="303">
        <f>'Bidders Pricing Catalogue'!C26</f>
        <v>0</v>
      </c>
      <c r="D26" s="303">
        <f>'Bidders Pricing Catalogue'!D26</f>
        <v>0</v>
      </c>
      <c r="E26" s="303">
        <f>'Bidders Pricing Catalogue'!E26</f>
        <v>0</v>
      </c>
      <c r="F26" s="303">
        <f>'Bidders Pricing Catalogue'!F26</f>
        <v>0</v>
      </c>
      <c r="G26" s="303">
        <f>'Bidders Pricing Catalogue'!G26</f>
        <v>0</v>
      </c>
      <c r="H26" s="303">
        <f>'Bidders Pricing Catalogue'!H26</f>
        <v>0</v>
      </c>
      <c r="I26" s="304">
        <f>'Bidders Pricing Catalogue'!I26</f>
        <v>0</v>
      </c>
      <c r="J26" s="15"/>
      <c r="K26" s="302">
        <f>'Bidders Pricing Catalogue'!K26</f>
        <v>0</v>
      </c>
      <c r="L26" s="304">
        <f>'Bidders Pricing Catalogue'!L26</f>
        <v>0</v>
      </c>
      <c r="M26" s="15"/>
      <c r="N26" s="305" t="s">
        <v>69</v>
      </c>
      <c r="O26" s="321" t="str">
        <f>'Rate Card Bid Evaluation Sheet'!H24</f>
        <v>1000</v>
      </c>
      <c r="P26" s="307">
        <f t="shared" ref="P26:W26" si="36">IF(B26="","",(B26/$O26))</f>
        <v>0</v>
      </c>
      <c r="Q26" s="307">
        <f t="shared" si="36"/>
        <v>0</v>
      </c>
      <c r="R26" s="307">
        <f t="shared" si="36"/>
        <v>0</v>
      </c>
      <c r="S26" s="307">
        <f t="shared" si="36"/>
        <v>0</v>
      </c>
      <c r="T26" s="307">
        <f t="shared" si="36"/>
        <v>0</v>
      </c>
      <c r="U26" s="307">
        <f t="shared" si="36"/>
        <v>0</v>
      </c>
      <c r="V26" s="307">
        <f t="shared" si="36"/>
        <v>0</v>
      </c>
      <c r="W26" s="307">
        <f t="shared" si="36"/>
        <v>0</v>
      </c>
      <c r="X26" s="317"/>
      <c r="Y26" s="318" t="str">
        <f t="shared" si="28"/>
        <v>Pass</v>
      </c>
      <c r="Z26" s="315" t="str">
        <f t="shared" ref="Z26:AF26" si="37">IF(Q26="","No Price",IF(Q26&gt;Q25,"Fail 2", IF(Q26&gt;P26,"Fail 1","Pass")))</f>
        <v>Pass</v>
      </c>
      <c r="AA26" s="315" t="str">
        <f t="shared" si="37"/>
        <v>Pass</v>
      </c>
      <c r="AB26" s="315" t="str">
        <f t="shared" si="37"/>
        <v>Pass</v>
      </c>
      <c r="AC26" s="315" t="str">
        <f t="shared" si="37"/>
        <v>Pass</v>
      </c>
      <c r="AD26" s="315" t="str">
        <f t="shared" si="37"/>
        <v>Pass</v>
      </c>
      <c r="AE26" s="315" t="str">
        <f t="shared" si="37"/>
        <v>Pass</v>
      </c>
      <c r="AF26" s="316" t="str">
        <f t="shared" si="37"/>
        <v>Pass</v>
      </c>
    </row>
    <row r="27" spans="1:32" x14ac:dyDescent="0.35">
      <c r="A27" s="114" t="s">
        <v>87</v>
      </c>
      <c r="B27" s="302">
        <f>'Bidders Pricing Catalogue'!B27</f>
        <v>0</v>
      </c>
      <c r="C27" s="303">
        <f>'Bidders Pricing Catalogue'!C27</f>
        <v>0</v>
      </c>
      <c r="D27" s="303">
        <f>'Bidders Pricing Catalogue'!D27</f>
        <v>0</v>
      </c>
      <c r="E27" s="303">
        <f>'Bidders Pricing Catalogue'!E27</f>
        <v>0</v>
      </c>
      <c r="F27" s="303">
        <f>'Bidders Pricing Catalogue'!F27</f>
        <v>0</v>
      </c>
      <c r="G27" s="303">
        <f>'Bidders Pricing Catalogue'!G27</f>
        <v>0</v>
      </c>
      <c r="H27" s="303">
        <f>'Bidders Pricing Catalogue'!H27</f>
        <v>0</v>
      </c>
      <c r="I27" s="304">
        <f>'Bidders Pricing Catalogue'!I27</f>
        <v>0</v>
      </c>
      <c r="J27" s="15"/>
      <c r="K27" s="302">
        <f>'Bidders Pricing Catalogue'!K27</f>
        <v>0</v>
      </c>
      <c r="L27" s="304">
        <f>'Bidders Pricing Catalogue'!L27</f>
        <v>0</v>
      </c>
      <c r="M27" s="15"/>
      <c r="N27" s="305" t="s">
        <v>69</v>
      </c>
      <c r="O27" s="321" t="str">
        <f>'Rate Card Bid Evaluation Sheet'!H25</f>
        <v>1500</v>
      </c>
      <c r="P27" s="307">
        <f t="shared" ref="P27:W27" si="38">IF(B27="","",(B27/$O27))</f>
        <v>0</v>
      </c>
      <c r="Q27" s="307">
        <f t="shared" si="38"/>
        <v>0</v>
      </c>
      <c r="R27" s="307">
        <f t="shared" si="38"/>
        <v>0</v>
      </c>
      <c r="S27" s="307">
        <f t="shared" si="38"/>
        <v>0</v>
      </c>
      <c r="T27" s="307">
        <f t="shared" si="38"/>
        <v>0</v>
      </c>
      <c r="U27" s="307">
        <f t="shared" si="38"/>
        <v>0</v>
      </c>
      <c r="V27" s="307">
        <f t="shared" si="38"/>
        <v>0</v>
      </c>
      <c r="W27" s="307">
        <f t="shared" si="38"/>
        <v>0</v>
      </c>
      <c r="X27" s="317"/>
      <c r="Y27" s="318" t="str">
        <f t="shared" si="28"/>
        <v>Pass</v>
      </c>
      <c r="Z27" s="315" t="str">
        <f t="shared" ref="Z27:AF27" si="39">IF(Q27="","No Price",IF(Q27&gt;Q26,"Fail 2", IF(Q27&gt;P27,"Fail 1","Pass")))</f>
        <v>Pass</v>
      </c>
      <c r="AA27" s="315" t="str">
        <f t="shared" si="39"/>
        <v>Pass</v>
      </c>
      <c r="AB27" s="315" t="str">
        <f t="shared" si="39"/>
        <v>Pass</v>
      </c>
      <c r="AC27" s="315" t="str">
        <f t="shared" si="39"/>
        <v>Pass</v>
      </c>
      <c r="AD27" s="315" t="str">
        <f t="shared" si="39"/>
        <v>Pass</v>
      </c>
      <c r="AE27" s="315" t="str">
        <f t="shared" si="39"/>
        <v>Pass</v>
      </c>
      <c r="AF27" s="316" t="str">
        <f t="shared" si="39"/>
        <v>Pass</v>
      </c>
    </row>
    <row r="28" spans="1:32" x14ac:dyDescent="0.35">
      <c r="A28" s="114" t="s">
        <v>88</v>
      </c>
      <c r="B28" s="302">
        <f>'Bidders Pricing Catalogue'!B28</f>
        <v>0</v>
      </c>
      <c r="C28" s="303">
        <f>'Bidders Pricing Catalogue'!C28</f>
        <v>0</v>
      </c>
      <c r="D28" s="303">
        <f>'Bidders Pricing Catalogue'!D28</f>
        <v>0</v>
      </c>
      <c r="E28" s="303">
        <f>'Bidders Pricing Catalogue'!E28</f>
        <v>0</v>
      </c>
      <c r="F28" s="303">
        <f>'Bidders Pricing Catalogue'!F28</f>
        <v>0</v>
      </c>
      <c r="G28" s="303">
        <f>'Bidders Pricing Catalogue'!G28</f>
        <v>0</v>
      </c>
      <c r="H28" s="303">
        <f>'Bidders Pricing Catalogue'!H28</f>
        <v>0</v>
      </c>
      <c r="I28" s="304">
        <f>'Bidders Pricing Catalogue'!I28</f>
        <v>0</v>
      </c>
      <c r="J28" s="15"/>
      <c r="K28" s="302">
        <f>'Bidders Pricing Catalogue'!K28</f>
        <v>0</v>
      </c>
      <c r="L28" s="304">
        <f>'Bidders Pricing Catalogue'!L28</f>
        <v>0</v>
      </c>
      <c r="M28" s="15"/>
      <c r="N28" s="305" t="s">
        <v>69</v>
      </c>
      <c r="O28" s="321" t="str">
        <f>'Rate Card Bid Evaluation Sheet'!H26</f>
        <v>2000</v>
      </c>
      <c r="P28" s="307">
        <f t="shared" ref="P28:W28" si="40">IF(B28="","",(B28/$O28))</f>
        <v>0</v>
      </c>
      <c r="Q28" s="307">
        <f t="shared" si="40"/>
        <v>0</v>
      </c>
      <c r="R28" s="307">
        <f t="shared" si="40"/>
        <v>0</v>
      </c>
      <c r="S28" s="307">
        <f t="shared" si="40"/>
        <v>0</v>
      </c>
      <c r="T28" s="307">
        <f t="shared" si="40"/>
        <v>0</v>
      </c>
      <c r="U28" s="307">
        <f t="shared" si="40"/>
        <v>0</v>
      </c>
      <c r="V28" s="307">
        <f t="shared" si="40"/>
        <v>0</v>
      </c>
      <c r="W28" s="307">
        <f t="shared" si="40"/>
        <v>0</v>
      </c>
      <c r="X28" s="317"/>
      <c r="Y28" s="318" t="str">
        <f t="shared" si="28"/>
        <v>Pass</v>
      </c>
      <c r="Z28" s="315" t="str">
        <f t="shared" ref="Z28:AF28" si="41">IF(Q28="","No Price",IF(Q28&gt;Q27,"Fail 2", IF(Q28&gt;P28,"Fail 1","Pass")))</f>
        <v>Pass</v>
      </c>
      <c r="AA28" s="315" t="str">
        <f t="shared" si="41"/>
        <v>Pass</v>
      </c>
      <c r="AB28" s="315" t="str">
        <f t="shared" si="41"/>
        <v>Pass</v>
      </c>
      <c r="AC28" s="315" t="str">
        <f t="shared" si="41"/>
        <v>Pass</v>
      </c>
      <c r="AD28" s="315" t="str">
        <f t="shared" si="41"/>
        <v>Pass</v>
      </c>
      <c r="AE28" s="315" t="str">
        <f t="shared" si="41"/>
        <v>Pass</v>
      </c>
      <c r="AF28" s="316" t="str">
        <f t="shared" si="41"/>
        <v>Pass</v>
      </c>
    </row>
    <row r="29" spans="1:32" x14ac:dyDescent="0.35">
      <c r="A29" s="114" t="s">
        <v>89</v>
      </c>
      <c r="B29" s="302">
        <f>'Bidders Pricing Catalogue'!B29</f>
        <v>0</v>
      </c>
      <c r="C29" s="303">
        <f>'Bidders Pricing Catalogue'!C29</f>
        <v>0</v>
      </c>
      <c r="D29" s="303">
        <f>'Bidders Pricing Catalogue'!D29</f>
        <v>0</v>
      </c>
      <c r="E29" s="303">
        <f>'Bidders Pricing Catalogue'!E29</f>
        <v>0</v>
      </c>
      <c r="F29" s="303">
        <f>'Bidders Pricing Catalogue'!F29</f>
        <v>0</v>
      </c>
      <c r="G29" s="303">
        <f>'Bidders Pricing Catalogue'!G29</f>
        <v>0</v>
      </c>
      <c r="H29" s="303">
        <f>'Bidders Pricing Catalogue'!H29</f>
        <v>0</v>
      </c>
      <c r="I29" s="304">
        <f>'Bidders Pricing Catalogue'!I29</f>
        <v>0</v>
      </c>
      <c r="J29" s="15"/>
      <c r="K29" s="302">
        <f>'Bidders Pricing Catalogue'!K29</f>
        <v>0</v>
      </c>
      <c r="L29" s="304">
        <f>'Bidders Pricing Catalogue'!L29</f>
        <v>0</v>
      </c>
      <c r="M29" s="15"/>
      <c r="N29" s="305" t="s">
        <v>69</v>
      </c>
      <c r="O29" s="321" t="str">
        <f>'Rate Card Bid Evaluation Sheet'!H27</f>
        <v>2500</v>
      </c>
      <c r="P29" s="307">
        <f t="shared" ref="P29:W29" si="42">IF(B29="","",(B29/$O29))</f>
        <v>0</v>
      </c>
      <c r="Q29" s="307">
        <f t="shared" si="42"/>
        <v>0</v>
      </c>
      <c r="R29" s="307">
        <f t="shared" si="42"/>
        <v>0</v>
      </c>
      <c r="S29" s="307">
        <f t="shared" si="42"/>
        <v>0</v>
      </c>
      <c r="T29" s="307">
        <f t="shared" si="42"/>
        <v>0</v>
      </c>
      <c r="U29" s="307">
        <f t="shared" si="42"/>
        <v>0</v>
      </c>
      <c r="V29" s="307">
        <f t="shared" si="42"/>
        <v>0</v>
      </c>
      <c r="W29" s="307">
        <f t="shared" si="42"/>
        <v>0</v>
      </c>
      <c r="X29" s="317"/>
      <c r="Y29" s="318" t="str">
        <f t="shared" si="28"/>
        <v>Pass</v>
      </c>
      <c r="Z29" s="315" t="str">
        <f t="shared" ref="Z29:AF29" si="43">IF(Q29="","No Price",IF(Q29&gt;Q28,"Fail 2", IF(Q29&gt;P29,"Fail 1","Pass")))</f>
        <v>Pass</v>
      </c>
      <c r="AA29" s="315" t="str">
        <f t="shared" si="43"/>
        <v>Pass</v>
      </c>
      <c r="AB29" s="315" t="str">
        <f t="shared" si="43"/>
        <v>Pass</v>
      </c>
      <c r="AC29" s="315" t="str">
        <f t="shared" si="43"/>
        <v>Pass</v>
      </c>
      <c r="AD29" s="315" t="str">
        <f t="shared" si="43"/>
        <v>Pass</v>
      </c>
      <c r="AE29" s="315" t="str">
        <f t="shared" si="43"/>
        <v>Pass</v>
      </c>
      <c r="AF29" s="316" t="str">
        <f t="shared" si="43"/>
        <v>Pass</v>
      </c>
    </row>
    <row r="30" spans="1:32" x14ac:dyDescent="0.35">
      <c r="A30" s="114" t="s">
        <v>90</v>
      </c>
      <c r="B30" s="302">
        <f>'Bidders Pricing Catalogue'!B30</f>
        <v>0</v>
      </c>
      <c r="C30" s="303">
        <f>'Bidders Pricing Catalogue'!C30</f>
        <v>0</v>
      </c>
      <c r="D30" s="303">
        <f>'Bidders Pricing Catalogue'!D30</f>
        <v>0</v>
      </c>
      <c r="E30" s="303">
        <f>'Bidders Pricing Catalogue'!E30</f>
        <v>0</v>
      </c>
      <c r="F30" s="303">
        <f>'Bidders Pricing Catalogue'!F30</f>
        <v>0</v>
      </c>
      <c r="G30" s="303">
        <f>'Bidders Pricing Catalogue'!G30</f>
        <v>0</v>
      </c>
      <c r="H30" s="303">
        <f>'Bidders Pricing Catalogue'!H30</f>
        <v>0</v>
      </c>
      <c r="I30" s="304">
        <f>'Bidders Pricing Catalogue'!I30</f>
        <v>0</v>
      </c>
      <c r="J30" s="15"/>
      <c r="K30" s="302">
        <f>'Bidders Pricing Catalogue'!K30</f>
        <v>0</v>
      </c>
      <c r="L30" s="304">
        <f>'Bidders Pricing Catalogue'!L30</f>
        <v>0</v>
      </c>
      <c r="M30" s="15"/>
      <c r="N30" s="305" t="s">
        <v>69</v>
      </c>
      <c r="O30" s="321" t="str">
        <f>'Rate Card Bid Evaluation Sheet'!H28</f>
        <v>3000</v>
      </c>
      <c r="P30" s="307">
        <f t="shared" ref="P30:W30" si="44">IF(B30="","",(B30/$O30))</f>
        <v>0</v>
      </c>
      <c r="Q30" s="307">
        <f t="shared" si="44"/>
        <v>0</v>
      </c>
      <c r="R30" s="307">
        <f t="shared" si="44"/>
        <v>0</v>
      </c>
      <c r="S30" s="307">
        <f t="shared" si="44"/>
        <v>0</v>
      </c>
      <c r="T30" s="307">
        <f t="shared" si="44"/>
        <v>0</v>
      </c>
      <c r="U30" s="307">
        <f t="shared" si="44"/>
        <v>0</v>
      </c>
      <c r="V30" s="307">
        <f t="shared" si="44"/>
        <v>0</v>
      </c>
      <c r="W30" s="307">
        <f t="shared" si="44"/>
        <v>0</v>
      </c>
      <c r="X30" s="317"/>
      <c r="Y30" s="318" t="str">
        <f t="shared" si="28"/>
        <v>Pass</v>
      </c>
      <c r="Z30" s="315" t="str">
        <f t="shared" ref="Z30:AF30" si="45">IF(Q30="","No Price",IF(Q30&gt;Q29,"Fail 2", IF(Q30&gt;P30,"Fail 1","Pass")))</f>
        <v>Pass</v>
      </c>
      <c r="AA30" s="315" t="str">
        <f t="shared" si="45"/>
        <v>Pass</v>
      </c>
      <c r="AB30" s="315" t="str">
        <f t="shared" si="45"/>
        <v>Pass</v>
      </c>
      <c r="AC30" s="315" t="str">
        <f t="shared" si="45"/>
        <v>Pass</v>
      </c>
      <c r="AD30" s="315" t="str">
        <f t="shared" si="45"/>
        <v>Pass</v>
      </c>
      <c r="AE30" s="315" t="str">
        <f t="shared" si="45"/>
        <v>Pass</v>
      </c>
      <c r="AF30" s="316" t="str">
        <f t="shared" si="45"/>
        <v>Pass</v>
      </c>
    </row>
    <row r="31" spans="1:32" x14ac:dyDescent="0.35">
      <c r="A31" s="114" t="s">
        <v>91</v>
      </c>
      <c r="B31" s="302">
        <f>'Bidders Pricing Catalogue'!B31</f>
        <v>0</v>
      </c>
      <c r="C31" s="303">
        <f>'Bidders Pricing Catalogue'!C31</f>
        <v>0</v>
      </c>
      <c r="D31" s="303">
        <f>'Bidders Pricing Catalogue'!D31</f>
        <v>0</v>
      </c>
      <c r="E31" s="303">
        <f>'Bidders Pricing Catalogue'!E31</f>
        <v>0</v>
      </c>
      <c r="F31" s="303">
        <f>'Bidders Pricing Catalogue'!F31</f>
        <v>0</v>
      </c>
      <c r="G31" s="303">
        <f>'Bidders Pricing Catalogue'!G31</f>
        <v>0</v>
      </c>
      <c r="H31" s="303">
        <f>'Bidders Pricing Catalogue'!H31</f>
        <v>0</v>
      </c>
      <c r="I31" s="304">
        <f>'Bidders Pricing Catalogue'!I31</f>
        <v>0</v>
      </c>
      <c r="J31" s="15"/>
      <c r="K31" s="302">
        <f>'Bidders Pricing Catalogue'!K31</f>
        <v>0</v>
      </c>
      <c r="L31" s="304">
        <f>'Bidders Pricing Catalogue'!L31</f>
        <v>0</v>
      </c>
      <c r="M31" s="15"/>
      <c r="N31" s="305" t="s">
        <v>69</v>
      </c>
      <c r="O31" s="321" t="str">
        <f>'Rate Card Bid Evaluation Sheet'!H29</f>
        <v>3500</v>
      </c>
      <c r="P31" s="307">
        <f t="shared" ref="P31:W31" si="46">IF(B31="","",(B31/$O31))</f>
        <v>0</v>
      </c>
      <c r="Q31" s="307">
        <f t="shared" si="46"/>
        <v>0</v>
      </c>
      <c r="R31" s="307">
        <f t="shared" si="46"/>
        <v>0</v>
      </c>
      <c r="S31" s="307">
        <f t="shared" si="46"/>
        <v>0</v>
      </c>
      <c r="T31" s="307">
        <f t="shared" si="46"/>
        <v>0</v>
      </c>
      <c r="U31" s="307">
        <f t="shared" si="46"/>
        <v>0</v>
      </c>
      <c r="V31" s="307">
        <f t="shared" si="46"/>
        <v>0</v>
      </c>
      <c r="W31" s="307">
        <f t="shared" si="46"/>
        <v>0</v>
      </c>
      <c r="X31" s="317"/>
      <c r="Y31" s="318" t="str">
        <f t="shared" si="28"/>
        <v>Pass</v>
      </c>
      <c r="Z31" s="315" t="str">
        <f t="shared" ref="Z31:AF31" si="47">IF(Q31="","No Price",IF(Q31&gt;Q30,"Fail 2", IF(Q31&gt;P31,"Fail 1","Pass")))</f>
        <v>Pass</v>
      </c>
      <c r="AA31" s="315" t="str">
        <f t="shared" si="47"/>
        <v>Pass</v>
      </c>
      <c r="AB31" s="315" t="str">
        <f t="shared" si="47"/>
        <v>Pass</v>
      </c>
      <c r="AC31" s="315" t="str">
        <f t="shared" si="47"/>
        <v>Pass</v>
      </c>
      <c r="AD31" s="315" t="str">
        <f t="shared" si="47"/>
        <v>Pass</v>
      </c>
      <c r="AE31" s="315" t="str">
        <f t="shared" si="47"/>
        <v>Pass</v>
      </c>
      <c r="AF31" s="316" t="str">
        <f t="shared" si="47"/>
        <v>Pass</v>
      </c>
    </row>
    <row r="32" spans="1:32" x14ac:dyDescent="0.35">
      <c r="A32" s="114" t="s">
        <v>92</v>
      </c>
      <c r="B32" s="302">
        <f>'Bidders Pricing Catalogue'!B32</f>
        <v>0</v>
      </c>
      <c r="C32" s="303">
        <f>'Bidders Pricing Catalogue'!C32</f>
        <v>0</v>
      </c>
      <c r="D32" s="303">
        <f>'Bidders Pricing Catalogue'!D32</f>
        <v>0</v>
      </c>
      <c r="E32" s="303">
        <f>'Bidders Pricing Catalogue'!E32</f>
        <v>0</v>
      </c>
      <c r="F32" s="303">
        <f>'Bidders Pricing Catalogue'!F32</f>
        <v>0</v>
      </c>
      <c r="G32" s="303">
        <f>'Bidders Pricing Catalogue'!G32</f>
        <v>0</v>
      </c>
      <c r="H32" s="303">
        <f>'Bidders Pricing Catalogue'!H32</f>
        <v>0</v>
      </c>
      <c r="I32" s="304">
        <f>'Bidders Pricing Catalogue'!I32</f>
        <v>0</v>
      </c>
      <c r="J32" s="15"/>
      <c r="K32" s="302">
        <f>'Bidders Pricing Catalogue'!K32</f>
        <v>0</v>
      </c>
      <c r="L32" s="304">
        <f>'Bidders Pricing Catalogue'!L32</f>
        <v>0</v>
      </c>
      <c r="M32" s="15"/>
      <c r="N32" s="305" t="s">
        <v>69</v>
      </c>
      <c r="O32" s="321" t="str">
        <f>'Rate Card Bid Evaluation Sheet'!H30</f>
        <v>4000</v>
      </c>
      <c r="P32" s="307">
        <f t="shared" ref="P32:W32" si="48">IF(B32="","",(B32/$O32))</f>
        <v>0</v>
      </c>
      <c r="Q32" s="307">
        <f t="shared" si="48"/>
        <v>0</v>
      </c>
      <c r="R32" s="307">
        <f t="shared" si="48"/>
        <v>0</v>
      </c>
      <c r="S32" s="307">
        <f t="shared" si="48"/>
        <v>0</v>
      </c>
      <c r="T32" s="307">
        <f t="shared" si="48"/>
        <v>0</v>
      </c>
      <c r="U32" s="307">
        <f t="shared" si="48"/>
        <v>0</v>
      </c>
      <c r="V32" s="307">
        <f t="shared" si="48"/>
        <v>0</v>
      </c>
      <c r="W32" s="307">
        <f t="shared" si="48"/>
        <v>0</v>
      </c>
      <c r="X32" s="317"/>
      <c r="Y32" s="318" t="str">
        <f t="shared" si="28"/>
        <v>Pass</v>
      </c>
      <c r="Z32" s="315" t="str">
        <f t="shared" ref="Z32:AF32" si="49">IF(Q32="","No Price",IF(Q32&gt;Q31,"Fail 2", IF(Q32&gt;P32,"Fail 1","Pass")))</f>
        <v>Pass</v>
      </c>
      <c r="AA32" s="315" t="str">
        <f t="shared" si="49"/>
        <v>Pass</v>
      </c>
      <c r="AB32" s="315" t="str">
        <f t="shared" si="49"/>
        <v>Pass</v>
      </c>
      <c r="AC32" s="315" t="str">
        <f t="shared" si="49"/>
        <v>Pass</v>
      </c>
      <c r="AD32" s="315" t="str">
        <f t="shared" si="49"/>
        <v>Pass</v>
      </c>
      <c r="AE32" s="315" t="str">
        <f t="shared" si="49"/>
        <v>Pass</v>
      </c>
      <c r="AF32" s="316" t="str">
        <f t="shared" si="49"/>
        <v>Pass</v>
      </c>
    </row>
    <row r="33" spans="1:32" x14ac:dyDescent="0.35">
      <c r="A33" s="114" t="s">
        <v>93</v>
      </c>
      <c r="B33" s="302">
        <f>'Bidders Pricing Catalogue'!B33</f>
        <v>0</v>
      </c>
      <c r="C33" s="303">
        <f>'Bidders Pricing Catalogue'!C33</f>
        <v>0</v>
      </c>
      <c r="D33" s="303">
        <f>'Bidders Pricing Catalogue'!D33</f>
        <v>0</v>
      </c>
      <c r="E33" s="303">
        <f>'Bidders Pricing Catalogue'!E33</f>
        <v>0</v>
      </c>
      <c r="F33" s="303">
        <f>'Bidders Pricing Catalogue'!F33</f>
        <v>0</v>
      </c>
      <c r="G33" s="303">
        <f>'Bidders Pricing Catalogue'!G33</f>
        <v>0</v>
      </c>
      <c r="H33" s="303">
        <f>'Bidders Pricing Catalogue'!H33</f>
        <v>0</v>
      </c>
      <c r="I33" s="304">
        <f>'Bidders Pricing Catalogue'!I33</f>
        <v>0</v>
      </c>
      <c r="J33" s="15"/>
      <c r="K33" s="302">
        <f>'Bidders Pricing Catalogue'!K33</f>
        <v>0</v>
      </c>
      <c r="L33" s="304">
        <f>'Bidders Pricing Catalogue'!L33</f>
        <v>0</v>
      </c>
      <c r="M33" s="15"/>
      <c r="N33" s="305" t="s">
        <v>69</v>
      </c>
      <c r="O33" s="321" t="str">
        <f>'Rate Card Bid Evaluation Sheet'!H31</f>
        <v>4500</v>
      </c>
      <c r="P33" s="307">
        <f t="shared" ref="P33:W33" si="50">IF(B33="","",(B33/$O33))</f>
        <v>0</v>
      </c>
      <c r="Q33" s="307">
        <f t="shared" si="50"/>
        <v>0</v>
      </c>
      <c r="R33" s="307">
        <f t="shared" si="50"/>
        <v>0</v>
      </c>
      <c r="S33" s="307">
        <f t="shared" si="50"/>
        <v>0</v>
      </c>
      <c r="T33" s="307">
        <f t="shared" si="50"/>
        <v>0</v>
      </c>
      <c r="U33" s="307">
        <f t="shared" si="50"/>
        <v>0</v>
      </c>
      <c r="V33" s="307">
        <f t="shared" si="50"/>
        <v>0</v>
      </c>
      <c r="W33" s="307">
        <f t="shared" si="50"/>
        <v>0</v>
      </c>
      <c r="X33" s="317"/>
      <c r="Y33" s="318" t="str">
        <f t="shared" si="28"/>
        <v>Pass</v>
      </c>
      <c r="Z33" s="315" t="str">
        <f t="shared" ref="Z33:AF33" si="51">IF(Q33="","No Price",IF(Q33&gt;Q32,"Fail 2", IF(Q33&gt;P33,"Fail 1","Pass")))</f>
        <v>Pass</v>
      </c>
      <c r="AA33" s="315" t="str">
        <f t="shared" si="51"/>
        <v>Pass</v>
      </c>
      <c r="AB33" s="315" t="str">
        <f t="shared" si="51"/>
        <v>Pass</v>
      </c>
      <c r="AC33" s="315" t="str">
        <f t="shared" si="51"/>
        <v>Pass</v>
      </c>
      <c r="AD33" s="315" t="str">
        <f t="shared" si="51"/>
        <v>Pass</v>
      </c>
      <c r="AE33" s="315" t="str">
        <f t="shared" si="51"/>
        <v>Pass</v>
      </c>
      <c r="AF33" s="316" t="str">
        <f t="shared" si="51"/>
        <v>Pass</v>
      </c>
    </row>
    <row r="34" spans="1:32" x14ac:dyDescent="0.35">
      <c r="A34" s="114" t="s">
        <v>94</v>
      </c>
      <c r="B34" s="302">
        <f>'Bidders Pricing Catalogue'!B34</f>
        <v>0</v>
      </c>
      <c r="C34" s="303">
        <f>'Bidders Pricing Catalogue'!C34</f>
        <v>0</v>
      </c>
      <c r="D34" s="303">
        <f>'Bidders Pricing Catalogue'!D34</f>
        <v>0</v>
      </c>
      <c r="E34" s="303">
        <f>'Bidders Pricing Catalogue'!E34</f>
        <v>0</v>
      </c>
      <c r="F34" s="303">
        <f>'Bidders Pricing Catalogue'!F34</f>
        <v>0</v>
      </c>
      <c r="G34" s="303">
        <f>'Bidders Pricing Catalogue'!G34</f>
        <v>0</v>
      </c>
      <c r="H34" s="303">
        <f>'Bidders Pricing Catalogue'!H34</f>
        <v>0</v>
      </c>
      <c r="I34" s="304">
        <f>'Bidders Pricing Catalogue'!I34</f>
        <v>0</v>
      </c>
      <c r="J34" s="15"/>
      <c r="K34" s="302">
        <f>'Bidders Pricing Catalogue'!K34</f>
        <v>0</v>
      </c>
      <c r="L34" s="304">
        <f>'Bidders Pricing Catalogue'!L34</f>
        <v>0</v>
      </c>
      <c r="M34" s="15"/>
      <c r="N34" s="305" t="s">
        <v>69</v>
      </c>
      <c r="O34" s="321" t="str">
        <f>'Rate Card Bid Evaluation Sheet'!H32</f>
        <v>5000</v>
      </c>
      <c r="P34" s="307">
        <f t="shared" ref="P34:W34" si="52">IF(B34="","",(B34/$O34))</f>
        <v>0</v>
      </c>
      <c r="Q34" s="307">
        <f t="shared" si="52"/>
        <v>0</v>
      </c>
      <c r="R34" s="307">
        <f t="shared" si="52"/>
        <v>0</v>
      </c>
      <c r="S34" s="307">
        <f t="shared" si="52"/>
        <v>0</v>
      </c>
      <c r="T34" s="307">
        <f t="shared" si="52"/>
        <v>0</v>
      </c>
      <c r="U34" s="307">
        <f t="shared" si="52"/>
        <v>0</v>
      </c>
      <c r="V34" s="307">
        <f t="shared" si="52"/>
        <v>0</v>
      </c>
      <c r="W34" s="307">
        <f t="shared" si="52"/>
        <v>0</v>
      </c>
      <c r="X34" s="317"/>
      <c r="Y34" s="318" t="str">
        <f t="shared" si="28"/>
        <v>Pass</v>
      </c>
      <c r="Z34" s="315" t="str">
        <f t="shared" ref="Z34:AF34" si="53">IF(Q34="","No Price",IF(Q34&gt;Q33,"Fail 2", IF(Q34&gt;P34,"Fail 1","Pass")))</f>
        <v>Pass</v>
      </c>
      <c r="AA34" s="315" t="str">
        <f t="shared" si="53"/>
        <v>Pass</v>
      </c>
      <c r="AB34" s="315" t="str">
        <f t="shared" si="53"/>
        <v>Pass</v>
      </c>
      <c r="AC34" s="315" t="str">
        <f t="shared" si="53"/>
        <v>Pass</v>
      </c>
      <c r="AD34" s="315" t="str">
        <f t="shared" si="53"/>
        <v>Pass</v>
      </c>
      <c r="AE34" s="315" t="str">
        <f t="shared" si="53"/>
        <v>Pass</v>
      </c>
      <c r="AF34" s="316" t="str">
        <f t="shared" si="53"/>
        <v>Pass</v>
      </c>
    </row>
    <row r="35" spans="1:32" x14ac:dyDescent="0.35">
      <c r="A35" s="114" t="s">
        <v>95</v>
      </c>
      <c r="B35" s="302">
        <f>'Bidders Pricing Catalogue'!B35</f>
        <v>0</v>
      </c>
      <c r="C35" s="303">
        <f>'Bidders Pricing Catalogue'!C35</f>
        <v>0</v>
      </c>
      <c r="D35" s="303">
        <f>'Bidders Pricing Catalogue'!D35</f>
        <v>0</v>
      </c>
      <c r="E35" s="303">
        <f>'Bidders Pricing Catalogue'!E35</f>
        <v>0</v>
      </c>
      <c r="F35" s="303">
        <f>'Bidders Pricing Catalogue'!F35</f>
        <v>0</v>
      </c>
      <c r="G35" s="303">
        <f>'Bidders Pricing Catalogue'!G35</f>
        <v>0</v>
      </c>
      <c r="H35" s="303">
        <f>'Bidders Pricing Catalogue'!H35</f>
        <v>0</v>
      </c>
      <c r="I35" s="304">
        <f>'Bidders Pricing Catalogue'!I35</f>
        <v>0</v>
      </c>
      <c r="J35" s="15"/>
      <c r="K35" s="302">
        <f>'Bidders Pricing Catalogue'!K35</f>
        <v>0</v>
      </c>
      <c r="L35" s="304">
        <f>'Bidders Pricing Catalogue'!L35</f>
        <v>0</v>
      </c>
      <c r="M35" s="15"/>
      <c r="N35" s="305" t="s">
        <v>69</v>
      </c>
      <c r="O35" s="321" t="str">
        <f>'Rate Card Bid Evaluation Sheet'!H33</f>
        <v>5500</v>
      </c>
      <c r="P35" s="307">
        <f t="shared" ref="P35:W35" si="54">IF(B35="","",(B35/$O35))</f>
        <v>0</v>
      </c>
      <c r="Q35" s="307">
        <f t="shared" si="54"/>
        <v>0</v>
      </c>
      <c r="R35" s="307">
        <f t="shared" si="54"/>
        <v>0</v>
      </c>
      <c r="S35" s="307">
        <f t="shared" si="54"/>
        <v>0</v>
      </c>
      <c r="T35" s="307">
        <f t="shared" si="54"/>
        <v>0</v>
      </c>
      <c r="U35" s="307">
        <f t="shared" si="54"/>
        <v>0</v>
      </c>
      <c r="V35" s="307">
        <f t="shared" si="54"/>
        <v>0</v>
      </c>
      <c r="W35" s="307">
        <f t="shared" si="54"/>
        <v>0</v>
      </c>
      <c r="X35" s="317"/>
      <c r="Y35" s="318" t="str">
        <f t="shared" si="28"/>
        <v>Pass</v>
      </c>
      <c r="Z35" s="315" t="str">
        <f t="shared" ref="Z35:AF35" si="55">IF(Q35="","No Price",IF(Q35&gt;Q34,"Fail 2", IF(Q35&gt;P35,"Fail 1","Pass")))</f>
        <v>Pass</v>
      </c>
      <c r="AA35" s="315" t="str">
        <f t="shared" si="55"/>
        <v>Pass</v>
      </c>
      <c r="AB35" s="315" t="str">
        <f t="shared" si="55"/>
        <v>Pass</v>
      </c>
      <c r="AC35" s="315" t="str">
        <f t="shared" si="55"/>
        <v>Pass</v>
      </c>
      <c r="AD35" s="315" t="str">
        <f t="shared" si="55"/>
        <v>Pass</v>
      </c>
      <c r="AE35" s="315" t="str">
        <f t="shared" si="55"/>
        <v>Pass</v>
      </c>
      <c r="AF35" s="316" t="str">
        <f t="shared" si="55"/>
        <v>Pass</v>
      </c>
    </row>
    <row r="36" spans="1:32" x14ac:dyDescent="0.35">
      <c r="A36" s="114" t="s">
        <v>96</v>
      </c>
      <c r="B36" s="302">
        <f>'Bidders Pricing Catalogue'!B36</f>
        <v>0</v>
      </c>
      <c r="C36" s="303">
        <f>'Bidders Pricing Catalogue'!C36</f>
        <v>0</v>
      </c>
      <c r="D36" s="303">
        <f>'Bidders Pricing Catalogue'!D36</f>
        <v>0</v>
      </c>
      <c r="E36" s="303">
        <f>'Bidders Pricing Catalogue'!E36</f>
        <v>0</v>
      </c>
      <c r="F36" s="303">
        <f>'Bidders Pricing Catalogue'!F36</f>
        <v>0</v>
      </c>
      <c r="G36" s="303">
        <f>'Bidders Pricing Catalogue'!G36</f>
        <v>0</v>
      </c>
      <c r="H36" s="303">
        <f>'Bidders Pricing Catalogue'!H36</f>
        <v>0</v>
      </c>
      <c r="I36" s="304">
        <f>'Bidders Pricing Catalogue'!I36</f>
        <v>0</v>
      </c>
      <c r="J36" s="15"/>
      <c r="K36" s="302">
        <f>'Bidders Pricing Catalogue'!K36</f>
        <v>0</v>
      </c>
      <c r="L36" s="304">
        <f>'Bidders Pricing Catalogue'!L36</f>
        <v>0</v>
      </c>
      <c r="M36" s="15"/>
      <c r="N36" s="305" t="s">
        <v>69</v>
      </c>
      <c r="O36" s="321" t="str">
        <f>'Rate Card Bid Evaluation Sheet'!H34</f>
        <v>6000</v>
      </c>
      <c r="P36" s="307">
        <f t="shared" ref="P36:W36" si="56">IF(B36="","",(B36/$O36))</f>
        <v>0</v>
      </c>
      <c r="Q36" s="307">
        <f t="shared" si="56"/>
        <v>0</v>
      </c>
      <c r="R36" s="307">
        <f t="shared" si="56"/>
        <v>0</v>
      </c>
      <c r="S36" s="307">
        <f t="shared" si="56"/>
        <v>0</v>
      </c>
      <c r="T36" s="307">
        <f t="shared" si="56"/>
        <v>0</v>
      </c>
      <c r="U36" s="307">
        <f t="shared" si="56"/>
        <v>0</v>
      </c>
      <c r="V36" s="307">
        <f t="shared" si="56"/>
        <v>0</v>
      </c>
      <c r="W36" s="307">
        <f t="shared" si="56"/>
        <v>0</v>
      </c>
      <c r="X36" s="317"/>
      <c r="Y36" s="318" t="str">
        <f t="shared" si="28"/>
        <v>Pass</v>
      </c>
      <c r="Z36" s="315" t="str">
        <f t="shared" ref="Z36:AF36" si="57">IF(Q36="","No Price",IF(Q36&gt;Q35,"Fail 2", IF(Q36&gt;P36,"Fail 1","Pass")))</f>
        <v>Pass</v>
      </c>
      <c r="AA36" s="315" t="str">
        <f t="shared" si="57"/>
        <v>Pass</v>
      </c>
      <c r="AB36" s="315" t="str">
        <f t="shared" si="57"/>
        <v>Pass</v>
      </c>
      <c r="AC36" s="315" t="str">
        <f t="shared" si="57"/>
        <v>Pass</v>
      </c>
      <c r="AD36" s="315" t="str">
        <f t="shared" si="57"/>
        <v>Pass</v>
      </c>
      <c r="AE36" s="315" t="str">
        <f t="shared" si="57"/>
        <v>Pass</v>
      </c>
      <c r="AF36" s="316" t="str">
        <f t="shared" si="57"/>
        <v>Pass</v>
      </c>
    </row>
    <row r="37" spans="1:32" x14ac:dyDescent="0.35">
      <c r="A37" s="114" t="s">
        <v>97</v>
      </c>
      <c r="B37" s="302">
        <f>'Bidders Pricing Catalogue'!B37</f>
        <v>0</v>
      </c>
      <c r="C37" s="303">
        <f>'Bidders Pricing Catalogue'!C37</f>
        <v>0</v>
      </c>
      <c r="D37" s="303">
        <f>'Bidders Pricing Catalogue'!D37</f>
        <v>0</v>
      </c>
      <c r="E37" s="303">
        <f>'Bidders Pricing Catalogue'!E37</f>
        <v>0</v>
      </c>
      <c r="F37" s="303">
        <f>'Bidders Pricing Catalogue'!F37</f>
        <v>0</v>
      </c>
      <c r="G37" s="303">
        <f>'Bidders Pricing Catalogue'!G37</f>
        <v>0</v>
      </c>
      <c r="H37" s="303">
        <f>'Bidders Pricing Catalogue'!H37</f>
        <v>0</v>
      </c>
      <c r="I37" s="304">
        <f>'Bidders Pricing Catalogue'!I37</f>
        <v>0</v>
      </c>
      <c r="J37" s="15"/>
      <c r="K37" s="302">
        <f>'Bidders Pricing Catalogue'!K37</f>
        <v>0</v>
      </c>
      <c r="L37" s="304">
        <f>'Bidders Pricing Catalogue'!L37</f>
        <v>0</v>
      </c>
      <c r="M37" s="15"/>
      <c r="N37" s="305" t="s">
        <v>69</v>
      </c>
      <c r="O37" s="321" t="str">
        <f>'Rate Card Bid Evaluation Sheet'!H35</f>
        <v>6500</v>
      </c>
      <c r="P37" s="307">
        <f t="shared" ref="P37:W37" si="58">IF(B37="","",(B37/$O37))</f>
        <v>0</v>
      </c>
      <c r="Q37" s="307">
        <f t="shared" si="58"/>
        <v>0</v>
      </c>
      <c r="R37" s="307">
        <f t="shared" si="58"/>
        <v>0</v>
      </c>
      <c r="S37" s="307">
        <f t="shared" si="58"/>
        <v>0</v>
      </c>
      <c r="T37" s="307">
        <f t="shared" si="58"/>
        <v>0</v>
      </c>
      <c r="U37" s="307">
        <f t="shared" si="58"/>
        <v>0</v>
      </c>
      <c r="V37" s="307">
        <f t="shared" si="58"/>
        <v>0</v>
      </c>
      <c r="W37" s="307">
        <f t="shared" si="58"/>
        <v>0</v>
      </c>
      <c r="X37" s="317"/>
      <c r="Y37" s="318" t="str">
        <f t="shared" si="28"/>
        <v>Pass</v>
      </c>
      <c r="Z37" s="315" t="str">
        <f t="shared" ref="Z37:AF37" si="59">IF(Q37="","No Price",IF(Q37&gt;Q36,"Fail 2", IF(Q37&gt;P37,"Fail 1","Pass")))</f>
        <v>Pass</v>
      </c>
      <c r="AA37" s="315" t="str">
        <f t="shared" si="59"/>
        <v>Pass</v>
      </c>
      <c r="AB37" s="315" t="str">
        <f t="shared" si="59"/>
        <v>Pass</v>
      </c>
      <c r="AC37" s="315" t="str">
        <f t="shared" si="59"/>
        <v>Pass</v>
      </c>
      <c r="AD37" s="315" t="str">
        <f t="shared" si="59"/>
        <v>Pass</v>
      </c>
      <c r="AE37" s="315" t="str">
        <f t="shared" si="59"/>
        <v>Pass</v>
      </c>
      <c r="AF37" s="316" t="str">
        <f t="shared" si="59"/>
        <v>Pass</v>
      </c>
    </row>
    <row r="38" spans="1:32" x14ac:dyDescent="0.35">
      <c r="A38" s="114" t="s">
        <v>98</v>
      </c>
      <c r="B38" s="302">
        <f>'Bidders Pricing Catalogue'!B38</f>
        <v>0</v>
      </c>
      <c r="C38" s="303">
        <f>'Bidders Pricing Catalogue'!C38</f>
        <v>0</v>
      </c>
      <c r="D38" s="303">
        <f>'Bidders Pricing Catalogue'!D38</f>
        <v>0</v>
      </c>
      <c r="E38" s="303">
        <f>'Bidders Pricing Catalogue'!E38</f>
        <v>0</v>
      </c>
      <c r="F38" s="303">
        <f>'Bidders Pricing Catalogue'!F38</f>
        <v>0</v>
      </c>
      <c r="G38" s="303">
        <f>'Bidders Pricing Catalogue'!G38</f>
        <v>0</v>
      </c>
      <c r="H38" s="303">
        <f>'Bidders Pricing Catalogue'!H38</f>
        <v>0</v>
      </c>
      <c r="I38" s="304">
        <f>'Bidders Pricing Catalogue'!I38</f>
        <v>0</v>
      </c>
      <c r="J38" s="15"/>
      <c r="K38" s="302">
        <f>'Bidders Pricing Catalogue'!K38</f>
        <v>0</v>
      </c>
      <c r="L38" s="304">
        <f>'Bidders Pricing Catalogue'!L38</f>
        <v>0</v>
      </c>
      <c r="M38" s="15"/>
      <c r="N38" s="305" t="s">
        <v>69</v>
      </c>
      <c r="O38" s="321" t="str">
        <f>'Rate Card Bid Evaluation Sheet'!H36</f>
        <v>7000</v>
      </c>
      <c r="P38" s="307">
        <f t="shared" ref="P38:W38" si="60">IF(B38="","",(B38/$O38))</f>
        <v>0</v>
      </c>
      <c r="Q38" s="307">
        <f t="shared" si="60"/>
        <v>0</v>
      </c>
      <c r="R38" s="307">
        <f t="shared" si="60"/>
        <v>0</v>
      </c>
      <c r="S38" s="307">
        <f t="shared" si="60"/>
        <v>0</v>
      </c>
      <c r="T38" s="307">
        <f t="shared" si="60"/>
        <v>0</v>
      </c>
      <c r="U38" s="307">
        <f t="shared" si="60"/>
        <v>0</v>
      </c>
      <c r="V38" s="307">
        <f t="shared" si="60"/>
        <v>0</v>
      </c>
      <c r="W38" s="307">
        <f t="shared" si="60"/>
        <v>0</v>
      </c>
      <c r="X38" s="317"/>
      <c r="Y38" s="318" t="str">
        <f t="shared" si="28"/>
        <v>Pass</v>
      </c>
      <c r="Z38" s="315" t="str">
        <f t="shared" ref="Z38:AF38" si="61">IF(Q38="","No Price",IF(Q38&gt;Q37,"Fail 2", IF(Q38&gt;P38,"Fail 1","Pass")))</f>
        <v>Pass</v>
      </c>
      <c r="AA38" s="315" t="str">
        <f t="shared" si="61"/>
        <v>Pass</v>
      </c>
      <c r="AB38" s="315" t="str">
        <f t="shared" si="61"/>
        <v>Pass</v>
      </c>
      <c r="AC38" s="315" t="str">
        <f t="shared" si="61"/>
        <v>Pass</v>
      </c>
      <c r="AD38" s="315" t="str">
        <f t="shared" si="61"/>
        <v>Pass</v>
      </c>
      <c r="AE38" s="315" t="str">
        <f t="shared" si="61"/>
        <v>Pass</v>
      </c>
      <c r="AF38" s="316" t="str">
        <f t="shared" si="61"/>
        <v>Pass</v>
      </c>
    </row>
    <row r="39" spans="1:32" x14ac:dyDescent="0.35">
      <c r="A39" s="114" t="s">
        <v>99</v>
      </c>
      <c r="B39" s="302">
        <f>'Bidders Pricing Catalogue'!B39</f>
        <v>0</v>
      </c>
      <c r="C39" s="303">
        <f>'Bidders Pricing Catalogue'!C39</f>
        <v>0</v>
      </c>
      <c r="D39" s="303">
        <f>'Bidders Pricing Catalogue'!D39</f>
        <v>0</v>
      </c>
      <c r="E39" s="303">
        <f>'Bidders Pricing Catalogue'!E39</f>
        <v>0</v>
      </c>
      <c r="F39" s="303">
        <f>'Bidders Pricing Catalogue'!F39</f>
        <v>0</v>
      </c>
      <c r="G39" s="303">
        <f>'Bidders Pricing Catalogue'!G39</f>
        <v>0</v>
      </c>
      <c r="H39" s="303">
        <f>'Bidders Pricing Catalogue'!H39</f>
        <v>0</v>
      </c>
      <c r="I39" s="304">
        <f>'Bidders Pricing Catalogue'!I39</f>
        <v>0</v>
      </c>
      <c r="J39" s="15"/>
      <c r="K39" s="302">
        <f>'Bidders Pricing Catalogue'!K39</f>
        <v>0</v>
      </c>
      <c r="L39" s="304">
        <f>'Bidders Pricing Catalogue'!L39</f>
        <v>0</v>
      </c>
      <c r="M39" s="15"/>
      <c r="N39" s="305" t="s">
        <v>69</v>
      </c>
      <c r="O39" s="321" t="str">
        <f>'Rate Card Bid Evaluation Sheet'!H37</f>
        <v>7500</v>
      </c>
      <c r="P39" s="307">
        <f t="shared" ref="P39:W39" si="62">IF(B39="","",(B39/$O39))</f>
        <v>0</v>
      </c>
      <c r="Q39" s="307">
        <f t="shared" si="62"/>
        <v>0</v>
      </c>
      <c r="R39" s="307">
        <f t="shared" si="62"/>
        <v>0</v>
      </c>
      <c r="S39" s="307">
        <f t="shared" si="62"/>
        <v>0</v>
      </c>
      <c r="T39" s="307">
        <f t="shared" si="62"/>
        <v>0</v>
      </c>
      <c r="U39" s="307">
        <f t="shared" si="62"/>
        <v>0</v>
      </c>
      <c r="V39" s="307">
        <f t="shared" si="62"/>
        <v>0</v>
      </c>
      <c r="W39" s="307">
        <f t="shared" si="62"/>
        <v>0</v>
      </c>
      <c r="X39" s="317"/>
      <c r="Y39" s="318" t="str">
        <f t="shared" si="28"/>
        <v>Pass</v>
      </c>
      <c r="Z39" s="315" t="str">
        <f t="shared" ref="Z39:AF39" si="63">IF(Q39="","No Price",IF(Q39&gt;Q38,"Fail 2", IF(Q39&gt;P39,"Fail 1","Pass")))</f>
        <v>Pass</v>
      </c>
      <c r="AA39" s="315" t="str">
        <f t="shared" si="63"/>
        <v>Pass</v>
      </c>
      <c r="AB39" s="315" t="str">
        <f t="shared" si="63"/>
        <v>Pass</v>
      </c>
      <c r="AC39" s="315" t="str">
        <f t="shared" si="63"/>
        <v>Pass</v>
      </c>
      <c r="AD39" s="315" t="str">
        <f t="shared" si="63"/>
        <v>Pass</v>
      </c>
      <c r="AE39" s="315" t="str">
        <f t="shared" si="63"/>
        <v>Pass</v>
      </c>
      <c r="AF39" s="316" t="str">
        <f t="shared" si="63"/>
        <v>Pass</v>
      </c>
    </row>
    <row r="40" spans="1:32" x14ac:dyDescent="0.35">
      <c r="A40" s="114" t="s">
        <v>100</v>
      </c>
      <c r="B40" s="302">
        <f>'Bidders Pricing Catalogue'!B40</f>
        <v>0</v>
      </c>
      <c r="C40" s="303">
        <f>'Bidders Pricing Catalogue'!C40</f>
        <v>0</v>
      </c>
      <c r="D40" s="303">
        <f>'Bidders Pricing Catalogue'!D40</f>
        <v>0</v>
      </c>
      <c r="E40" s="303">
        <f>'Bidders Pricing Catalogue'!E40</f>
        <v>0</v>
      </c>
      <c r="F40" s="303">
        <f>'Bidders Pricing Catalogue'!F40</f>
        <v>0</v>
      </c>
      <c r="G40" s="303">
        <f>'Bidders Pricing Catalogue'!G40</f>
        <v>0</v>
      </c>
      <c r="H40" s="303">
        <f>'Bidders Pricing Catalogue'!H40</f>
        <v>0</v>
      </c>
      <c r="I40" s="304">
        <f>'Bidders Pricing Catalogue'!I40</f>
        <v>0</v>
      </c>
      <c r="J40" s="15"/>
      <c r="K40" s="302">
        <f>'Bidders Pricing Catalogue'!K40</f>
        <v>0</v>
      </c>
      <c r="L40" s="304">
        <f>'Bidders Pricing Catalogue'!L40</f>
        <v>0</v>
      </c>
      <c r="M40" s="15"/>
      <c r="N40" s="305" t="s">
        <v>69</v>
      </c>
      <c r="O40" s="321" t="str">
        <f>'Rate Card Bid Evaluation Sheet'!H38</f>
        <v>8000</v>
      </c>
      <c r="P40" s="307">
        <f t="shared" ref="P40:W40" si="64">IF(B40="","",(B40/$O40))</f>
        <v>0</v>
      </c>
      <c r="Q40" s="307">
        <f t="shared" si="64"/>
        <v>0</v>
      </c>
      <c r="R40" s="307">
        <f t="shared" si="64"/>
        <v>0</v>
      </c>
      <c r="S40" s="307">
        <f t="shared" si="64"/>
        <v>0</v>
      </c>
      <c r="T40" s="307">
        <f t="shared" si="64"/>
        <v>0</v>
      </c>
      <c r="U40" s="307">
        <f t="shared" si="64"/>
        <v>0</v>
      </c>
      <c r="V40" s="307">
        <f t="shared" si="64"/>
        <v>0</v>
      </c>
      <c r="W40" s="307">
        <f t="shared" si="64"/>
        <v>0</v>
      </c>
      <c r="X40" s="317"/>
      <c r="Y40" s="318" t="str">
        <f t="shared" si="28"/>
        <v>Pass</v>
      </c>
      <c r="Z40" s="315" t="str">
        <f t="shared" ref="Z40:AF40" si="65">IF(Q40="","No Price",IF(Q40&gt;Q39,"Fail 2", IF(Q40&gt;P40,"Fail 1","Pass")))</f>
        <v>Pass</v>
      </c>
      <c r="AA40" s="315" t="str">
        <f t="shared" si="65"/>
        <v>Pass</v>
      </c>
      <c r="AB40" s="315" t="str">
        <f t="shared" si="65"/>
        <v>Pass</v>
      </c>
      <c r="AC40" s="315" t="str">
        <f t="shared" si="65"/>
        <v>Pass</v>
      </c>
      <c r="AD40" s="315" t="str">
        <f t="shared" si="65"/>
        <v>Pass</v>
      </c>
      <c r="AE40" s="315" t="str">
        <f t="shared" si="65"/>
        <v>Pass</v>
      </c>
      <c r="AF40" s="316" t="str">
        <f t="shared" si="65"/>
        <v>Pass</v>
      </c>
    </row>
    <row r="41" spans="1:32" x14ac:dyDescent="0.35">
      <c r="A41" s="114" t="s">
        <v>101</v>
      </c>
      <c r="B41" s="302">
        <f>'Bidders Pricing Catalogue'!B41</f>
        <v>0</v>
      </c>
      <c r="C41" s="303">
        <f>'Bidders Pricing Catalogue'!C41</f>
        <v>0</v>
      </c>
      <c r="D41" s="303">
        <f>'Bidders Pricing Catalogue'!D41</f>
        <v>0</v>
      </c>
      <c r="E41" s="303">
        <f>'Bidders Pricing Catalogue'!E41</f>
        <v>0</v>
      </c>
      <c r="F41" s="303">
        <f>'Bidders Pricing Catalogue'!F41</f>
        <v>0</v>
      </c>
      <c r="G41" s="303">
        <f>'Bidders Pricing Catalogue'!G41</f>
        <v>0</v>
      </c>
      <c r="H41" s="303">
        <f>'Bidders Pricing Catalogue'!H41</f>
        <v>0</v>
      </c>
      <c r="I41" s="304">
        <f>'Bidders Pricing Catalogue'!I41</f>
        <v>0</v>
      </c>
      <c r="J41" s="15"/>
      <c r="K41" s="302">
        <f>'Bidders Pricing Catalogue'!K41</f>
        <v>0</v>
      </c>
      <c r="L41" s="304">
        <f>'Bidders Pricing Catalogue'!L41</f>
        <v>0</v>
      </c>
      <c r="M41" s="15"/>
      <c r="N41" s="305" t="s">
        <v>69</v>
      </c>
      <c r="O41" s="321" t="str">
        <f>'Rate Card Bid Evaluation Sheet'!H39</f>
        <v>8500</v>
      </c>
      <c r="P41" s="307">
        <f t="shared" ref="P41:W41" si="66">IF(B41="","",(B41/$O41))</f>
        <v>0</v>
      </c>
      <c r="Q41" s="307">
        <f t="shared" si="66"/>
        <v>0</v>
      </c>
      <c r="R41" s="307">
        <f t="shared" si="66"/>
        <v>0</v>
      </c>
      <c r="S41" s="307">
        <f t="shared" si="66"/>
        <v>0</v>
      </c>
      <c r="T41" s="307">
        <f t="shared" si="66"/>
        <v>0</v>
      </c>
      <c r="U41" s="307">
        <f t="shared" si="66"/>
        <v>0</v>
      </c>
      <c r="V41" s="307">
        <f t="shared" si="66"/>
        <v>0</v>
      </c>
      <c r="W41" s="307">
        <f t="shared" si="66"/>
        <v>0</v>
      </c>
      <c r="X41" s="317"/>
      <c r="Y41" s="318" t="str">
        <f t="shared" si="28"/>
        <v>Pass</v>
      </c>
      <c r="Z41" s="315" t="str">
        <f t="shared" ref="Z41:AF41" si="67">IF(Q41="","No Price",IF(Q41&gt;Q40,"Fail 2", IF(Q41&gt;P41,"Fail 1","Pass")))</f>
        <v>Pass</v>
      </c>
      <c r="AA41" s="315" t="str">
        <f t="shared" si="67"/>
        <v>Pass</v>
      </c>
      <c r="AB41" s="315" t="str">
        <f t="shared" si="67"/>
        <v>Pass</v>
      </c>
      <c r="AC41" s="315" t="str">
        <f t="shared" si="67"/>
        <v>Pass</v>
      </c>
      <c r="AD41" s="315" t="str">
        <f t="shared" si="67"/>
        <v>Pass</v>
      </c>
      <c r="AE41" s="315" t="str">
        <f t="shared" si="67"/>
        <v>Pass</v>
      </c>
      <c r="AF41" s="316" t="str">
        <f t="shared" si="67"/>
        <v>Pass</v>
      </c>
    </row>
    <row r="42" spans="1:32" x14ac:dyDescent="0.35">
      <c r="A42" s="114" t="s">
        <v>102</v>
      </c>
      <c r="B42" s="302">
        <f>'Bidders Pricing Catalogue'!B42</f>
        <v>0</v>
      </c>
      <c r="C42" s="303">
        <f>'Bidders Pricing Catalogue'!C42</f>
        <v>0</v>
      </c>
      <c r="D42" s="303">
        <f>'Bidders Pricing Catalogue'!D42</f>
        <v>0</v>
      </c>
      <c r="E42" s="303">
        <f>'Bidders Pricing Catalogue'!E42</f>
        <v>0</v>
      </c>
      <c r="F42" s="303">
        <f>'Bidders Pricing Catalogue'!F42</f>
        <v>0</v>
      </c>
      <c r="G42" s="303">
        <f>'Bidders Pricing Catalogue'!G42</f>
        <v>0</v>
      </c>
      <c r="H42" s="303">
        <f>'Bidders Pricing Catalogue'!H42</f>
        <v>0</v>
      </c>
      <c r="I42" s="304">
        <f>'Bidders Pricing Catalogue'!I42</f>
        <v>0</v>
      </c>
      <c r="J42" s="15"/>
      <c r="K42" s="302">
        <f>'Bidders Pricing Catalogue'!K42</f>
        <v>0</v>
      </c>
      <c r="L42" s="304">
        <f>'Bidders Pricing Catalogue'!L42</f>
        <v>0</v>
      </c>
      <c r="M42" s="15"/>
      <c r="N42" s="305" t="s">
        <v>69</v>
      </c>
      <c r="O42" s="321" t="str">
        <f>'Rate Card Bid Evaluation Sheet'!H40</f>
        <v>9000</v>
      </c>
      <c r="P42" s="307">
        <f t="shared" ref="P42:W42" si="68">IF(B42="","",(B42/$O42))</f>
        <v>0</v>
      </c>
      <c r="Q42" s="307">
        <f t="shared" si="68"/>
        <v>0</v>
      </c>
      <c r="R42" s="307">
        <f t="shared" si="68"/>
        <v>0</v>
      </c>
      <c r="S42" s="307">
        <f t="shared" si="68"/>
        <v>0</v>
      </c>
      <c r="T42" s="307">
        <f t="shared" si="68"/>
        <v>0</v>
      </c>
      <c r="U42" s="307">
        <f t="shared" si="68"/>
        <v>0</v>
      </c>
      <c r="V42" s="307">
        <f t="shared" si="68"/>
        <v>0</v>
      </c>
      <c r="W42" s="307">
        <f t="shared" si="68"/>
        <v>0</v>
      </c>
      <c r="X42" s="317"/>
      <c r="Y42" s="318" t="str">
        <f t="shared" si="28"/>
        <v>Pass</v>
      </c>
      <c r="Z42" s="315" t="str">
        <f t="shared" ref="Z42:AF42" si="69">IF(Q42="","No Price",IF(Q42&gt;Q41,"Fail 2", IF(Q42&gt;P42,"Fail 1","Pass")))</f>
        <v>Pass</v>
      </c>
      <c r="AA42" s="315" t="str">
        <f t="shared" si="69"/>
        <v>Pass</v>
      </c>
      <c r="AB42" s="315" t="str">
        <f t="shared" si="69"/>
        <v>Pass</v>
      </c>
      <c r="AC42" s="315" t="str">
        <f t="shared" si="69"/>
        <v>Pass</v>
      </c>
      <c r="AD42" s="315" t="str">
        <f t="shared" si="69"/>
        <v>Pass</v>
      </c>
      <c r="AE42" s="315" t="str">
        <f t="shared" si="69"/>
        <v>Pass</v>
      </c>
      <c r="AF42" s="316" t="str">
        <f t="shared" si="69"/>
        <v>Pass</v>
      </c>
    </row>
    <row r="43" spans="1:32" x14ac:dyDescent="0.35">
      <c r="A43" s="114" t="s">
        <v>103</v>
      </c>
      <c r="B43" s="302">
        <f>'Bidders Pricing Catalogue'!B43</f>
        <v>0</v>
      </c>
      <c r="C43" s="303">
        <f>'Bidders Pricing Catalogue'!C43</f>
        <v>0</v>
      </c>
      <c r="D43" s="303">
        <f>'Bidders Pricing Catalogue'!D43</f>
        <v>0</v>
      </c>
      <c r="E43" s="303">
        <f>'Bidders Pricing Catalogue'!E43</f>
        <v>0</v>
      </c>
      <c r="F43" s="303">
        <f>'Bidders Pricing Catalogue'!F43</f>
        <v>0</v>
      </c>
      <c r="G43" s="303">
        <f>'Bidders Pricing Catalogue'!G43</f>
        <v>0</v>
      </c>
      <c r="H43" s="303">
        <f>'Bidders Pricing Catalogue'!H43</f>
        <v>0</v>
      </c>
      <c r="I43" s="304">
        <f>'Bidders Pricing Catalogue'!I43</f>
        <v>0</v>
      </c>
      <c r="J43" s="15"/>
      <c r="K43" s="302">
        <f>'Bidders Pricing Catalogue'!K43</f>
        <v>0</v>
      </c>
      <c r="L43" s="304">
        <f>'Bidders Pricing Catalogue'!L43</f>
        <v>0</v>
      </c>
      <c r="M43" s="15"/>
      <c r="N43" s="305" t="s">
        <v>69</v>
      </c>
      <c r="O43" s="321" t="str">
        <f>'Rate Card Bid Evaluation Sheet'!H41</f>
        <v>9500</v>
      </c>
      <c r="P43" s="307">
        <f t="shared" ref="P43:W43" si="70">IF(B43="","",(B43/$O43))</f>
        <v>0</v>
      </c>
      <c r="Q43" s="307">
        <f t="shared" si="70"/>
        <v>0</v>
      </c>
      <c r="R43" s="307">
        <f t="shared" si="70"/>
        <v>0</v>
      </c>
      <c r="S43" s="307">
        <f t="shared" si="70"/>
        <v>0</v>
      </c>
      <c r="T43" s="307">
        <f t="shared" si="70"/>
        <v>0</v>
      </c>
      <c r="U43" s="307">
        <f t="shared" si="70"/>
        <v>0</v>
      </c>
      <c r="V43" s="307">
        <f t="shared" si="70"/>
        <v>0</v>
      </c>
      <c r="W43" s="307">
        <f t="shared" si="70"/>
        <v>0</v>
      </c>
      <c r="X43" s="317"/>
      <c r="Y43" s="318" t="str">
        <f t="shared" si="28"/>
        <v>Pass</v>
      </c>
      <c r="Z43" s="315" t="str">
        <f t="shared" ref="Z43:AF43" si="71">IF(Q43="","No Price",IF(Q43&gt;Q42,"Fail 2", IF(Q43&gt;P43,"Fail 1","Pass")))</f>
        <v>Pass</v>
      </c>
      <c r="AA43" s="315" t="str">
        <f t="shared" si="71"/>
        <v>Pass</v>
      </c>
      <c r="AB43" s="315" t="str">
        <f t="shared" si="71"/>
        <v>Pass</v>
      </c>
      <c r="AC43" s="315" t="str">
        <f t="shared" si="71"/>
        <v>Pass</v>
      </c>
      <c r="AD43" s="315" t="str">
        <f t="shared" si="71"/>
        <v>Pass</v>
      </c>
      <c r="AE43" s="315" t="str">
        <f t="shared" si="71"/>
        <v>Pass</v>
      </c>
      <c r="AF43" s="316" t="str">
        <f t="shared" si="71"/>
        <v>Pass</v>
      </c>
    </row>
    <row r="44" spans="1:32" x14ac:dyDescent="0.35">
      <c r="A44" s="114" t="s">
        <v>104</v>
      </c>
      <c r="B44" s="302">
        <f>'Bidders Pricing Catalogue'!B44</f>
        <v>0</v>
      </c>
      <c r="C44" s="303">
        <f>'Bidders Pricing Catalogue'!C44</f>
        <v>0</v>
      </c>
      <c r="D44" s="303">
        <f>'Bidders Pricing Catalogue'!D44</f>
        <v>0</v>
      </c>
      <c r="E44" s="303">
        <f>'Bidders Pricing Catalogue'!E44</f>
        <v>0</v>
      </c>
      <c r="F44" s="303">
        <f>'Bidders Pricing Catalogue'!F44</f>
        <v>0</v>
      </c>
      <c r="G44" s="303">
        <f>'Bidders Pricing Catalogue'!G44</f>
        <v>0</v>
      </c>
      <c r="H44" s="303">
        <f>'Bidders Pricing Catalogue'!H44</f>
        <v>0</v>
      </c>
      <c r="I44" s="304">
        <f>'Bidders Pricing Catalogue'!I44</f>
        <v>0</v>
      </c>
      <c r="J44" s="15"/>
      <c r="K44" s="302">
        <f>'Bidders Pricing Catalogue'!K44</f>
        <v>0</v>
      </c>
      <c r="L44" s="304">
        <f>'Bidders Pricing Catalogue'!L44</f>
        <v>0</v>
      </c>
      <c r="M44" s="15"/>
      <c r="N44" s="305" t="s">
        <v>69</v>
      </c>
      <c r="O44" s="321" t="str">
        <f>'Rate Card Bid Evaluation Sheet'!H42</f>
        <v>10000</v>
      </c>
      <c r="P44" s="307">
        <f t="shared" ref="P44:W44" si="72">IF(B44="","",(B44/$O44))</f>
        <v>0</v>
      </c>
      <c r="Q44" s="307">
        <f t="shared" si="72"/>
        <v>0</v>
      </c>
      <c r="R44" s="307">
        <f t="shared" si="72"/>
        <v>0</v>
      </c>
      <c r="S44" s="307">
        <f t="shared" si="72"/>
        <v>0</v>
      </c>
      <c r="T44" s="307">
        <f t="shared" si="72"/>
        <v>0</v>
      </c>
      <c r="U44" s="307">
        <f t="shared" si="72"/>
        <v>0</v>
      </c>
      <c r="V44" s="307">
        <f t="shared" si="72"/>
        <v>0</v>
      </c>
      <c r="W44" s="307">
        <f t="shared" si="72"/>
        <v>0</v>
      </c>
      <c r="X44" s="317"/>
      <c r="Y44" s="318" t="str">
        <f t="shared" si="28"/>
        <v>Pass</v>
      </c>
      <c r="Z44" s="315" t="str">
        <f t="shared" ref="Z44:AF44" si="73">IF(Q44="","No Price",IF(Q44&gt;Q43,"Fail 2", IF(Q44&gt;P44,"Fail 1","Pass")))</f>
        <v>Pass</v>
      </c>
      <c r="AA44" s="315" t="str">
        <f t="shared" si="73"/>
        <v>Pass</v>
      </c>
      <c r="AB44" s="315" t="str">
        <f t="shared" si="73"/>
        <v>Pass</v>
      </c>
      <c r="AC44" s="315" t="str">
        <f t="shared" si="73"/>
        <v>Pass</v>
      </c>
      <c r="AD44" s="315" t="str">
        <f t="shared" si="73"/>
        <v>Pass</v>
      </c>
      <c r="AE44" s="315" t="str">
        <f t="shared" si="73"/>
        <v>Pass</v>
      </c>
      <c r="AF44" s="316" t="str">
        <f t="shared" si="73"/>
        <v>Pass</v>
      </c>
    </row>
    <row r="45" spans="1:32" x14ac:dyDescent="0.35">
      <c r="A45" s="114" t="s">
        <v>105</v>
      </c>
      <c r="B45" s="302">
        <f>'Bidders Pricing Catalogue'!B45</f>
        <v>0</v>
      </c>
      <c r="C45" s="303">
        <f>'Bidders Pricing Catalogue'!C45</f>
        <v>0</v>
      </c>
      <c r="D45" s="303">
        <f>'Bidders Pricing Catalogue'!D45</f>
        <v>0</v>
      </c>
      <c r="E45" s="303">
        <f>'Bidders Pricing Catalogue'!E45</f>
        <v>0</v>
      </c>
      <c r="F45" s="303">
        <f>'Bidders Pricing Catalogue'!F45</f>
        <v>0</v>
      </c>
      <c r="G45" s="303">
        <f>'Bidders Pricing Catalogue'!G45</f>
        <v>0</v>
      </c>
      <c r="H45" s="303">
        <f>'Bidders Pricing Catalogue'!H45</f>
        <v>0</v>
      </c>
      <c r="I45" s="304">
        <f>'Bidders Pricing Catalogue'!I45</f>
        <v>0</v>
      </c>
      <c r="J45" s="15"/>
      <c r="K45" s="302">
        <f>'Bidders Pricing Catalogue'!K45</f>
        <v>0</v>
      </c>
      <c r="L45" s="304">
        <f>'Bidders Pricing Catalogue'!L45</f>
        <v>0</v>
      </c>
      <c r="M45" s="15"/>
      <c r="N45" s="305" t="s">
        <v>69</v>
      </c>
      <c r="O45" s="321" t="str">
        <f>'Rate Card Bid Evaluation Sheet'!H43</f>
        <v>12000</v>
      </c>
      <c r="P45" s="307">
        <f t="shared" ref="P45:W45" si="74">IF(B45="","",(B45/$O45))</f>
        <v>0</v>
      </c>
      <c r="Q45" s="307">
        <f t="shared" si="74"/>
        <v>0</v>
      </c>
      <c r="R45" s="307">
        <f t="shared" si="74"/>
        <v>0</v>
      </c>
      <c r="S45" s="307">
        <f t="shared" si="74"/>
        <v>0</v>
      </c>
      <c r="T45" s="307">
        <f t="shared" si="74"/>
        <v>0</v>
      </c>
      <c r="U45" s="307">
        <f t="shared" si="74"/>
        <v>0</v>
      </c>
      <c r="V45" s="307">
        <f t="shared" si="74"/>
        <v>0</v>
      </c>
      <c r="W45" s="307">
        <f t="shared" si="74"/>
        <v>0</v>
      </c>
      <c r="X45" s="317"/>
      <c r="Y45" s="318" t="str">
        <f t="shared" si="28"/>
        <v>Pass</v>
      </c>
      <c r="Z45" s="315" t="str">
        <f t="shared" ref="Z45:AF45" si="75">IF(Q45="","No Price",IF(Q45&gt;Q44,"Fail 2", IF(Q45&gt;P45,"Fail 1","Pass")))</f>
        <v>Pass</v>
      </c>
      <c r="AA45" s="315" t="str">
        <f t="shared" si="75"/>
        <v>Pass</v>
      </c>
      <c r="AB45" s="315" t="str">
        <f t="shared" si="75"/>
        <v>Pass</v>
      </c>
      <c r="AC45" s="315" t="str">
        <f t="shared" si="75"/>
        <v>Pass</v>
      </c>
      <c r="AD45" s="315" t="str">
        <f t="shared" si="75"/>
        <v>Pass</v>
      </c>
      <c r="AE45" s="315" t="str">
        <f t="shared" si="75"/>
        <v>Pass</v>
      </c>
      <c r="AF45" s="316" t="str">
        <f t="shared" si="75"/>
        <v>Pass</v>
      </c>
    </row>
    <row r="46" spans="1:32" x14ac:dyDescent="0.35">
      <c r="A46" s="114" t="s">
        <v>106</v>
      </c>
      <c r="B46" s="302">
        <f>'Bidders Pricing Catalogue'!B46</f>
        <v>0</v>
      </c>
      <c r="C46" s="303">
        <f>'Bidders Pricing Catalogue'!C46</f>
        <v>0</v>
      </c>
      <c r="D46" s="303">
        <f>'Bidders Pricing Catalogue'!D46</f>
        <v>0</v>
      </c>
      <c r="E46" s="303">
        <f>'Bidders Pricing Catalogue'!E46</f>
        <v>0</v>
      </c>
      <c r="F46" s="303">
        <f>'Bidders Pricing Catalogue'!F46</f>
        <v>0</v>
      </c>
      <c r="G46" s="303">
        <f>'Bidders Pricing Catalogue'!G46</f>
        <v>0</v>
      </c>
      <c r="H46" s="303">
        <f>'Bidders Pricing Catalogue'!H46</f>
        <v>0</v>
      </c>
      <c r="I46" s="304">
        <f>'Bidders Pricing Catalogue'!I46</f>
        <v>0</v>
      </c>
      <c r="J46" s="15"/>
      <c r="K46" s="302">
        <f>'Bidders Pricing Catalogue'!K46</f>
        <v>0</v>
      </c>
      <c r="L46" s="304">
        <f>'Bidders Pricing Catalogue'!L46</f>
        <v>0</v>
      </c>
      <c r="M46" s="15"/>
      <c r="N46" s="305" t="s">
        <v>69</v>
      </c>
      <c r="O46" s="321" t="str">
        <f>'Rate Card Bid Evaluation Sheet'!H44</f>
        <v>15000</v>
      </c>
      <c r="P46" s="307">
        <f t="shared" ref="P46:W46" si="76">IF(B46="","",(B46/$O46))</f>
        <v>0</v>
      </c>
      <c r="Q46" s="307">
        <f t="shared" si="76"/>
        <v>0</v>
      </c>
      <c r="R46" s="307">
        <f t="shared" si="76"/>
        <v>0</v>
      </c>
      <c r="S46" s="307">
        <f t="shared" si="76"/>
        <v>0</v>
      </c>
      <c r="T46" s="307">
        <f t="shared" si="76"/>
        <v>0</v>
      </c>
      <c r="U46" s="307">
        <f t="shared" si="76"/>
        <v>0</v>
      </c>
      <c r="V46" s="307">
        <f t="shared" si="76"/>
        <v>0</v>
      </c>
      <c r="W46" s="307">
        <f t="shared" si="76"/>
        <v>0</v>
      </c>
      <c r="X46" s="317"/>
      <c r="Y46" s="318" t="str">
        <f t="shared" si="28"/>
        <v>Pass</v>
      </c>
      <c r="Z46" s="315" t="str">
        <f t="shared" ref="Z46:AF46" si="77">IF(Q46="","No Price",IF(Q46&gt;Q45,"Fail 2", IF(Q46&gt;P46,"Fail 1","Pass")))</f>
        <v>Pass</v>
      </c>
      <c r="AA46" s="315" t="str">
        <f t="shared" si="77"/>
        <v>Pass</v>
      </c>
      <c r="AB46" s="315" t="str">
        <f t="shared" si="77"/>
        <v>Pass</v>
      </c>
      <c r="AC46" s="315" t="str">
        <f t="shared" si="77"/>
        <v>Pass</v>
      </c>
      <c r="AD46" s="315" t="str">
        <f t="shared" si="77"/>
        <v>Pass</v>
      </c>
      <c r="AE46" s="315" t="str">
        <f t="shared" si="77"/>
        <v>Pass</v>
      </c>
      <c r="AF46" s="316" t="str">
        <f t="shared" si="77"/>
        <v>Pass</v>
      </c>
    </row>
    <row r="47" spans="1:32" x14ac:dyDescent="0.35">
      <c r="A47" s="114" t="s">
        <v>107</v>
      </c>
      <c r="B47" s="302">
        <f>'Bidders Pricing Catalogue'!B47</f>
        <v>0</v>
      </c>
      <c r="C47" s="303">
        <f>'Bidders Pricing Catalogue'!C47</f>
        <v>0</v>
      </c>
      <c r="D47" s="303">
        <f>'Bidders Pricing Catalogue'!D47</f>
        <v>0</v>
      </c>
      <c r="E47" s="303">
        <f>'Bidders Pricing Catalogue'!E47</f>
        <v>0</v>
      </c>
      <c r="F47" s="303">
        <f>'Bidders Pricing Catalogue'!F47</f>
        <v>0</v>
      </c>
      <c r="G47" s="303">
        <f>'Bidders Pricing Catalogue'!G47</f>
        <v>0</v>
      </c>
      <c r="H47" s="303">
        <f>'Bidders Pricing Catalogue'!H47</f>
        <v>0</v>
      </c>
      <c r="I47" s="304">
        <f>'Bidders Pricing Catalogue'!I47</f>
        <v>0</v>
      </c>
      <c r="J47" s="15"/>
      <c r="K47" s="302">
        <f>'Bidders Pricing Catalogue'!K47</f>
        <v>0</v>
      </c>
      <c r="L47" s="304">
        <f>'Bidders Pricing Catalogue'!L47</f>
        <v>0</v>
      </c>
      <c r="M47" s="15"/>
      <c r="N47" s="305" t="s">
        <v>69</v>
      </c>
      <c r="O47" s="321" t="str">
        <f>'Rate Card Bid Evaluation Sheet'!H45</f>
        <v>20000</v>
      </c>
      <c r="P47" s="307">
        <f t="shared" ref="P47:W47" si="78">IF(B47="","",(B47/$O47))</f>
        <v>0</v>
      </c>
      <c r="Q47" s="307">
        <f t="shared" si="78"/>
        <v>0</v>
      </c>
      <c r="R47" s="307">
        <f t="shared" si="78"/>
        <v>0</v>
      </c>
      <c r="S47" s="307">
        <f t="shared" si="78"/>
        <v>0</v>
      </c>
      <c r="T47" s="307">
        <f t="shared" si="78"/>
        <v>0</v>
      </c>
      <c r="U47" s="307">
        <f t="shared" si="78"/>
        <v>0</v>
      </c>
      <c r="V47" s="307">
        <f t="shared" si="78"/>
        <v>0</v>
      </c>
      <c r="W47" s="307">
        <f t="shared" si="78"/>
        <v>0</v>
      </c>
      <c r="X47" s="317"/>
      <c r="Y47" s="318" t="str">
        <f t="shared" si="28"/>
        <v>Pass</v>
      </c>
      <c r="Z47" s="315" t="str">
        <f t="shared" ref="Z47:AF47" si="79">IF(Q47="","No Price",IF(Q47&gt;Q46,"Fail 2", IF(Q47&gt;P47,"Fail 1","Pass")))</f>
        <v>Pass</v>
      </c>
      <c r="AA47" s="315" t="str">
        <f t="shared" si="79"/>
        <v>Pass</v>
      </c>
      <c r="AB47" s="315" t="str">
        <f t="shared" si="79"/>
        <v>Pass</v>
      </c>
      <c r="AC47" s="315" t="str">
        <f t="shared" si="79"/>
        <v>Pass</v>
      </c>
      <c r="AD47" s="315" t="str">
        <f t="shared" si="79"/>
        <v>Pass</v>
      </c>
      <c r="AE47" s="315" t="str">
        <f t="shared" si="79"/>
        <v>Pass</v>
      </c>
      <c r="AF47" s="316" t="str">
        <f t="shared" si="79"/>
        <v>Pass</v>
      </c>
    </row>
    <row r="48" spans="1:32" x14ac:dyDescent="0.35">
      <c r="A48" s="114" t="s">
        <v>108</v>
      </c>
      <c r="B48" s="302">
        <f>'Bidders Pricing Catalogue'!B48</f>
        <v>0</v>
      </c>
      <c r="C48" s="303">
        <f>'Bidders Pricing Catalogue'!C48</f>
        <v>0</v>
      </c>
      <c r="D48" s="303">
        <f>'Bidders Pricing Catalogue'!D48</f>
        <v>0</v>
      </c>
      <c r="E48" s="303">
        <f>'Bidders Pricing Catalogue'!E48</f>
        <v>0</v>
      </c>
      <c r="F48" s="303">
        <f>'Bidders Pricing Catalogue'!F48</f>
        <v>0</v>
      </c>
      <c r="G48" s="303">
        <f>'Bidders Pricing Catalogue'!G48</f>
        <v>0</v>
      </c>
      <c r="H48" s="303">
        <f>'Bidders Pricing Catalogue'!H48</f>
        <v>0</v>
      </c>
      <c r="I48" s="304">
        <f>'Bidders Pricing Catalogue'!I48</f>
        <v>0</v>
      </c>
      <c r="J48" s="15"/>
      <c r="K48" s="302">
        <f>'Bidders Pricing Catalogue'!K48</f>
        <v>0</v>
      </c>
      <c r="L48" s="304">
        <f>'Bidders Pricing Catalogue'!L48</f>
        <v>0</v>
      </c>
      <c r="M48" s="15"/>
      <c r="N48" s="305" t="s">
        <v>69</v>
      </c>
      <c r="O48" s="321" t="str">
        <f>'Rate Card Bid Evaluation Sheet'!H46</f>
        <v>30000</v>
      </c>
      <c r="P48" s="307">
        <f t="shared" ref="P48:W48" si="80">IF(B48="","",(B48/$O48))</f>
        <v>0</v>
      </c>
      <c r="Q48" s="307">
        <f t="shared" si="80"/>
        <v>0</v>
      </c>
      <c r="R48" s="307">
        <f t="shared" si="80"/>
        <v>0</v>
      </c>
      <c r="S48" s="307">
        <f t="shared" si="80"/>
        <v>0</v>
      </c>
      <c r="T48" s="307">
        <f t="shared" si="80"/>
        <v>0</v>
      </c>
      <c r="U48" s="307">
        <f t="shared" si="80"/>
        <v>0</v>
      </c>
      <c r="V48" s="307">
        <f t="shared" si="80"/>
        <v>0</v>
      </c>
      <c r="W48" s="307">
        <f t="shared" si="80"/>
        <v>0</v>
      </c>
      <c r="X48" s="317"/>
      <c r="Y48" s="318" t="str">
        <f t="shared" si="28"/>
        <v>Pass</v>
      </c>
      <c r="Z48" s="315" t="str">
        <f t="shared" ref="Z48:AF48" si="81">IF(Q48="","No Price",IF(Q48&gt;Q47,"Fail 2", IF(Q48&gt;P48,"Fail 1","Pass")))</f>
        <v>Pass</v>
      </c>
      <c r="AA48" s="315" t="str">
        <f t="shared" si="81"/>
        <v>Pass</v>
      </c>
      <c r="AB48" s="315" t="str">
        <f t="shared" si="81"/>
        <v>Pass</v>
      </c>
      <c r="AC48" s="315" t="str">
        <f t="shared" si="81"/>
        <v>Pass</v>
      </c>
      <c r="AD48" s="315" t="str">
        <f t="shared" si="81"/>
        <v>Pass</v>
      </c>
      <c r="AE48" s="315" t="str">
        <f t="shared" si="81"/>
        <v>Pass</v>
      </c>
      <c r="AF48" s="316" t="str">
        <f t="shared" si="81"/>
        <v>Pass</v>
      </c>
    </row>
    <row r="49" spans="1:32" x14ac:dyDescent="0.35">
      <c r="A49" s="114" t="s">
        <v>109</v>
      </c>
      <c r="B49" s="302">
        <f>'Bidders Pricing Catalogue'!B49</f>
        <v>0</v>
      </c>
      <c r="C49" s="303">
        <f>'Bidders Pricing Catalogue'!C49</f>
        <v>0</v>
      </c>
      <c r="D49" s="303">
        <f>'Bidders Pricing Catalogue'!D49</f>
        <v>0</v>
      </c>
      <c r="E49" s="303">
        <f>'Bidders Pricing Catalogue'!E49</f>
        <v>0</v>
      </c>
      <c r="F49" s="303">
        <f>'Bidders Pricing Catalogue'!F49</f>
        <v>0</v>
      </c>
      <c r="G49" s="303">
        <f>'Bidders Pricing Catalogue'!G49</f>
        <v>0</v>
      </c>
      <c r="H49" s="303">
        <f>'Bidders Pricing Catalogue'!H49</f>
        <v>0</v>
      </c>
      <c r="I49" s="304">
        <f>'Bidders Pricing Catalogue'!I49</f>
        <v>0</v>
      </c>
      <c r="J49" s="15"/>
      <c r="K49" s="302">
        <f>'Bidders Pricing Catalogue'!K49</f>
        <v>0</v>
      </c>
      <c r="L49" s="304">
        <f>'Bidders Pricing Catalogue'!L49</f>
        <v>0</v>
      </c>
      <c r="M49" s="15"/>
      <c r="N49" s="305" t="s">
        <v>69</v>
      </c>
      <c r="O49" s="321" t="str">
        <f>'Rate Card Bid Evaluation Sheet'!H47</f>
        <v>40000</v>
      </c>
      <c r="P49" s="307">
        <f t="shared" ref="P49:W49" si="82">IF(B49="","",(B49/$O49))</f>
        <v>0</v>
      </c>
      <c r="Q49" s="307">
        <f t="shared" si="82"/>
        <v>0</v>
      </c>
      <c r="R49" s="307">
        <f t="shared" si="82"/>
        <v>0</v>
      </c>
      <c r="S49" s="307">
        <f t="shared" si="82"/>
        <v>0</v>
      </c>
      <c r="T49" s="307">
        <f t="shared" si="82"/>
        <v>0</v>
      </c>
      <c r="U49" s="307">
        <f t="shared" si="82"/>
        <v>0</v>
      </c>
      <c r="V49" s="307">
        <f t="shared" si="82"/>
        <v>0</v>
      </c>
      <c r="W49" s="307">
        <f t="shared" si="82"/>
        <v>0</v>
      </c>
      <c r="X49" s="317"/>
      <c r="Y49" s="318" t="str">
        <f t="shared" si="28"/>
        <v>Pass</v>
      </c>
      <c r="Z49" s="315" t="str">
        <f t="shared" ref="Z49:AF49" si="83">IF(Q49="","No Price",IF(Q49&gt;Q48,"Fail 2", IF(Q49&gt;P49,"Fail 1","Pass")))</f>
        <v>Pass</v>
      </c>
      <c r="AA49" s="315" t="str">
        <f t="shared" si="83"/>
        <v>Pass</v>
      </c>
      <c r="AB49" s="315" t="str">
        <f t="shared" si="83"/>
        <v>Pass</v>
      </c>
      <c r="AC49" s="315" t="str">
        <f t="shared" si="83"/>
        <v>Pass</v>
      </c>
      <c r="AD49" s="315" t="str">
        <f t="shared" si="83"/>
        <v>Pass</v>
      </c>
      <c r="AE49" s="315" t="str">
        <f t="shared" si="83"/>
        <v>Pass</v>
      </c>
      <c r="AF49" s="316" t="str">
        <f t="shared" si="83"/>
        <v>Pass</v>
      </c>
    </row>
    <row r="50" spans="1:32" x14ac:dyDescent="0.35">
      <c r="A50" s="319" t="s">
        <v>421</v>
      </c>
      <c r="B50" s="302">
        <f>'Bidders Pricing Catalogue'!B50</f>
        <v>0</v>
      </c>
      <c r="C50" s="303">
        <f>'Bidders Pricing Catalogue'!C50</f>
        <v>0</v>
      </c>
      <c r="D50" s="303">
        <f>'Bidders Pricing Catalogue'!D50</f>
        <v>0</v>
      </c>
      <c r="E50" s="303">
        <f>'Bidders Pricing Catalogue'!E50</f>
        <v>0</v>
      </c>
      <c r="F50" s="303">
        <f>'Bidders Pricing Catalogue'!F50</f>
        <v>0</v>
      </c>
      <c r="G50" s="303">
        <f>'Bidders Pricing Catalogue'!G50</f>
        <v>0</v>
      </c>
      <c r="H50" s="303">
        <f>'Bidders Pricing Catalogue'!H50</f>
        <v>0</v>
      </c>
      <c r="I50" s="304">
        <f>'Bidders Pricing Catalogue'!I50</f>
        <v>0</v>
      </c>
      <c r="J50" s="15"/>
      <c r="K50" s="302">
        <f>'Bidders Pricing Catalogue'!K50</f>
        <v>0</v>
      </c>
      <c r="L50" s="304">
        <f>'Bidders Pricing Catalogue'!L50</f>
        <v>0</v>
      </c>
      <c r="M50" s="15"/>
      <c r="N50" s="305" t="s">
        <v>65</v>
      </c>
      <c r="O50" s="306">
        <v>1</v>
      </c>
      <c r="P50" s="307">
        <f t="shared" ref="P50:W50" si="84">IF(B50="","",(B50/$O50))</f>
        <v>0</v>
      </c>
      <c r="Q50" s="307">
        <f t="shared" si="84"/>
        <v>0</v>
      </c>
      <c r="R50" s="307">
        <f t="shared" si="84"/>
        <v>0</v>
      </c>
      <c r="S50" s="307">
        <f t="shared" si="84"/>
        <v>0</v>
      </c>
      <c r="T50" s="307">
        <f t="shared" si="84"/>
        <v>0</v>
      </c>
      <c r="U50" s="307">
        <f t="shared" si="84"/>
        <v>0</v>
      </c>
      <c r="V50" s="307">
        <f t="shared" si="84"/>
        <v>0</v>
      </c>
      <c r="W50" s="307">
        <f t="shared" si="84"/>
        <v>0</v>
      </c>
      <c r="X50" s="320"/>
      <c r="Y50" s="322" t="str">
        <f>IF(P50="","No Price","Pass")</f>
        <v>Pass</v>
      </c>
      <c r="Z50" s="310" t="str">
        <f t="shared" ref="Z50:AF50" si="85">IF(C50="","No Price",IF(Q50&gt;P50,"Fail 1","Pass"))</f>
        <v>Pass</v>
      </c>
      <c r="AA50" s="310" t="str">
        <f t="shared" si="85"/>
        <v>Pass</v>
      </c>
      <c r="AB50" s="310" t="str">
        <f t="shared" si="85"/>
        <v>Pass</v>
      </c>
      <c r="AC50" s="310" t="str">
        <f t="shared" si="85"/>
        <v>Pass</v>
      </c>
      <c r="AD50" s="310" t="str">
        <f t="shared" si="85"/>
        <v>Pass</v>
      </c>
      <c r="AE50" s="310" t="str">
        <f t="shared" si="85"/>
        <v>Pass</v>
      </c>
      <c r="AF50" s="311" t="str">
        <f t="shared" si="85"/>
        <v>Pass</v>
      </c>
    </row>
    <row r="51" spans="1:32" x14ac:dyDescent="0.35">
      <c r="A51" s="312" t="s">
        <v>163</v>
      </c>
      <c r="B51" s="482" t="s">
        <v>112</v>
      </c>
      <c r="C51" s="463"/>
      <c r="D51" s="463"/>
      <c r="E51" s="463"/>
      <c r="F51" s="463"/>
      <c r="G51" s="463"/>
      <c r="H51" s="463"/>
      <c r="I51" s="479"/>
      <c r="J51" s="15"/>
      <c r="K51" s="300"/>
      <c r="L51" s="301"/>
      <c r="M51" s="15"/>
      <c r="N51" s="549"/>
      <c r="O51" s="481"/>
      <c r="P51" s="481"/>
      <c r="Q51" s="481"/>
      <c r="R51" s="481"/>
      <c r="S51" s="481"/>
      <c r="T51" s="481"/>
      <c r="U51" s="481"/>
      <c r="V51" s="481"/>
      <c r="W51" s="481"/>
      <c r="X51" s="481"/>
      <c r="Y51" s="481"/>
      <c r="Z51" s="481"/>
      <c r="AA51" s="481"/>
      <c r="AB51" s="481"/>
      <c r="AC51" s="481"/>
      <c r="AD51" s="481"/>
      <c r="AE51" s="481"/>
      <c r="AF51" s="474"/>
    </row>
    <row r="52" spans="1:32" x14ac:dyDescent="0.35">
      <c r="A52" s="123" t="s">
        <v>113</v>
      </c>
      <c r="B52" s="302">
        <f>'Bidders Pricing Catalogue'!B52</f>
        <v>0</v>
      </c>
      <c r="C52" s="303">
        <f>'Bidders Pricing Catalogue'!C52</f>
        <v>0</v>
      </c>
      <c r="D52" s="303">
        <f>'Bidders Pricing Catalogue'!D52</f>
        <v>0</v>
      </c>
      <c r="E52" s="303">
        <f>'Bidders Pricing Catalogue'!E52</f>
        <v>0</v>
      </c>
      <c r="F52" s="303">
        <f>'Bidders Pricing Catalogue'!F52</f>
        <v>0</v>
      </c>
      <c r="G52" s="303">
        <f>'Bidders Pricing Catalogue'!G52</f>
        <v>0</v>
      </c>
      <c r="H52" s="303">
        <f>'Bidders Pricing Catalogue'!H52</f>
        <v>0</v>
      </c>
      <c r="I52" s="304">
        <f>'Bidders Pricing Catalogue'!I52</f>
        <v>0</v>
      </c>
      <c r="J52" s="15"/>
      <c r="K52" s="302">
        <f>'Bidders Pricing Catalogue'!K52</f>
        <v>0</v>
      </c>
      <c r="L52" s="304">
        <f>'Bidders Pricing Catalogue'!L52</f>
        <v>0</v>
      </c>
      <c r="M52" s="15"/>
      <c r="N52" s="305" t="s">
        <v>65</v>
      </c>
      <c r="O52" s="306">
        <v>1</v>
      </c>
      <c r="P52" s="307">
        <f t="shared" ref="P52:W52" si="86">IF(B52="","",(B52/$O52))</f>
        <v>0</v>
      </c>
      <c r="Q52" s="307">
        <f t="shared" si="86"/>
        <v>0</v>
      </c>
      <c r="R52" s="307">
        <f t="shared" si="86"/>
        <v>0</v>
      </c>
      <c r="S52" s="307">
        <f t="shared" si="86"/>
        <v>0</v>
      </c>
      <c r="T52" s="307">
        <f t="shared" si="86"/>
        <v>0</v>
      </c>
      <c r="U52" s="307">
        <f t="shared" si="86"/>
        <v>0</v>
      </c>
      <c r="V52" s="307">
        <f t="shared" si="86"/>
        <v>0</v>
      </c>
      <c r="W52" s="307">
        <f t="shared" si="86"/>
        <v>0</v>
      </c>
      <c r="X52" s="323"/>
      <c r="Y52" s="322" t="str">
        <f t="shared" ref="Y52:Y66" si="87">IF(P52="","No Price","Pass")</f>
        <v>Pass</v>
      </c>
      <c r="Z52" s="310" t="str">
        <f t="shared" ref="Z52:AF52" si="88">IF(C52="","No Price",IF(Q52&gt;P52,"Fail 1","Pass"))</f>
        <v>Pass</v>
      </c>
      <c r="AA52" s="310" t="str">
        <f t="shared" si="88"/>
        <v>Pass</v>
      </c>
      <c r="AB52" s="310" t="str">
        <f t="shared" si="88"/>
        <v>Pass</v>
      </c>
      <c r="AC52" s="310" t="str">
        <f t="shared" si="88"/>
        <v>Pass</v>
      </c>
      <c r="AD52" s="310" t="str">
        <f t="shared" si="88"/>
        <v>Pass</v>
      </c>
      <c r="AE52" s="310" t="str">
        <f t="shared" si="88"/>
        <v>Pass</v>
      </c>
      <c r="AF52" s="311" t="str">
        <f t="shared" si="88"/>
        <v>Pass</v>
      </c>
    </row>
    <row r="53" spans="1:32" x14ac:dyDescent="0.35">
      <c r="A53" s="123" t="s">
        <v>114</v>
      </c>
      <c r="B53" s="302">
        <f>'Bidders Pricing Catalogue'!B53</f>
        <v>0</v>
      </c>
      <c r="C53" s="303">
        <f>'Bidders Pricing Catalogue'!C53</f>
        <v>0</v>
      </c>
      <c r="D53" s="303">
        <f>'Bidders Pricing Catalogue'!D53</f>
        <v>0</v>
      </c>
      <c r="E53" s="303">
        <f>'Bidders Pricing Catalogue'!E53</f>
        <v>0</v>
      </c>
      <c r="F53" s="303">
        <f>'Bidders Pricing Catalogue'!F53</f>
        <v>0</v>
      </c>
      <c r="G53" s="303">
        <f>'Bidders Pricing Catalogue'!G53</f>
        <v>0</v>
      </c>
      <c r="H53" s="303">
        <f>'Bidders Pricing Catalogue'!H53</f>
        <v>0</v>
      </c>
      <c r="I53" s="304">
        <f>'Bidders Pricing Catalogue'!I53</f>
        <v>0</v>
      </c>
      <c r="J53" s="15"/>
      <c r="K53" s="302">
        <f>'Bidders Pricing Catalogue'!K53</f>
        <v>0</v>
      </c>
      <c r="L53" s="304">
        <f>'Bidders Pricing Catalogue'!L53</f>
        <v>0</v>
      </c>
      <c r="M53" s="15"/>
      <c r="N53" s="305" t="s">
        <v>65</v>
      </c>
      <c r="O53" s="306">
        <v>1</v>
      </c>
      <c r="P53" s="307">
        <f t="shared" ref="P53:W53" si="89">IF(B53="","",(B53/$O53))</f>
        <v>0</v>
      </c>
      <c r="Q53" s="307">
        <f t="shared" si="89"/>
        <v>0</v>
      </c>
      <c r="R53" s="307">
        <f t="shared" si="89"/>
        <v>0</v>
      </c>
      <c r="S53" s="307">
        <f t="shared" si="89"/>
        <v>0</v>
      </c>
      <c r="T53" s="307">
        <f t="shared" si="89"/>
        <v>0</v>
      </c>
      <c r="U53" s="307">
        <f t="shared" si="89"/>
        <v>0</v>
      </c>
      <c r="V53" s="307">
        <f t="shared" si="89"/>
        <v>0</v>
      </c>
      <c r="W53" s="307">
        <f t="shared" si="89"/>
        <v>0</v>
      </c>
      <c r="X53" s="324"/>
      <c r="Y53" s="322" t="str">
        <f t="shared" si="87"/>
        <v>Pass</v>
      </c>
      <c r="Z53" s="310" t="str">
        <f t="shared" ref="Z53:AF53" si="90">IF(C53="","No Price",IF(Q53&gt;P53,"Fail 1","Pass"))</f>
        <v>Pass</v>
      </c>
      <c r="AA53" s="310" t="str">
        <f t="shared" si="90"/>
        <v>Pass</v>
      </c>
      <c r="AB53" s="310" t="str">
        <f t="shared" si="90"/>
        <v>Pass</v>
      </c>
      <c r="AC53" s="310" t="str">
        <f t="shared" si="90"/>
        <v>Pass</v>
      </c>
      <c r="AD53" s="310" t="str">
        <f t="shared" si="90"/>
        <v>Pass</v>
      </c>
      <c r="AE53" s="310" t="str">
        <f t="shared" si="90"/>
        <v>Pass</v>
      </c>
      <c r="AF53" s="311" t="str">
        <f t="shared" si="90"/>
        <v>Pass</v>
      </c>
    </row>
    <row r="54" spans="1:32" x14ac:dyDescent="0.35">
      <c r="A54" s="123" t="s">
        <v>115</v>
      </c>
      <c r="B54" s="302">
        <f>'Bidders Pricing Catalogue'!B54</f>
        <v>0</v>
      </c>
      <c r="C54" s="303">
        <f>'Bidders Pricing Catalogue'!C54</f>
        <v>0</v>
      </c>
      <c r="D54" s="303">
        <f>'Bidders Pricing Catalogue'!D54</f>
        <v>0</v>
      </c>
      <c r="E54" s="303">
        <f>'Bidders Pricing Catalogue'!E54</f>
        <v>0</v>
      </c>
      <c r="F54" s="303">
        <f>'Bidders Pricing Catalogue'!F54</f>
        <v>0</v>
      </c>
      <c r="G54" s="303">
        <f>'Bidders Pricing Catalogue'!G54</f>
        <v>0</v>
      </c>
      <c r="H54" s="303">
        <f>'Bidders Pricing Catalogue'!H54</f>
        <v>0</v>
      </c>
      <c r="I54" s="304">
        <f>'Bidders Pricing Catalogue'!I54</f>
        <v>0</v>
      </c>
      <c r="J54" s="15"/>
      <c r="K54" s="302">
        <f>'Bidders Pricing Catalogue'!K54</f>
        <v>0</v>
      </c>
      <c r="L54" s="304">
        <f>'Bidders Pricing Catalogue'!L54</f>
        <v>0</v>
      </c>
      <c r="M54" s="15"/>
      <c r="N54" s="305" t="s">
        <v>65</v>
      </c>
      <c r="O54" s="306">
        <v>1</v>
      </c>
      <c r="P54" s="307">
        <f t="shared" ref="P54:W54" si="91">IF(B54="","",(B54/$O54))</f>
        <v>0</v>
      </c>
      <c r="Q54" s="307">
        <f t="shared" si="91"/>
        <v>0</v>
      </c>
      <c r="R54" s="307">
        <f t="shared" si="91"/>
        <v>0</v>
      </c>
      <c r="S54" s="307">
        <f t="shared" si="91"/>
        <v>0</v>
      </c>
      <c r="T54" s="307">
        <f t="shared" si="91"/>
        <v>0</v>
      </c>
      <c r="U54" s="307">
        <f t="shared" si="91"/>
        <v>0</v>
      </c>
      <c r="V54" s="307">
        <f t="shared" si="91"/>
        <v>0</v>
      </c>
      <c r="W54" s="307">
        <f t="shared" si="91"/>
        <v>0</v>
      </c>
      <c r="X54" s="324"/>
      <c r="Y54" s="322" t="str">
        <f t="shared" si="87"/>
        <v>Pass</v>
      </c>
      <c r="Z54" s="310" t="str">
        <f t="shared" ref="Z54:AF54" si="92">IF(C54="","No Price",IF(Q54&gt;P54,"Fail 1","Pass"))</f>
        <v>Pass</v>
      </c>
      <c r="AA54" s="310" t="str">
        <f t="shared" si="92"/>
        <v>Pass</v>
      </c>
      <c r="AB54" s="310" t="str">
        <f t="shared" si="92"/>
        <v>Pass</v>
      </c>
      <c r="AC54" s="310" t="str">
        <f t="shared" si="92"/>
        <v>Pass</v>
      </c>
      <c r="AD54" s="310" t="str">
        <f t="shared" si="92"/>
        <v>Pass</v>
      </c>
      <c r="AE54" s="310" t="str">
        <f t="shared" si="92"/>
        <v>Pass</v>
      </c>
      <c r="AF54" s="311" t="str">
        <f t="shared" si="92"/>
        <v>Pass</v>
      </c>
    </row>
    <row r="55" spans="1:32" x14ac:dyDescent="0.35">
      <c r="A55" s="123" t="s">
        <v>116</v>
      </c>
      <c r="B55" s="302">
        <f>'Bidders Pricing Catalogue'!B55</f>
        <v>0</v>
      </c>
      <c r="C55" s="303">
        <f>'Bidders Pricing Catalogue'!C55</f>
        <v>0</v>
      </c>
      <c r="D55" s="303">
        <f>'Bidders Pricing Catalogue'!D55</f>
        <v>0</v>
      </c>
      <c r="E55" s="303">
        <f>'Bidders Pricing Catalogue'!E55</f>
        <v>0</v>
      </c>
      <c r="F55" s="303">
        <f>'Bidders Pricing Catalogue'!F55</f>
        <v>0</v>
      </c>
      <c r="G55" s="303">
        <f>'Bidders Pricing Catalogue'!G55</f>
        <v>0</v>
      </c>
      <c r="H55" s="303">
        <f>'Bidders Pricing Catalogue'!H55</f>
        <v>0</v>
      </c>
      <c r="I55" s="304">
        <f>'Bidders Pricing Catalogue'!I55</f>
        <v>0</v>
      </c>
      <c r="J55" s="15"/>
      <c r="K55" s="302">
        <f>'Bidders Pricing Catalogue'!K55</f>
        <v>0</v>
      </c>
      <c r="L55" s="304">
        <f>'Bidders Pricing Catalogue'!L55</f>
        <v>0</v>
      </c>
      <c r="M55" s="15"/>
      <c r="N55" s="305" t="s">
        <v>65</v>
      </c>
      <c r="O55" s="306">
        <v>1</v>
      </c>
      <c r="P55" s="307">
        <f t="shared" ref="P55:W55" si="93">IF(B55="","",(B55/$O55))</f>
        <v>0</v>
      </c>
      <c r="Q55" s="307">
        <f t="shared" si="93"/>
        <v>0</v>
      </c>
      <c r="R55" s="307">
        <f t="shared" si="93"/>
        <v>0</v>
      </c>
      <c r="S55" s="307">
        <f t="shared" si="93"/>
        <v>0</v>
      </c>
      <c r="T55" s="307">
        <f t="shared" si="93"/>
        <v>0</v>
      </c>
      <c r="U55" s="307">
        <f t="shared" si="93"/>
        <v>0</v>
      </c>
      <c r="V55" s="307">
        <f t="shared" si="93"/>
        <v>0</v>
      </c>
      <c r="W55" s="307">
        <f t="shared" si="93"/>
        <v>0</v>
      </c>
      <c r="X55" s="324"/>
      <c r="Y55" s="322" t="str">
        <f t="shared" si="87"/>
        <v>Pass</v>
      </c>
      <c r="Z55" s="310" t="str">
        <f t="shared" ref="Z55:AF55" si="94">IF(C55="","No Price",IF(Q55&gt;P55,"Fail 1","Pass"))</f>
        <v>Pass</v>
      </c>
      <c r="AA55" s="310" t="str">
        <f t="shared" si="94"/>
        <v>Pass</v>
      </c>
      <c r="AB55" s="310" t="str">
        <f t="shared" si="94"/>
        <v>Pass</v>
      </c>
      <c r="AC55" s="310" t="str">
        <f t="shared" si="94"/>
        <v>Pass</v>
      </c>
      <c r="AD55" s="310" t="str">
        <f t="shared" si="94"/>
        <v>Pass</v>
      </c>
      <c r="AE55" s="310" t="str">
        <f t="shared" si="94"/>
        <v>Pass</v>
      </c>
      <c r="AF55" s="311" t="str">
        <f t="shared" si="94"/>
        <v>Pass</v>
      </c>
    </row>
    <row r="56" spans="1:32" x14ac:dyDescent="0.35">
      <c r="A56" s="123" t="s">
        <v>117</v>
      </c>
      <c r="B56" s="302">
        <f>'Bidders Pricing Catalogue'!B56</f>
        <v>0</v>
      </c>
      <c r="C56" s="303">
        <f>'Bidders Pricing Catalogue'!C56</f>
        <v>0</v>
      </c>
      <c r="D56" s="303">
        <f>'Bidders Pricing Catalogue'!D56</f>
        <v>0</v>
      </c>
      <c r="E56" s="303">
        <f>'Bidders Pricing Catalogue'!E56</f>
        <v>0</v>
      </c>
      <c r="F56" s="303">
        <f>'Bidders Pricing Catalogue'!F56</f>
        <v>0</v>
      </c>
      <c r="G56" s="303">
        <f>'Bidders Pricing Catalogue'!G56</f>
        <v>0</v>
      </c>
      <c r="H56" s="303">
        <f>'Bidders Pricing Catalogue'!H56</f>
        <v>0</v>
      </c>
      <c r="I56" s="304">
        <f>'Bidders Pricing Catalogue'!I56</f>
        <v>0</v>
      </c>
      <c r="J56" s="15"/>
      <c r="K56" s="302">
        <f>'Bidders Pricing Catalogue'!K56</f>
        <v>0</v>
      </c>
      <c r="L56" s="304">
        <f>'Bidders Pricing Catalogue'!L56</f>
        <v>0</v>
      </c>
      <c r="M56" s="15"/>
      <c r="N56" s="305" t="s">
        <v>65</v>
      </c>
      <c r="O56" s="306">
        <v>1</v>
      </c>
      <c r="P56" s="307">
        <f t="shared" ref="P56:W56" si="95">IF(B56="","",(B56/$O56))</f>
        <v>0</v>
      </c>
      <c r="Q56" s="307">
        <f t="shared" si="95"/>
        <v>0</v>
      </c>
      <c r="R56" s="307">
        <f t="shared" si="95"/>
        <v>0</v>
      </c>
      <c r="S56" s="307">
        <f t="shared" si="95"/>
        <v>0</v>
      </c>
      <c r="T56" s="307">
        <f t="shared" si="95"/>
        <v>0</v>
      </c>
      <c r="U56" s="307">
        <f t="shared" si="95"/>
        <v>0</v>
      </c>
      <c r="V56" s="307">
        <f t="shared" si="95"/>
        <v>0</v>
      </c>
      <c r="W56" s="307">
        <f t="shared" si="95"/>
        <v>0</v>
      </c>
      <c r="X56" s="324"/>
      <c r="Y56" s="322" t="str">
        <f t="shared" si="87"/>
        <v>Pass</v>
      </c>
      <c r="Z56" s="310" t="str">
        <f t="shared" ref="Z56:AF56" si="96">IF(C56="","No Price",IF(Q56&gt;P56,"Fail 1","Pass"))</f>
        <v>Pass</v>
      </c>
      <c r="AA56" s="310" t="str">
        <f t="shared" si="96"/>
        <v>Pass</v>
      </c>
      <c r="AB56" s="310" t="str">
        <f t="shared" si="96"/>
        <v>Pass</v>
      </c>
      <c r="AC56" s="310" t="str">
        <f t="shared" si="96"/>
        <v>Pass</v>
      </c>
      <c r="AD56" s="310" t="str">
        <f t="shared" si="96"/>
        <v>Pass</v>
      </c>
      <c r="AE56" s="310" t="str">
        <f t="shared" si="96"/>
        <v>Pass</v>
      </c>
      <c r="AF56" s="311" t="str">
        <f t="shared" si="96"/>
        <v>Pass</v>
      </c>
    </row>
    <row r="57" spans="1:32" x14ac:dyDescent="0.35">
      <c r="A57" s="123" t="s">
        <v>118</v>
      </c>
      <c r="B57" s="302">
        <f>'Bidders Pricing Catalogue'!B57</f>
        <v>0</v>
      </c>
      <c r="C57" s="303">
        <f>'Bidders Pricing Catalogue'!C57</f>
        <v>0</v>
      </c>
      <c r="D57" s="303">
        <f>'Bidders Pricing Catalogue'!D57</f>
        <v>0</v>
      </c>
      <c r="E57" s="303">
        <f>'Bidders Pricing Catalogue'!E57</f>
        <v>0</v>
      </c>
      <c r="F57" s="303">
        <f>'Bidders Pricing Catalogue'!F57</f>
        <v>0</v>
      </c>
      <c r="G57" s="303">
        <f>'Bidders Pricing Catalogue'!G57</f>
        <v>0</v>
      </c>
      <c r="H57" s="303">
        <f>'Bidders Pricing Catalogue'!H57</f>
        <v>0</v>
      </c>
      <c r="I57" s="304">
        <f>'Bidders Pricing Catalogue'!I57</f>
        <v>0</v>
      </c>
      <c r="J57" s="15"/>
      <c r="K57" s="302">
        <f>'Bidders Pricing Catalogue'!K57</f>
        <v>0</v>
      </c>
      <c r="L57" s="304">
        <f>'Bidders Pricing Catalogue'!L57</f>
        <v>0</v>
      </c>
      <c r="M57" s="15"/>
      <c r="N57" s="305" t="s">
        <v>65</v>
      </c>
      <c r="O57" s="306">
        <v>1</v>
      </c>
      <c r="P57" s="307">
        <f t="shared" ref="P57:W57" si="97">IF(B57="","",(B57/$O57))</f>
        <v>0</v>
      </c>
      <c r="Q57" s="307">
        <f t="shared" si="97"/>
        <v>0</v>
      </c>
      <c r="R57" s="307">
        <f t="shared" si="97"/>
        <v>0</v>
      </c>
      <c r="S57" s="307">
        <f t="shared" si="97"/>
        <v>0</v>
      </c>
      <c r="T57" s="307">
        <f t="shared" si="97"/>
        <v>0</v>
      </c>
      <c r="U57" s="307">
        <f t="shared" si="97"/>
        <v>0</v>
      </c>
      <c r="V57" s="307">
        <f t="shared" si="97"/>
        <v>0</v>
      </c>
      <c r="W57" s="307">
        <f t="shared" si="97"/>
        <v>0</v>
      </c>
      <c r="X57" s="324"/>
      <c r="Y57" s="322" t="str">
        <f t="shared" si="87"/>
        <v>Pass</v>
      </c>
      <c r="Z57" s="310" t="str">
        <f t="shared" ref="Z57:AF57" si="98">IF(C57="","No Price",IF(Q57&gt;P57,"Fail 1","Pass"))</f>
        <v>Pass</v>
      </c>
      <c r="AA57" s="310" t="str">
        <f t="shared" si="98"/>
        <v>Pass</v>
      </c>
      <c r="AB57" s="310" t="str">
        <f t="shared" si="98"/>
        <v>Pass</v>
      </c>
      <c r="AC57" s="310" t="str">
        <f t="shared" si="98"/>
        <v>Pass</v>
      </c>
      <c r="AD57" s="310" t="str">
        <f t="shared" si="98"/>
        <v>Pass</v>
      </c>
      <c r="AE57" s="310" t="str">
        <f t="shared" si="98"/>
        <v>Pass</v>
      </c>
      <c r="AF57" s="311" t="str">
        <f t="shared" si="98"/>
        <v>Pass</v>
      </c>
    </row>
    <row r="58" spans="1:32" x14ac:dyDescent="0.35">
      <c r="A58" s="123" t="s">
        <v>119</v>
      </c>
      <c r="B58" s="302">
        <f>'Bidders Pricing Catalogue'!B58</f>
        <v>0</v>
      </c>
      <c r="C58" s="303">
        <f>'Bidders Pricing Catalogue'!C58</f>
        <v>0</v>
      </c>
      <c r="D58" s="303">
        <f>'Bidders Pricing Catalogue'!D58</f>
        <v>0</v>
      </c>
      <c r="E58" s="303">
        <f>'Bidders Pricing Catalogue'!E58</f>
        <v>0</v>
      </c>
      <c r="F58" s="303">
        <f>'Bidders Pricing Catalogue'!F58</f>
        <v>0</v>
      </c>
      <c r="G58" s="303">
        <f>'Bidders Pricing Catalogue'!G58</f>
        <v>0</v>
      </c>
      <c r="H58" s="303">
        <f>'Bidders Pricing Catalogue'!H58</f>
        <v>0</v>
      </c>
      <c r="I58" s="304">
        <f>'Bidders Pricing Catalogue'!I58</f>
        <v>0</v>
      </c>
      <c r="J58" s="15"/>
      <c r="K58" s="302">
        <f>'Bidders Pricing Catalogue'!K58</f>
        <v>0</v>
      </c>
      <c r="L58" s="304">
        <f>'Bidders Pricing Catalogue'!L58</f>
        <v>0</v>
      </c>
      <c r="M58" s="15"/>
      <c r="N58" s="305" t="s">
        <v>65</v>
      </c>
      <c r="O58" s="306">
        <v>1</v>
      </c>
      <c r="P58" s="307">
        <f t="shared" ref="P58:W58" si="99">IF(B58="","",(B58/$O58))</f>
        <v>0</v>
      </c>
      <c r="Q58" s="307">
        <f t="shared" si="99"/>
        <v>0</v>
      </c>
      <c r="R58" s="307">
        <f t="shared" si="99"/>
        <v>0</v>
      </c>
      <c r="S58" s="307">
        <f t="shared" si="99"/>
        <v>0</v>
      </c>
      <c r="T58" s="307">
        <f t="shared" si="99"/>
        <v>0</v>
      </c>
      <c r="U58" s="307">
        <f t="shared" si="99"/>
        <v>0</v>
      </c>
      <c r="V58" s="307">
        <f t="shared" si="99"/>
        <v>0</v>
      </c>
      <c r="W58" s="307">
        <f t="shared" si="99"/>
        <v>0</v>
      </c>
      <c r="X58" s="324"/>
      <c r="Y58" s="322" t="str">
        <f t="shared" si="87"/>
        <v>Pass</v>
      </c>
      <c r="Z58" s="310" t="str">
        <f t="shared" ref="Z58:AF58" si="100">IF(C58="","No Price",IF(Q58&gt;P58,"Fail 1","Pass"))</f>
        <v>Pass</v>
      </c>
      <c r="AA58" s="310" t="str">
        <f t="shared" si="100"/>
        <v>Pass</v>
      </c>
      <c r="AB58" s="310" t="str">
        <f t="shared" si="100"/>
        <v>Pass</v>
      </c>
      <c r="AC58" s="310" t="str">
        <f t="shared" si="100"/>
        <v>Pass</v>
      </c>
      <c r="AD58" s="310" t="str">
        <f t="shared" si="100"/>
        <v>Pass</v>
      </c>
      <c r="AE58" s="310" t="str">
        <f t="shared" si="100"/>
        <v>Pass</v>
      </c>
      <c r="AF58" s="311" t="str">
        <f t="shared" si="100"/>
        <v>Pass</v>
      </c>
    </row>
    <row r="59" spans="1:32" x14ac:dyDescent="0.35">
      <c r="A59" s="123" t="s">
        <v>120</v>
      </c>
      <c r="B59" s="302">
        <f>'Bidders Pricing Catalogue'!B59</f>
        <v>0</v>
      </c>
      <c r="C59" s="303">
        <f>'Bidders Pricing Catalogue'!C59</f>
        <v>0</v>
      </c>
      <c r="D59" s="303">
        <f>'Bidders Pricing Catalogue'!D59</f>
        <v>0</v>
      </c>
      <c r="E59" s="303">
        <f>'Bidders Pricing Catalogue'!E59</f>
        <v>0</v>
      </c>
      <c r="F59" s="303">
        <f>'Bidders Pricing Catalogue'!F59</f>
        <v>0</v>
      </c>
      <c r="G59" s="303">
        <f>'Bidders Pricing Catalogue'!G59</f>
        <v>0</v>
      </c>
      <c r="H59" s="303">
        <f>'Bidders Pricing Catalogue'!H59</f>
        <v>0</v>
      </c>
      <c r="I59" s="304">
        <f>'Bidders Pricing Catalogue'!I59</f>
        <v>0</v>
      </c>
      <c r="J59" s="15"/>
      <c r="K59" s="302">
        <f>'Bidders Pricing Catalogue'!K59</f>
        <v>0</v>
      </c>
      <c r="L59" s="304">
        <f>'Bidders Pricing Catalogue'!L59</f>
        <v>0</v>
      </c>
      <c r="M59" s="15"/>
      <c r="N59" s="305" t="s">
        <v>65</v>
      </c>
      <c r="O59" s="306">
        <v>1</v>
      </c>
      <c r="P59" s="307">
        <f t="shared" ref="P59:W59" si="101">IF(B59="","",(B59/$O59))</f>
        <v>0</v>
      </c>
      <c r="Q59" s="307">
        <f t="shared" si="101"/>
        <v>0</v>
      </c>
      <c r="R59" s="307">
        <f t="shared" si="101"/>
        <v>0</v>
      </c>
      <c r="S59" s="307">
        <f t="shared" si="101"/>
        <v>0</v>
      </c>
      <c r="T59" s="307">
        <f t="shared" si="101"/>
        <v>0</v>
      </c>
      <c r="U59" s="307">
        <f t="shared" si="101"/>
        <v>0</v>
      </c>
      <c r="V59" s="307">
        <f t="shared" si="101"/>
        <v>0</v>
      </c>
      <c r="W59" s="307">
        <f t="shared" si="101"/>
        <v>0</v>
      </c>
      <c r="X59" s="324"/>
      <c r="Y59" s="322" t="str">
        <f t="shared" si="87"/>
        <v>Pass</v>
      </c>
      <c r="Z59" s="310" t="str">
        <f t="shared" ref="Z59:AF59" si="102">IF(C59="","No Price",IF(Q59&gt;P59,"Fail 1","Pass"))</f>
        <v>Pass</v>
      </c>
      <c r="AA59" s="310" t="str">
        <f t="shared" si="102"/>
        <v>Pass</v>
      </c>
      <c r="AB59" s="310" t="str">
        <f t="shared" si="102"/>
        <v>Pass</v>
      </c>
      <c r="AC59" s="310" t="str">
        <f t="shared" si="102"/>
        <v>Pass</v>
      </c>
      <c r="AD59" s="310" t="str">
        <f t="shared" si="102"/>
        <v>Pass</v>
      </c>
      <c r="AE59" s="310" t="str">
        <f t="shared" si="102"/>
        <v>Pass</v>
      </c>
      <c r="AF59" s="311" t="str">
        <f t="shared" si="102"/>
        <v>Pass</v>
      </c>
    </row>
    <row r="60" spans="1:32" x14ac:dyDescent="0.35">
      <c r="A60" s="123" t="s">
        <v>121</v>
      </c>
      <c r="B60" s="302">
        <f>'Bidders Pricing Catalogue'!B60</f>
        <v>0</v>
      </c>
      <c r="C60" s="303">
        <f>'Bidders Pricing Catalogue'!C60</f>
        <v>0</v>
      </c>
      <c r="D60" s="303">
        <f>'Bidders Pricing Catalogue'!D60</f>
        <v>0</v>
      </c>
      <c r="E60" s="303">
        <f>'Bidders Pricing Catalogue'!E60</f>
        <v>0</v>
      </c>
      <c r="F60" s="303">
        <f>'Bidders Pricing Catalogue'!F60</f>
        <v>0</v>
      </c>
      <c r="G60" s="303">
        <f>'Bidders Pricing Catalogue'!G60</f>
        <v>0</v>
      </c>
      <c r="H60" s="303">
        <f>'Bidders Pricing Catalogue'!H60</f>
        <v>0</v>
      </c>
      <c r="I60" s="304">
        <f>'Bidders Pricing Catalogue'!I60</f>
        <v>0</v>
      </c>
      <c r="J60" s="15"/>
      <c r="K60" s="302">
        <f>'Bidders Pricing Catalogue'!K60</f>
        <v>0</v>
      </c>
      <c r="L60" s="304">
        <f>'Bidders Pricing Catalogue'!L60</f>
        <v>0</v>
      </c>
      <c r="M60" s="15"/>
      <c r="N60" s="305" t="s">
        <v>65</v>
      </c>
      <c r="O60" s="306">
        <v>1</v>
      </c>
      <c r="P60" s="307">
        <f t="shared" ref="P60:W60" si="103">IF(B60="","",(B60/$O60))</f>
        <v>0</v>
      </c>
      <c r="Q60" s="307">
        <f t="shared" si="103"/>
        <v>0</v>
      </c>
      <c r="R60" s="307">
        <f t="shared" si="103"/>
        <v>0</v>
      </c>
      <c r="S60" s="307">
        <f t="shared" si="103"/>
        <v>0</v>
      </c>
      <c r="T60" s="307">
        <f t="shared" si="103"/>
        <v>0</v>
      </c>
      <c r="U60" s="307">
        <f t="shared" si="103"/>
        <v>0</v>
      </c>
      <c r="V60" s="307">
        <f t="shared" si="103"/>
        <v>0</v>
      </c>
      <c r="W60" s="307">
        <f t="shared" si="103"/>
        <v>0</v>
      </c>
      <c r="X60" s="324"/>
      <c r="Y60" s="322" t="str">
        <f t="shared" si="87"/>
        <v>Pass</v>
      </c>
      <c r="Z60" s="310" t="str">
        <f t="shared" ref="Z60:AF60" si="104">IF(C60="","No Price",IF(Q60&gt;P60,"Fail 1","Pass"))</f>
        <v>Pass</v>
      </c>
      <c r="AA60" s="310" t="str">
        <f t="shared" si="104"/>
        <v>Pass</v>
      </c>
      <c r="AB60" s="310" t="str">
        <f t="shared" si="104"/>
        <v>Pass</v>
      </c>
      <c r="AC60" s="310" t="str">
        <f t="shared" si="104"/>
        <v>Pass</v>
      </c>
      <c r="AD60" s="310" t="str">
        <f t="shared" si="104"/>
        <v>Pass</v>
      </c>
      <c r="AE60" s="310" t="str">
        <f t="shared" si="104"/>
        <v>Pass</v>
      </c>
      <c r="AF60" s="311" t="str">
        <f t="shared" si="104"/>
        <v>Pass</v>
      </c>
    </row>
    <row r="61" spans="1:32" x14ac:dyDescent="0.35">
      <c r="A61" s="123" t="s">
        <v>122</v>
      </c>
      <c r="B61" s="302">
        <f>'Bidders Pricing Catalogue'!B61</f>
        <v>0</v>
      </c>
      <c r="C61" s="303">
        <f>'Bidders Pricing Catalogue'!C61</f>
        <v>0</v>
      </c>
      <c r="D61" s="303">
        <f>'Bidders Pricing Catalogue'!D61</f>
        <v>0</v>
      </c>
      <c r="E61" s="303">
        <f>'Bidders Pricing Catalogue'!E61</f>
        <v>0</v>
      </c>
      <c r="F61" s="303">
        <f>'Bidders Pricing Catalogue'!F61</f>
        <v>0</v>
      </c>
      <c r="G61" s="303">
        <f>'Bidders Pricing Catalogue'!G61</f>
        <v>0</v>
      </c>
      <c r="H61" s="303">
        <f>'Bidders Pricing Catalogue'!H61</f>
        <v>0</v>
      </c>
      <c r="I61" s="304">
        <f>'Bidders Pricing Catalogue'!I61</f>
        <v>0</v>
      </c>
      <c r="J61" s="15"/>
      <c r="K61" s="302">
        <f>'Bidders Pricing Catalogue'!K61</f>
        <v>0</v>
      </c>
      <c r="L61" s="304">
        <f>'Bidders Pricing Catalogue'!L61</f>
        <v>0</v>
      </c>
      <c r="M61" s="15"/>
      <c r="N61" s="305" t="s">
        <v>65</v>
      </c>
      <c r="O61" s="306">
        <v>1</v>
      </c>
      <c r="P61" s="307">
        <f t="shared" ref="P61:W61" si="105">IF(B61="","",(B61/$O61))</f>
        <v>0</v>
      </c>
      <c r="Q61" s="307">
        <f t="shared" si="105"/>
        <v>0</v>
      </c>
      <c r="R61" s="307">
        <f t="shared" si="105"/>
        <v>0</v>
      </c>
      <c r="S61" s="307">
        <f t="shared" si="105"/>
        <v>0</v>
      </c>
      <c r="T61" s="307">
        <f t="shared" si="105"/>
        <v>0</v>
      </c>
      <c r="U61" s="307">
        <f t="shared" si="105"/>
        <v>0</v>
      </c>
      <c r="V61" s="307">
        <f t="shared" si="105"/>
        <v>0</v>
      </c>
      <c r="W61" s="307">
        <f t="shared" si="105"/>
        <v>0</v>
      </c>
      <c r="X61" s="324"/>
      <c r="Y61" s="322" t="str">
        <f t="shared" si="87"/>
        <v>Pass</v>
      </c>
      <c r="Z61" s="310" t="str">
        <f t="shared" ref="Z61:AF61" si="106">IF(C61="","No Price",IF(Q61&gt;P61,"Fail 1","Pass"))</f>
        <v>Pass</v>
      </c>
      <c r="AA61" s="310" t="str">
        <f t="shared" si="106"/>
        <v>Pass</v>
      </c>
      <c r="AB61" s="310" t="str">
        <f t="shared" si="106"/>
        <v>Pass</v>
      </c>
      <c r="AC61" s="310" t="str">
        <f t="shared" si="106"/>
        <v>Pass</v>
      </c>
      <c r="AD61" s="310" t="str">
        <f t="shared" si="106"/>
        <v>Pass</v>
      </c>
      <c r="AE61" s="310" t="str">
        <f t="shared" si="106"/>
        <v>Pass</v>
      </c>
      <c r="AF61" s="311" t="str">
        <f t="shared" si="106"/>
        <v>Pass</v>
      </c>
    </row>
    <row r="62" spans="1:32" x14ac:dyDescent="0.35">
      <c r="A62" s="123" t="s">
        <v>123</v>
      </c>
      <c r="B62" s="302">
        <f>'Bidders Pricing Catalogue'!B62</f>
        <v>0</v>
      </c>
      <c r="C62" s="303">
        <f>'Bidders Pricing Catalogue'!C62</f>
        <v>0</v>
      </c>
      <c r="D62" s="303">
        <f>'Bidders Pricing Catalogue'!D62</f>
        <v>0</v>
      </c>
      <c r="E62" s="303">
        <f>'Bidders Pricing Catalogue'!E62</f>
        <v>0</v>
      </c>
      <c r="F62" s="303">
        <f>'Bidders Pricing Catalogue'!F62</f>
        <v>0</v>
      </c>
      <c r="G62" s="303">
        <f>'Bidders Pricing Catalogue'!G62</f>
        <v>0</v>
      </c>
      <c r="H62" s="303">
        <f>'Bidders Pricing Catalogue'!H62</f>
        <v>0</v>
      </c>
      <c r="I62" s="304">
        <f>'Bidders Pricing Catalogue'!I62</f>
        <v>0</v>
      </c>
      <c r="J62" s="15"/>
      <c r="K62" s="302">
        <f>'Bidders Pricing Catalogue'!K62</f>
        <v>0</v>
      </c>
      <c r="L62" s="304">
        <f>'Bidders Pricing Catalogue'!L62</f>
        <v>0</v>
      </c>
      <c r="M62" s="15"/>
      <c r="N62" s="305" t="s">
        <v>65</v>
      </c>
      <c r="O62" s="306">
        <v>1</v>
      </c>
      <c r="P62" s="307">
        <f t="shared" ref="P62:W62" si="107">IF(B62="","",(B62/$O62))</f>
        <v>0</v>
      </c>
      <c r="Q62" s="307">
        <f t="shared" si="107"/>
        <v>0</v>
      </c>
      <c r="R62" s="307">
        <f t="shared" si="107"/>
        <v>0</v>
      </c>
      <c r="S62" s="307">
        <f t="shared" si="107"/>
        <v>0</v>
      </c>
      <c r="T62" s="307">
        <f t="shared" si="107"/>
        <v>0</v>
      </c>
      <c r="U62" s="307">
        <f t="shared" si="107"/>
        <v>0</v>
      </c>
      <c r="V62" s="307">
        <f t="shared" si="107"/>
        <v>0</v>
      </c>
      <c r="W62" s="307">
        <f t="shared" si="107"/>
        <v>0</v>
      </c>
      <c r="X62" s="324"/>
      <c r="Y62" s="322" t="str">
        <f t="shared" si="87"/>
        <v>Pass</v>
      </c>
      <c r="Z62" s="310" t="str">
        <f t="shared" ref="Z62:AF62" si="108">IF(C62="","No Price",IF(Q62&gt;P62,"Fail 1","Pass"))</f>
        <v>Pass</v>
      </c>
      <c r="AA62" s="310" t="str">
        <f t="shared" si="108"/>
        <v>Pass</v>
      </c>
      <c r="AB62" s="310" t="str">
        <f t="shared" si="108"/>
        <v>Pass</v>
      </c>
      <c r="AC62" s="310" t="str">
        <f t="shared" si="108"/>
        <v>Pass</v>
      </c>
      <c r="AD62" s="310" t="str">
        <f t="shared" si="108"/>
        <v>Pass</v>
      </c>
      <c r="AE62" s="310" t="str">
        <f t="shared" si="108"/>
        <v>Pass</v>
      </c>
      <c r="AF62" s="311" t="str">
        <f t="shared" si="108"/>
        <v>Pass</v>
      </c>
    </row>
    <row r="63" spans="1:32" x14ac:dyDescent="0.35">
      <c r="A63" s="123" t="s">
        <v>124</v>
      </c>
      <c r="B63" s="302">
        <f>'Bidders Pricing Catalogue'!B63</f>
        <v>0</v>
      </c>
      <c r="C63" s="303">
        <f>'Bidders Pricing Catalogue'!C63</f>
        <v>0</v>
      </c>
      <c r="D63" s="303">
        <f>'Bidders Pricing Catalogue'!D63</f>
        <v>0</v>
      </c>
      <c r="E63" s="303">
        <f>'Bidders Pricing Catalogue'!E63</f>
        <v>0</v>
      </c>
      <c r="F63" s="303">
        <f>'Bidders Pricing Catalogue'!F63</f>
        <v>0</v>
      </c>
      <c r="G63" s="303">
        <f>'Bidders Pricing Catalogue'!G63</f>
        <v>0</v>
      </c>
      <c r="H63" s="303">
        <f>'Bidders Pricing Catalogue'!H63</f>
        <v>0</v>
      </c>
      <c r="I63" s="304">
        <f>'Bidders Pricing Catalogue'!I63</f>
        <v>0</v>
      </c>
      <c r="J63" s="15"/>
      <c r="K63" s="302">
        <f>'Bidders Pricing Catalogue'!K63</f>
        <v>0</v>
      </c>
      <c r="L63" s="304">
        <f>'Bidders Pricing Catalogue'!L63</f>
        <v>0</v>
      </c>
      <c r="M63" s="15"/>
      <c r="N63" s="305" t="s">
        <v>65</v>
      </c>
      <c r="O63" s="306">
        <v>1</v>
      </c>
      <c r="P63" s="307">
        <f t="shared" ref="P63:W63" si="109">IF(B63="","",(B63/$O63))</f>
        <v>0</v>
      </c>
      <c r="Q63" s="307">
        <f t="shared" si="109"/>
        <v>0</v>
      </c>
      <c r="R63" s="307">
        <f t="shared" si="109"/>
        <v>0</v>
      </c>
      <c r="S63" s="307">
        <f t="shared" si="109"/>
        <v>0</v>
      </c>
      <c r="T63" s="307">
        <f t="shared" si="109"/>
        <v>0</v>
      </c>
      <c r="U63" s="307">
        <f t="shared" si="109"/>
        <v>0</v>
      </c>
      <c r="V63" s="307">
        <f t="shared" si="109"/>
        <v>0</v>
      </c>
      <c r="W63" s="307">
        <f t="shared" si="109"/>
        <v>0</v>
      </c>
      <c r="X63" s="324"/>
      <c r="Y63" s="322" t="str">
        <f t="shared" si="87"/>
        <v>Pass</v>
      </c>
      <c r="Z63" s="310" t="str">
        <f t="shared" ref="Z63:AF63" si="110">IF(C63="","No Price",IF(Q63&gt;P63,"Fail 1","Pass"))</f>
        <v>Pass</v>
      </c>
      <c r="AA63" s="310" t="str">
        <f t="shared" si="110"/>
        <v>Pass</v>
      </c>
      <c r="AB63" s="310" t="str">
        <f t="shared" si="110"/>
        <v>Pass</v>
      </c>
      <c r="AC63" s="310" t="str">
        <f t="shared" si="110"/>
        <v>Pass</v>
      </c>
      <c r="AD63" s="310" t="str">
        <f t="shared" si="110"/>
        <v>Pass</v>
      </c>
      <c r="AE63" s="310" t="str">
        <f t="shared" si="110"/>
        <v>Pass</v>
      </c>
      <c r="AF63" s="311" t="str">
        <f t="shared" si="110"/>
        <v>Pass</v>
      </c>
    </row>
    <row r="64" spans="1:32" x14ac:dyDescent="0.35">
      <c r="A64" s="123" t="s">
        <v>125</v>
      </c>
      <c r="B64" s="302">
        <f>'Bidders Pricing Catalogue'!B64</f>
        <v>0</v>
      </c>
      <c r="C64" s="303">
        <f>'Bidders Pricing Catalogue'!C64</f>
        <v>0</v>
      </c>
      <c r="D64" s="303">
        <f>'Bidders Pricing Catalogue'!D64</f>
        <v>0</v>
      </c>
      <c r="E64" s="303">
        <f>'Bidders Pricing Catalogue'!E64</f>
        <v>0</v>
      </c>
      <c r="F64" s="303">
        <f>'Bidders Pricing Catalogue'!F64</f>
        <v>0</v>
      </c>
      <c r="G64" s="303">
        <f>'Bidders Pricing Catalogue'!G64</f>
        <v>0</v>
      </c>
      <c r="H64" s="303">
        <f>'Bidders Pricing Catalogue'!H64</f>
        <v>0</v>
      </c>
      <c r="I64" s="304">
        <f>'Bidders Pricing Catalogue'!I64</f>
        <v>0</v>
      </c>
      <c r="J64" s="15"/>
      <c r="K64" s="302">
        <f>'Bidders Pricing Catalogue'!K64</f>
        <v>0</v>
      </c>
      <c r="L64" s="304">
        <f>'Bidders Pricing Catalogue'!L64</f>
        <v>0</v>
      </c>
      <c r="M64" s="15"/>
      <c r="N64" s="305" t="s">
        <v>65</v>
      </c>
      <c r="O64" s="306">
        <v>1</v>
      </c>
      <c r="P64" s="307">
        <f t="shared" ref="P64:W64" si="111">IF(B64="","",(B64/$O64))</f>
        <v>0</v>
      </c>
      <c r="Q64" s="307">
        <f t="shared" si="111"/>
        <v>0</v>
      </c>
      <c r="R64" s="307">
        <f t="shared" si="111"/>
        <v>0</v>
      </c>
      <c r="S64" s="307">
        <f t="shared" si="111"/>
        <v>0</v>
      </c>
      <c r="T64" s="307">
        <f t="shared" si="111"/>
        <v>0</v>
      </c>
      <c r="U64" s="307">
        <f t="shared" si="111"/>
        <v>0</v>
      </c>
      <c r="V64" s="307">
        <f t="shared" si="111"/>
        <v>0</v>
      </c>
      <c r="W64" s="307">
        <f t="shared" si="111"/>
        <v>0</v>
      </c>
      <c r="X64" s="324"/>
      <c r="Y64" s="322" t="str">
        <f t="shared" si="87"/>
        <v>Pass</v>
      </c>
      <c r="Z64" s="310" t="str">
        <f t="shared" ref="Z64:AF64" si="112">IF(C64="","No Price",IF(Q64&gt;P64,"Fail 1","Pass"))</f>
        <v>Pass</v>
      </c>
      <c r="AA64" s="310" t="str">
        <f t="shared" si="112"/>
        <v>Pass</v>
      </c>
      <c r="AB64" s="310" t="str">
        <f t="shared" si="112"/>
        <v>Pass</v>
      </c>
      <c r="AC64" s="310" t="str">
        <f t="shared" si="112"/>
        <v>Pass</v>
      </c>
      <c r="AD64" s="310" t="str">
        <f t="shared" si="112"/>
        <v>Pass</v>
      </c>
      <c r="AE64" s="310" t="str">
        <f t="shared" si="112"/>
        <v>Pass</v>
      </c>
      <c r="AF64" s="311" t="str">
        <f t="shared" si="112"/>
        <v>Pass</v>
      </c>
    </row>
    <row r="65" spans="1:32" x14ac:dyDescent="0.35">
      <c r="A65" s="123" t="s">
        <v>126</v>
      </c>
      <c r="B65" s="302">
        <f>'Bidders Pricing Catalogue'!B65</f>
        <v>0</v>
      </c>
      <c r="C65" s="303">
        <f>'Bidders Pricing Catalogue'!C65</f>
        <v>0</v>
      </c>
      <c r="D65" s="303">
        <f>'Bidders Pricing Catalogue'!D65</f>
        <v>0</v>
      </c>
      <c r="E65" s="303">
        <f>'Bidders Pricing Catalogue'!E65</f>
        <v>0</v>
      </c>
      <c r="F65" s="303">
        <f>'Bidders Pricing Catalogue'!F65</f>
        <v>0</v>
      </c>
      <c r="G65" s="303">
        <f>'Bidders Pricing Catalogue'!G65</f>
        <v>0</v>
      </c>
      <c r="H65" s="303">
        <f>'Bidders Pricing Catalogue'!H65</f>
        <v>0</v>
      </c>
      <c r="I65" s="304">
        <f>'Bidders Pricing Catalogue'!I65</f>
        <v>0</v>
      </c>
      <c r="J65" s="15"/>
      <c r="K65" s="302">
        <f>'Bidders Pricing Catalogue'!K65</f>
        <v>0</v>
      </c>
      <c r="L65" s="304">
        <f>'Bidders Pricing Catalogue'!L65</f>
        <v>0</v>
      </c>
      <c r="M65" s="15"/>
      <c r="N65" s="305" t="s">
        <v>65</v>
      </c>
      <c r="O65" s="306">
        <v>1</v>
      </c>
      <c r="P65" s="307">
        <f t="shared" ref="P65:W65" si="113">IF(B65="","",(B65/$O65))</f>
        <v>0</v>
      </c>
      <c r="Q65" s="307">
        <f t="shared" si="113"/>
        <v>0</v>
      </c>
      <c r="R65" s="307">
        <f t="shared" si="113"/>
        <v>0</v>
      </c>
      <c r="S65" s="307">
        <f t="shared" si="113"/>
        <v>0</v>
      </c>
      <c r="T65" s="307">
        <f t="shared" si="113"/>
        <v>0</v>
      </c>
      <c r="U65" s="307">
        <f t="shared" si="113"/>
        <v>0</v>
      </c>
      <c r="V65" s="307">
        <f t="shared" si="113"/>
        <v>0</v>
      </c>
      <c r="W65" s="307">
        <f t="shared" si="113"/>
        <v>0</v>
      </c>
      <c r="X65" s="324"/>
      <c r="Y65" s="322" t="str">
        <f t="shared" si="87"/>
        <v>Pass</v>
      </c>
      <c r="Z65" s="310" t="str">
        <f t="shared" ref="Z65:AF65" si="114">IF(C65="","No Price",IF(Q65&gt;P65,"Fail 1","Pass"))</f>
        <v>Pass</v>
      </c>
      <c r="AA65" s="310" t="str">
        <f t="shared" si="114"/>
        <v>Pass</v>
      </c>
      <c r="AB65" s="310" t="str">
        <f t="shared" si="114"/>
        <v>Pass</v>
      </c>
      <c r="AC65" s="310" t="str">
        <f t="shared" si="114"/>
        <v>Pass</v>
      </c>
      <c r="AD65" s="310" t="str">
        <f t="shared" si="114"/>
        <v>Pass</v>
      </c>
      <c r="AE65" s="310" t="str">
        <f t="shared" si="114"/>
        <v>Pass</v>
      </c>
      <c r="AF65" s="311" t="str">
        <f t="shared" si="114"/>
        <v>Pass</v>
      </c>
    </row>
    <row r="66" spans="1:32" x14ac:dyDescent="0.35">
      <c r="A66" s="123" t="s">
        <v>127</v>
      </c>
      <c r="B66" s="302">
        <f>'Bidders Pricing Catalogue'!B66</f>
        <v>0</v>
      </c>
      <c r="C66" s="303">
        <f>'Bidders Pricing Catalogue'!C66</f>
        <v>0</v>
      </c>
      <c r="D66" s="303">
        <f>'Bidders Pricing Catalogue'!D66</f>
        <v>0</v>
      </c>
      <c r="E66" s="303">
        <f>'Bidders Pricing Catalogue'!E66</f>
        <v>0</v>
      </c>
      <c r="F66" s="303">
        <f>'Bidders Pricing Catalogue'!F66</f>
        <v>0</v>
      </c>
      <c r="G66" s="303">
        <f>'Bidders Pricing Catalogue'!G66</f>
        <v>0</v>
      </c>
      <c r="H66" s="303">
        <f>'Bidders Pricing Catalogue'!H66</f>
        <v>0</v>
      </c>
      <c r="I66" s="304">
        <f>'Bidders Pricing Catalogue'!I66</f>
        <v>0</v>
      </c>
      <c r="J66" s="15"/>
      <c r="K66" s="302">
        <f>'Bidders Pricing Catalogue'!K66</f>
        <v>0</v>
      </c>
      <c r="L66" s="304">
        <f>'Bidders Pricing Catalogue'!L66</f>
        <v>0</v>
      </c>
      <c r="M66" s="15"/>
      <c r="N66" s="305" t="s">
        <v>65</v>
      </c>
      <c r="O66" s="306">
        <v>1</v>
      </c>
      <c r="P66" s="307">
        <f t="shared" ref="P66:W66" si="115">IF(B66="","",(B66/$O66))</f>
        <v>0</v>
      </c>
      <c r="Q66" s="307">
        <f t="shared" si="115"/>
        <v>0</v>
      </c>
      <c r="R66" s="307">
        <f t="shared" si="115"/>
        <v>0</v>
      </c>
      <c r="S66" s="307">
        <f t="shared" si="115"/>
        <v>0</v>
      </c>
      <c r="T66" s="307">
        <f t="shared" si="115"/>
        <v>0</v>
      </c>
      <c r="U66" s="307">
        <f t="shared" si="115"/>
        <v>0</v>
      </c>
      <c r="V66" s="307">
        <f t="shared" si="115"/>
        <v>0</v>
      </c>
      <c r="W66" s="307">
        <f t="shared" si="115"/>
        <v>0</v>
      </c>
      <c r="X66" s="325"/>
      <c r="Y66" s="322" t="str">
        <f t="shared" si="87"/>
        <v>Pass</v>
      </c>
      <c r="Z66" s="310" t="str">
        <f t="shared" ref="Z66:AF66" si="116">IF(C66="","No Price",IF(Q66&gt;P66,"Fail 1","Pass"))</f>
        <v>Pass</v>
      </c>
      <c r="AA66" s="310" t="str">
        <f t="shared" si="116"/>
        <v>Pass</v>
      </c>
      <c r="AB66" s="310" t="str">
        <f t="shared" si="116"/>
        <v>Pass</v>
      </c>
      <c r="AC66" s="310" t="str">
        <f t="shared" si="116"/>
        <v>Pass</v>
      </c>
      <c r="AD66" s="310" t="str">
        <f t="shared" si="116"/>
        <v>Pass</v>
      </c>
      <c r="AE66" s="310" t="str">
        <f t="shared" si="116"/>
        <v>Pass</v>
      </c>
      <c r="AF66" s="311" t="str">
        <f t="shared" si="116"/>
        <v>Pass</v>
      </c>
    </row>
    <row r="67" spans="1:32" x14ac:dyDescent="0.35">
      <c r="A67" s="312" t="s">
        <v>164</v>
      </c>
      <c r="B67" s="482" t="s">
        <v>129</v>
      </c>
      <c r="C67" s="463"/>
      <c r="D67" s="463"/>
      <c r="E67" s="463"/>
      <c r="F67" s="463"/>
      <c r="G67" s="463"/>
      <c r="H67" s="463"/>
      <c r="I67" s="479"/>
      <c r="J67" s="15"/>
      <c r="K67" s="300"/>
      <c r="L67" s="301"/>
      <c r="M67" s="15"/>
      <c r="N67" s="549"/>
      <c r="O67" s="481"/>
      <c r="P67" s="481"/>
      <c r="Q67" s="481"/>
      <c r="R67" s="481"/>
      <c r="S67" s="481"/>
      <c r="T67" s="481"/>
      <c r="U67" s="481"/>
      <c r="V67" s="481"/>
      <c r="W67" s="481"/>
      <c r="X67" s="481"/>
      <c r="Y67" s="481"/>
      <c r="Z67" s="481"/>
      <c r="AA67" s="481"/>
      <c r="AB67" s="481"/>
      <c r="AC67" s="481"/>
      <c r="AD67" s="481"/>
      <c r="AE67" s="481"/>
      <c r="AF67" s="474"/>
    </row>
    <row r="68" spans="1:32" x14ac:dyDescent="0.35">
      <c r="A68" s="123" t="s">
        <v>130</v>
      </c>
      <c r="B68" s="302">
        <f>'Bidders Pricing Catalogue'!B68</f>
        <v>0</v>
      </c>
      <c r="C68" s="303">
        <f>'Bidders Pricing Catalogue'!C68</f>
        <v>0</v>
      </c>
      <c r="D68" s="303">
        <f>'Bidders Pricing Catalogue'!D68</f>
        <v>0</v>
      </c>
      <c r="E68" s="303">
        <f>'Bidders Pricing Catalogue'!E68</f>
        <v>0</v>
      </c>
      <c r="F68" s="303">
        <f>'Bidders Pricing Catalogue'!F68</f>
        <v>0</v>
      </c>
      <c r="G68" s="303">
        <f>'Bidders Pricing Catalogue'!G68</f>
        <v>0</v>
      </c>
      <c r="H68" s="303">
        <f>'Bidders Pricing Catalogue'!H68</f>
        <v>0</v>
      </c>
      <c r="I68" s="304">
        <f>'Bidders Pricing Catalogue'!I68</f>
        <v>0</v>
      </c>
      <c r="J68" s="15"/>
      <c r="K68" s="302">
        <f>'Bidders Pricing Catalogue'!K68</f>
        <v>0</v>
      </c>
      <c r="L68" s="304">
        <f>'Bidders Pricing Catalogue'!L68</f>
        <v>0</v>
      </c>
      <c r="M68" s="15"/>
      <c r="N68" s="305" t="s">
        <v>65</v>
      </c>
      <c r="O68" s="306">
        <v>1</v>
      </c>
      <c r="P68" s="307">
        <f t="shared" ref="P68:W68" si="117">IF(B68="","",(B68/$O68))</f>
        <v>0</v>
      </c>
      <c r="Q68" s="307">
        <f t="shared" si="117"/>
        <v>0</v>
      </c>
      <c r="R68" s="307">
        <f t="shared" si="117"/>
        <v>0</v>
      </c>
      <c r="S68" s="307">
        <f t="shared" si="117"/>
        <v>0</v>
      </c>
      <c r="T68" s="307">
        <f t="shared" si="117"/>
        <v>0</v>
      </c>
      <c r="U68" s="307">
        <f t="shared" si="117"/>
        <v>0</v>
      </c>
      <c r="V68" s="307">
        <f t="shared" si="117"/>
        <v>0</v>
      </c>
      <c r="W68" s="307">
        <f t="shared" si="117"/>
        <v>0</v>
      </c>
      <c r="X68" s="323"/>
      <c r="Y68" s="322" t="str">
        <f t="shared" ref="Y68:Y77" si="118">IF(P68="","No Price","Pass")</f>
        <v>Pass</v>
      </c>
      <c r="Z68" s="310" t="str">
        <f t="shared" ref="Z68:AF68" si="119">IF(C68="","No Price",IF(Q68&gt;P68,"Fail 1","Pass"))</f>
        <v>Pass</v>
      </c>
      <c r="AA68" s="310" t="str">
        <f t="shared" si="119"/>
        <v>Pass</v>
      </c>
      <c r="AB68" s="310" t="str">
        <f t="shared" si="119"/>
        <v>Pass</v>
      </c>
      <c r="AC68" s="310" t="str">
        <f t="shared" si="119"/>
        <v>Pass</v>
      </c>
      <c r="AD68" s="310" t="str">
        <f t="shared" si="119"/>
        <v>Pass</v>
      </c>
      <c r="AE68" s="310" t="str">
        <f t="shared" si="119"/>
        <v>Pass</v>
      </c>
      <c r="AF68" s="311" t="str">
        <f t="shared" si="119"/>
        <v>Pass</v>
      </c>
    </row>
    <row r="69" spans="1:32" x14ac:dyDescent="0.35">
      <c r="A69" s="123" t="s">
        <v>131</v>
      </c>
      <c r="B69" s="302">
        <f>'Bidders Pricing Catalogue'!B69</f>
        <v>0</v>
      </c>
      <c r="C69" s="303">
        <f>'Bidders Pricing Catalogue'!C69</f>
        <v>0</v>
      </c>
      <c r="D69" s="303">
        <f>'Bidders Pricing Catalogue'!D69</f>
        <v>0</v>
      </c>
      <c r="E69" s="303">
        <f>'Bidders Pricing Catalogue'!E69</f>
        <v>0</v>
      </c>
      <c r="F69" s="303">
        <f>'Bidders Pricing Catalogue'!F69</f>
        <v>0</v>
      </c>
      <c r="G69" s="303">
        <f>'Bidders Pricing Catalogue'!G69</f>
        <v>0</v>
      </c>
      <c r="H69" s="303">
        <f>'Bidders Pricing Catalogue'!H69</f>
        <v>0</v>
      </c>
      <c r="I69" s="304">
        <f>'Bidders Pricing Catalogue'!I69</f>
        <v>0</v>
      </c>
      <c r="J69" s="15"/>
      <c r="K69" s="302">
        <f>'Bidders Pricing Catalogue'!K69</f>
        <v>0</v>
      </c>
      <c r="L69" s="304">
        <f>'Bidders Pricing Catalogue'!L69</f>
        <v>0</v>
      </c>
      <c r="M69" s="15"/>
      <c r="N69" s="305" t="s">
        <v>65</v>
      </c>
      <c r="O69" s="306">
        <v>1</v>
      </c>
      <c r="P69" s="307">
        <f t="shared" ref="P69:W69" si="120">IF(B69="","",(B69/$O69))</f>
        <v>0</v>
      </c>
      <c r="Q69" s="307">
        <f t="shared" si="120"/>
        <v>0</v>
      </c>
      <c r="R69" s="307">
        <f t="shared" si="120"/>
        <v>0</v>
      </c>
      <c r="S69" s="307">
        <f t="shared" si="120"/>
        <v>0</v>
      </c>
      <c r="T69" s="307">
        <f t="shared" si="120"/>
        <v>0</v>
      </c>
      <c r="U69" s="307">
        <f t="shared" si="120"/>
        <v>0</v>
      </c>
      <c r="V69" s="307">
        <f t="shared" si="120"/>
        <v>0</v>
      </c>
      <c r="W69" s="307">
        <f t="shared" si="120"/>
        <v>0</v>
      </c>
      <c r="X69" s="324"/>
      <c r="Y69" s="322" t="str">
        <f t="shared" si="118"/>
        <v>Pass</v>
      </c>
      <c r="Z69" s="310" t="str">
        <f t="shared" ref="Z69:AF69" si="121">IF(C69="","No Price",IF(Q69&gt;P69,"Fail 1","Pass"))</f>
        <v>Pass</v>
      </c>
      <c r="AA69" s="310" t="str">
        <f t="shared" si="121"/>
        <v>Pass</v>
      </c>
      <c r="AB69" s="310" t="str">
        <f t="shared" si="121"/>
        <v>Pass</v>
      </c>
      <c r="AC69" s="310" t="str">
        <f t="shared" si="121"/>
        <v>Pass</v>
      </c>
      <c r="AD69" s="310" t="str">
        <f t="shared" si="121"/>
        <v>Pass</v>
      </c>
      <c r="AE69" s="310" t="str">
        <f t="shared" si="121"/>
        <v>Pass</v>
      </c>
      <c r="AF69" s="311" t="str">
        <f t="shared" si="121"/>
        <v>Pass</v>
      </c>
    </row>
    <row r="70" spans="1:32" x14ac:dyDescent="0.35">
      <c r="A70" s="123" t="s">
        <v>132</v>
      </c>
      <c r="B70" s="302">
        <f>'Bidders Pricing Catalogue'!B70</f>
        <v>0</v>
      </c>
      <c r="C70" s="303">
        <f>'Bidders Pricing Catalogue'!C70</f>
        <v>0</v>
      </c>
      <c r="D70" s="303">
        <f>'Bidders Pricing Catalogue'!D70</f>
        <v>0</v>
      </c>
      <c r="E70" s="303">
        <f>'Bidders Pricing Catalogue'!E70</f>
        <v>0</v>
      </c>
      <c r="F70" s="303">
        <f>'Bidders Pricing Catalogue'!F70</f>
        <v>0</v>
      </c>
      <c r="G70" s="303">
        <f>'Bidders Pricing Catalogue'!G70</f>
        <v>0</v>
      </c>
      <c r="H70" s="303">
        <f>'Bidders Pricing Catalogue'!H70</f>
        <v>0</v>
      </c>
      <c r="I70" s="304">
        <f>'Bidders Pricing Catalogue'!I70</f>
        <v>0</v>
      </c>
      <c r="J70" s="15"/>
      <c r="K70" s="302">
        <f>'Bidders Pricing Catalogue'!K70</f>
        <v>0</v>
      </c>
      <c r="L70" s="304">
        <f>'Bidders Pricing Catalogue'!L70</f>
        <v>0</v>
      </c>
      <c r="M70" s="15"/>
      <c r="N70" s="305" t="s">
        <v>65</v>
      </c>
      <c r="O70" s="306">
        <v>1</v>
      </c>
      <c r="P70" s="307">
        <f t="shared" ref="P70:W70" si="122">IF(B70="","",(B70/$O70))</f>
        <v>0</v>
      </c>
      <c r="Q70" s="307">
        <f t="shared" si="122"/>
        <v>0</v>
      </c>
      <c r="R70" s="307">
        <f t="shared" si="122"/>
        <v>0</v>
      </c>
      <c r="S70" s="307">
        <f t="shared" si="122"/>
        <v>0</v>
      </c>
      <c r="T70" s="307">
        <f t="shared" si="122"/>
        <v>0</v>
      </c>
      <c r="U70" s="307">
        <f t="shared" si="122"/>
        <v>0</v>
      </c>
      <c r="V70" s="307">
        <f t="shared" si="122"/>
        <v>0</v>
      </c>
      <c r="W70" s="307">
        <f t="shared" si="122"/>
        <v>0</v>
      </c>
      <c r="X70" s="324"/>
      <c r="Y70" s="322" t="str">
        <f t="shared" si="118"/>
        <v>Pass</v>
      </c>
      <c r="Z70" s="310" t="str">
        <f t="shared" ref="Z70:AF70" si="123">IF(C70="","No Price",IF(Q70&gt;P70,"Fail 1","Pass"))</f>
        <v>Pass</v>
      </c>
      <c r="AA70" s="310" t="str">
        <f t="shared" si="123"/>
        <v>Pass</v>
      </c>
      <c r="AB70" s="310" t="str">
        <f t="shared" si="123"/>
        <v>Pass</v>
      </c>
      <c r="AC70" s="310" t="str">
        <f t="shared" si="123"/>
        <v>Pass</v>
      </c>
      <c r="AD70" s="310" t="str">
        <f t="shared" si="123"/>
        <v>Pass</v>
      </c>
      <c r="AE70" s="310" t="str">
        <f t="shared" si="123"/>
        <v>Pass</v>
      </c>
      <c r="AF70" s="311" t="str">
        <f t="shared" si="123"/>
        <v>Pass</v>
      </c>
    </row>
    <row r="71" spans="1:32" x14ac:dyDescent="0.35">
      <c r="A71" s="123" t="s">
        <v>133</v>
      </c>
      <c r="B71" s="302">
        <f>'Bidders Pricing Catalogue'!B71</f>
        <v>0</v>
      </c>
      <c r="C71" s="303">
        <f>'Bidders Pricing Catalogue'!C71</f>
        <v>0</v>
      </c>
      <c r="D71" s="303">
        <f>'Bidders Pricing Catalogue'!D71</f>
        <v>0</v>
      </c>
      <c r="E71" s="303">
        <f>'Bidders Pricing Catalogue'!E71</f>
        <v>0</v>
      </c>
      <c r="F71" s="303">
        <f>'Bidders Pricing Catalogue'!F71</f>
        <v>0</v>
      </c>
      <c r="G71" s="303">
        <f>'Bidders Pricing Catalogue'!G71</f>
        <v>0</v>
      </c>
      <c r="H71" s="303">
        <f>'Bidders Pricing Catalogue'!H71</f>
        <v>0</v>
      </c>
      <c r="I71" s="304">
        <f>'Bidders Pricing Catalogue'!I71</f>
        <v>0</v>
      </c>
      <c r="J71" s="15"/>
      <c r="K71" s="302">
        <f>'Bidders Pricing Catalogue'!K71</f>
        <v>0</v>
      </c>
      <c r="L71" s="304">
        <f>'Bidders Pricing Catalogue'!L71</f>
        <v>0</v>
      </c>
      <c r="M71" s="15"/>
      <c r="N71" s="305" t="s">
        <v>65</v>
      </c>
      <c r="O71" s="306">
        <v>1</v>
      </c>
      <c r="P71" s="307">
        <f t="shared" ref="P71:W71" si="124">IF(B71="","",(B71/$O71))</f>
        <v>0</v>
      </c>
      <c r="Q71" s="307">
        <f t="shared" si="124"/>
        <v>0</v>
      </c>
      <c r="R71" s="307">
        <f t="shared" si="124"/>
        <v>0</v>
      </c>
      <c r="S71" s="307">
        <f t="shared" si="124"/>
        <v>0</v>
      </c>
      <c r="T71" s="307">
        <f t="shared" si="124"/>
        <v>0</v>
      </c>
      <c r="U71" s="307">
        <f t="shared" si="124"/>
        <v>0</v>
      </c>
      <c r="V71" s="307">
        <f t="shared" si="124"/>
        <v>0</v>
      </c>
      <c r="W71" s="307">
        <f t="shared" si="124"/>
        <v>0</v>
      </c>
      <c r="X71" s="324"/>
      <c r="Y71" s="322" t="str">
        <f t="shared" si="118"/>
        <v>Pass</v>
      </c>
      <c r="Z71" s="310" t="str">
        <f t="shared" ref="Z71:AF71" si="125">IF(C71="","No Price",IF(Q71&gt;P71,"Fail 1","Pass"))</f>
        <v>Pass</v>
      </c>
      <c r="AA71" s="310" t="str">
        <f t="shared" si="125"/>
        <v>Pass</v>
      </c>
      <c r="AB71" s="310" t="str">
        <f t="shared" si="125"/>
        <v>Pass</v>
      </c>
      <c r="AC71" s="310" t="str">
        <f t="shared" si="125"/>
        <v>Pass</v>
      </c>
      <c r="AD71" s="310" t="str">
        <f t="shared" si="125"/>
        <v>Pass</v>
      </c>
      <c r="AE71" s="310" t="str">
        <f t="shared" si="125"/>
        <v>Pass</v>
      </c>
      <c r="AF71" s="311" t="str">
        <f t="shared" si="125"/>
        <v>Pass</v>
      </c>
    </row>
    <row r="72" spans="1:32" x14ac:dyDescent="0.35">
      <c r="A72" s="123" t="s">
        <v>134</v>
      </c>
      <c r="B72" s="302">
        <f>'Bidders Pricing Catalogue'!B72</f>
        <v>0</v>
      </c>
      <c r="C72" s="303">
        <f>'Bidders Pricing Catalogue'!C72</f>
        <v>0</v>
      </c>
      <c r="D72" s="303">
        <f>'Bidders Pricing Catalogue'!D72</f>
        <v>0</v>
      </c>
      <c r="E72" s="303">
        <f>'Bidders Pricing Catalogue'!E72</f>
        <v>0</v>
      </c>
      <c r="F72" s="303">
        <f>'Bidders Pricing Catalogue'!F72</f>
        <v>0</v>
      </c>
      <c r="G72" s="303">
        <f>'Bidders Pricing Catalogue'!G72</f>
        <v>0</v>
      </c>
      <c r="H72" s="303">
        <f>'Bidders Pricing Catalogue'!H72</f>
        <v>0</v>
      </c>
      <c r="I72" s="304">
        <f>'Bidders Pricing Catalogue'!I72</f>
        <v>0</v>
      </c>
      <c r="J72" s="15"/>
      <c r="K72" s="302">
        <f>'Bidders Pricing Catalogue'!K72</f>
        <v>0</v>
      </c>
      <c r="L72" s="304">
        <f>'Bidders Pricing Catalogue'!L72</f>
        <v>0</v>
      </c>
      <c r="M72" s="15"/>
      <c r="N72" s="305" t="s">
        <v>65</v>
      </c>
      <c r="O72" s="306">
        <v>1</v>
      </c>
      <c r="P72" s="307">
        <f t="shared" ref="P72:W72" si="126">IF(B72="","",(B72/$O72))</f>
        <v>0</v>
      </c>
      <c r="Q72" s="307">
        <f t="shared" si="126"/>
        <v>0</v>
      </c>
      <c r="R72" s="307">
        <f t="shared" si="126"/>
        <v>0</v>
      </c>
      <c r="S72" s="307">
        <f t="shared" si="126"/>
        <v>0</v>
      </c>
      <c r="T72" s="307">
        <f t="shared" si="126"/>
        <v>0</v>
      </c>
      <c r="U72" s="307">
        <f t="shared" si="126"/>
        <v>0</v>
      </c>
      <c r="V72" s="307">
        <f t="shared" si="126"/>
        <v>0</v>
      </c>
      <c r="W72" s="307">
        <f t="shared" si="126"/>
        <v>0</v>
      </c>
      <c r="X72" s="324"/>
      <c r="Y72" s="322" t="str">
        <f t="shared" si="118"/>
        <v>Pass</v>
      </c>
      <c r="Z72" s="310" t="str">
        <f t="shared" ref="Z72:AF72" si="127">IF(C72="","No Price",IF(Q72&gt;P72,"Fail 1","Pass"))</f>
        <v>Pass</v>
      </c>
      <c r="AA72" s="310" t="str">
        <f t="shared" si="127"/>
        <v>Pass</v>
      </c>
      <c r="AB72" s="310" t="str">
        <f t="shared" si="127"/>
        <v>Pass</v>
      </c>
      <c r="AC72" s="310" t="str">
        <f t="shared" si="127"/>
        <v>Pass</v>
      </c>
      <c r="AD72" s="310" t="str">
        <f t="shared" si="127"/>
        <v>Pass</v>
      </c>
      <c r="AE72" s="310" t="str">
        <f t="shared" si="127"/>
        <v>Pass</v>
      </c>
      <c r="AF72" s="311" t="str">
        <f t="shared" si="127"/>
        <v>Pass</v>
      </c>
    </row>
    <row r="73" spans="1:32" x14ac:dyDescent="0.35">
      <c r="A73" s="123" t="s">
        <v>135</v>
      </c>
      <c r="B73" s="302">
        <f>'Bidders Pricing Catalogue'!B73</f>
        <v>0</v>
      </c>
      <c r="C73" s="303">
        <f>'Bidders Pricing Catalogue'!C73</f>
        <v>0</v>
      </c>
      <c r="D73" s="303">
        <f>'Bidders Pricing Catalogue'!D73</f>
        <v>0</v>
      </c>
      <c r="E73" s="303">
        <f>'Bidders Pricing Catalogue'!E73</f>
        <v>0</v>
      </c>
      <c r="F73" s="303">
        <f>'Bidders Pricing Catalogue'!F73</f>
        <v>0</v>
      </c>
      <c r="G73" s="303">
        <f>'Bidders Pricing Catalogue'!G73</f>
        <v>0</v>
      </c>
      <c r="H73" s="303">
        <f>'Bidders Pricing Catalogue'!H73</f>
        <v>0</v>
      </c>
      <c r="I73" s="304">
        <f>'Bidders Pricing Catalogue'!I73</f>
        <v>0</v>
      </c>
      <c r="J73" s="15"/>
      <c r="K73" s="302">
        <f>'Bidders Pricing Catalogue'!K73</f>
        <v>0</v>
      </c>
      <c r="L73" s="304">
        <f>'Bidders Pricing Catalogue'!L73</f>
        <v>0</v>
      </c>
      <c r="M73" s="15"/>
      <c r="N73" s="305" t="s">
        <v>65</v>
      </c>
      <c r="O73" s="306">
        <v>1</v>
      </c>
      <c r="P73" s="307">
        <f t="shared" ref="P73:W73" si="128">IF(B73="","",(B73/$O73))</f>
        <v>0</v>
      </c>
      <c r="Q73" s="307">
        <f t="shared" si="128"/>
        <v>0</v>
      </c>
      <c r="R73" s="307">
        <f t="shared" si="128"/>
        <v>0</v>
      </c>
      <c r="S73" s="307">
        <f t="shared" si="128"/>
        <v>0</v>
      </c>
      <c r="T73" s="307">
        <f t="shared" si="128"/>
        <v>0</v>
      </c>
      <c r="U73" s="307">
        <f t="shared" si="128"/>
        <v>0</v>
      </c>
      <c r="V73" s="307">
        <f t="shared" si="128"/>
        <v>0</v>
      </c>
      <c r="W73" s="307">
        <f t="shared" si="128"/>
        <v>0</v>
      </c>
      <c r="X73" s="324"/>
      <c r="Y73" s="322" t="str">
        <f t="shared" si="118"/>
        <v>Pass</v>
      </c>
      <c r="Z73" s="310" t="str">
        <f t="shared" ref="Z73:AF73" si="129">IF(C73="","No Price",IF(Q73&gt;P73,"Fail 1","Pass"))</f>
        <v>Pass</v>
      </c>
      <c r="AA73" s="310" t="str">
        <f t="shared" si="129"/>
        <v>Pass</v>
      </c>
      <c r="AB73" s="310" t="str">
        <f t="shared" si="129"/>
        <v>Pass</v>
      </c>
      <c r="AC73" s="310" t="str">
        <f t="shared" si="129"/>
        <v>Pass</v>
      </c>
      <c r="AD73" s="310" t="str">
        <f t="shared" si="129"/>
        <v>Pass</v>
      </c>
      <c r="AE73" s="310" t="str">
        <f t="shared" si="129"/>
        <v>Pass</v>
      </c>
      <c r="AF73" s="311" t="str">
        <f t="shared" si="129"/>
        <v>Pass</v>
      </c>
    </row>
    <row r="74" spans="1:32" x14ac:dyDescent="0.35">
      <c r="A74" s="123" t="s">
        <v>136</v>
      </c>
      <c r="B74" s="302">
        <f>'Bidders Pricing Catalogue'!B74</f>
        <v>0</v>
      </c>
      <c r="C74" s="303">
        <f>'Bidders Pricing Catalogue'!C74</f>
        <v>0</v>
      </c>
      <c r="D74" s="303">
        <f>'Bidders Pricing Catalogue'!D74</f>
        <v>0</v>
      </c>
      <c r="E74" s="303">
        <f>'Bidders Pricing Catalogue'!E74</f>
        <v>0</v>
      </c>
      <c r="F74" s="303">
        <f>'Bidders Pricing Catalogue'!F74</f>
        <v>0</v>
      </c>
      <c r="G74" s="303">
        <f>'Bidders Pricing Catalogue'!G74</f>
        <v>0</v>
      </c>
      <c r="H74" s="303">
        <f>'Bidders Pricing Catalogue'!H74</f>
        <v>0</v>
      </c>
      <c r="I74" s="304">
        <f>'Bidders Pricing Catalogue'!I74</f>
        <v>0</v>
      </c>
      <c r="J74" s="15"/>
      <c r="K74" s="302">
        <f>'Bidders Pricing Catalogue'!K74</f>
        <v>0</v>
      </c>
      <c r="L74" s="304">
        <f>'Bidders Pricing Catalogue'!L74</f>
        <v>0</v>
      </c>
      <c r="M74" s="15"/>
      <c r="N74" s="305" t="s">
        <v>65</v>
      </c>
      <c r="O74" s="306">
        <v>1</v>
      </c>
      <c r="P74" s="307">
        <f t="shared" ref="P74:W74" si="130">IF(B74="","",(B74/$O74))</f>
        <v>0</v>
      </c>
      <c r="Q74" s="307">
        <f t="shared" si="130"/>
        <v>0</v>
      </c>
      <c r="R74" s="307">
        <f t="shared" si="130"/>
        <v>0</v>
      </c>
      <c r="S74" s="307">
        <f t="shared" si="130"/>
        <v>0</v>
      </c>
      <c r="T74" s="307">
        <f t="shared" si="130"/>
        <v>0</v>
      </c>
      <c r="U74" s="307">
        <f t="shared" si="130"/>
        <v>0</v>
      </c>
      <c r="V74" s="307">
        <f t="shared" si="130"/>
        <v>0</v>
      </c>
      <c r="W74" s="307">
        <f t="shared" si="130"/>
        <v>0</v>
      </c>
      <c r="X74" s="324"/>
      <c r="Y74" s="322" t="str">
        <f t="shared" si="118"/>
        <v>Pass</v>
      </c>
      <c r="Z74" s="310" t="str">
        <f t="shared" ref="Z74:AF74" si="131">IF(C74="","No Price",IF(Q74&gt;P74,"Fail 1","Pass"))</f>
        <v>Pass</v>
      </c>
      <c r="AA74" s="310" t="str">
        <f t="shared" si="131"/>
        <v>Pass</v>
      </c>
      <c r="AB74" s="310" t="str">
        <f t="shared" si="131"/>
        <v>Pass</v>
      </c>
      <c r="AC74" s="310" t="str">
        <f t="shared" si="131"/>
        <v>Pass</v>
      </c>
      <c r="AD74" s="310" t="str">
        <f t="shared" si="131"/>
        <v>Pass</v>
      </c>
      <c r="AE74" s="310" t="str">
        <f t="shared" si="131"/>
        <v>Pass</v>
      </c>
      <c r="AF74" s="311" t="str">
        <f t="shared" si="131"/>
        <v>Pass</v>
      </c>
    </row>
    <row r="75" spans="1:32" x14ac:dyDescent="0.35">
      <c r="A75" s="123" t="s">
        <v>137</v>
      </c>
      <c r="B75" s="302">
        <f>'Bidders Pricing Catalogue'!B75</f>
        <v>0</v>
      </c>
      <c r="C75" s="303">
        <f>'Bidders Pricing Catalogue'!C75</f>
        <v>0</v>
      </c>
      <c r="D75" s="303">
        <f>'Bidders Pricing Catalogue'!D75</f>
        <v>0</v>
      </c>
      <c r="E75" s="303">
        <f>'Bidders Pricing Catalogue'!E75</f>
        <v>0</v>
      </c>
      <c r="F75" s="303">
        <f>'Bidders Pricing Catalogue'!F75</f>
        <v>0</v>
      </c>
      <c r="G75" s="303">
        <f>'Bidders Pricing Catalogue'!G75</f>
        <v>0</v>
      </c>
      <c r="H75" s="303">
        <f>'Bidders Pricing Catalogue'!H75</f>
        <v>0</v>
      </c>
      <c r="I75" s="304">
        <f>'Bidders Pricing Catalogue'!I75</f>
        <v>0</v>
      </c>
      <c r="J75" s="15"/>
      <c r="K75" s="302">
        <f>'Bidders Pricing Catalogue'!K75</f>
        <v>0</v>
      </c>
      <c r="L75" s="304">
        <f>'Bidders Pricing Catalogue'!L75</f>
        <v>0</v>
      </c>
      <c r="M75" s="15"/>
      <c r="N75" s="305" t="s">
        <v>65</v>
      </c>
      <c r="O75" s="306">
        <v>1</v>
      </c>
      <c r="P75" s="307">
        <f t="shared" ref="P75:W75" si="132">IF(B75="","",(B75/$O75))</f>
        <v>0</v>
      </c>
      <c r="Q75" s="307">
        <f t="shared" si="132"/>
        <v>0</v>
      </c>
      <c r="R75" s="307">
        <f t="shared" si="132"/>
        <v>0</v>
      </c>
      <c r="S75" s="307">
        <f t="shared" si="132"/>
        <v>0</v>
      </c>
      <c r="T75" s="307">
        <f t="shared" si="132"/>
        <v>0</v>
      </c>
      <c r="U75" s="307">
        <f t="shared" si="132"/>
        <v>0</v>
      </c>
      <c r="V75" s="307">
        <f t="shared" si="132"/>
        <v>0</v>
      </c>
      <c r="W75" s="307">
        <f t="shared" si="132"/>
        <v>0</v>
      </c>
      <c r="X75" s="324"/>
      <c r="Y75" s="322" t="str">
        <f t="shared" si="118"/>
        <v>Pass</v>
      </c>
      <c r="Z75" s="310" t="str">
        <f t="shared" ref="Z75:AF75" si="133">IF(C75="","No Price",IF(Q75&gt;P75,"Fail 1","Pass"))</f>
        <v>Pass</v>
      </c>
      <c r="AA75" s="310" t="str">
        <f t="shared" si="133"/>
        <v>Pass</v>
      </c>
      <c r="AB75" s="310" t="str">
        <f t="shared" si="133"/>
        <v>Pass</v>
      </c>
      <c r="AC75" s="310" t="str">
        <f t="shared" si="133"/>
        <v>Pass</v>
      </c>
      <c r="AD75" s="310" t="str">
        <f t="shared" si="133"/>
        <v>Pass</v>
      </c>
      <c r="AE75" s="310" t="str">
        <f t="shared" si="133"/>
        <v>Pass</v>
      </c>
      <c r="AF75" s="311" t="str">
        <f t="shared" si="133"/>
        <v>Pass</v>
      </c>
    </row>
    <row r="76" spans="1:32" x14ac:dyDescent="0.35">
      <c r="A76" s="123" t="s">
        <v>138</v>
      </c>
      <c r="B76" s="302">
        <f>'Bidders Pricing Catalogue'!B76</f>
        <v>0</v>
      </c>
      <c r="C76" s="303">
        <f>'Bidders Pricing Catalogue'!C76</f>
        <v>0</v>
      </c>
      <c r="D76" s="303">
        <f>'Bidders Pricing Catalogue'!D76</f>
        <v>0</v>
      </c>
      <c r="E76" s="303">
        <f>'Bidders Pricing Catalogue'!E76</f>
        <v>0</v>
      </c>
      <c r="F76" s="303">
        <f>'Bidders Pricing Catalogue'!F76</f>
        <v>0</v>
      </c>
      <c r="G76" s="303">
        <f>'Bidders Pricing Catalogue'!G76</f>
        <v>0</v>
      </c>
      <c r="H76" s="303">
        <f>'Bidders Pricing Catalogue'!H76</f>
        <v>0</v>
      </c>
      <c r="I76" s="304">
        <f>'Bidders Pricing Catalogue'!I76</f>
        <v>0</v>
      </c>
      <c r="J76" s="15"/>
      <c r="K76" s="302">
        <f>'Bidders Pricing Catalogue'!K76</f>
        <v>0</v>
      </c>
      <c r="L76" s="304">
        <f>'Bidders Pricing Catalogue'!L76</f>
        <v>0</v>
      </c>
      <c r="M76" s="15"/>
      <c r="N76" s="305" t="s">
        <v>65</v>
      </c>
      <c r="O76" s="306">
        <v>1</v>
      </c>
      <c r="P76" s="307">
        <f t="shared" ref="P76:W76" si="134">IF(B76="","",(B76/$O76))</f>
        <v>0</v>
      </c>
      <c r="Q76" s="307">
        <f t="shared" si="134"/>
        <v>0</v>
      </c>
      <c r="R76" s="307">
        <f t="shared" si="134"/>
        <v>0</v>
      </c>
      <c r="S76" s="307">
        <f t="shared" si="134"/>
        <v>0</v>
      </c>
      <c r="T76" s="307">
        <f t="shared" si="134"/>
        <v>0</v>
      </c>
      <c r="U76" s="307">
        <f t="shared" si="134"/>
        <v>0</v>
      </c>
      <c r="V76" s="307">
        <f t="shared" si="134"/>
        <v>0</v>
      </c>
      <c r="W76" s="307">
        <f t="shared" si="134"/>
        <v>0</v>
      </c>
      <c r="X76" s="324"/>
      <c r="Y76" s="322" t="str">
        <f t="shared" si="118"/>
        <v>Pass</v>
      </c>
      <c r="Z76" s="310" t="str">
        <f t="shared" ref="Z76:AF76" si="135">IF(C76="","No Price",IF(Q76&gt;P76,"Fail 1","Pass"))</f>
        <v>Pass</v>
      </c>
      <c r="AA76" s="310" t="str">
        <f t="shared" si="135"/>
        <v>Pass</v>
      </c>
      <c r="AB76" s="310" t="str">
        <f t="shared" si="135"/>
        <v>Pass</v>
      </c>
      <c r="AC76" s="310" t="str">
        <f t="shared" si="135"/>
        <v>Pass</v>
      </c>
      <c r="AD76" s="310" t="str">
        <f t="shared" si="135"/>
        <v>Pass</v>
      </c>
      <c r="AE76" s="310" t="str">
        <f t="shared" si="135"/>
        <v>Pass</v>
      </c>
      <c r="AF76" s="311" t="str">
        <f t="shared" si="135"/>
        <v>Pass</v>
      </c>
    </row>
    <row r="77" spans="1:32" x14ac:dyDescent="0.35">
      <c r="A77" s="123" t="s">
        <v>139</v>
      </c>
      <c r="B77" s="302">
        <f>'Bidders Pricing Catalogue'!B77</f>
        <v>0</v>
      </c>
      <c r="C77" s="303">
        <f>'Bidders Pricing Catalogue'!C77</f>
        <v>0</v>
      </c>
      <c r="D77" s="303">
        <f>'Bidders Pricing Catalogue'!D77</f>
        <v>0</v>
      </c>
      <c r="E77" s="303">
        <f>'Bidders Pricing Catalogue'!E77</f>
        <v>0</v>
      </c>
      <c r="F77" s="303">
        <f>'Bidders Pricing Catalogue'!F77</f>
        <v>0</v>
      </c>
      <c r="G77" s="303">
        <f>'Bidders Pricing Catalogue'!G77</f>
        <v>0</v>
      </c>
      <c r="H77" s="303">
        <f>'Bidders Pricing Catalogue'!H77</f>
        <v>0</v>
      </c>
      <c r="I77" s="304">
        <f>'Bidders Pricing Catalogue'!I77</f>
        <v>0</v>
      </c>
      <c r="J77" s="15"/>
      <c r="K77" s="302">
        <f>'Bidders Pricing Catalogue'!K77</f>
        <v>0</v>
      </c>
      <c r="L77" s="304">
        <f>'Bidders Pricing Catalogue'!L77</f>
        <v>0</v>
      </c>
      <c r="M77" s="15"/>
      <c r="N77" s="305" t="s">
        <v>65</v>
      </c>
      <c r="O77" s="306">
        <v>1</v>
      </c>
      <c r="P77" s="307">
        <f t="shared" ref="P77:W77" si="136">IF(B77="","",(B77/$O77))</f>
        <v>0</v>
      </c>
      <c r="Q77" s="307">
        <f t="shared" si="136"/>
        <v>0</v>
      </c>
      <c r="R77" s="307">
        <f t="shared" si="136"/>
        <v>0</v>
      </c>
      <c r="S77" s="307">
        <f t="shared" si="136"/>
        <v>0</v>
      </c>
      <c r="T77" s="307">
        <f t="shared" si="136"/>
        <v>0</v>
      </c>
      <c r="U77" s="307">
        <f t="shared" si="136"/>
        <v>0</v>
      </c>
      <c r="V77" s="307">
        <f t="shared" si="136"/>
        <v>0</v>
      </c>
      <c r="W77" s="307">
        <f t="shared" si="136"/>
        <v>0</v>
      </c>
      <c r="X77" s="325"/>
      <c r="Y77" s="322" t="str">
        <f t="shared" si="118"/>
        <v>Pass</v>
      </c>
      <c r="Z77" s="310" t="str">
        <f t="shared" ref="Z77:AF77" si="137">IF(C77="","No Price",IF(Q77&gt;P77,"Fail 1","Pass"))</f>
        <v>Pass</v>
      </c>
      <c r="AA77" s="310" t="str">
        <f t="shared" si="137"/>
        <v>Pass</v>
      </c>
      <c r="AB77" s="310" t="str">
        <f t="shared" si="137"/>
        <v>Pass</v>
      </c>
      <c r="AC77" s="310" t="str">
        <f t="shared" si="137"/>
        <v>Pass</v>
      </c>
      <c r="AD77" s="310" t="str">
        <f t="shared" si="137"/>
        <v>Pass</v>
      </c>
      <c r="AE77" s="310" t="str">
        <f t="shared" si="137"/>
        <v>Pass</v>
      </c>
      <c r="AF77" s="311" t="str">
        <f t="shared" si="137"/>
        <v>Pass</v>
      </c>
    </row>
    <row r="78" spans="1:32" x14ac:dyDescent="0.35">
      <c r="A78" s="312" t="s">
        <v>165</v>
      </c>
      <c r="B78" s="482" t="s">
        <v>141</v>
      </c>
      <c r="C78" s="463"/>
      <c r="D78" s="463"/>
      <c r="E78" s="463"/>
      <c r="F78" s="463"/>
      <c r="G78" s="463"/>
      <c r="H78" s="463"/>
      <c r="I78" s="479"/>
      <c r="J78" s="15"/>
      <c r="K78" s="300"/>
      <c r="L78" s="301"/>
      <c r="M78" s="15"/>
      <c r="N78" s="549"/>
      <c r="O78" s="481"/>
      <c r="P78" s="481"/>
      <c r="Q78" s="481"/>
      <c r="R78" s="481"/>
      <c r="S78" s="481"/>
      <c r="T78" s="481"/>
      <c r="U78" s="481"/>
      <c r="V78" s="481"/>
      <c r="W78" s="481"/>
      <c r="X78" s="481"/>
      <c r="Y78" s="481"/>
      <c r="Z78" s="481"/>
      <c r="AA78" s="481"/>
      <c r="AB78" s="481"/>
      <c r="AC78" s="481"/>
      <c r="AD78" s="481"/>
      <c r="AE78" s="481"/>
      <c r="AF78" s="474"/>
    </row>
    <row r="79" spans="1:32" x14ac:dyDescent="0.35">
      <c r="A79" s="123" t="s">
        <v>142</v>
      </c>
      <c r="B79" s="302">
        <f>'Bidders Pricing Catalogue'!B79</f>
        <v>0</v>
      </c>
      <c r="C79" s="303">
        <f>'Bidders Pricing Catalogue'!C79</f>
        <v>0</v>
      </c>
      <c r="D79" s="303">
        <f>'Bidders Pricing Catalogue'!D79</f>
        <v>0</v>
      </c>
      <c r="E79" s="303">
        <f>'Bidders Pricing Catalogue'!E79</f>
        <v>0</v>
      </c>
      <c r="F79" s="303">
        <f>'Bidders Pricing Catalogue'!F79</f>
        <v>0</v>
      </c>
      <c r="G79" s="303">
        <f>'Bidders Pricing Catalogue'!G79</f>
        <v>0</v>
      </c>
      <c r="H79" s="303">
        <f>'Bidders Pricing Catalogue'!H79</f>
        <v>0</v>
      </c>
      <c r="I79" s="304">
        <f>'Bidders Pricing Catalogue'!I79</f>
        <v>0</v>
      </c>
      <c r="J79" s="15"/>
      <c r="K79" s="302">
        <f>'Bidders Pricing Catalogue'!K79</f>
        <v>0</v>
      </c>
      <c r="L79" s="304">
        <f>'Bidders Pricing Catalogue'!L79</f>
        <v>0</v>
      </c>
      <c r="M79" s="15"/>
      <c r="N79" s="305" t="s">
        <v>65</v>
      </c>
      <c r="O79" s="306">
        <v>1</v>
      </c>
      <c r="P79" s="307">
        <f t="shared" ref="P79:W79" si="138">IF(B79="","",(B79/$O79))</f>
        <v>0</v>
      </c>
      <c r="Q79" s="307">
        <f t="shared" si="138"/>
        <v>0</v>
      </c>
      <c r="R79" s="307">
        <f t="shared" si="138"/>
        <v>0</v>
      </c>
      <c r="S79" s="307">
        <f t="shared" si="138"/>
        <v>0</v>
      </c>
      <c r="T79" s="307">
        <f t="shared" si="138"/>
        <v>0</v>
      </c>
      <c r="U79" s="307">
        <f t="shared" si="138"/>
        <v>0</v>
      </c>
      <c r="V79" s="307">
        <f t="shared" si="138"/>
        <v>0</v>
      </c>
      <c r="W79" s="307">
        <f t="shared" si="138"/>
        <v>0</v>
      </c>
      <c r="X79" s="323"/>
      <c r="Y79" s="322" t="str">
        <f t="shared" ref="Y79:Y80" si="139">IF(P79="","No Price","Pass")</f>
        <v>Pass</v>
      </c>
      <c r="Z79" s="310" t="str">
        <f t="shared" ref="Z79:AF79" si="140">IF(C79="","No Price",IF(Q79&gt;P79,"Fail 1","Pass"))</f>
        <v>Pass</v>
      </c>
      <c r="AA79" s="310" t="str">
        <f t="shared" si="140"/>
        <v>Pass</v>
      </c>
      <c r="AB79" s="310" t="str">
        <f t="shared" si="140"/>
        <v>Pass</v>
      </c>
      <c r="AC79" s="310" t="str">
        <f t="shared" si="140"/>
        <v>Pass</v>
      </c>
      <c r="AD79" s="310" t="str">
        <f t="shared" si="140"/>
        <v>Pass</v>
      </c>
      <c r="AE79" s="310" t="str">
        <f t="shared" si="140"/>
        <v>Pass</v>
      </c>
      <c r="AF79" s="311" t="str">
        <f t="shared" si="140"/>
        <v>Pass</v>
      </c>
    </row>
    <row r="80" spans="1:32" x14ac:dyDescent="0.35">
      <c r="A80" s="124" t="s">
        <v>143</v>
      </c>
      <c r="B80" s="326">
        <f>'Bidders Pricing Catalogue'!B80</f>
        <v>0</v>
      </c>
      <c r="C80" s="327">
        <f>'Bidders Pricing Catalogue'!C80</f>
        <v>0</v>
      </c>
      <c r="D80" s="327">
        <f>'Bidders Pricing Catalogue'!D80</f>
        <v>0</v>
      </c>
      <c r="E80" s="327">
        <f>'Bidders Pricing Catalogue'!E80</f>
        <v>0</v>
      </c>
      <c r="F80" s="327">
        <f>'Bidders Pricing Catalogue'!F80</f>
        <v>0</v>
      </c>
      <c r="G80" s="327">
        <f>'Bidders Pricing Catalogue'!G80</f>
        <v>0</v>
      </c>
      <c r="H80" s="327">
        <f>'Bidders Pricing Catalogue'!H80</f>
        <v>0</v>
      </c>
      <c r="I80" s="328">
        <f>'Bidders Pricing Catalogue'!I80</f>
        <v>0</v>
      </c>
      <c r="J80" s="15"/>
      <c r="K80" s="326">
        <f>'Bidders Pricing Catalogue'!K80</f>
        <v>0</v>
      </c>
      <c r="L80" s="328">
        <f>'Bidders Pricing Catalogue'!L80</f>
        <v>0</v>
      </c>
      <c r="M80" s="15"/>
      <c r="N80" s="329" t="s">
        <v>65</v>
      </c>
      <c r="O80" s="330">
        <v>1</v>
      </c>
      <c r="P80" s="331">
        <f t="shared" ref="P80:W80" si="141">IF(B80="","",(B80/$O80))</f>
        <v>0</v>
      </c>
      <c r="Q80" s="331">
        <f t="shared" si="141"/>
        <v>0</v>
      </c>
      <c r="R80" s="331">
        <f t="shared" si="141"/>
        <v>0</v>
      </c>
      <c r="S80" s="331">
        <f t="shared" si="141"/>
        <v>0</v>
      </c>
      <c r="T80" s="331">
        <f t="shared" si="141"/>
        <v>0</v>
      </c>
      <c r="U80" s="331">
        <f t="shared" si="141"/>
        <v>0</v>
      </c>
      <c r="V80" s="331">
        <f t="shared" si="141"/>
        <v>0</v>
      </c>
      <c r="W80" s="331">
        <f t="shared" si="141"/>
        <v>0</v>
      </c>
      <c r="X80" s="332"/>
      <c r="Y80" s="333" t="str">
        <f t="shared" si="139"/>
        <v>Pass</v>
      </c>
      <c r="Z80" s="334" t="str">
        <f t="shared" ref="Z80:AF80" si="142">IF(C80="","No Price",IF(Q80&gt;P80,"Fail 1","Pass"))</f>
        <v>Pass</v>
      </c>
      <c r="AA80" s="334" t="str">
        <f t="shared" si="142"/>
        <v>Pass</v>
      </c>
      <c r="AB80" s="334" t="str">
        <f t="shared" si="142"/>
        <v>Pass</v>
      </c>
      <c r="AC80" s="334" t="str">
        <f t="shared" si="142"/>
        <v>Pass</v>
      </c>
      <c r="AD80" s="334" t="str">
        <f t="shared" si="142"/>
        <v>Pass</v>
      </c>
      <c r="AE80" s="334" t="str">
        <f t="shared" si="142"/>
        <v>Pass</v>
      </c>
      <c r="AF80" s="335" t="str">
        <f t="shared" si="142"/>
        <v>Pass</v>
      </c>
    </row>
    <row r="81" spans="1:32" x14ac:dyDescent="0.35">
      <c r="A81" s="15"/>
      <c r="B81" s="15"/>
      <c r="C81" s="15"/>
      <c r="D81" s="15"/>
      <c r="E81" s="15"/>
      <c r="F81" s="15"/>
      <c r="G81" s="15"/>
      <c r="H81" s="15"/>
      <c r="I81" s="15"/>
      <c r="J81" s="15"/>
      <c r="K81" s="20"/>
      <c r="L81" s="20"/>
      <c r="M81" s="15"/>
      <c r="N81" s="20"/>
      <c r="O81" s="33"/>
      <c r="P81" s="33"/>
      <c r="Q81" s="33"/>
      <c r="R81" s="33"/>
      <c r="S81" s="33"/>
      <c r="T81" s="33"/>
      <c r="U81" s="33"/>
      <c r="V81" s="33"/>
      <c r="W81" s="33"/>
      <c r="X81" s="336"/>
      <c r="Y81" s="337"/>
      <c r="Z81" s="336"/>
      <c r="AA81" s="336"/>
      <c r="AB81" s="336"/>
      <c r="AC81" s="336"/>
      <c r="AD81" s="336"/>
      <c r="AE81" s="336"/>
      <c r="AF81" s="336"/>
    </row>
    <row r="82" spans="1:32" x14ac:dyDescent="0.35">
      <c r="A82" s="15"/>
      <c r="B82" s="550" t="s">
        <v>422</v>
      </c>
      <c r="C82" s="484"/>
      <c r="D82" s="484"/>
      <c r="E82" s="484"/>
      <c r="F82" s="484"/>
      <c r="G82" s="484"/>
      <c r="H82" s="484"/>
      <c r="I82" s="485"/>
      <c r="J82" s="15"/>
      <c r="K82" s="20"/>
      <c r="L82" s="20"/>
      <c r="M82" s="15"/>
      <c r="N82" s="24"/>
      <c r="O82" s="294" t="s">
        <v>423</v>
      </c>
      <c r="P82" s="26"/>
      <c r="Q82" s="26"/>
      <c r="R82" s="26"/>
      <c r="S82" s="26"/>
      <c r="T82" s="26"/>
      <c r="U82" s="26"/>
      <c r="V82" s="26"/>
      <c r="W82" s="26"/>
      <c r="X82" s="26"/>
      <c r="Y82" s="26"/>
      <c r="Z82" s="26"/>
      <c r="AA82" s="26"/>
      <c r="AB82" s="26"/>
      <c r="AC82" s="26"/>
      <c r="AD82" s="27"/>
      <c r="AE82" s="27"/>
      <c r="AF82" s="28"/>
    </row>
    <row r="83" spans="1:32" x14ac:dyDescent="0.35">
      <c r="A83" s="29" t="s">
        <v>415</v>
      </c>
      <c r="B83" s="338" t="s">
        <v>37</v>
      </c>
      <c r="C83" s="339" t="s">
        <v>38</v>
      </c>
      <c r="D83" s="339" t="s">
        <v>39</v>
      </c>
      <c r="E83" s="339" t="s">
        <v>40</v>
      </c>
      <c r="F83" s="339" t="s">
        <v>41</v>
      </c>
      <c r="G83" s="339" t="s">
        <v>42</v>
      </c>
      <c r="H83" s="339" t="s">
        <v>43</v>
      </c>
      <c r="I83" s="340" t="s">
        <v>44</v>
      </c>
      <c r="J83" s="15"/>
      <c r="K83" s="20"/>
      <c r="L83" s="20"/>
      <c r="M83" s="15"/>
      <c r="N83" s="31"/>
      <c r="O83" s="20" t="s">
        <v>424</v>
      </c>
      <c r="P83" s="33"/>
      <c r="Q83" s="33"/>
      <c r="R83" s="33"/>
      <c r="S83" s="33"/>
      <c r="T83" s="33"/>
      <c r="U83" s="33"/>
      <c r="V83" s="33"/>
      <c r="W83" s="33"/>
      <c r="X83" s="33"/>
      <c r="Y83" s="33"/>
      <c r="Z83" s="33"/>
      <c r="AA83" s="33"/>
      <c r="AB83" s="33"/>
      <c r="AC83" s="33"/>
      <c r="AD83" s="33"/>
      <c r="AE83" s="33"/>
      <c r="AF83" s="34"/>
    </row>
    <row r="84" spans="1:32" x14ac:dyDescent="0.35">
      <c r="A84" s="29" t="s">
        <v>47</v>
      </c>
      <c r="B84" s="295" t="s">
        <v>48</v>
      </c>
      <c r="C84" s="296" t="s">
        <v>49</v>
      </c>
      <c r="D84" s="296" t="s">
        <v>50</v>
      </c>
      <c r="E84" s="296" t="s">
        <v>51</v>
      </c>
      <c r="F84" s="296" t="s">
        <v>52</v>
      </c>
      <c r="G84" s="296" t="s">
        <v>53</v>
      </c>
      <c r="H84" s="296" t="s">
        <v>54</v>
      </c>
      <c r="I84" s="297" t="s">
        <v>55</v>
      </c>
      <c r="J84" s="15"/>
      <c r="K84" s="20"/>
      <c r="L84" s="20"/>
      <c r="M84" s="15"/>
      <c r="N84" s="31"/>
      <c r="O84" s="298" t="s">
        <v>425</v>
      </c>
      <c r="P84" s="37"/>
      <c r="Q84" s="37"/>
      <c r="R84" s="37"/>
      <c r="S84" s="37"/>
      <c r="T84" s="37"/>
      <c r="U84" s="37"/>
      <c r="V84" s="37"/>
      <c r="W84" s="37"/>
      <c r="X84" s="37"/>
      <c r="Y84" s="37"/>
      <c r="Z84" s="37"/>
      <c r="AA84" s="37"/>
      <c r="AB84" s="37"/>
      <c r="AC84" s="37"/>
      <c r="AD84" s="37"/>
      <c r="AE84" s="37"/>
      <c r="AF84" s="38"/>
    </row>
    <row r="85" spans="1:32" x14ac:dyDescent="0.35">
      <c r="A85" s="18" t="s">
        <v>57</v>
      </c>
      <c r="B85" s="295" t="s">
        <v>58</v>
      </c>
      <c r="C85" s="296" t="s">
        <v>58</v>
      </c>
      <c r="D85" s="296" t="s">
        <v>58</v>
      </c>
      <c r="E85" s="296" t="s">
        <v>58</v>
      </c>
      <c r="F85" s="296" t="s">
        <v>58</v>
      </c>
      <c r="G85" s="296" t="s">
        <v>58</v>
      </c>
      <c r="H85" s="296" t="s">
        <v>58</v>
      </c>
      <c r="I85" s="297" t="s">
        <v>58</v>
      </c>
      <c r="J85" s="15"/>
      <c r="K85" s="20"/>
      <c r="L85" s="20"/>
      <c r="M85" s="15"/>
      <c r="N85" s="40" t="s">
        <v>59</v>
      </c>
      <c r="O85" s="41" t="s">
        <v>60</v>
      </c>
      <c r="P85" s="492" t="s">
        <v>61</v>
      </c>
      <c r="Q85" s="484"/>
      <c r="R85" s="484"/>
      <c r="S85" s="484"/>
      <c r="T85" s="484"/>
      <c r="U85" s="484"/>
      <c r="V85" s="484"/>
      <c r="W85" s="484"/>
      <c r="X85" s="42"/>
      <c r="Y85" s="42" t="s">
        <v>37</v>
      </c>
      <c r="Z85" s="42" t="s">
        <v>38</v>
      </c>
      <c r="AA85" s="42" t="s">
        <v>39</v>
      </c>
      <c r="AB85" s="42" t="s">
        <v>40</v>
      </c>
      <c r="AC85" s="42" t="s">
        <v>41</v>
      </c>
      <c r="AD85" s="42" t="s">
        <v>42</v>
      </c>
      <c r="AE85" s="42" t="s">
        <v>43</v>
      </c>
      <c r="AF85" s="43" t="s">
        <v>44</v>
      </c>
    </row>
    <row r="86" spans="1:32" x14ac:dyDescent="0.35">
      <c r="A86" s="299" t="s">
        <v>156</v>
      </c>
      <c r="B86" s="482" t="s">
        <v>158</v>
      </c>
      <c r="C86" s="463"/>
      <c r="D86" s="463"/>
      <c r="E86" s="463"/>
      <c r="F86" s="463"/>
      <c r="G86" s="463"/>
      <c r="H86" s="463"/>
      <c r="I86" s="479"/>
      <c r="J86" s="15"/>
      <c r="K86" s="20"/>
      <c r="L86" s="20"/>
      <c r="M86" s="15"/>
      <c r="N86" s="551"/>
      <c r="O86" s="552"/>
      <c r="P86" s="552"/>
      <c r="Q86" s="552"/>
      <c r="R86" s="552"/>
      <c r="S86" s="552"/>
      <c r="T86" s="552"/>
      <c r="U86" s="552"/>
      <c r="V86" s="552"/>
      <c r="W86" s="552"/>
      <c r="X86" s="552"/>
      <c r="Y86" s="552"/>
      <c r="Z86" s="552"/>
      <c r="AA86" s="552"/>
      <c r="AB86" s="552"/>
      <c r="AC86" s="552"/>
      <c r="AD86" s="552"/>
      <c r="AE86" s="552"/>
      <c r="AF86" s="500"/>
    </row>
    <row r="87" spans="1:32" x14ac:dyDescent="0.35">
      <c r="A87" s="114" t="s">
        <v>64</v>
      </c>
      <c r="B87" s="302">
        <f t="shared" ref="B87:I87" si="143">B7-(B7*$K$7)</f>
        <v>0</v>
      </c>
      <c r="C87" s="303">
        <f t="shared" si="143"/>
        <v>0</v>
      </c>
      <c r="D87" s="303">
        <f t="shared" si="143"/>
        <v>0</v>
      </c>
      <c r="E87" s="303">
        <f t="shared" si="143"/>
        <v>0</v>
      </c>
      <c r="F87" s="303">
        <f t="shared" si="143"/>
        <v>0</v>
      </c>
      <c r="G87" s="303">
        <f t="shared" si="143"/>
        <v>0</v>
      </c>
      <c r="H87" s="303">
        <f t="shared" si="143"/>
        <v>0</v>
      </c>
      <c r="I87" s="304">
        <f t="shared" si="143"/>
        <v>0</v>
      </c>
      <c r="J87" s="15"/>
      <c r="K87" s="20"/>
      <c r="L87" s="20"/>
      <c r="M87" s="15"/>
      <c r="N87" s="305" t="s">
        <v>65</v>
      </c>
      <c r="O87" s="306">
        <v>1</v>
      </c>
      <c r="P87" s="307">
        <f t="shared" ref="P87:W87" si="144">IF(B87="","",(B87/$O87))</f>
        <v>0</v>
      </c>
      <c r="Q87" s="307">
        <f t="shared" si="144"/>
        <v>0</v>
      </c>
      <c r="R87" s="307">
        <f t="shared" si="144"/>
        <v>0</v>
      </c>
      <c r="S87" s="307">
        <f t="shared" si="144"/>
        <v>0</v>
      </c>
      <c r="T87" s="307">
        <f t="shared" si="144"/>
        <v>0</v>
      </c>
      <c r="U87" s="307">
        <f t="shared" si="144"/>
        <v>0</v>
      </c>
      <c r="V87" s="307">
        <f t="shared" si="144"/>
        <v>0</v>
      </c>
      <c r="W87" s="307">
        <f t="shared" si="144"/>
        <v>0</v>
      </c>
      <c r="X87" s="308"/>
      <c r="Y87" s="322" t="str">
        <f>IF(P87="","No Price","Pass")</f>
        <v>Pass</v>
      </c>
      <c r="Z87" s="310" t="str">
        <f t="shared" ref="Z87:AF87" si="145">IF(C87="","No Price",IF(Q87&gt;P87,"Fail 1","Pass"))</f>
        <v>Pass</v>
      </c>
      <c r="AA87" s="310" t="str">
        <f t="shared" si="145"/>
        <v>Pass</v>
      </c>
      <c r="AB87" s="310" t="str">
        <f t="shared" si="145"/>
        <v>Pass</v>
      </c>
      <c r="AC87" s="310" t="str">
        <f t="shared" si="145"/>
        <v>Pass</v>
      </c>
      <c r="AD87" s="310" t="str">
        <f t="shared" si="145"/>
        <v>Pass</v>
      </c>
      <c r="AE87" s="310" t="str">
        <f t="shared" si="145"/>
        <v>Pass</v>
      </c>
      <c r="AF87" s="311" t="str">
        <f t="shared" si="145"/>
        <v>Pass</v>
      </c>
    </row>
    <row r="88" spans="1:32" x14ac:dyDescent="0.35">
      <c r="A88" s="312" t="s">
        <v>160</v>
      </c>
      <c r="B88" s="482" t="s">
        <v>67</v>
      </c>
      <c r="C88" s="463"/>
      <c r="D88" s="463"/>
      <c r="E88" s="463"/>
      <c r="F88" s="463"/>
      <c r="G88" s="463"/>
      <c r="H88" s="463"/>
      <c r="I88" s="479"/>
      <c r="J88" s="15"/>
      <c r="K88" s="20"/>
      <c r="L88" s="20"/>
      <c r="M88" s="15"/>
      <c r="N88" s="549"/>
      <c r="O88" s="481"/>
      <c r="P88" s="481"/>
      <c r="Q88" s="481"/>
      <c r="R88" s="481"/>
      <c r="S88" s="481"/>
      <c r="T88" s="481"/>
      <c r="U88" s="481"/>
      <c r="V88" s="481"/>
      <c r="W88" s="481"/>
      <c r="X88" s="481"/>
      <c r="Y88" s="481"/>
      <c r="Z88" s="481"/>
      <c r="AA88" s="481"/>
      <c r="AB88" s="481"/>
      <c r="AC88" s="481"/>
      <c r="AD88" s="481"/>
      <c r="AE88" s="481"/>
      <c r="AF88" s="474"/>
    </row>
    <row r="89" spans="1:32" x14ac:dyDescent="0.35">
      <c r="A89" s="114" t="s">
        <v>420</v>
      </c>
      <c r="B89" s="302">
        <f t="shared" ref="B89:I89" si="146">B9-($K$9*B9)</f>
        <v>0</v>
      </c>
      <c r="C89" s="303">
        <f t="shared" si="146"/>
        <v>0</v>
      </c>
      <c r="D89" s="303">
        <f t="shared" si="146"/>
        <v>0</v>
      </c>
      <c r="E89" s="303">
        <f t="shared" si="146"/>
        <v>0</v>
      </c>
      <c r="F89" s="303">
        <f t="shared" si="146"/>
        <v>0</v>
      </c>
      <c r="G89" s="303">
        <f t="shared" si="146"/>
        <v>0</v>
      </c>
      <c r="H89" s="303">
        <f t="shared" si="146"/>
        <v>0</v>
      </c>
      <c r="I89" s="304">
        <f t="shared" si="146"/>
        <v>0</v>
      </c>
      <c r="J89" s="15"/>
      <c r="K89" s="20"/>
      <c r="L89" s="20"/>
      <c r="M89" s="15"/>
      <c r="N89" s="305" t="s">
        <v>69</v>
      </c>
      <c r="O89" s="306">
        <f>'Rate Card Bid Evaluation Sheet'!H6</f>
        <v>1</v>
      </c>
      <c r="P89" s="307">
        <f t="shared" ref="P89:W89" si="147">IF(B89="","",(B89/$O89))</f>
        <v>0</v>
      </c>
      <c r="Q89" s="307">
        <f t="shared" si="147"/>
        <v>0</v>
      </c>
      <c r="R89" s="307">
        <f t="shared" si="147"/>
        <v>0</v>
      </c>
      <c r="S89" s="307">
        <f t="shared" si="147"/>
        <v>0</v>
      </c>
      <c r="T89" s="307">
        <f t="shared" si="147"/>
        <v>0</v>
      </c>
      <c r="U89" s="307">
        <f t="shared" si="147"/>
        <v>0</v>
      </c>
      <c r="V89" s="307">
        <f t="shared" si="147"/>
        <v>0</v>
      </c>
      <c r="W89" s="307">
        <f t="shared" si="147"/>
        <v>0</v>
      </c>
      <c r="X89" s="313"/>
      <c r="Y89" s="314" t="str">
        <f>IF(P89="","No Price", IF(P89="","Fail","Pass"))</f>
        <v>Pass</v>
      </c>
      <c r="Z89" s="315" t="str">
        <f t="shared" ref="Z89:AF89" si="148">IF(Q89="","No Price",IF(Q89&gt;P89,"Fail 1","Pass"))</f>
        <v>Pass</v>
      </c>
      <c r="AA89" s="315" t="str">
        <f t="shared" si="148"/>
        <v>Pass</v>
      </c>
      <c r="AB89" s="315" t="str">
        <f t="shared" si="148"/>
        <v>Pass</v>
      </c>
      <c r="AC89" s="315" t="str">
        <f t="shared" si="148"/>
        <v>Pass</v>
      </c>
      <c r="AD89" s="315" t="str">
        <f t="shared" si="148"/>
        <v>Pass</v>
      </c>
      <c r="AE89" s="315" t="str">
        <f t="shared" si="148"/>
        <v>Pass</v>
      </c>
      <c r="AF89" s="316" t="str">
        <f t="shared" si="148"/>
        <v>Pass</v>
      </c>
    </row>
    <row r="90" spans="1:32" x14ac:dyDescent="0.35">
      <c r="A90" s="114" t="s">
        <v>70</v>
      </c>
      <c r="B90" s="302">
        <f t="shared" ref="B90:I90" si="149">B10-($K$10*B10)</f>
        <v>0</v>
      </c>
      <c r="C90" s="303">
        <f t="shared" si="149"/>
        <v>0</v>
      </c>
      <c r="D90" s="303">
        <f t="shared" si="149"/>
        <v>0</v>
      </c>
      <c r="E90" s="303">
        <f t="shared" si="149"/>
        <v>0</v>
      </c>
      <c r="F90" s="303">
        <f t="shared" si="149"/>
        <v>0</v>
      </c>
      <c r="G90" s="303">
        <f t="shared" si="149"/>
        <v>0</v>
      </c>
      <c r="H90" s="303">
        <f t="shared" si="149"/>
        <v>0</v>
      </c>
      <c r="I90" s="304">
        <f t="shared" si="149"/>
        <v>0</v>
      </c>
      <c r="J90" s="15"/>
      <c r="K90" s="20"/>
      <c r="L90" s="20"/>
      <c r="M90" s="15"/>
      <c r="N90" s="305" t="s">
        <v>69</v>
      </c>
      <c r="O90" s="306">
        <f>'Rate Card Bid Evaluation Sheet'!H7</f>
        <v>2</v>
      </c>
      <c r="P90" s="307">
        <f t="shared" ref="P90:W90" si="150">IF(B90="","",(B90/$O90))</f>
        <v>0</v>
      </c>
      <c r="Q90" s="307">
        <f t="shared" si="150"/>
        <v>0</v>
      </c>
      <c r="R90" s="307">
        <f t="shared" si="150"/>
        <v>0</v>
      </c>
      <c r="S90" s="307">
        <f t="shared" si="150"/>
        <v>0</v>
      </c>
      <c r="T90" s="307">
        <f t="shared" si="150"/>
        <v>0</v>
      </c>
      <c r="U90" s="307">
        <f t="shared" si="150"/>
        <v>0</v>
      </c>
      <c r="V90" s="307">
        <f t="shared" si="150"/>
        <v>0</v>
      </c>
      <c r="W90" s="307">
        <f t="shared" si="150"/>
        <v>0</v>
      </c>
      <c r="X90" s="317"/>
      <c r="Y90" s="318" t="str">
        <f t="shared" ref="Y90:Y98" si="151">IF(P90="","No Price", IF(P90&gt;P89,"Fail 2","Pass"))</f>
        <v>Pass</v>
      </c>
      <c r="Z90" s="315" t="str">
        <f t="shared" ref="Z90:AF90" si="152">IF(Q90="","No Price",IF(Q90&gt;Q89,"Fail 2", IF(Q90&gt;P90,"Fail 1","Pass")))</f>
        <v>Pass</v>
      </c>
      <c r="AA90" s="315" t="str">
        <f t="shared" si="152"/>
        <v>Pass</v>
      </c>
      <c r="AB90" s="315" t="str">
        <f t="shared" si="152"/>
        <v>Pass</v>
      </c>
      <c r="AC90" s="315" t="str">
        <f t="shared" si="152"/>
        <v>Pass</v>
      </c>
      <c r="AD90" s="315" t="str">
        <f t="shared" si="152"/>
        <v>Pass</v>
      </c>
      <c r="AE90" s="315" t="str">
        <f t="shared" si="152"/>
        <v>Pass</v>
      </c>
      <c r="AF90" s="316" t="str">
        <f t="shared" si="152"/>
        <v>Pass</v>
      </c>
    </row>
    <row r="91" spans="1:32" x14ac:dyDescent="0.35">
      <c r="A91" s="114" t="s">
        <v>71</v>
      </c>
      <c r="B91" s="302">
        <f t="shared" ref="B91:I91" si="153">B11-($K$11*B11)</f>
        <v>0</v>
      </c>
      <c r="C91" s="303">
        <f t="shared" si="153"/>
        <v>0</v>
      </c>
      <c r="D91" s="303">
        <f t="shared" si="153"/>
        <v>0</v>
      </c>
      <c r="E91" s="303">
        <f t="shared" si="153"/>
        <v>0</v>
      </c>
      <c r="F91" s="303">
        <f t="shared" si="153"/>
        <v>0</v>
      </c>
      <c r="G91" s="303">
        <f t="shared" si="153"/>
        <v>0</v>
      </c>
      <c r="H91" s="303">
        <f t="shared" si="153"/>
        <v>0</v>
      </c>
      <c r="I91" s="304">
        <f t="shared" si="153"/>
        <v>0</v>
      </c>
      <c r="J91" s="15"/>
      <c r="K91" s="20"/>
      <c r="L91" s="20"/>
      <c r="M91" s="15"/>
      <c r="N91" s="305" t="s">
        <v>69</v>
      </c>
      <c r="O91" s="306">
        <f>'Rate Card Bid Evaluation Sheet'!H8</f>
        <v>3</v>
      </c>
      <c r="P91" s="307">
        <f t="shared" ref="P91:W91" si="154">IF(B91="","",(B91/$O91))</f>
        <v>0</v>
      </c>
      <c r="Q91" s="307">
        <f t="shared" si="154"/>
        <v>0</v>
      </c>
      <c r="R91" s="307">
        <f t="shared" si="154"/>
        <v>0</v>
      </c>
      <c r="S91" s="307">
        <f t="shared" si="154"/>
        <v>0</v>
      </c>
      <c r="T91" s="307">
        <f t="shared" si="154"/>
        <v>0</v>
      </c>
      <c r="U91" s="307">
        <f t="shared" si="154"/>
        <v>0</v>
      </c>
      <c r="V91" s="307">
        <f t="shared" si="154"/>
        <v>0</v>
      </c>
      <c r="W91" s="307">
        <f t="shared" si="154"/>
        <v>0</v>
      </c>
      <c r="X91" s="317"/>
      <c r="Y91" s="318" t="str">
        <f t="shared" si="151"/>
        <v>Pass</v>
      </c>
      <c r="Z91" s="315" t="str">
        <f t="shared" ref="Z91:AF91" si="155">IF(Q91="","No Price",IF(Q91&gt;Q90,"Fail 2", IF(Q91&gt;P91,"Fail 1","Pass")))</f>
        <v>Pass</v>
      </c>
      <c r="AA91" s="315" t="str">
        <f t="shared" si="155"/>
        <v>Pass</v>
      </c>
      <c r="AB91" s="315" t="str">
        <f t="shared" si="155"/>
        <v>Pass</v>
      </c>
      <c r="AC91" s="315" t="str">
        <f t="shared" si="155"/>
        <v>Pass</v>
      </c>
      <c r="AD91" s="315" t="str">
        <f t="shared" si="155"/>
        <v>Pass</v>
      </c>
      <c r="AE91" s="315" t="str">
        <f t="shared" si="155"/>
        <v>Pass</v>
      </c>
      <c r="AF91" s="316" t="str">
        <f t="shared" si="155"/>
        <v>Pass</v>
      </c>
    </row>
    <row r="92" spans="1:32" x14ac:dyDescent="0.35">
      <c r="A92" s="114" t="s">
        <v>72</v>
      </c>
      <c r="B92" s="302">
        <f t="shared" ref="B92:I92" si="156">B12-($K$12*B12)</f>
        <v>0</v>
      </c>
      <c r="C92" s="303">
        <f t="shared" si="156"/>
        <v>0</v>
      </c>
      <c r="D92" s="303">
        <f t="shared" si="156"/>
        <v>0</v>
      </c>
      <c r="E92" s="303">
        <f t="shared" si="156"/>
        <v>0</v>
      </c>
      <c r="F92" s="303">
        <f t="shared" si="156"/>
        <v>0</v>
      </c>
      <c r="G92" s="303">
        <f t="shared" si="156"/>
        <v>0</v>
      </c>
      <c r="H92" s="303">
        <f t="shared" si="156"/>
        <v>0</v>
      </c>
      <c r="I92" s="304">
        <f t="shared" si="156"/>
        <v>0</v>
      </c>
      <c r="J92" s="15"/>
      <c r="K92" s="20"/>
      <c r="L92" s="20"/>
      <c r="M92" s="15"/>
      <c r="N92" s="305" t="s">
        <v>69</v>
      </c>
      <c r="O92" s="306">
        <f>'Rate Card Bid Evaluation Sheet'!H9</f>
        <v>4</v>
      </c>
      <c r="P92" s="307">
        <f t="shared" ref="P92:W92" si="157">IF(B92="","",(B92/$O92))</f>
        <v>0</v>
      </c>
      <c r="Q92" s="307">
        <f t="shared" si="157"/>
        <v>0</v>
      </c>
      <c r="R92" s="307">
        <f t="shared" si="157"/>
        <v>0</v>
      </c>
      <c r="S92" s="307">
        <f t="shared" si="157"/>
        <v>0</v>
      </c>
      <c r="T92" s="307">
        <f t="shared" si="157"/>
        <v>0</v>
      </c>
      <c r="U92" s="307">
        <f t="shared" si="157"/>
        <v>0</v>
      </c>
      <c r="V92" s="307">
        <f t="shared" si="157"/>
        <v>0</v>
      </c>
      <c r="W92" s="307">
        <f t="shared" si="157"/>
        <v>0</v>
      </c>
      <c r="X92" s="317"/>
      <c r="Y92" s="318" t="str">
        <f t="shared" si="151"/>
        <v>Pass</v>
      </c>
      <c r="Z92" s="315" t="str">
        <f t="shared" ref="Z92:AF92" si="158">IF(Q92="","No Price",IF(Q92&gt;Q91,"Fail 2", IF(Q92&gt;P92,"Fail 1","Pass")))</f>
        <v>Pass</v>
      </c>
      <c r="AA92" s="315" t="str">
        <f t="shared" si="158"/>
        <v>Pass</v>
      </c>
      <c r="AB92" s="315" t="str">
        <f t="shared" si="158"/>
        <v>Pass</v>
      </c>
      <c r="AC92" s="315" t="str">
        <f t="shared" si="158"/>
        <v>Pass</v>
      </c>
      <c r="AD92" s="315" t="str">
        <f t="shared" si="158"/>
        <v>Pass</v>
      </c>
      <c r="AE92" s="315" t="str">
        <f t="shared" si="158"/>
        <v>Pass</v>
      </c>
      <c r="AF92" s="316" t="str">
        <f t="shared" si="158"/>
        <v>Pass</v>
      </c>
    </row>
    <row r="93" spans="1:32" x14ac:dyDescent="0.35">
      <c r="A93" s="114" t="s">
        <v>73</v>
      </c>
      <c r="B93" s="302">
        <f t="shared" ref="B93:I93" si="159">B13-($K$13*B13)</f>
        <v>0</v>
      </c>
      <c r="C93" s="303">
        <f t="shared" si="159"/>
        <v>0</v>
      </c>
      <c r="D93" s="303">
        <f t="shared" si="159"/>
        <v>0</v>
      </c>
      <c r="E93" s="303">
        <f t="shared" si="159"/>
        <v>0</v>
      </c>
      <c r="F93" s="303">
        <f t="shared" si="159"/>
        <v>0</v>
      </c>
      <c r="G93" s="303">
        <f t="shared" si="159"/>
        <v>0</v>
      </c>
      <c r="H93" s="303">
        <f t="shared" si="159"/>
        <v>0</v>
      </c>
      <c r="I93" s="304">
        <f t="shared" si="159"/>
        <v>0</v>
      </c>
      <c r="J93" s="15"/>
      <c r="K93" s="20"/>
      <c r="L93" s="20"/>
      <c r="M93" s="15"/>
      <c r="N93" s="305" t="s">
        <v>69</v>
      </c>
      <c r="O93" s="306">
        <f>'Rate Card Bid Evaluation Sheet'!H10</f>
        <v>5</v>
      </c>
      <c r="P93" s="307">
        <f t="shared" ref="P93:W93" si="160">IF(B93="","",(B93/$O93))</f>
        <v>0</v>
      </c>
      <c r="Q93" s="307">
        <f t="shared" si="160"/>
        <v>0</v>
      </c>
      <c r="R93" s="307">
        <f t="shared" si="160"/>
        <v>0</v>
      </c>
      <c r="S93" s="307">
        <f t="shared" si="160"/>
        <v>0</v>
      </c>
      <c r="T93" s="307">
        <f t="shared" si="160"/>
        <v>0</v>
      </c>
      <c r="U93" s="307">
        <f t="shared" si="160"/>
        <v>0</v>
      </c>
      <c r="V93" s="307">
        <f t="shared" si="160"/>
        <v>0</v>
      </c>
      <c r="W93" s="307">
        <f t="shared" si="160"/>
        <v>0</v>
      </c>
      <c r="X93" s="317"/>
      <c r="Y93" s="318" t="str">
        <f t="shared" si="151"/>
        <v>Pass</v>
      </c>
      <c r="Z93" s="315" t="str">
        <f t="shared" ref="Z93:AF93" si="161">IF(Q93="","No Price",IF(Q93&gt;Q92,"Fail 2", IF(Q93&gt;P93,"Fail 1","Pass")))</f>
        <v>Pass</v>
      </c>
      <c r="AA93" s="315" t="str">
        <f t="shared" si="161"/>
        <v>Pass</v>
      </c>
      <c r="AB93" s="315" t="str">
        <f t="shared" si="161"/>
        <v>Pass</v>
      </c>
      <c r="AC93" s="315" t="str">
        <f t="shared" si="161"/>
        <v>Pass</v>
      </c>
      <c r="AD93" s="315" t="str">
        <f t="shared" si="161"/>
        <v>Pass</v>
      </c>
      <c r="AE93" s="315" t="str">
        <f t="shared" si="161"/>
        <v>Pass</v>
      </c>
      <c r="AF93" s="316" t="str">
        <f t="shared" si="161"/>
        <v>Pass</v>
      </c>
    </row>
    <row r="94" spans="1:32" x14ac:dyDescent="0.35">
      <c r="A94" s="114" t="s">
        <v>74</v>
      </c>
      <c r="B94" s="302">
        <f t="shared" ref="B94:I94" si="162">B14-($K$14*B14)</f>
        <v>0</v>
      </c>
      <c r="C94" s="303">
        <f t="shared" si="162"/>
        <v>0</v>
      </c>
      <c r="D94" s="303">
        <f t="shared" si="162"/>
        <v>0</v>
      </c>
      <c r="E94" s="303">
        <f t="shared" si="162"/>
        <v>0</v>
      </c>
      <c r="F94" s="303">
        <f t="shared" si="162"/>
        <v>0</v>
      </c>
      <c r="G94" s="303">
        <f t="shared" si="162"/>
        <v>0</v>
      </c>
      <c r="H94" s="303">
        <f t="shared" si="162"/>
        <v>0</v>
      </c>
      <c r="I94" s="304">
        <f t="shared" si="162"/>
        <v>0</v>
      </c>
      <c r="J94" s="15"/>
      <c r="K94" s="20"/>
      <c r="L94" s="20"/>
      <c r="M94" s="15"/>
      <c r="N94" s="305" t="s">
        <v>69</v>
      </c>
      <c r="O94" s="306">
        <f>'Rate Card Bid Evaluation Sheet'!H11</f>
        <v>8</v>
      </c>
      <c r="P94" s="307">
        <f t="shared" ref="P94:W94" si="163">IF(B94="","",(B94/$O94))</f>
        <v>0</v>
      </c>
      <c r="Q94" s="307">
        <f t="shared" si="163"/>
        <v>0</v>
      </c>
      <c r="R94" s="307">
        <f t="shared" si="163"/>
        <v>0</v>
      </c>
      <c r="S94" s="307">
        <f t="shared" si="163"/>
        <v>0</v>
      </c>
      <c r="T94" s="307">
        <f t="shared" si="163"/>
        <v>0</v>
      </c>
      <c r="U94" s="307">
        <f t="shared" si="163"/>
        <v>0</v>
      </c>
      <c r="V94" s="307">
        <f t="shared" si="163"/>
        <v>0</v>
      </c>
      <c r="W94" s="307">
        <f t="shared" si="163"/>
        <v>0</v>
      </c>
      <c r="X94" s="317"/>
      <c r="Y94" s="318" t="str">
        <f t="shared" si="151"/>
        <v>Pass</v>
      </c>
      <c r="Z94" s="315" t="str">
        <f t="shared" ref="Z94:AF94" si="164">IF(Q94="","No Price",IF(Q94&gt;Q93,"Fail 2", IF(Q94&gt;P94,"Fail 1","Pass")))</f>
        <v>Pass</v>
      </c>
      <c r="AA94" s="315" t="str">
        <f t="shared" si="164"/>
        <v>Pass</v>
      </c>
      <c r="AB94" s="315" t="str">
        <f t="shared" si="164"/>
        <v>Pass</v>
      </c>
      <c r="AC94" s="315" t="str">
        <f t="shared" si="164"/>
        <v>Pass</v>
      </c>
      <c r="AD94" s="315" t="str">
        <f t="shared" si="164"/>
        <v>Pass</v>
      </c>
      <c r="AE94" s="315" t="str">
        <f t="shared" si="164"/>
        <v>Pass</v>
      </c>
      <c r="AF94" s="316" t="str">
        <f t="shared" si="164"/>
        <v>Pass</v>
      </c>
    </row>
    <row r="95" spans="1:32" x14ac:dyDescent="0.35">
      <c r="A95" s="114" t="s">
        <v>75</v>
      </c>
      <c r="B95" s="302">
        <f t="shared" ref="B95:I95" si="165">B15-($K$15*B15)</f>
        <v>0</v>
      </c>
      <c r="C95" s="303">
        <f t="shared" si="165"/>
        <v>0</v>
      </c>
      <c r="D95" s="303">
        <f t="shared" si="165"/>
        <v>0</v>
      </c>
      <c r="E95" s="303">
        <f t="shared" si="165"/>
        <v>0</v>
      </c>
      <c r="F95" s="303">
        <f t="shared" si="165"/>
        <v>0</v>
      </c>
      <c r="G95" s="303">
        <f t="shared" si="165"/>
        <v>0</v>
      </c>
      <c r="H95" s="303">
        <f t="shared" si="165"/>
        <v>0</v>
      </c>
      <c r="I95" s="304">
        <f t="shared" si="165"/>
        <v>0</v>
      </c>
      <c r="J95" s="15"/>
      <c r="K95" s="20"/>
      <c r="L95" s="20"/>
      <c r="M95" s="15"/>
      <c r="N95" s="305" t="s">
        <v>69</v>
      </c>
      <c r="O95" s="306">
        <f>'Rate Card Bid Evaluation Sheet'!H12</f>
        <v>10</v>
      </c>
      <c r="P95" s="307">
        <f t="shared" ref="P95:W95" si="166">IF(B95="","",(B95/$O95))</f>
        <v>0</v>
      </c>
      <c r="Q95" s="307">
        <f t="shared" si="166"/>
        <v>0</v>
      </c>
      <c r="R95" s="307">
        <f t="shared" si="166"/>
        <v>0</v>
      </c>
      <c r="S95" s="307">
        <f t="shared" si="166"/>
        <v>0</v>
      </c>
      <c r="T95" s="307">
        <f t="shared" si="166"/>
        <v>0</v>
      </c>
      <c r="U95" s="307">
        <f t="shared" si="166"/>
        <v>0</v>
      </c>
      <c r="V95" s="307">
        <f t="shared" si="166"/>
        <v>0</v>
      </c>
      <c r="W95" s="307">
        <f t="shared" si="166"/>
        <v>0</v>
      </c>
      <c r="X95" s="317"/>
      <c r="Y95" s="318" t="str">
        <f t="shared" si="151"/>
        <v>Pass</v>
      </c>
      <c r="Z95" s="315" t="str">
        <f t="shared" ref="Z95:AF95" si="167">IF(Q95="","No Price",IF(Q95&gt;Q94,"Fail 2", IF(Q95&gt;P95,"Fail 1","Pass")))</f>
        <v>Pass</v>
      </c>
      <c r="AA95" s="315" t="str">
        <f t="shared" si="167"/>
        <v>Pass</v>
      </c>
      <c r="AB95" s="315" t="str">
        <f t="shared" si="167"/>
        <v>Pass</v>
      </c>
      <c r="AC95" s="315" t="str">
        <f t="shared" si="167"/>
        <v>Pass</v>
      </c>
      <c r="AD95" s="315" t="str">
        <f t="shared" si="167"/>
        <v>Pass</v>
      </c>
      <c r="AE95" s="315" t="str">
        <f t="shared" si="167"/>
        <v>Pass</v>
      </c>
      <c r="AF95" s="316" t="str">
        <f t="shared" si="167"/>
        <v>Pass</v>
      </c>
    </row>
    <row r="96" spans="1:32" x14ac:dyDescent="0.35">
      <c r="A96" s="114" t="s">
        <v>76</v>
      </c>
      <c r="B96" s="302">
        <f t="shared" ref="B96:I96" si="168">B16-($K$16*B16)</f>
        <v>0</v>
      </c>
      <c r="C96" s="303">
        <f t="shared" si="168"/>
        <v>0</v>
      </c>
      <c r="D96" s="303">
        <f t="shared" si="168"/>
        <v>0</v>
      </c>
      <c r="E96" s="303">
        <f t="shared" si="168"/>
        <v>0</v>
      </c>
      <c r="F96" s="303">
        <f t="shared" si="168"/>
        <v>0</v>
      </c>
      <c r="G96" s="303">
        <f t="shared" si="168"/>
        <v>0</v>
      </c>
      <c r="H96" s="303">
        <f t="shared" si="168"/>
        <v>0</v>
      </c>
      <c r="I96" s="304">
        <f t="shared" si="168"/>
        <v>0</v>
      </c>
      <c r="J96" s="15"/>
      <c r="K96" s="20"/>
      <c r="L96" s="20"/>
      <c r="M96" s="15"/>
      <c r="N96" s="305" t="s">
        <v>69</v>
      </c>
      <c r="O96" s="306">
        <f>'Rate Card Bid Evaluation Sheet'!H13</f>
        <v>16</v>
      </c>
      <c r="P96" s="307">
        <f t="shared" ref="P96:W96" si="169">IF(B96="","",(B96/$O96))</f>
        <v>0</v>
      </c>
      <c r="Q96" s="307">
        <f t="shared" si="169"/>
        <v>0</v>
      </c>
      <c r="R96" s="307">
        <f t="shared" si="169"/>
        <v>0</v>
      </c>
      <c r="S96" s="307">
        <f t="shared" si="169"/>
        <v>0</v>
      </c>
      <c r="T96" s="307">
        <f t="shared" si="169"/>
        <v>0</v>
      </c>
      <c r="U96" s="307">
        <f t="shared" si="169"/>
        <v>0</v>
      </c>
      <c r="V96" s="307">
        <f t="shared" si="169"/>
        <v>0</v>
      </c>
      <c r="W96" s="307">
        <f t="shared" si="169"/>
        <v>0</v>
      </c>
      <c r="X96" s="317"/>
      <c r="Y96" s="318" t="str">
        <f t="shared" si="151"/>
        <v>Pass</v>
      </c>
      <c r="Z96" s="315" t="str">
        <f t="shared" ref="Z96:AF96" si="170">IF(Q96="","No Price",IF(Q96&gt;Q95,"Fail 2", IF(Q96&gt;P96,"Fail 1","Pass")))</f>
        <v>Pass</v>
      </c>
      <c r="AA96" s="315" t="str">
        <f t="shared" si="170"/>
        <v>Pass</v>
      </c>
      <c r="AB96" s="315" t="str">
        <f t="shared" si="170"/>
        <v>Pass</v>
      </c>
      <c r="AC96" s="315" t="str">
        <f t="shared" si="170"/>
        <v>Pass</v>
      </c>
      <c r="AD96" s="315" t="str">
        <f t="shared" si="170"/>
        <v>Pass</v>
      </c>
      <c r="AE96" s="315" t="str">
        <f t="shared" si="170"/>
        <v>Pass</v>
      </c>
      <c r="AF96" s="316" t="str">
        <f t="shared" si="170"/>
        <v>Pass</v>
      </c>
    </row>
    <row r="97" spans="1:32" x14ac:dyDescent="0.35">
      <c r="A97" s="114" t="s">
        <v>77</v>
      </c>
      <c r="B97" s="302">
        <f t="shared" ref="B97:I97" si="171">B17-($K$17*B17)</f>
        <v>0</v>
      </c>
      <c r="C97" s="303">
        <f t="shared" si="171"/>
        <v>0</v>
      </c>
      <c r="D97" s="303">
        <f t="shared" si="171"/>
        <v>0</v>
      </c>
      <c r="E97" s="303">
        <f t="shared" si="171"/>
        <v>0</v>
      </c>
      <c r="F97" s="303">
        <f t="shared" si="171"/>
        <v>0</v>
      </c>
      <c r="G97" s="303">
        <f t="shared" si="171"/>
        <v>0</v>
      </c>
      <c r="H97" s="303">
        <f t="shared" si="171"/>
        <v>0</v>
      </c>
      <c r="I97" s="304">
        <f t="shared" si="171"/>
        <v>0</v>
      </c>
      <c r="J97" s="15"/>
      <c r="K97" s="20"/>
      <c r="L97" s="20"/>
      <c r="M97" s="15"/>
      <c r="N97" s="305" t="s">
        <v>69</v>
      </c>
      <c r="O97" s="306">
        <f>'Rate Card Bid Evaluation Sheet'!H14</f>
        <v>20</v>
      </c>
      <c r="P97" s="307">
        <f t="shared" ref="P97:W97" si="172">IF(B97="","",(B97/$O97))</f>
        <v>0</v>
      </c>
      <c r="Q97" s="307">
        <f t="shared" si="172"/>
        <v>0</v>
      </c>
      <c r="R97" s="307">
        <f t="shared" si="172"/>
        <v>0</v>
      </c>
      <c r="S97" s="307">
        <f t="shared" si="172"/>
        <v>0</v>
      </c>
      <c r="T97" s="307">
        <f t="shared" si="172"/>
        <v>0</v>
      </c>
      <c r="U97" s="307">
        <f t="shared" si="172"/>
        <v>0</v>
      </c>
      <c r="V97" s="307">
        <f t="shared" si="172"/>
        <v>0</v>
      </c>
      <c r="W97" s="307">
        <f t="shared" si="172"/>
        <v>0</v>
      </c>
      <c r="X97" s="317"/>
      <c r="Y97" s="318" t="str">
        <f t="shared" si="151"/>
        <v>Pass</v>
      </c>
      <c r="Z97" s="315" t="str">
        <f t="shared" ref="Z97:AF97" si="173">IF(Q97="","No Price",IF(Q97&gt;Q96,"Fail 2", IF(Q97&gt;P97,"Fail 1","Pass")))</f>
        <v>Pass</v>
      </c>
      <c r="AA97" s="315" t="str">
        <f t="shared" si="173"/>
        <v>Pass</v>
      </c>
      <c r="AB97" s="315" t="str">
        <f t="shared" si="173"/>
        <v>Pass</v>
      </c>
      <c r="AC97" s="315" t="str">
        <f t="shared" si="173"/>
        <v>Pass</v>
      </c>
      <c r="AD97" s="315" t="str">
        <f t="shared" si="173"/>
        <v>Pass</v>
      </c>
      <c r="AE97" s="315" t="str">
        <f t="shared" si="173"/>
        <v>Pass</v>
      </c>
      <c r="AF97" s="316" t="str">
        <f t="shared" si="173"/>
        <v>Pass</v>
      </c>
    </row>
    <row r="98" spans="1:32" x14ac:dyDescent="0.35">
      <c r="A98" s="114" t="s">
        <v>78</v>
      </c>
      <c r="B98" s="302">
        <f t="shared" ref="B98:I98" si="174">B18-($K$18*B18)</f>
        <v>0</v>
      </c>
      <c r="C98" s="303">
        <f t="shared" si="174"/>
        <v>0</v>
      </c>
      <c r="D98" s="303">
        <f t="shared" si="174"/>
        <v>0</v>
      </c>
      <c r="E98" s="303">
        <f t="shared" si="174"/>
        <v>0</v>
      </c>
      <c r="F98" s="303">
        <f t="shared" si="174"/>
        <v>0</v>
      </c>
      <c r="G98" s="303">
        <f t="shared" si="174"/>
        <v>0</v>
      </c>
      <c r="H98" s="303">
        <f t="shared" si="174"/>
        <v>0</v>
      </c>
      <c r="I98" s="304">
        <f t="shared" si="174"/>
        <v>0</v>
      </c>
      <c r="J98" s="15"/>
      <c r="K98" s="20"/>
      <c r="L98" s="20"/>
      <c r="M98" s="15"/>
      <c r="N98" s="305" t="s">
        <v>69</v>
      </c>
      <c r="O98" s="306">
        <f>'Rate Card Bid Evaluation Sheet'!H15</f>
        <v>60</v>
      </c>
      <c r="P98" s="307">
        <f t="shared" ref="P98:W98" si="175">IF(B98="","",(B98/$O98))</f>
        <v>0</v>
      </c>
      <c r="Q98" s="307">
        <f t="shared" si="175"/>
        <v>0</v>
      </c>
      <c r="R98" s="307">
        <f t="shared" si="175"/>
        <v>0</v>
      </c>
      <c r="S98" s="307">
        <f t="shared" si="175"/>
        <v>0</v>
      </c>
      <c r="T98" s="307">
        <f t="shared" si="175"/>
        <v>0</v>
      </c>
      <c r="U98" s="307">
        <f t="shared" si="175"/>
        <v>0</v>
      </c>
      <c r="V98" s="307">
        <f t="shared" si="175"/>
        <v>0</v>
      </c>
      <c r="W98" s="307">
        <f t="shared" si="175"/>
        <v>0</v>
      </c>
      <c r="X98" s="317"/>
      <c r="Y98" s="318" t="str">
        <f t="shared" si="151"/>
        <v>Pass</v>
      </c>
      <c r="Z98" s="315" t="str">
        <f t="shared" ref="Z98:AF98" si="176">IF(Q98="","No Price",IF(Q98&gt;Q97,"Fail 2", IF(Q98&gt;P98,"Fail 1","Pass")))</f>
        <v>Pass</v>
      </c>
      <c r="AA98" s="315" t="str">
        <f t="shared" si="176"/>
        <v>Pass</v>
      </c>
      <c r="AB98" s="315" t="str">
        <f t="shared" si="176"/>
        <v>Pass</v>
      </c>
      <c r="AC98" s="315" t="str">
        <f t="shared" si="176"/>
        <v>Pass</v>
      </c>
      <c r="AD98" s="315" t="str">
        <f t="shared" si="176"/>
        <v>Pass</v>
      </c>
      <c r="AE98" s="315" t="str">
        <f t="shared" si="176"/>
        <v>Pass</v>
      </c>
      <c r="AF98" s="316" t="str">
        <f t="shared" si="176"/>
        <v>Pass</v>
      </c>
    </row>
    <row r="99" spans="1:32" x14ac:dyDescent="0.35">
      <c r="A99" s="319" t="s">
        <v>79</v>
      </c>
      <c r="B99" s="302">
        <f t="shared" ref="B99:I99" si="177">B19-($K$19*B19)</f>
        <v>0</v>
      </c>
      <c r="C99" s="303">
        <f t="shared" si="177"/>
        <v>0</v>
      </c>
      <c r="D99" s="303">
        <f t="shared" si="177"/>
        <v>0</v>
      </c>
      <c r="E99" s="303">
        <f t="shared" si="177"/>
        <v>0</v>
      </c>
      <c r="F99" s="303">
        <f t="shared" si="177"/>
        <v>0</v>
      </c>
      <c r="G99" s="303">
        <f t="shared" si="177"/>
        <v>0</v>
      </c>
      <c r="H99" s="303">
        <f t="shared" si="177"/>
        <v>0</v>
      </c>
      <c r="I99" s="304">
        <f t="shared" si="177"/>
        <v>0</v>
      </c>
      <c r="J99" s="15"/>
      <c r="K99" s="20"/>
      <c r="L99" s="20"/>
      <c r="M99" s="15"/>
      <c r="N99" s="305" t="s">
        <v>65</v>
      </c>
      <c r="O99" s="306">
        <v>1</v>
      </c>
      <c r="P99" s="307">
        <f t="shared" ref="P99:W99" si="178">IF(B99="","",(B99/$O99))</f>
        <v>0</v>
      </c>
      <c r="Q99" s="307">
        <f t="shared" si="178"/>
        <v>0</v>
      </c>
      <c r="R99" s="307">
        <f t="shared" si="178"/>
        <v>0</v>
      </c>
      <c r="S99" s="307">
        <f t="shared" si="178"/>
        <v>0</v>
      </c>
      <c r="T99" s="307">
        <f t="shared" si="178"/>
        <v>0</v>
      </c>
      <c r="U99" s="307">
        <f t="shared" si="178"/>
        <v>0</v>
      </c>
      <c r="V99" s="307">
        <f t="shared" si="178"/>
        <v>0</v>
      </c>
      <c r="W99" s="307">
        <f t="shared" si="178"/>
        <v>0</v>
      </c>
      <c r="X99" s="320"/>
      <c r="Y99" s="310" t="str">
        <f t="shared" ref="Y99:AF99" si="179">IF(B99="","No Price","Pass")</f>
        <v>Pass</v>
      </c>
      <c r="Z99" s="310" t="str">
        <f t="shared" si="179"/>
        <v>Pass</v>
      </c>
      <c r="AA99" s="310" t="str">
        <f t="shared" si="179"/>
        <v>Pass</v>
      </c>
      <c r="AB99" s="310" t="str">
        <f t="shared" si="179"/>
        <v>Pass</v>
      </c>
      <c r="AC99" s="310" t="str">
        <f t="shared" si="179"/>
        <v>Pass</v>
      </c>
      <c r="AD99" s="310" t="str">
        <f t="shared" si="179"/>
        <v>Pass</v>
      </c>
      <c r="AE99" s="310" t="str">
        <f t="shared" si="179"/>
        <v>Pass</v>
      </c>
      <c r="AF99" s="311" t="str">
        <f t="shared" si="179"/>
        <v>Pass</v>
      </c>
    </row>
    <row r="100" spans="1:32" x14ac:dyDescent="0.35">
      <c r="A100" s="312" t="s">
        <v>161</v>
      </c>
      <c r="B100" s="482" t="s">
        <v>67</v>
      </c>
      <c r="C100" s="463"/>
      <c r="D100" s="463"/>
      <c r="E100" s="463"/>
      <c r="F100" s="463"/>
      <c r="G100" s="463"/>
      <c r="H100" s="463"/>
      <c r="I100" s="479"/>
      <c r="J100" s="15"/>
      <c r="K100" s="20"/>
      <c r="L100" s="20"/>
      <c r="M100" s="15"/>
      <c r="N100" s="549"/>
      <c r="O100" s="481"/>
      <c r="P100" s="481"/>
      <c r="Q100" s="481"/>
      <c r="R100" s="481"/>
      <c r="S100" s="481"/>
      <c r="T100" s="481"/>
      <c r="U100" s="481"/>
      <c r="V100" s="481"/>
      <c r="W100" s="481"/>
      <c r="X100" s="481"/>
      <c r="Y100" s="481"/>
      <c r="Z100" s="481"/>
      <c r="AA100" s="481"/>
      <c r="AB100" s="481"/>
      <c r="AC100" s="481"/>
      <c r="AD100" s="481"/>
      <c r="AE100" s="481"/>
      <c r="AF100" s="474"/>
    </row>
    <row r="101" spans="1:32" x14ac:dyDescent="0.35">
      <c r="A101" s="114" t="s">
        <v>81</v>
      </c>
      <c r="B101" s="302">
        <f t="shared" ref="B101:I101" si="180">B21-($K$21*B21)</f>
        <v>0</v>
      </c>
      <c r="C101" s="303">
        <f t="shared" si="180"/>
        <v>0</v>
      </c>
      <c r="D101" s="303">
        <f t="shared" si="180"/>
        <v>0</v>
      </c>
      <c r="E101" s="303">
        <f t="shared" si="180"/>
        <v>0</v>
      </c>
      <c r="F101" s="303">
        <f t="shared" si="180"/>
        <v>0</v>
      </c>
      <c r="G101" s="303">
        <f t="shared" si="180"/>
        <v>0</v>
      </c>
      <c r="H101" s="303">
        <f t="shared" si="180"/>
        <v>0</v>
      </c>
      <c r="I101" s="304">
        <f t="shared" si="180"/>
        <v>0</v>
      </c>
      <c r="J101" s="15"/>
      <c r="K101" s="20"/>
      <c r="L101" s="20"/>
      <c r="M101" s="15"/>
      <c r="N101" s="305" t="s">
        <v>69</v>
      </c>
      <c r="O101" s="321" t="str">
        <f>'Rate Card Bid Evaluation Sheet'!H19</f>
        <v>150</v>
      </c>
      <c r="P101" s="307">
        <f t="shared" ref="P101:W101" si="181">IF(B101="","",(B101/$O101))</f>
        <v>0</v>
      </c>
      <c r="Q101" s="307">
        <f t="shared" si="181"/>
        <v>0</v>
      </c>
      <c r="R101" s="307">
        <f t="shared" si="181"/>
        <v>0</v>
      </c>
      <c r="S101" s="307">
        <f t="shared" si="181"/>
        <v>0</v>
      </c>
      <c r="T101" s="307">
        <f t="shared" si="181"/>
        <v>0</v>
      </c>
      <c r="U101" s="307">
        <f t="shared" si="181"/>
        <v>0</v>
      </c>
      <c r="V101" s="307">
        <f t="shared" si="181"/>
        <v>0</v>
      </c>
      <c r="W101" s="307">
        <f t="shared" si="181"/>
        <v>0</v>
      </c>
      <c r="X101" s="313"/>
      <c r="Y101" s="314" t="str">
        <f>IF(P101="","No Price", IF(P101="","Fail","Pass"))</f>
        <v>Pass</v>
      </c>
      <c r="Z101" s="315" t="str">
        <f t="shared" ref="Z101:AF101" si="182">IF(Q101="","No Price",IF(Q101&gt;P101,"Fail 1","Pass"))</f>
        <v>Pass</v>
      </c>
      <c r="AA101" s="315" t="str">
        <f t="shared" si="182"/>
        <v>Pass</v>
      </c>
      <c r="AB101" s="315" t="str">
        <f t="shared" si="182"/>
        <v>Pass</v>
      </c>
      <c r="AC101" s="315" t="str">
        <f t="shared" si="182"/>
        <v>Pass</v>
      </c>
      <c r="AD101" s="315" t="str">
        <f t="shared" si="182"/>
        <v>Pass</v>
      </c>
      <c r="AE101" s="315" t="str">
        <f t="shared" si="182"/>
        <v>Pass</v>
      </c>
      <c r="AF101" s="316" t="str">
        <f t="shared" si="182"/>
        <v>Pass</v>
      </c>
    </row>
    <row r="102" spans="1:32" x14ac:dyDescent="0.35">
      <c r="A102" s="114" t="s">
        <v>82</v>
      </c>
      <c r="B102" s="302">
        <f t="shared" ref="B102:I102" si="183">B22-($K$22*B22)</f>
        <v>0</v>
      </c>
      <c r="C102" s="303">
        <f t="shared" si="183"/>
        <v>0</v>
      </c>
      <c r="D102" s="303">
        <f t="shared" si="183"/>
        <v>0</v>
      </c>
      <c r="E102" s="303">
        <f t="shared" si="183"/>
        <v>0</v>
      </c>
      <c r="F102" s="303">
        <f t="shared" si="183"/>
        <v>0</v>
      </c>
      <c r="G102" s="303">
        <f t="shared" si="183"/>
        <v>0</v>
      </c>
      <c r="H102" s="303">
        <f t="shared" si="183"/>
        <v>0</v>
      </c>
      <c r="I102" s="304">
        <f t="shared" si="183"/>
        <v>0</v>
      </c>
      <c r="J102" s="15"/>
      <c r="K102" s="20"/>
      <c r="L102" s="20"/>
      <c r="M102" s="15"/>
      <c r="N102" s="305" t="s">
        <v>69</v>
      </c>
      <c r="O102" s="321" t="str">
        <f>'Rate Card Bid Evaluation Sheet'!H20</f>
        <v>250</v>
      </c>
      <c r="P102" s="307">
        <f t="shared" ref="P102:W102" si="184">IF(B102="","",(B102/$O102))</f>
        <v>0</v>
      </c>
      <c r="Q102" s="307">
        <f t="shared" si="184"/>
        <v>0</v>
      </c>
      <c r="R102" s="307">
        <f t="shared" si="184"/>
        <v>0</v>
      </c>
      <c r="S102" s="307">
        <f t="shared" si="184"/>
        <v>0</v>
      </c>
      <c r="T102" s="307">
        <f t="shared" si="184"/>
        <v>0</v>
      </c>
      <c r="U102" s="307">
        <f t="shared" si="184"/>
        <v>0</v>
      </c>
      <c r="V102" s="307">
        <f t="shared" si="184"/>
        <v>0</v>
      </c>
      <c r="W102" s="307">
        <f t="shared" si="184"/>
        <v>0</v>
      </c>
      <c r="X102" s="317"/>
      <c r="Y102" s="318" t="str">
        <f t="shared" ref="Y102:Y129" si="185">IF(P102="","No Price", IF(P102&gt;P101,"Fail 2","Pass"))</f>
        <v>Pass</v>
      </c>
      <c r="Z102" s="315" t="str">
        <f t="shared" ref="Z102:AF102" si="186">IF(Q102="","No Price",IF(Q102&gt;Q101,"Fail 2", IF(Q102&gt;P102,"Fail 1","Pass")))</f>
        <v>Pass</v>
      </c>
      <c r="AA102" s="315" t="str">
        <f t="shared" si="186"/>
        <v>Pass</v>
      </c>
      <c r="AB102" s="315" t="str">
        <f t="shared" si="186"/>
        <v>Pass</v>
      </c>
      <c r="AC102" s="315" t="str">
        <f t="shared" si="186"/>
        <v>Pass</v>
      </c>
      <c r="AD102" s="315" t="str">
        <f t="shared" si="186"/>
        <v>Pass</v>
      </c>
      <c r="AE102" s="315" t="str">
        <f t="shared" si="186"/>
        <v>Pass</v>
      </c>
      <c r="AF102" s="316" t="str">
        <f t="shared" si="186"/>
        <v>Pass</v>
      </c>
    </row>
    <row r="103" spans="1:32" x14ac:dyDescent="0.35">
      <c r="A103" s="114" t="s">
        <v>83</v>
      </c>
      <c r="B103" s="302">
        <f t="shared" ref="B103:I103" si="187">B23-($K$23*B23)</f>
        <v>0</v>
      </c>
      <c r="C103" s="303">
        <f t="shared" si="187"/>
        <v>0</v>
      </c>
      <c r="D103" s="303">
        <f t="shared" si="187"/>
        <v>0</v>
      </c>
      <c r="E103" s="303">
        <f t="shared" si="187"/>
        <v>0</v>
      </c>
      <c r="F103" s="303">
        <f t="shared" si="187"/>
        <v>0</v>
      </c>
      <c r="G103" s="303">
        <f t="shared" si="187"/>
        <v>0</v>
      </c>
      <c r="H103" s="303">
        <f t="shared" si="187"/>
        <v>0</v>
      </c>
      <c r="I103" s="304">
        <f t="shared" si="187"/>
        <v>0</v>
      </c>
      <c r="J103" s="15"/>
      <c r="K103" s="20"/>
      <c r="L103" s="20"/>
      <c r="M103" s="15"/>
      <c r="N103" s="305" t="s">
        <v>69</v>
      </c>
      <c r="O103" s="321" t="str">
        <f>'Rate Card Bid Evaluation Sheet'!H21</f>
        <v>350</v>
      </c>
      <c r="P103" s="307">
        <f t="shared" ref="P103:W103" si="188">IF(B103="","",(B103/$O103))</f>
        <v>0</v>
      </c>
      <c r="Q103" s="307">
        <f t="shared" si="188"/>
        <v>0</v>
      </c>
      <c r="R103" s="307">
        <f t="shared" si="188"/>
        <v>0</v>
      </c>
      <c r="S103" s="307">
        <f t="shared" si="188"/>
        <v>0</v>
      </c>
      <c r="T103" s="307">
        <f t="shared" si="188"/>
        <v>0</v>
      </c>
      <c r="U103" s="307">
        <f t="shared" si="188"/>
        <v>0</v>
      </c>
      <c r="V103" s="307">
        <f t="shared" si="188"/>
        <v>0</v>
      </c>
      <c r="W103" s="307">
        <f t="shared" si="188"/>
        <v>0</v>
      </c>
      <c r="X103" s="317"/>
      <c r="Y103" s="318" t="str">
        <f t="shared" si="185"/>
        <v>Pass</v>
      </c>
      <c r="Z103" s="315" t="str">
        <f t="shared" ref="Z103:AF103" si="189">IF(Q103="","No Price",IF(Q103&gt;Q102,"Fail 2", IF(Q103&gt;P103,"Fail 1","Pass")))</f>
        <v>Pass</v>
      </c>
      <c r="AA103" s="315" t="str">
        <f t="shared" si="189"/>
        <v>Pass</v>
      </c>
      <c r="AB103" s="315" t="str">
        <f t="shared" si="189"/>
        <v>Pass</v>
      </c>
      <c r="AC103" s="315" t="str">
        <f t="shared" si="189"/>
        <v>Pass</v>
      </c>
      <c r="AD103" s="315" t="str">
        <f t="shared" si="189"/>
        <v>Pass</v>
      </c>
      <c r="AE103" s="315" t="str">
        <f t="shared" si="189"/>
        <v>Pass</v>
      </c>
      <c r="AF103" s="316" t="str">
        <f t="shared" si="189"/>
        <v>Pass</v>
      </c>
    </row>
    <row r="104" spans="1:32" x14ac:dyDescent="0.35">
      <c r="A104" s="114" t="s">
        <v>84</v>
      </c>
      <c r="B104" s="302">
        <f t="shared" ref="B104:I104" si="190">B24-($K$24*B24)</f>
        <v>0</v>
      </c>
      <c r="C104" s="303">
        <f t="shared" si="190"/>
        <v>0</v>
      </c>
      <c r="D104" s="303">
        <f t="shared" si="190"/>
        <v>0</v>
      </c>
      <c r="E104" s="303">
        <f t="shared" si="190"/>
        <v>0</v>
      </c>
      <c r="F104" s="303">
        <f t="shared" si="190"/>
        <v>0</v>
      </c>
      <c r="G104" s="303">
        <f t="shared" si="190"/>
        <v>0</v>
      </c>
      <c r="H104" s="303">
        <f t="shared" si="190"/>
        <v>0</v>
      </c>
      <c r="I104" s="304">
        <f t="shared" si="190"/>
        <v>0</v>
      </c>
      <c r="J104" s="15"/>
      <c r="K104" s="20"/>
      <c r="L104" s="20"/>
      <c r="M104" s="15"/>
      <c r="N104" s="305" t="s">
        <v>69</v>
      </c>
      <c r="O104" s="321" t="str">
        <f>'Rate Card Bid Evaluation Sheet'!H22</f>
        <v>500</v>
      </c>
      <c r="P104" s="307">
        <f t="shared" ref="P104:W104" si="191">IF(B104="","",(B104/$O104))</f>
        <v>0</v>
      </c>
      <c r="Q104" s="307">
        <f t="shared" si="191"/>
        <v>0</v>
      </c>
      <c r="R104" s="307">
        <f t="shared" si="191"/>
        <v>0</v>
      </c>
      <c r="S104" s="307">
        <f t="shared" si="191"/>
        <v>0</v>
      </c>
      <c r="T104" s="307">
        <f t="shared" si="191"/>
        <v>0</v>
      </c>
      <c r="U104" s="307">
        <f t="shared" si="191"/>
        <v>0</v>
      </c>
      <c r="V104" s="307">
        <f t="shared" si="191"/>
        <v>0</v>
      </c>
      <c r="W104" s="307">
        <f t="shared" si="191"/>
        <v>0</v>
      </c>
      <c r="X104" s="317"/>
      <c r="Y104" s="318" t="str">
        <f t="shared" si="185"/>
        <v>Pass</v>
      </c>
      <c r="Z104" s="315" t="str">
        <f t="shared" ref="Z104:AF104" si="192">IF(Q104="","No Price",IF(Q104&gt;Q103,"Fail 2", IF(Q104&gt;P104,"Fail 1","Pass")))</f>
        <v>Pass</v>
      </c>
      <c r="AA104" s="315" t="str">
        <f t="shared" si="192"/>
        <v>Pass</v>
      </c>
      <c r="AB104" s="315" t="str">
        <f t="shared" si="192"/>
        <v>Pass</v>
      </c>
      <c r="AC104" s="315" t="str">
        <f t="shared" si="192"/>
        <v>Pass</v>
      </c>
      <c r="AD104" s="315" t="str">
        <f t="shared" si="192"/>
        <v>Pass</v>
      </c>
      <c r="AE104" s="315" t="str">
        <f t="shared" si="192"/>
        <v>Pass</v>
      </c>
      <c r="AF104" s="316" t="str">
        <f t="shared" si="192"/>
        <v>Pass</v>
      </c>
    </row>
    <row r="105" spans="1:32" x14ac:dyDescent="0.35">
      <c r="A105" s="114" t="s">
        <v>85</v>
      </c>
      <c r="B105" s="302">
        <f t="shared" ref="B105:I105" si="193">B25-($K$25*B25)</f>
        <v>0</v>
      </c>
      <c r="C105" s="303">
        <f t="shared" si="193"/>
        <v>0</v>
      </c>
      <c r="D105" s="303">
        <f t="shared" si="193"/>
        <v>0</v>
      </c>
      <c r="E105" s="303">
        <f t="shared" si="193"/>
        <v>0</v>
      </c>
      <c r="F105" s="303">
        <f t="shared" si="193"/>
        <v>0</v>
      </c>
      <c r="G105" s="303">
        <f t="shared" si="193"/>
        <v>0</v>
      </c>
      <c r="H105" s="303">
        <f t="shared" si="193"/>
        <v>0</v>
      </c>
      <c r="I105" s="304">
        <f t="shared" si="193"/>
        <v>0</v>
      </c>
      <c r="J105" s="15"/>
      <c r="K105" s="20"/>
      <c r="L105" s="20"/>
      <c r="M105" s="15"/>
      <c r="N105" s="305" t="s">
        <v>69</v>
      </c>
      <c r="O105" s="321" t="str">
        <f>'Rate Card Bid Evaluation Sheet'!H23</f>
        <v>750</v>
      </c>
      <c r="P105" s="307">
        <f t="shared" ref="P105:W105" si="194">IF(B105="","",(B105/$O105))</f>
        <v>0</v>
      </c>
      <c r="Q105" s="307">
        <f t="shared" si="194"/>
        <v>0</v>
      </c>
      <c r="R105" s="307">
        <f t="shared" si="194"/>
        <v>0</v>
      </c>
      <c r="S105" s="307">
        <f t="shared" si="194"/>
        <v>0</v>
      </c>
      <c r="T105" s="307">
        <f t="shared" si="194"/>
        <v>0</v>
      </c>
      <c r="U105" s="307">
        <f t="shared" si="194"/>
        <v>0</v>
      </c>
      <c r="V105" s="307">
        <f t="shared" si="194"/>
        <v>0</v>
      </c>
      <c r="W105" s="307">
        <f t="shared" si="194"/>
        <v>0</v>
      </c>
      <c r="X105" s="317"/>
      <c r="Y105" s="318" t="str">
        <f t="shared" si="185"/>
        <v>Pass</v>
      </c>
      <c r="Z105" s="315" t="str">
        <f t="shared" ref="Z105:AF105" si="195">IF(Q105="","No Price",IF(Q105&gt;Q104,"Fail 2", IF(Q105&gt;P105,"Fail 1","Pass")))</f>
        <v>Pass</v>
      </c>
      <c r="AA105" s="315" t="str">
        <f t="shared" si="195"/>
        <v>Pass</v>
      </c>
      <c r="AB105" s="315" t="str">
        <f t="shared" si="195"/>
        <v>Pass</v>
      </c>
      <c r="AC105" s="315" t="str">
        <f t="shared" si="195"/>
        <v>Pass</v>
      </c>
      <c r="AD105" s="315" t="str">
        <f t="shared" si="195"/>
        <v>Pass</v>
      </c>
      <c r="AE105" s="315" t="str">
        <f t="shared" si="195"/>
        <v>Pass</v>
      </c>
      <c r="AF105" s="316" t="str">
        <f t="shared" si="195"/>
        <v>Pass</v>
      </c>
    </row>
    <row r="106" spans="1:32" x14ac:dyDescent="0.35">
      <c r="A106" s="114" t="s">
        <v>86</v>
      </c>
      <c r="B106" s="302">
        <f t="shared" ref="B106:I106" si="196">B26-($K$26*B26)</f>
        <v>0</v>
      </c>
      <c r="C106" s="303">
        <f t="shared" si="196"/>
        <v>0</v>
      </c>
      <c r="D106" s="303">
        <f t="shared" si="196"/>
        <v>0</v>
      </c>
      <c r="E106" s="303">
        <f t="shared" si="196"/>
        <v>0</v>
      </c>
      <c r="F106" s="303">
        <f t="shared" si="196"/>
        <v>0</v>
      </c>
      <c r="G106" s="303">
        <f t="shared" si="196"/>
        <v>0</v>
      </c>
      <c r="H106" s="303">
        <f t="shared" si="196"/>
        <v>0</v>
      </c>
      <c r="I106" s="304">
        <f t="shared" si="196"/>
        <v>0</v>
      </c>
      <c r="J106" s="15"/>
      <c r="K106" s="20"/>
      <c r="L106" s="20"/>
      <c r="M106" s="15"/>
      <c r="N106" s="305" t="s">
        <v>69</v>
      </c>
      <c r="O106" s="321" t="str">
        <f>'Rate Card Bid Evaluation Sheet'!H24</f>
        <v>1000</v>
      </c>
      <c r="P106" s="307">
        <f t="shared" ref="P106:W106" si="197">IF(B106="","",(B106/$O106))</f>
        <v>0</v>
      </c>
      <c r="Q106" s="307">
        <f t="shared" si="197"/>
        <v>0</v>
      </c>
      <c r="R106" s="307">
        <f t="shared" si="197"/>
        <v>0</v>
      </c>
      <c r="S106" s="307">
        <f t="shared" si="197"/>
        <v>0</v>
      </c>
      <c r="T106" s="307">
        <f t="shared" si="197"/>
        <v>0</v>
      </c>
      <c r="U106" s="307">
        <f t="shared" si="197"/>
        <v>0</v>
      </c>
      <c r="V106" s="307">
        <f t="shared" si="197"/>
        <v>0</v>
      </c>
      <c r="W106" s="307">
        <f t="shared" si="197"/>
        <v>0</v>
      </c>
      <c r="X106" s="317"/>
      <c r="Y106" s="318" t="str">
        <f t="shared" si="185"/>
        <v>Pass</v>
      </c>
      <c r="Z106" s="315" t="str">
        <f t="shared" ref="Z106:AF106" si="198">IF(Q106="","No Price",IF(Q106&gt;Q105,"Fail 2", IF(Q106&gt;P106,"Fail 1","Pass")))</f>
        <v>Pass</v>
      </c>
      <c r="AA106" s="315" t="str">
        <f t="shared" si="198"/>
        <v>Pass</v>
      </c>
      <c r="AB106" s="315" t="str">
        <f t="shared" si="198"/>
        <v>Pass</v>
      </c>
      <c r="AC106" s="315" t="str">
        <f t="shared" si="198"/>
        <v>Pass</v>
      </c>
      <c r="AD106" s="315" t="str">
        <f t="shared" si="198"/>
        <v>Pass</v>
      </c>
      <c r="AE106" s="315" t="str">
        <f t="shared" si="198"/>
        <v>Pass</v>
      </c>
      <c r="AF106" s="316" t="str">
        <f t="shared" si="198"/>
        <v>Pass</v>
      </c>
    </row>
    <row r="107" spans="1:32" x14ac:dyDescent="0.35">
      <c r="A107" s="114" t="s">
        <v>87</v>
      </c>
      <c r="B107" s="302">
        <f t="shared" ref="B107:I107" si="199">B27-($K$27*B27)</f>
        <v>0</v>
      </c>
      <c r="C107" s="303">
        <f t="shared" si="199"/>
        <v>0</v>
      </c>
      <c r="D107" s="303">
        <f t="shared" si="199"/>
        <v>0</v>
      </c>
      <c r="E107" s="303">
        <f t="shared" si="199"/>
        <v>0</v>
      </c>
      <c r="F107" s="303">
        <f t="shared" si="199"/>
        <v>0</v>
      </c>
      <c r="G107" s="303">
        <f t="shared" si="199"/>
        <v>0</v>
      </c>
      <c r="H107" s="303">
        <f t="shared" si="199"/>
        <v>0</v>
      </c>
      <c r="I107" s="304">
        <f t="shared" si="199"/>
        <v>0</v>
      </c>
      <c r="J107" s="15"/>
      <c r="K107" s="20"/>
      <c r="L107" s="20"/>
      <c r="M107" s="15"/>
      <c r="N107" s="305" t="s">
        <v>69</v>
      </c>
      <c r="O107" s="321" t="str">
        <f>'Rate Card Bid Evaluation Sheet'!H25</f>
        <v>1500</v>
      </c>
      <c r="P107" s="307">
        <f t="shared" ref="P107:W107" si="200">IF(B107="","",(B107/$O107))</f>
        <v>0</v>
      </c>
      <c r="Q107" s="307">
        <f t="shared" si="200"/>
        <v>0</v>
      </c>
      <c r="R107" s="307">
        <f t="shared" si="200"/>
        <v>0</v>
      </c>
      <c r="S107" s="307">
        <f t="shared" si="200"/>
        <v>0</v>
      </c>
      <c r="T107" s="307">
        <f t="shared" si="200"/>
        <v>0</v>
      </c>
      <c r="U107" s="307">
        <f t="shared" si="200"/>
        <v>0</v>
      </c>
      <c r="V107" s="307">
        <f t="shared" si="200"/>
        <v>0</v>
      </c>
      <c r="W107" s="307">
        <f t="shared" si="200"/>
        <v>0</v>
      </c>
      <c r="X107" s="317"/>
      <c r="Y107" s="318" t="str">
        <f t="shared" si="185"/>
        <v>Pass</v>
      </c>
      <c r="Z107" s="315" t="str">
        <f t="shared" ref="Z107:AF107" si="201">IF(Q107="","No Price",IF(Q107&gt;Q106,"Fail 2", IF(Q107&gt;P107,"Fail 1","Pass")))</f>
        <v>Pass</v>
      </c>
      <c r="AA107" s="315" t="str">
        <f t="shared" si="201"/>
        <v>Pass</v>
      </c>
      <c r="AB107" s="315" t="str">
        <f t="shared" si="201"/>
        <v>Pass</v>
      </c>
      <c r="AC107" s="315" t="str">
        <f t="shared" si="201"/>
        <v>Pass</v>
      </c>
      <c r="AD107" s="315" t="str">
        <f t="shared" si="201"/>
        <v>Pass</v>
      </c>
      <c r="AE107" s="315" t="str">
        <f t="shared" si="201"/>
        <v>Pass</v>
      </c>
      <c r="AF107" s="316" t="str">
        <f t="shared" si="201"/>
        <v>Pass</v>
      </c>
    </row>
    <row r="108" spans="1:32" x14ac:dyDescent="0.35">
      <c r="A108" s="114" t="s">
        <v>88</v>
      </c>
      <c r="B108" s="302">
        <f t="shared" ref="B108:I108" si="202">B28-($K$28*B28)</f>
        <v>0</v>
      </c>
      <c r="C108" s="303">
        <f t="shared" si="202"/>
        <v>0</v>
      </c>
      <c r="D108" s="303">
        <f t="shared" si="202"/>
        <v>0</v>
      </c>
      <c r="E108" s="303">
        <f t="shared" si="202"/>
        <v>0</v>
      </c>
      <c r="F108" s="303">
        <f t="shared" si="202"/>
        <v>0</v>
      </c>
      <c r="G108" s="303">
        <f t="shared" si="202"/>
        <v>0</v>
      </c>
      <c r="H108" s="303">
        <f t="shared" si="202"/>
        <v>0</v>
      </c>
      <c r="I108" s="304">
        <f t="shared" si="202"/>
        <v>0</v>
      </c>
      <c r="J108" s="15"/>
      <c r="K108" s="20"/>
      <c r="L108" s="20"/>
      <c r="M108" s="15"/>
      <c r="N108" s="305" t="s">
        <v>69</v>
      </c>
      <c r="O108" s="321" t="str">
        <f>'Rate Card Bid Evaluation Sheet'!H26</f>
        <v>2000</v>
      </c>
      <c r="P108" s="307">
        <f t="shared" ref="P108:W108" si="203">IF(B108="","",(B108/$O108))</f>
        <v>0</v>
      </c>
      <c r="Q108" s="307">
        <f t="shared" si="203"/>
        <v>0</v>
      </c>
      <c r="R108" s="307">
        <f t="shared" si="203"/>
        <v>0</v>
      </c>
      <c r="S108" s="307">
        <f t="shared" si="203"/>
        <v>0</v>
      </c>
      <c r="T108" s="307">
        <f t="shared" si="203"/>
        <v>0</v>
      </c>
      <c r="U108" s="307">
        <f t="shared" si="203"/>
        <v>0</v>
      </c>
      <c r="V108" s="307">
        <f t="shared" si="203"/>
        <v>0</v>
      </c>
      <c r="W108" s="307">
        <f t="shared" si="203"/>
        <v>0</v>
      </c>
      <c r="X108" s="317"/>
      <c r="Y108" s="318" t="str">
        <f t="shared" si="185"/>
        <v>Pass</v>
      </c>
      <c r="Z108" s="315" t="str">
        <f t="shared" ref="Z108:AF108" si="204">IF(Q108="","No Price",IF(Q108&gt;Q107,"Fail 2", IF(Q108&gt;P108,"Fail 1","Pass")))</f>
        <v>Pass</v>
      </c>
      <c r="AA108" s="315" t="str">
        <f t="shared" si="204"/>
        <v>Pass</v>
      </c>
      <c r="AB108" s="315" t="str">
        <f t="shared" si="204"/>
        <v>Pass</v>
      </c>
      <c r="AC108" s="315" t="str">
        <f t="shared" si="204"/>
        <v>Pass</v>
      </c>
      <c r="AD108" s="315" t="str">
        <f t="shared" si="204"/>
        <v>Pass</v>
      </c>
      <c r="AE108" s="315" t="str">
        <f t="shared" si="204"/>
        <v>Pass</v>
      </c>
      <c r="AF108" s="316" t="str">
        <f t="shared" si="204"/>
        <v>Pass</v>
      </c>
    </row>
    <row r="109" spans="1:32" x14ac:dyDescent="0.35">
      <c r="A109" s="114" t="s">
        <v>89</v>
      </c>
      <c r="B109" s="302">
        <f t="shared" ref="B109:I109" si="205">B29-($K$29*B29)</f>
        <v>0</v>
      </c>
      <c r="C109" s="303">
        <f t="shared" si="205"/>
        <v>0</v>
      </c>
      <c r="D109" s="303">
        <f t="shared" si="205"/>
        <v>0</v>
      </c>
      <c r="E109" s="303">
        <f t="shared" si="205"/>
        <v>0</v>
      </c>
      <c r="F109" s="303">
        <f t="shared" si="205"/>
        <v>0</v>
      </c>
      <c r="G109" s="303">
        <f t="shared" si="205"/>
        <v>0</v>
      </c>
      <c r="H109" s="303">
        <f t="shared" si="205"/>
        <v>0</v>
      </c>
      <c r="I109" s="304">
        <f t="shared" si="205"/>
        <v>0</v>
      </c>
      <c r="J109" s="15"/>
      <c r="K109" s="20"/>
      <c r="L109" s="20"/>
      <c r="M109" s="15"/>
      <c r="N109" s="305" t="s">
        <v>69</v>
      </c>
      <c r="O109" s="321" t="str">
        <f>'Rate Card Bid Evaluation Sheet'!H27</f>
        <v>2500</v>
      </c>
      <c r="P109" s="307">
        <f t="shared" ref="P109:W109" si="206">IF(B109="","",(B109/$O109))</f>
        <v>0</v>
      </c>
      <c r="Q109" s="307">
        <f t="shared" si="206"/>
        <v>0</v>
      </c>
      <c r="R109" s="307">
        <f t="shared" si="206"/>
        <v>0</v>
      </c>
      <c r="S109" s="307">
        <f t="shared" si="206"/>
        <v>0</v>
      </c>
      <c r="T109" s="307">
        <f t="shared" si="206"/>
        <v>0</v>
      </c>
      <c r="U109" s="307">
        <f t="shared" si="206"/>
        <v>0</v>
      </c>
      <c r="V109" s="307">
        <f t="shared" si="206"/>
        <v>0</v>
      </c>
      <c r="W109" s="307">
        <f t="shared" si="206"/>
        <v>0</v>
      </c>
      <c r="X109" s="317"/>
      <c r="Y109" s="318" t="str">
        <f t="shared" si="185"/>
        <v>Pass</v>
      </c>
      <c r="Z109" s="315" t="str">
        <f t="shared" ref="Z109:AF109" si="207">IF(Q109="","No Price",IF(Q109&gt;Q108,"Fail 2", IF(Q109&gt;P109,"Fail 1","Pass")))</f>
        <v>Pass</v>
      </c>
      <c r="AA109" s="315" t="str">
        <f t="shared" si="207"/>
        <v>Pass</v>
      </c>
      <c r="AB109" s="315" t="str">
        <f t="shared" si="207"/>
        <v>Pass</v>
      </c>
      <c r="AC109" s="315" t="str">
        <f t="shared" si="207"/>
        <v>Pass</v>
      </c>
      <c r="AD109" s="315" t="str">
        <f t="shared" si="207"/>
        <v>Pass</v>
      </c>
      <c r="AE109" s="315" t="str">
        <f t="shared" si="207"/>
        <v>Pass</v>
      </c>
      <c r="AF109" s="316" t="str">
        <f t="shared" si="207"/>
        <v>Pass</v>
      </c>
    </row>
    <row r="110" spans="1:32" x14ac:dyDescent="0.35">
      <c r="A110" s="114" t="s">
        <v>90</v>
      </c>
      <c r="B110" s="302">
        <f t="shared" ref="B110:I110" si="208">B30-($K$30*B30)</f>
        <v>0</v>
      </c>
      <c r="C110" s="303">
        <f t="shared" si="208"/>
        <v>0</v>
      </c>
      <c r="D110" s="303">
        <f t="shared" si="208"/>
        <v>0</v>
      </c>
      <c r="E110" s="303">
        <f t="shared" si="208"/>
        <v>0</v>
      </c>
      <c r="F110" s="303">
        <f t="shared" si="208"/>
        <v>0</v>
      </c>
      <c r="G110" s="303">
        <f t="shared" si="208"/>
        <v>0</v>
      </c>
      <c r="H110" s="303">
        <f t="shared" si="208"/>
        <v>0</v>
      </c>
      <c r="I110" s="304">
        <f t="shared" si="208"/>
        <v>0</v>
      </c>
      <c r="J110" s="15"/>
      <c r="K110" s="20"/>
      <c r="L110" s="20"/>
      <c r="M110" s="15"/>
      <c r="N110" s="305" t="s">
        <v>69</v>
      </c>
      <c r="O110" s="321" t="str">
        <f>'Rate Card Bid Evaluation Sheet'!H28</f>
        <v>3000</v>
      </c>
      <c r="P110" s="307">
        <f t="shared" ref="P110:W110" si="209">IF(B110="","",(B110/$O110))</f>
        <v>0</v>
      </c>
      <c r="Q110" s="307">
        <f t="shared" si="209"/>
        <v>0</v>
      </c>
      <c r="R110" s="307">
        <f t="shared" si="209"/>
        <v>0</v>
      </c>
      <c r="S110" s="307">
        <f t="shared" si="209"/>
        <v>0</v>
      </c>
      <c r="T110" s="307">
        <f t="shared" si="209"/>
        <v>0</v>
      </c>
      <c r="U110" s="307">
        <f t="shared" si="209"/>
        <v>0</v>
      </c>
      <c r="V110" s="307">
        <f t="shared" si="209"/>
        <v>0</v>
      </c>
      <c r="W110" s="307">
        <f t="shared" si="209"/>
        <v>0</v>
      </c>
      <c r="X110" s="317"/>
      <c r="Y110" s="318" t="str">
        <f t="shared" si="185"/>
        <v>Pass</v>
      </c>
      <c r="Z110" s="315" t="str">
        <f t="shared" ref="Z110:AF110" si="210">IF(Q110="","No Price",IF(Q110&gt;Q109,"Fail 2", IF(Q110&gt;P110,"Fail 1","Pass")))</f>
        <v>Pass</v>
      </c>
      <c r="AA110" s="315" t="str">
        <f t="shared" si="210"/>
        <v>Pass</v>
      </c>
      <c r="AB110" s="315" t="str">
        <f t="shared" si="210"/>
        <v>Pass</v>
      </c>
      <c r="AC110" s="315" t="str">
        <f t="shared" si="210"/>
        <v>Pass</v>
      </c>
      <c r="AD110" s="315" t="str">
        <f t="shared" si="210"/>
        <v>Pass</v>
      </c>
      <c r="AE110" s="315" t="str">
        <f t="shared" si="210"/>
        <v>Pass</v>
      </c>
      <c r="AF110" s="316" t="str">
        <f t="shared" si="210"/>
        <v>Pass</v>
      </c>
    </row>
    <row r="111" spans="1:32" x14ac:dyDescent="0.35">
      <c r="A111" s="114" t="s">
        <v>91</v>
      </c>
      <c r="B111" s="302">
        <f t="shared" ref="B111:I111" si="211">B31-($K$31*B31)</f>
        <v>0</v>
      </c>
      <c r="C111" s="303">
        <f t="shared" si="211"/>
        <v>0</v>
      </c>
      <c r="D111" s="303">
        <f t="shared" si="211"/>
        <v>0</v>
      </c>
      <c r="E111" s="303">
        <f t="shared" si="211"/>
        <v>0</v>
      </c>
      <c r="F111" s="303">
        <f t="shared" si="211"/>
        <v>0</v>
      </c>
      <c r="G111" s="303">
        <f t="shared" si="211"/>
        <v>0</v>
      </c>
      <c r="H111" s="303">
        <f t="shared" si="211"/>
        <v>0</v>
      </c>
      <c r="I111" s="304">
        <f t="shared" si="211"/>
        <v>0</v>
      </c>
      <c r="J111" s="15"/>
      <c r="K111" s="20"/>
      <c r="L111" s="20"/>
      <c r="M111" s="15"/>
      <c r="N111" s="305" t="s">
        <v>69</v>
      </c>
      <c r="O111" s="321" t="str">
        <f>'Rate Card Bid Evaluation Sheet'!H29</f>
        <v>3500</v>
      </c>
      <c r="P111" s="307">
        <f t="shared" ref="P111:W111" si="212">IF(B111="","",(B111/$O111))</f>
        <v>0</v>
      </c>
      <c r="Q111" s="307">
        <f t="shared" si="212"/>
        <v>0</v>
      </c>
      <c r="R111" s="307">
        <f t="shared" si="212"/>
        <v>0</v>
      </c>
      <c r="S111" s="307">
        <f t="shared" si="212"/>
        <v>0</v>
      </c>
      <c r="T111" s="307">
        <f t="shared" si="212"/>
        <v>0</v>
      </c>
      <c r="U111" s="307">
        <f t="shared" si="212"/>
        <v>0</v>
      </c>
      <c r="V111" s="307">
        <f t="shared" si="212"/>
        <v>0</v>
      </c>
      <c r="W111" s="307">
        <f t="shared" si="212"/>
        <v>0</v>
      </c>
      <c r="X111" s="317"/>
      <c r="Y111" s="318" t="str">
        <f t="shared" si="185"/>
        <v>Pass</v>
      </c>
      <c r="Z111" s="315" t="str">
        <f t="shared" ref="Z111:AF111" si="213">IF(Q111="","No Price",IF(Q111&gt;Q110,"Fail 2", IF(Q111&gt;P111,"Fail 1","Pass")))</f>
        <v>Pass</v>
      </c>
      <c r="AA111" s="315" t="str">
        <f t="shared" si="213"/>
        <v>Pass</v>
      </c>
      <c r="AB111" s="315" t="str">
        <f t="shared" si="213"/>
        <v>Pass</v>
      </c>
      <c r="AC111" s="315" t="str">
        <f t="shared" si="213"/>
        <v>Pass</v>
      </c>
      <c r="AD111" s="315" t="str">
        <f t="shared" si="213"/>
        <v>Pass</v>
      </c>
      <c r="AE111" s="315" t="str">
        <f t="shared" si="213"/>
        <v>Pass</v>
      </c>
      <c r="AF111" s="316" t="str">
        <f t="shared" si="213"/>
        <v>Pass</v>
      </c>
    </row>
    <row r="112" spans="1:32" x14ac:dyDescent="0.35">
      <c r="A112" s="114" t="s">
        <v>92</v>
      </c>
      <c r="B112" s="302">
        <f t="shared" ref="B112:I112" si="214">B32-($K$32*B32)</f>
        <v>0</v>
      </c>
      <c r="C112" s="303">
        <f t="shared" si="214"/>
        <v>0</v>
      </c>
      <c r="D112" s="303">
        <f t="shared" si="214"/>
        <v>0</v>
      </c>
      <c r="E112" s="303">
        <f t="shared" si="214"/>
        <v>0</v>
      </c>
      <c r="F112" s="303">
        <f t="shared" si="214"/>
        <v>0</v>
      </c>
      <c r="G112" s="303">
        <f t="shared" si="214"/>
        <v>0</v>
      </c>
      <c r="H112" s="303">
        <f t="shared" si="214"/>
        <v>0</v>
      </c>
      <c r="I112" s="304">
        <f t="shared" si="214"/>
        <v>0</v>
      </c>
      <c r="J112" s="15"/>
      <c r="K112" s="20"/>
      <c r="L112" s="20"/>
      <c r="M112" s="15"/>
      <c r="N112" s="305" t="s">
        <v>69</v>
      </c>
      <c r="O112" s="321" t="str">
        <f>'Rate Card Bid Evaluation Sheet'!H30</f>
        <v>4000</v>
      </c>
      <c r="P112" s="307">
        <f t="shared" ref="P112:W112" si="215">IF(B112="","",(B112/$O112))</f>
        <v>0</v>
      </c>
      <c r="Q112" s="307">
        <f t="shared" si="215"/>
        <v>0</v>
      </c>
      <c r="R112" s="307">
        <f t="shared" si="215"/>
        <v>0</v>
      </c>
      <c r="S112" s="307">
        <f t="shared" si="215"/>
        <v>0</v>
      </c>
      <c r="T112" s="307">
        <f t="shared" si="215"/>
        <v>0</v>
      </c>
      <c r="U112" s="307">
        <f t="shared" si="215"/>
        <v>0</v>
      </c>
      <c r="V112" s="307">
        <f t="shared" si="215"/>
        <v>0</v>
      </c>
      <c r="W112" s="307">
        <f t="shared" si="215"/>
        <v>0</v>
      </c>
      <c r="X112" s="317"/>
      <c r="Y112" s="318" t="str">
        <f t="shared" si="185"/>
        <v>Pass</v>
      </c>
      <c r="Z112" s="315" t="str">
        <f t="shared" ref="Z112:AF112" si="216">IF(Q112="","No Price",IF(Q112&gt;Q111,"Fail 2", IF(Q112&gt;P112,"Fail 1","Pass")))</f>
        <v>Pass</v>
      </c>
      <c r="AA112" s="315" t="str">
        <f t="shared" si="216"/>
        <v>Pass</v>
      </c>
      <c r="AB112" s="315" t="str">
        <f t="shared" si="216"/>
        <v>Pass</v>
      </c>
      <c r="AC112" s="315" t="str">
        <f t="shared" si="216"/>
        <v>Pass</v>
      </c>
      <c r="AD112" s="315" t="str">
        <f t="shared" si="216"/>
        <v>Pass</v>
      </c>
      <c r="AE112" s="315" t="str">
        <f t="shared" si="216"/>
        <v>Pass</v>
      </c>
      <c r="AF112" s="316" t="str">
        <f t="shared" si="216"/>
        <v>Pass</v>
      </c>
    </row>
    <row r="113" spans="1:32" x14ac:dyDescent="0.35">
      <c r="A113" s="114" t="s">
        <v>93</v>
      </c>
      <c r="B113" s="302">
        <f t="shared" ref="B113:I113" si="217">B33-($K$33*B33)</f>
        <v>0</v>
      </c>
      <c r="C113" s="303">
        <f t="shared" si="217"/>
        <v>0</v>
      </c>
      <c r="D113" s="303">
        <f t="shared" si="217"/>
        <v>0</v>
      </c>
      <c r="E113" s="303">
        <f t="shared" si="217"/>
        <v>0</v>
      </c>
      <c r="F113" s="303">
        <f t="shared" si="217"/>
        <v>0</v>
      </c>
      <c r="G113" s="303">
        <f t="shared" si="217"/>
        <v>0</v>
      </c>
      <c r="H113" s="303">
        <f t="shared" si="217"/>
        <v>0</v>
      </c>
      <c r="I113" s="304">
        <f t="shared" si="217"/>
        <v>0</v>
      </c>
      <c r="J113" s="15"/>
      <c r="K113" s="20"/>
      <c r="L113" s="20"/>
      <c r="M113" s="15"/>
      <c r="N113" s="305" t="s">
        <v>69</v>
      </c>
      <c r="O113" s="321" t="str">
        <f>'Rate Card Bid Evaluation Sheet'!H31</f>
        <v>4500</v>
      </c>
      <c r="P113" s="307">
        <f t="shared" ref="P113:W113" si="218">IF(B113="","",(B113/$O113))</f>
        <v>0</v>
      </c>
      <c r="Q113" s="307">
        <f t="shared" si="218"/>
        <v>0</v>
      </c>
      <c r="R113" s="307">
        <f t="shared" si="218"/>
        <v>0</v>
      </c>
      <c r="S113" s="307">
        <f t="shared" si="218"/>
        <v>0</v>
      </c>
      <c r="T113" s="307">
        <f t="shared" si="218"/>
        <v>0</v>
      </c>
      <c r="U113" s="307">
        <f t="shared" si="218"/>
        <v>0</v>
      </c>
      <c r="V113" s="307">
        <f t="shared" si="218"/>
        <v>0</v>
      </c>
      <c r="W113" s="307">
        <f t="shared" si="218"/>
        <v>0</v>
      </c>
      <c r="X113" s="317"/>
      <c r="Y113" s="318" t="str">
        <f t="shared" si="185"/>
        <v>Pass</v>
      </c>
      <c r="Z113" s="315" t="str">
        <f t="shared" ref="Z113:AF113" si="219">IF(Q113="","No Price",IF(Q113&gt;Q112,"Fail 2", IF(Q113&gt;P113,"Fail 1","Pass")))</f>
        <v>Pass</v>
      </c>
      <c r="AA113" s="315" t="str">
        <f t="shared" si="219"/>
        <v>Pass</v>
      </c>
      <c r="AB113" s="315" t="str">
        <f t="shared" si="219"/>
        <v>Pass</v>
      </c>
      <c r="AC113" s="315" t="str">
        <f t="shared" si="219"/>
        <v>Pass</v>
      </c>
      <c r="AD113" s="315" t="str">
        <f t="shared" si="219"/>
        <v>Pass</v>
      </c>
      <c r="AE113" s="315" t="str">
        <f t="shared" si="219"/>
        <v>Pass</v>
      </c>
      <c r="AF113" s="316" t="str">
        <f t="shared" si="219"/>
        <v>Pass</v>
      </c>
    </row>
    <row r="114" spans="1:32" x14ac:dyDescent="0.35">
      <c r="A114" s="114" t="s">
        <v>94</v>
      </c>
      <c r="B114" s="302">
        <f t="shared" ref="B114:I114" si="220">B34-($K$34*B34)</f>
        <v>0</v>
      </c>
      <c r="C114" s="303">
        <f t="shared" si="220"/>
        <v>0</v>
      </c>
      <c r="D114" s="303">
        <f t="shared" si="220"/>
        <v>0</v>
      </c>
      <c r="E114" s="303">
        <f t="shared" si="220"/>
        <v>0</v>
      </c>
      <c r="F114" s="303">
        <f t="shared" si="220"/>
        <v>0</v>
      </c>
      <c r="G114" s="303">
        <f t="shared" si="220"/>
        <v>0</v>
      </c>
      <c r="H114" s="303">
        <f t="shared" si="220"/>
        <v>0</v>
      </c>
      <c r="I114" s="304">
        <f t="shared" si="220"/>
        <v>0</v>
      </c>
      <c r="J114" s="15"/>
      <c r="K114" s="20"/>
      <c r="L114" s="20"/>
      <c r="M114" s="15"/>
      <c r="N114" s="305" t="s">
        <v>69</v>
      </c>
      <c r="O114" s="321" t="str">
        <f>'Rate Card Bid Evaluation Sheet'!H32</f>
        <v>5000</v>
      </c>
      <c r="P114" s="307">
        <f t="shared" ref="P114:W114" si="221">IF(B114="","",(B114/$O114))</f>
        <v>0</v>
      </c>
      <c r="Q114" s="307">
        <f t="shared" si="221"/>
        <v>0</v>
      </c>
      <c r="R114" s="307">
        <f t="shared" si="221"/>
        <v>0</v>
      </c>
      <c r="S114" s="307">
        <f t="shared" si="221"/>
        <v>0</v>
      </c>
      <c r="T114" s="307">
        <f t="shared" si="221"/>
        <v>0</v>
      </c>
      <c r="U114" s="307">
        <f t="shared" si="221"/>
        <v>0</v>
      </c>
      <c r="V114" s="307">
        <f t="shared" si="221"/>
        <v>0</v>
      </c>
      <c r="W114" s="307">
        <f t="shared" si="221"/>
        <v>0</v>
      </c>
      <c r="X114" s="317"/>
      <c r="Y114" s="318" t="str">
        <f t="shared" si="185"/>
        <v>Pass</v>
      </c>
      <c r="Z114" s="315" t="str">
        <f t="shared" ref="Z114:AF114" si="222">IF(Q114="","No Price",IF(Q114&gt;Q113,"Fail 2", IF(Q114&gt;P114,"Fail 1","Pass")))</f>
        <v>Pass</v>
      </c>
      <c r="AA114" s="315" t="str">
        <f t="shared" si="222"/>
        <v>Pass</v>
      </c>
      <c r="AB114" s="315" t="str">
        <f t="shared" si="222"/>
        <v>Pass</v>
      </c>
      <c r="AC114" s="315" t="str">
        <f t="shared" si="222"/>
        <v>Pass</v>
      </c>
      <c r="AD114" s="315" t="str">
        <f t="shared" si="222"/>
        <v>Pass</v>
      </c>
      <c r="AE114" s="315" t="str">
        <f t="shared" si="222"/>
        <v>Pass</v>
      </c>
      <c r="AF114" s="316" t="str">
        <f t="shared" si="222"/>
        <v>Pass</v>
      </c>
    </row>
    <row r="115" spans="1:32" x14ac:dyDescent="0.35">
      <c r="A115" s="114" t="s">
        <v>95</v>
      </c>
      <c r="B115" s="302">
        <f t="shared" ref="B115:I115" si="223">B35-($K$35*B35)</f>
        <v>0</v>
      </c>
      <c r="C115" s="303">
        <f t="shared" si="223"/>
        <v>0</v>
      </c>
      <c r="D115" s="303">
        <f t="shared" si="223"/>
        <v>0</v>
      </c>
      <c r="E115" s="303">
        <f t="shared" si="223"/>
        <v>0</v>
      </c>
      <c r="F115" s="303">
        <f t="shared" si="223"/>
        <v>0</v>
      </c>
      <c r="G115" s="303">
        <f t="shared" si="223"/>
        <v>0</v>
      </c>
      <c r="H115" s="303">
        <f t="shared" si="223"/>
        <v>0</v>
      </c>
      <c r="I115" s="304">
        <f t="shared" si="223"/>
        <v>0</v>
      </c>
      <c r="J115" s="15"/>
      <c r="K115" s="20"/>
      <c r="L115" s="20"/>
      <c r="M115" s="15"/>
      <c r="N115" s="305" t="s">
        <v>69</v>
      </c>
      <c r="O115" s="321" t="str">
        <f>'Rate Card Bid Evaluation Sheet'!H33</f>
        <v>5500</v>
      </c>
      <c r="P115" s="307">
        <f t="shared" ref="P115:W115" si="224">IF(B115="","",(B115/$O115))</f>
        <v>0</v>
      </c>
      <c r="Q115" s="307">
        <f t="shared" si="224"/>
        <v>0</v>
      </c>
      <c r="R115" s="307">
        <f t="shared" si="224"/>
        <v>0</v>
      </c>
      <c r="S115" s="307">
        <f t="shared" si="224"/>
        <v>0</v>
      </c>
      <c r="T115" s="307">
        <f t="shared" si="224"/>
        <v>0</v>
      </c>
      <c r="U115" s="307">
        <f t="shared" si="224"/>
        <v>0</v>
      </c>
      <c r="V115" s="307">
        <f t="shared" si="224"/>
        <v>0</v>
      </c>
      <c r="W115" s="307">
        <f t="shared" si="224"/>
        <v>0</v>
      </c>
      <c r="X115" s="317"/>
      <c r="Y115" s="318" t="str">
        <f t="shared" si="185"/>
        <v>Pass</v>
      </c>
      <c r="Z115" s="315" t="str">
        <f t="shared" ref="Z115:AF115" si="225">IF(Q115="","No Price",IF(Q115&gt;Q114,"Fail 2", IF(Q115&gt;P115,"Fail 1","Pass")))</f>
        <v>Pass</v>
      </c>
      <c r="AA115" s="315" t="str">
        <f t="shared" si="225"/>
        <v>Pass</v>
      </c>
      <c r="AB115" s="315" t="str">
        <f t="shared" si="225"/>
        <v>Pass</v>
      </c>
      <c r="AC115" s="315" t="str">
        <f t="shared" si="225"/>
        <v>Pass</v>
      </c>
      <c r="AD115" s="315" t="str">
        <f t="shared" si="225"/>
        <v>Pass</v>
      </c>
      <c r="AE115" s="315" t="str">
        <f t="shared" si="225"/>
        <v>Pass</v>
      </c>
      <c r="AF115" s="316" t="str">
        <f t="shared" si="225"/>
        <v>Pass</v>
      </c>
    </row>
    <row r="116" spans="1:32" x14ac:dyDescent="0.35">
      <c r="A116" s="114" t="s">
        <v>96</v>
      </c>
      <c r="B116" s="302">
        <f t="shared" ref="B116:I116" si="226">B36-($K$36*B36)</f>
        <v>0</v>
      </c>
      <c r="C116" s="303">
        <f t="shared" si="226"/>
        <v>0</v>
      </c>
      <c r="D116" s="303">
        <f t="shared" si="226"/>
        <v>0</v>
      </c>
      <c r="E116" s="303">
        <f t="shared" si="226"/>
        <v>0</v>
      </c>
      <c r="F116" s="303">
        <f t="shared" si="226"/>
        <v>0</v>
      </c>
      <c r="G116" s="303">
        <f t="shared" si="226"/>
        <v>0</v>
      </c>
      <c r="H116" s="303">
        <f t="shared" si="226"/>
        <v>0</v>
      </c>
      <c r="I116" s="304">
        <f t="shared" si="226"/>
        <v>0</v>
      </c>
      <c r="J116" s="15"/>
      <c r="K116" s="20"/>
      <c r="L116" s="20"/>
      <c r="M116" s="15"/>
      <c r="N116" s="305" t="s">
        <v>69</v>
      </c>
      <c r="O116" s="321" t="str">
        <f>'Rate Card Bid Evaluation Sheet'!H34</f>
        <v>6000</v>
      </c>
      <c r="P116" s="307">
        <f t="shared" ref="P116:W116" si="227">IF(B116="","",(B116/$O116))</f>
        <v>0</v>
      </c>
      <c r="Q116" s="307">
        <f t="shared" si="227"/>
        <v>0</v>
      </c>
      <c r="R116" s="307">
        <f t="shared" si="227"/>
        <v>0</v>
      </c>
      <c r="S116" s="307">
        <f t="shared" si="227"/>
        <v>0</v>
      </c>
      <c r="T116" s="307">
        <f t="shared" si="227"/>
        <v>0</v>
      </c>
      <c r="U116" s="307">
        <f t="shared" si="227"/>
        <v>0</v>
      </c>
      <c r="V116" s="307">
        <f t="shared" si="227"/>
        <v>0</v>
      </c>
      <c r="W116" s="307">
        <f t="shared" si="227"/>
        <v>0</v>
      </c>
      <c r="X116" s="317"/>
      <c r="Y116" s="318" t="str">
        <f t="shared" si="185"/>
        <v>Pass</v>
      </c>
      <c r="Z116" s="315" t="str">
        <f t="shared" ref="Z116:AF116" si="228">IF(Q116="","No Price",IF(Q116&gt;Q115,"Fail 2", IF(Q116&gt;P116,"Fail 1","Pass")))</f>
        <v>Pass</v>
      </c>
      <c r="AA116" s="315" t="str">
        <f t="shared" si="228"/>
        <v>Pass</v>
      </c>
      <c r="AB116" s="315" t="str">
        <f t="shared" si="228"/>
        <v>Pass</v>
      </c>
      <c r="AC116" s="315" t="str">
        <f t="shared" si="228"/>
        <v>Pass</v>
      </c>
      <c r="AD116" s="315" t="str">
        <f t="shared" si="228"/>
        <v>Pass</v>
      </c>
      <c r="AE116" s="315" t="str">
        <f t="shared" si="228"/>
        <v>Pass</v>
      </c>
      <c r="AF116" s="316" t="str">
        <f t="shared" si="228"/>
        <v>Pass</v>
      </c>
    </row>
    <row r="117" spans="1:32" x14ac:dyDescent="0.35">
      <c r="A117" s="114" t="s">
        <v>97</v>
      </c>
      <c r="B117" s="302">
        <f t="shared" ref="B117:I117" si="229">B37-($K$37*B37)</f>
        <v>0</v>
      </c>
      <c r="C117" s="303">
        <f t="shared" si="229"/>
        <v>0</v>
      </c>
      <c r="D117" s="303">
        <f t="shared" si="229"/>
        <v>0</v>
      </c>
      <c r="E117" s="303">
        <f t="shared" si="229"/>
        <v>0</v>
      </c>
      <c r="F117" s="303">
        <f t="shared" si="229"/>
        <v>0</v>
      </c>
      <c r="G117" s="303">
        <f t="shared" si="229"/>
        <v>0</v>
      </c>
      <c r="H117" s="303">
        <f t="shared" si="229"/>
        <v>0</v>
      </c>
      <c r="I117" s="304">
        <f t="shared" si="229"/>
        <v>0</v>
      </c>
      <c r="J117" s="15"/>
      <c r="K117" s="20"/>
      <c r="L117" s="20"/>
      <c r="M117" s="15"/>
      <c r="N117" s="305" t="s">
        <v>69</v>
      </c>
      <c r="O117" s="321" t="str">
        <f>'Rate Card Bid Evaluation Sheet'!H35</f>
        <v>6500</v>
      </c>
      <c r="P117" s="307">
        <f t="shared" ref="P117:W117" si="230">IF(B117="","",(B117/$O117))</f>
        <v>0</v>
      </c>
      <c r="Q117" s="307">
        <f t="shared" si="230"/>
        <v>0</v>
      </c>
      <c r="R117" s="307">
        <f t="shared" si="230"/>
        <v>0</v>
      </c>
      <c r="S117" s="307">
        <f t="shared" si="230"/>
        <v>0</v>
      </c>
      <c r="T117" s="307">
        <f t="shared" si="230"/>
        <v>0</v>
      </c>
      <c r="U117" s="307">
        <f t="shared" si="230"/>
        <v>0</v>
      </c>
      <c r="V117" s="307">
        <f t="shared" si="230"/>
        <v>0</v>
      </c>
      <c r="W117" s="307">
        <f t="shared" si="230"/>
        <v>0</v>
      </c>
      <c r="X117" s="317"/>
      <c r="Y117" s="318" t="str">
        <f t="shared" si="185"/>
        <v>Pass</v>
      </c>
      <c r="Z117" s="315" t="str">
        <f t="shared" ref="Z117:AF117" si="231">IF(Q117="","No Price",IF(Q117&gt;Q116,"Fail 2", IF(Q117&gt;P117,"Fail 1","Pass")))</f>
        <v>Pass</v>
      </c>
      <c r="AA117" s="315" t="str">
        <f t="shared" si="231"/>
        <v>Pass</v>
      </c>
      <c r="AB117" s="315" t="str">
        <f t="shared" si="231"/>
        <v>Pass</v>
      </c>
      <c r="AC117" s="315" t="str">
        <f t="shared" si="231"/>
        <v>Pass</v>
      </c>
      <c r="AD117" s="315" t="str">
        <f t="shared" si="231"/>
        <v>Pass</v>
      </c>
      <c r="AE117" s="315" t="str">
        <f t="shared" si="231"/>
        <v>Pass</v>
      </c>
      <c r="AF117" s="316" t="str">
        <f t="shared" si="231"/>
        <v>Pass</v>
      </c>
    </row>
    <row r="118" spans="1:32" x14ac:dyDescent="0.35">
      <c r="A118" s="114" t="s">
        <v>98</v>
      </c>
      <c r="B118" s="302">
        <f t="shared" ref="B118:I118" si="232">B38-($K$38*B38)</f>
        <v>0</v>
      </c>
      <c r="C118" s="303">
        <f t="shared" si="232"/>
        <v>0</v>
      </c>
      <c r="D118" s="303">
        <f t="shared" si="232"/>
        <v>0</v>
      </c>
      <c r="E118" s="303">
        <f t="shared" si="232"/>
        <v>0</v>
      </c>
      <c r="F118" s="303">
        <f t="shared" si="232"/>
        <v>0</v>
      </c>
      <c r="G118" s="303">
        <f t="shared" si="232"/>
        <v>0</v>
      </c>
      <c r="H118" s="303">
        <f t="shared" si="232"/>
        <v>0</v>
      </c>
      <c r="I118" s="304">
        <f t="shared" si="232"/>
        <v>0</v>
      </c>
      <c r="J118" s="15"/>
      <c r="K118" s="20"/>
      <c r="L118" s="20"/>
      <c r="M118" s="15"/>
      <c r="N118" s="305" t="s">
        <v>69</v>
      </c>
      <c r="O118" s="321" t="str">
        <f>'Rate Card Bid Evaluation Sheet'!H36</f>
        <v>7000</v>
      </c>
      <c r="P118" s="307">
        <f t="shared" ref="P118:W118" si="233">IF(B118="","",(B118/$O118))</f>
        <v>0</v>
      </c>
      <c r="Q118" s="307">
        <f t="shared" si="233"/>
        <v>0</v>
      </c>
      <c r="R118" s="307">
        <f t="shared" si="233"/>
        <v>0</v>
      </c>
      <c r="S118" s="307">
        <f t="shared" si="233"/>
        <v>0</v>
      </c>
      <c r="T118" s="307">
        <f t="shared" si="233"/>
        <v>0</v>
      </c>
      <c r="U118" s="307">
        <f t="shared" si="233"/>
        <v>0</v>
      </c>
      <c r="V118" s="307">
        <f t="shared" si="233"/>
        <v>0</v>
      </c>
      <c r="W118" s="307">
        <f t="shared" si="233"/>
        <v>0</v>
      </c>
      <c r="X118" s="317"/>
      <c r="Y118" s="318" t="str">
        <f t="shared" si="185"/>
        <v>Pass</v>
      </c>
      <c r="Z118" s="315" t="str">
        <f t="shared" ref="Z118:AF118" si="234">IF(Q118="","No Price",IF(Q118&gt;Q117,"Fail 2", IF(Q118&gt;P118,"Fail 1","Pass")))</f>
        <v>Pass</v>
      </c>
      <c r="AA118" s="315" t="str">
        <f t="shared" si="234"/>
        <v>Pass</v>
      </c>
      <c r="AB118" s="315" t="str">
        <f t="shared" si="234"/>
        <v>Pass</v>
      </c>
      <c r="AC118" s="315" t="str">
        <f t="shared" si="234"/>
        <v>Pass</v>
      </c>
      <c r="AD118" s="315" t="str">
        <f t="shared" si="234"/>
        <v>Pass</v>
      </c>
      <c r="AE118" s="315" t="str">
        <f t="shared" si="234"/>
        <v>Pass</v>
      </c>
      <c r="AF118" s="316" t="str">
        <f t="shared" si="234"/>
        <v>Pass</v>
      </c>
    </row>
    <row r="119" spans="1:32" x14ac:dyDescent="0.35">
      <c r="A119" s="114" t="s">
        <v>99</v>
      </c>
      <c r="B119" s="302">
        <f t="shared" ref="B119:I119" si="235">B39-($K$39*B39)</f>
        <v>0</v>
      </c>
      <c r="C119" s="303">
        <f t="shared" si="235"/>
        <v>0</v>
      </c>
      <c r="D119" s="303">
        <f t="shared" si="235"/>
        <v>0</v>
      </c>
      <c r="E119" s="303">
        <f t="shared" si="235"/>
        <v>0</v>
      </c>
      <c r="F119" s="303">
        <f t="shared" si="235"/>
        <v>0</v>
      </c>
      <c r="G119" s="303">
        <f t="shared" si="235"/>
        <v>0</v>
      </c>
      <c r="H119" s="303">
        <f t="shared" si="235"/>
        <v>0</v>
      </c>
      <c r="I119" s="304">
        <f t="shared" si="235"/>
        <v>0</v>
      </c>
      <c r="J119" s="15"/>
      <c r="K119" s="20"/>
      <c r="L119" s="20"/>
      <c r="M119" s="15"/>
      <c r="N119" s="305" t="s">
        <v>69</v>
      </c>
      <c r="O119" s="321" t="str">
        <f>'Rate Card Bid Evaluation Sheet'!H37</f>
        <v>7500</v>
      </c>
      <c r="P119" s="307">
        <f t="shared" ref="P119:W119" si="236">IF(B119="","",(B119/$O119))</f>
        <v>0</v>
      </c>
      <c r="Q119" s="307">
        <f t="shared" si="236"/>
        <v>0</v>
      </c>
      <c r="R119" s="307">
        <f t="shared" si="236"/>
        <v>0</v>
      </c>
      <c r="S119" s="307">
        <f t="shared" si="236"/>
        <v>0</v>
      </c>
      <c r="T119" s="307">
        <f t="shared" si="236"/>
        <v>0</v>
      </c>
      <c r="U119" s="307">
        <f t="shared" si="236"/>
        <v>0</v>
      </c>
      <c r="V119" s="307">
        <f t="shared" si="236"/>
        <v>0</v>
      </c>
      <c r="W119" s="307">
        <f t="shared" si="236"/>
        <v>0</v>
      </c>
      <c r="X119" s="317"/>
      <c r="Y119" s="318" t="str">
        <f t="shared" si="185"/>
        <v>Pass</v>
      </c>
      <c r="Z119" s="315" t="str">
        <f t="shared" ref="Z119:AF119" si="237">IF(Q119="","No Price",IF(Q119&gt;Q118,"Fail 2", IF(Q119&gt;P119,"Fail 1","Pass")))</f>
        <v>Pass</v>
      </c>
      <c r="AA119" s="315" t="str">
        <f t="shared" si="237"/>
        <v>Pass</v>
      </c>
      <c r="AB119" s="315" t="str">
        <f t="shared" si="237"/>
        <v>Pass</v>
      </c>
      <c r="AC119" s="315" t="str">
        <f t="shared" si="237"/>
        <v>Pass</v>
      </c>
      <c r="AD119" s="315" t="str">
        <f t="shared" si="237"/>
        <v>Pass</v>
      </c>
      <c r="AE119" s="315" t="str">
        <f t="shared" si="237"/>
        <v>Pass</v>
      </c>
      <c r="AF119" s="316" t="str">
        <f t="shared" si="237"/>
        <v>Pass</v>
      </c>
    </row>
    <row r="120" spans="1:32" x14ac:dyDescent="0.35">
      <c r="A120" s="114" t="s">
        <v>100</v>
      </c>
      <c r="B120" s="302">
        <f t="shared" ref="B120:I120" si="238">B40-($K$40*B40)</f>
        <v>0</v>
      </c>
      <c r="C120" s="303">
        <f t="shared" si="238"/>
        <v>0</v>
      </c>
      <c r="D120" s="303">
        <f t="shared" si="238"/>
        <v>0</v>
      </c>
      <c r="E120" s="303">
        <f t="shared" si="238"/>
        <v>0</v>
      </c>
      <c r="F120" s="303">
        <f t="shared" si="238"/>
        <v>0</v>
      </c>
      <c r="G120" s="303">
        <f t="shared" si="238"/>
        <v>0</v>
      </c>
      <c r="H120" s="303">
        <f t="shared" si="238"/>
        <v>0</v>
      </c>
      <c r="I120" s="304">
        <f t="shared" si="238"/>
        <v>0</v>
      </c>
      <c r="J120" s="15"/>
      <c r="K120" s="20"/>
      <c r="L120" s="20"/>
      <c r="M120" s="15"/>
      <c r="N120" s="305" t="s">
        <v>69</v>
      </c>
      <c r="O120" s="321" t="str">
        <f>'Rate Card Bid Evaluation Sheet'!H38</f>
        <v>8000</v>
      </c>
      <c r="P120" s="307">
        <f t="shared" ref="P120:W120" si="239">IF(B120="","",(B120/$O120))</f>
        <v>0</v>
      </c>
      <c r="Q120" s="307">
        <f t="shared" si="239"/>
        <v>0</v>
      </c>
      <c r="R120" s="307">
        <f t="shared" si="239"/>
        <v>0</v>
      </c>
      <c r="S120" s="307">
        <f t="shared" si="239"/>
        <v>0</v>
      </c>
      <c r="T120" s="307">
        <f t="shared" si="239"/>
        <v>0</v>
      </c>
      <c r="U120" s="307">
        <f t="shared" si="239"/>
        <v>0</v>
      </c>
      <c r="V120" s="307">
        <f t="shared" si="239"/>
        <v>0</v>
      </c>
      <c r="W120" s="307">
        <f t="shared" si="239"/>
        <v>0</v>
      </c>
      <c r="X120" s="317"/>
      <c r="Y120" s="318" t="str">
        <f t="shared" si="185"/>
        <v>Pass</v>
      </c>
      <c r="Z120" s="315" t="str">
        <f t="shared" ref="Z120:AF120" si="240">IF(Q120="","No Price",IF(Q120&gt;Q119,"Fail 2", IF(Q120&gt;P120,"Fail 1","Pass")))</f>
        <v>Pass</v>
      </c>
      <c r="AA120" s="315" t="str">
        <f t="shared" si="240"/>
        <v>Pass</v>
      </c>
      <c r="AB120" s="315" t="str">
        <f t="shared" si="240"/>
        <v>Pass</v>
      </c>
      <c r="AC120" s="315" t="str">
        <f t="shared" si="240"/>
        <v>Pass</v>
      </c>
      <c r="AD120" s="315" t="str">
        <f t="shared" si="240"/>
        <v>Pass</v>
      </c>
      <c r="AE120" s="315" t="str">
        <f t="shared" si="240"/>
        <v>Pass</v>
      </c>
      <c r="AF120" s="316" t="str">
        <f t="shared" si="240"/>
        <v>Pass</v>
      </c>
    </row>
    <row r="121" spans="1:32" x14ac:dyDescent="0.35">
      <c r="A121" s="114" t="s">
        <v>101</v>
      </c>
      <c r="B121" s="302">
        <f t="shared" ref="B121:I121" si="241">B41-($K$41*B41)</f>
        <v>0</v>
      </c>
      <c r="C121" s="303">
        <f t="shared" si="241"/>
        <v>0</v>
      </c>
      <c r="D121" s="303">
        <f t="shared" si="241"/>
        <v>0</v>
      </c>
      <c r="E121" s="303">
        <f t="shared" si="241"/>
        <v>0</v>
      </c>
      <c r="F121" s="303">
        <f t="shared" si="241"/>
        <v>0</v>
      </c>
      <c r="G121" s="303">
        <f t="shared" si="241"/>
        <v>0</v>
      </c>
      <c r="H121" s="303">
        <f t="shared" si="241"/>
        <v>0</v>
      </c>
      <c r="I121" s="304">
        <f t="shared" si="241"/>
        <v>0</v>
      </c>
      <c r="J121" s="15"/>
      <c r="K121" s="20"/>
      <c r="L121" s="20"/>
      <c r="M121" s="15"/>
      <c r="N121" s="305" t="s">
        <v>69</v>
      </c>
      <c r="O121" s="321" t="str">
        <f>'Rate Card Bid Evaluation Sheet'!H39</f>
        <v>8500</v>
      </c>
      <c r="P121" s="307">
        <f t="shared" ref="P121:W121" si="242">IF(B121="","",(B121/$O121))</f>
        <v>0</v>
      </c>
      <c r="Q121" s="307">
        <f t="shared" si="242"/>
        <v>0</v>
      </c>
      <c r="R121" s="307">
        <f t="shared" si="242"/>
        <v>0</v>
      </c>
      <c r="S121" s="307">
        <f t="shared" si="242"/>
        <v>0</v>
      </c>
      <c r="T121" s="307">
        <f t="shared" si="242"/>
        <v>0</v>
      </c>
      <c r="U121" s="307">
        <f t="shared" si="242"/>
        <v>0</v>
      </c>
      <c r="V121" s="307">
        <f t="shared" si="242"/>
        <v>0</v>
      </c>
      <c r="W121" s="307">
        <f t="shared" si="242"/>
        <v>0</v>
      </c>
      <c r="X121" s="317"/>
      <c r="Y121" s="318" t="str">
        <f t="shared" si="185"/>
        <v>Pass</v>
      </c>
      <c r="Z121" s="315" t="str">
        <f t="shared" ref="Z121:AF121" si="243">IF(Q121="","No Price",IF(Q121&gt;Q120,"Fail 2", IF(Q121&gt;P121,"Fail 1","Pass")))</f>
        <v>Pass</v>
      </c>
      <c r="AA121" s="315" t="str">
        <f t="shared" si="243"/>
        <v>Pass</v>
      </c>
      <c r="AB121" s="315" t="str">
        <f t="shared" si="243"/>
        <v>Pass</v>
      </c>
      <c r="AC121" s="315" t="str">
        <f t="shared" si="243"/>
        <v>Pass</v>
      </c>
      <c r="AD121" s="315" t="str">
        <f t="shared" si="243"/>
        <v>Pass</v>
      </c>
      <c r="AE121" s="315" t="str">
        <f t="shared" si="243"/>
        <v>Pass</v>
      </c>
      <c r="AF121" s="316" t="str">
        <f t="shared" si="243"/>
        <v>Pass</v>
      </c>
    </row>
    <row r="122" spans="1:32" x14ac:dyDescent="0.35">
      <c r="A122" s="114" t="s">
        <v>102</v>
      </c>
      <c r="B122" s="302">
        <f t="shared" ref="B122:I122" si="244">B42-($K$42*B42)</f>
        <v>0</v>
      </c>
      <c r="C122" s="303">
        <f t="shared" si="244"/>
        <v>0</v>
      </c>
      <c r="D122" s="303">
        <f t="shared" si="244"/>
        <v>0</v>
      </c>
      <c r="E122" s="303">
        <f t="shared" si="244"/>
        <v>0</v>
      </c>
      <c r="F122" s="303">
        <f t="shared" si="244"/>
        <v>0</v>
      </c>
      <c r="G122" s="303">
        <f t="shared" si="244"/>
        <v>0</v>
      </c>
      <c r="H122" s="303">
        <f t="shared" si="244"/>
        <v>0</v>
      </c>
      <c r="I122" s="304">
        <f t="shared" si="244"/>
        <v>0</v>
      </c>
      <c r="J122" s="15"/>
      <c r="K122" s="20"/>
      <c r="L122" s="20"/>
      <c r="M122" s="15"/>
      <c r="N122" s="305" t="s">
        <v>69</v>
      </c>
      <c r="O122" s="321" t="str">
        <f>'Rate Card Bid Evaluation Sheet'!H40</f>
        <v>9000</v>
      </c>
      <c r="P122" s="307">
        <f t="shared" ref="P122:W122" si="245">IF(B122="","",(B122/$O122))</f>
        <v>0</v>
      </c>
      <c r="Q122" s="307">
        <f t="shared" si="245"/>
        <v>0</v>
      </c>
      <c r="R122" s="307">
        <f t="shared" si="245"/>
        <v>0</v>
      </c>
      <c r="S122" s="307">
        <f t="shared" si="245"/>
        <v>0</v>
      </c>
      <c r="T122" s="307">
        <f t="shared" si="245"/>
        <v>0</v>
      </c>
      <c r="U122" s="307">
        <f t="shared" si="245"/>
        <v>0</v>
      </c>
      <c r="V122" s="307">
        <f t="shared" si="245"/>
        <v>0</v>
      </c>
      <c r="W122" s="307">
        <f t="shared" si="245"/>
        <v>0</v>
      </c>
      <c r="X122" s="317"/>
      <c r="Y122" s="318" t="str">
        <f t="shared" si="185"/>
        <v>Pass</v>
      </c>
      <c r="Z122" s="315" t="str">
        <f t="shared" ref="Z122:AF122" si="246">IF(Q122="","No Price",IF(Q122&gt;Q121,"Fail 2", IF(Q122&gt;P122,"Fail 1","Pass")))</f>
        <v>Pass</v>
      </c>
      <c r="AA122" s="315" t="str">
        <f t="shared" si="246"/>
        <v>Pass</v>
      </c>
      <c r="AB122" s="315" t="str">
        <f t="shared" si="246"/>
        <v>Pass</v>
      </c>
      <c r="AC122" s="315" t="str">
        <f t="shared" si="246"/>
        <v>Pass</v>
      </c>
      <c r="AD122" s="315" t="str">
        <f t="shared" si="246"/>
        <v>Pass</v>
      </c>
      <c r="AE122" s="315" t="str">
        <f t="shared" si="246"/>
        <v>Pass</v>
      </c>
      <c r="AF122" s="316" t="str">
        <f t="shared" si="246"/>
        <v>Pass</v>
      </c>
    </row>
    <row r="123" spans="1:32" x14ac:dyDescent="0.35">
      <c r="A123" s="114" t="s">
        <v>103</v>
      </c>
      <c r="B123" s="302">
        <f t="shared" ref="B123:I123" si="247">B43-($K$43*B43)</f>
        <v>0</v>
      </c>
      <c r="C123" s="303">
        <f t="shared" si="247"/>
        <v>0</v>
      </c>
      <c r="D123" s="303">
        <f t="shared" si="247"/>
        <v>0</v>
      </c>
      <c r="E123" s="303">
        <f t="shared" si="247"/>
        <v>0</v>
      </c>
      <c r="F123" s="303">
        <f t="shared" si="247"/>
        <v>0</v>
      </c>
      <c r="G123" s="303">
        <f t="shared" si="247"/>
        <v>0</v>
      </c>
      <c r="H123" s="303">
        <f t="shared" si="247"/>
        <v>0</v>
      </c>
      <c r="I123" s="304">
        <f t="shared" si="247"/>
        <v>0</v>
      </c>
      <c r="J123" s="15"/>
      <c r="K123" s="20"/>
      <c r="L123" s="20"/>
      <c r="M123" s="15"/>
      <c r="N123" s="305" t="s">
        <v>69</v>
      </c>
      <c r="O123" s="321" t="str">
        <f>'Rate Card Bid Evaluation Sheet'!H41</f>
        <v>9500</v>
      </c>
      <c r="P123" s="307">
        <f t="shared" ref="P123:W123" si="248">IF(B123="","",(B123/$O123))</f>
        <v>0</v>
      </c>
      <c r="Q123" s="307">
        <f t="shared" si="248"/>
        <v>0</v>
      </c>
      <c r="R123" s="307">
        <f t="shared" si="248"/>
        <v>0</v>
      </c>
      <c r="S123" s="307">
        <f t="shared" si="248"/>
        <v>0</v>
      </c>
      <c r="T123" s="307">
        <f t="shared" si="248"/>
        <v>0</v>
      </c>
      <c r="U123" s="307">
        <f t="shared" si="248"/>
        <v>0</v>
      </c>
      <c r="V123" s="307">
        <f t="shared" si="248"/>
        <v>0</v>
      </c>
      <c r="W123" s="307">
        <f t="shared" si="248"/>
        <v>0</v>
      </c>
      <c r="X123" s="317"/>
      <c r="Y123" s="318" t="str">
        <f t="shared" si="185"/>
        <v>Pass</v>
      </c>
      <c r="Z123" s="315" t="str">
        <f t="shared" ref="Z123:AF123" si="249">IF(Q123="","No Price",IF(Q123&gt;Q122,"Fail 2", IF(Q123&gt;P123,"Fail 1","Pass")))</f>
        <v>Pass</v>
      </c>
      <c r="AA123" s="315" t="str">
        <f t="shared" si="249"/>
        <v>Pass</v>
      </c>
      <c r="AB123" s="315" t="str">
        <f t="shared" si="249"/>
        <v>Pass</v>
      </c>
      <c r="AC123" s="315" t="str">
        <f t="shared" si="249"/>
        <v>Pass</v>
      </c>
      <c r="AD123" s="315" t="str">
        <f t="shared" si="249"/>
        <v>Pass</v>
      </c>
      <c r="AE123" s="315" t="str">
        <f t="shared" si="249"/>
        <v>Pass</v>
      </c>
      <c r="AF123" s="316" t="str">
        <f t="shared" si="249"/>
        <v>Pass</v>
      </c>
    </row>
    <row r="124" spans="1:32" x14ac:dyDescent="0.35">
      <c r="A124" s="114" t="s">
        <v>104</v>
      </c>
      <c r="B124" s="302">
        <f t="shared" ref="B124:I124" si="250">B44-($K$44*B44)</f>
        <v>0</v>
      </c>
      <c r="C124" s="303">
        <f t="shared" si="250"/>
        <v>0</v>
      </c>
      <c r="D124" s="303">
        <f t="shared" si="250"/>
        <v>0</v>
      </c>
      <c r="E124" s="303">
        <f t="shared" si="250"/>
        <v>0</v>
      </c>
      <c r="F124" s="303">
        <f t="shared" si="250"/>
        <v>0</v>
      </c>
      <c r="G124" s="303">
        <f t="shared" si="250"/>
        <v>0</v>
      </c>
      <c r="H124" s="303">
        <f t="shared" si="250"/>
        <v>0</v>
      </c>
      <c r="I124" s="304">
        <f t="shared" si="250"/>
        <v>0</v>
      </c>
      <c r="J124" s="15"/>
      <c r="K124" s="20"/>
      <c r="L124" s="20"/>
      <c r="M124" s="15"/>
      <c r="N124" s="305" t="s">
        <v>69</v>
      </c>
      <c r="O124" s="321" t="str">
        <f>'Rate Card Bid Evaluation Sheet'!H42</f>
        <v>10000</v>
      </c>
      <c r="P124" s="307">
        <f t="shared" ref="P124:W124" si="251">IF(B124="","",(B124/$O124))</f>
        <v>0</v>
      </c>
      <c r="Q124" s="307">
        <f t="shared" si="251"/>
        <v>0</v>
      </c>
      <c r="R124" s="307">
        <f t="shared" si="251"/>
        <v>0</v>
      </c>
      <c r="S124" s="307">
        <f t="shared" si="251"/>
        <v>0</v>
      </c>
      <c r="T124" s="307">
        <f t="shared" si="251"/>
        <v>0</v>
      </c>
      <c r="U124" s="307">
        <f t="shared" si="251"/>
        <v>0</v>
      </c>
      <c r="V124" s="307">
        <f t="shared" si="251"/>
        <v>0</v>
      </c>
      <c r="W124" s="307">
        <f t="shared" si="251"/>
        <v>0</v>
      </c>
      <c r="X124" s="317"/>
      <c r="Y124" s="318" t="str">
        <f t="shared" si="185"/>
        <v>Pass</v>
      </c>
      <c r="Z124" s="315" t="str">
        <f t="shared" ref="Z124:AF124" si="252">IF(Q124="","No Price",IF(Q124&gt;Q123,"Fail 2", IF(Q124&gt;P124,"Fail 1","Pass")))</f>
        <v>Pass</v>
      </c>
      <c r="AA124" s="315" t="str">
        <f t="shared" si="252"/>
        <v>Pass</v>
      </c>
      <c r="AB124" s="315" t="str">
        <f t="shared" si="252"/>
        <v>Pass</v>
      </c>
      <c r="AC124" s="315" t="str">
        <f t="shared" si="252"/>
        <v>Pass</v>
      </c>
      <c r="AD124" s="315" t="str">
        <f t="shared" si="252"/>
        <v>Pass</v>
      </c>
      <c r="AE124" s="315" t="str">
        <f t="shared" si="252"/>
        <v>Pass</v>
      </c>
      <c r="AF124" s="316" t="str">
        <f t="shared" si="252"/>
        <v>Pass</v>
      </c>
    </row>
    <row r="125" spans="1:32" x14ac:dyDescent="0.35">
      <c r="A125" s="114" t="s">
        <v>105</v>
      </c>
      <c r="B125" s="302">
        <f t="shared" ref="B125:I125" si="253">B45-($K$45*B45)</f>
        <v>0</v>
      </c>
      <c r="C125" s="303">
        <f t="shared" si="253"/>
        <v>0</v>
      </c>
      <c r="D125" s="303">
        <f t="shared" si="253"/>
        <v>0</v>
      </c>
      <c r="E125" s="303">
        <f t="shared" si="253"/>
        <v>0</v>
      </c>
      <c r="F125" s="303">
        <f t="shared" si="253"/>
        <v>0</v>
      </c>
      <c r="G125" s="303">
        <f t="shared" si="253"/>
        <v>0</v>
      </c>
      <c r="H125" s="303">
        <f t="shared" si="253"/>
        <v>0</v>
      </c>
      <c r="I125" s="304">
        <f t="shared" si="253"/>
        <v>0</v>
      </c>
      <c r="J125" s="15"/>
      <c r="K125" s="20"/>
      <c r="L125" s="20"/>
      <c r="M125" s="15"/>
      <c r="N125" s="305" t="s">
        <v>69</v>
      </c>
      <c r="O125" s="321" t="str">
        <f>'Rate Card Bid Evaluation Sheet'!H43</f>
        <v>12000</v>
      </c>
      <c r="P125" s="307">
        <f t="shared" ref="P125:W125" si="254">IF(B125="","",(B125/$O125))</f>
        <v>0</v>
      </c>
      <c r="Q125" s="307">
        <f t="shared" si="254"/>
        <v>0</v>
      </c>
      <c r="R125" s="307">
        <f t="shared" si="254"/>
        <v>0</v>
      </c>
      <c r="S125" s="307">
        <f t="shared" si="254"/>
        <v>0</v>
      </c>
      <c r="T125" s="307">
        <f t="shared" si="254"/>
        <v>0</v>
      </c>
      <c r="U125" s="307">
        <f t="shared" si="254"/>
        <v>0</v>
      </c>
      <c r="V125" s="307">
        <f t="shared" si="254"/>
        <v>0</v>
      </c>
      <c r="W125" s="307">
        <f t="shared" si="254"/>
        <v>0</v>
      </c>
      <c r="X125" s="317"/>
      <c r="Y125" s="318" t="str">
        <f t="shared" si="185"/>
        <v>Pass</v>
      </c>
      <c r="Z125" s="315" t="str">
        <f t="shared" ref="Z125:AF125" si="255">IF(Q125="","No Price",IF(Q125&gt;Q124,"Fail 2", IF(Q125&gt;P125,"Fail 1","Pass")))</f>
        <v>Pass</v>
      </c>
      <c r="AA125" s="315" t="str">
        <f t="shared" si="255"/>
        <v>Pass</v>
      </c>
      <c r="AB125" s="315" t="str">
        <f t="shared" si="255"/>
        <v>Pass</v>
      </c>
      <c r="AC125" s="315" t="str">
        <f t="shared" si="255"/>
        <v>Pass</v>
      </c>
      <c r="AD125" s="315" t="str">
        <f t="shared" si="255"/>
        <v>Pass</v>
      </c>
      <c r="AE125" s="315" t="str">
        <f t="shared" si="255"/>
        <v>Pass</v>
      </c>
      <c r="AF125" s="316" t="str">
        <f t="shared" si="255"/>
        <v>Pass</v>
      </c>
    </row>
    <row r="126" spans="1:32" x14ac:dyDescent="0.35">
      <c r="A126" s="114" t="s">
        <v>106</v>
      </c>
      <c r="B126" s="302">
        <f t="shared" ref="B126:I126" si="256">B46-($K$46*B46)</f>
        <v>0</v>
      </c>
      <c r="C126" s="303">
        <f t="shared" si="256"/>
        <v>0</v>
      </c>
      <c r="D126" s="303">
        <f t="shared" si="256"/>
        <v>0</v>
      </c>
      <c r="E126" s="303">
        <f t="shared" si="256"/>
        <v>0</v>
      </c>
      <c r="F126" s="303">
        <f t="shared" si="256"/>
        <v>0</v>
      </c>
      <c r="G126" s="303">
        <f t="shared" si="256"/>
        <v>0</v>
      </c>
      <c r="H126" s="303">
        <f t="shared" si="256"/>
        <v>0</v>
      </c>
      <c r="I126" s="304">
        <f t="shared" si="256"/>
        <v>0</v>
      </c>
      <c r="J126" s="15"/>
      <c r="K126" s="20"/>
      <c r="L126" s="20"/>
      <c r="M126" s="15"/>
      <c r="N126" s="305" t="s">
        <v>69</v>
      </c>
      <c r="O126" s="321" t="str">
        <f>'Rate Card Bid Evaluation Sheet'!H44</f>
        <v>15000</v>
      </c>
      <c r="P126" s="307">
        <f t="shared" ref="P126:W126" si="257">IF(B126="","",(B126/$O126))</f>
        <v>0</v>
      </c>
      <c r="Q126" s="307">
        <f t="shared" si="257"/>
        <v>0</v>
      </c>
      <c r="R126" s="307">
        <f t="shared" si="257"/>
        <v>0</v>
      </c>
      <c r="S126" s="307">
        <f t="shared" si="257"/>
        <v>0</v>
      </c>
      <c r="T126" s="307">
        <f t="shared" si="257"/>
        <v>0</v>
      </c>
      <c r="U126" s="307">
        <f t="shared" si="257"/>
        <v>0</v>
      </c>
      <c r="V126" s="307">
        <f t="shared" si="257"/>
        <v>0</v>
      </c>
      <c r="W126" s="307">
        <f t="shared" si="257"/>
        <v>0</v>
      </c>
      <c r="X126" s="317"/>
      <c r="Y126" s="318" t="str">
        <f t="shared" si="185"/>
        <v>Pass</v>
      </c>
      <c r="Z126" s="315" t="str">
        <f t="shared" ref="Z126:AF126" si="258">IF(Q126="","No Price",IF(Q126&gt;Q125,"Fail 2", IF(Q126&gt;P126,"Fail 1","Pass")))</f>
        <v>Pass</v>
      </c>
      <c r="AA126" s="315" t="str">
        <f t="shared" si="258"/>
        <v>Pass</v>
      </c>
      <c r="AB126" s="315" t="str">
        <f t="shared" si="258"/>
        <v>Pass</v>
      </c>
      <c r="AC126" s="315" t="str">
        <f t="shared" si="258"/>
        <v>Pass</v>
      </c>
      <c r="AD126" s="315" t="str">
        <f t="shared" si="258"/>
        <v>Pass</v>
      </c>
      <c r="AE126" s="315" t="str">
        <f t="shared" si="258"/>
        <v>Pass</v>
      </c>
      <c r="AF126" s="316" t="str">
        <f t="shared" si="258"/>
        <v>Pass</v>
      </c>
    </row>
    <row r="127" spans="1:32" x14ac:dyDescent="0.35">
      <c r="A127" s="114" t="s">
        <v>107</v>
      </c>
      <c r="B127" s="302">
        <f t="shared" ref="B127:I127" si="259">B47-($K$47*B47)</f>
        <v>0</v>
      </c>
      <c r="C127" s="303">
        <f t="shared" si="259"/>
        <v>0</v>
      </c>
      <c r="D127" s="303">
        <f t="shared" si="259"/>
        <v>0</v>
      </c>
      <c r="E127" s="303">
        <f t="shared" si="259"/>
        <v>0</v>
      </c>
      <c r="F127" s="303">
        <f t="shared" si="259"/>
        <v>0</v>
      </c>
      <c r="G127" s="303">
        <f t="shared" si="259"/>
        <v>0</v>
      </c>
      <c r="H127" s="303">
        <f t="shared" si="259"/>
        <v>0</v>
      </c>
      <c r="I127" s="304">
        <f t="shared" si="259"/>
        <v>0</v>
      </c>
      <c r="J127" s="15"/>
      <c r="K127" s="20"/>
      <c r="L127" s="20"/>
      <c r="M127" s="15"/>
      <c r="N127" s="305" t="s">
        <v>69</v>
      </c>
      <c r="O127" s="321" t="str">
        <f>'Rate Card Bid Evaluation Sheet'!H45</f>
        <v>20000</v>
      </c>
      <c r="P127" s="307">
        <f t="shared" ref="P127:W127" si="260">IF(B127="","",(B127/$O127))</f>
        <v>0</v>
      </c>
      <c r="Q127" s="307">
        <f t="shared" si="260"/>
        <v>0</v>
      </c>
      <c r="R127" s="307">
        <f t="shared" si="260"/>
        <v>0</v>
      </c>
      <c r="S127" s="307">
        <f t="shared" si="260"/>
        <v>0</v>
      </c>
      <c r="T127" s="307">
        <f t="shared" si="260"/>
        <v>0</v>
      </c>
      <c r="U127" s="307">
        <f t="shared" si="260"/>
        <v>0</v>
      </c>
      <c r="V127" s="307">
        <f t="shared" si="260"/>
        <v>0</v>
      </c>
      <c r="W127" s="307">
        <f t="shared" si="260"/>
        <v>0</v>
      </c>
      <c r="X127" s="317"/>
      <c r="Y127" s="318" t="str">
        <f t="shared" si="185"/>
        <v>Pass</v>
      </c>
      <c r="Z127" s="315" t="str">
        <f t="shared" ref="Z127:AF127" si="261">IF(Q127="","No Price",IF(Q127&gt;Q126,"Fail 2", IF(Q127&gt;P127,"Fail 1","Pass")))</f>
        <v>Pass</v>
      </c>
      <c r="AA127" s="315" t="str">
        <f t="shared" si="261"/>
        <v>Pass</v>
      </c>
      <c r="AB127" s="315" t="str">
        <f t="shared" si="261"/>
        <v>Pass</v>
      </c>
      <c r="AC127" s="315" t="str">
        <f t="shared" si="261"/>
        <v>Pass</v>
      </c>
      <c r="AD127" s="315" t="str">
        <f t="shared" si="261"/>
        <v>Pass</v>
      </c>
      <c r="AE127" s="315" t="str">
        <f t="shared" si="261"/>
        <v>Pass</v>
      </c>
      <c r="AF127" s="316" t="str">
        <f t="shared" si="261"/>
        <v>Pass</v>
      </c>
    </row>
    <row r="128" spans="1:32" x14ac:dyDescent="0.35">
      <c r="A128" s="114" t="s">
        <v>108</v>
      </c>
      <c r="B128" s="302">
        <f t="shared" ref="B128:I128" si="262">B48-($K$48*B48)</f>
        <v>0</v>
      </c>
      <c r="C128" s="303">
        <f t="shared" si="262"/>
        <v>0</v>
      </c>
      <c r="D128" s="303">
        <f t="shared" si="262"/>
        <v>0</v>
      </c>
      <c r="E128" s="303">
        <f t="shared" si="262"/>
        <v>0</v>
      </c>
      <c r="F128" s="303">
        <f t="shared" si="262"/>
        <v>0</v>
      </c>
      <c r="G128" s="303">
        <f t="shared" si="262"/>
        <v>0</v>
      </c>
      <c r="H128" s="303">
        <f t="shared" si="262"/>
        <v>0</v>
      </c>
      <c r="I128" s="304">
        <f t="shared" si="262"/>
        <v>0</v>
      </c>
      <c r="J128" s="15"/>
      <c r="K128" s="20"/>
      <c r="L128" s="20"/>
      <c r="M128" s="15"/>
      <c r="N128" s="305" t="s">
        <v>69</v>
      </c>
      <c r="O128" s="321" t="str">
        <f>'Rate Card Bid Evaluation Sheet'!H46</f>
        <v>30000</v>
      </c>
      <c r="P128" s="307">
        <f t="shared" ref="P128:W128" si="263">IF(B128="","",(B128/$O128))</f>
        <v>0</v>
      </c>
      <c r="Q128" s="307">
        <f t="shared" si="263"/>
        <v>0</v>
      </c>
      <c r="R128" s="307">
        <f t="shared" si="263"/>
        <v>0</v>
      </c>
      <c r="S128" s="307">
        <f t="shared" si="263"/>
        <v>0</v>
      </c>
      <c r="T128" s="307">
        <f t="shared" si="263"/>
        <v>0</v>
      </c>
      <c r="U128" s="307">
        <f t="shared" si="263"/>
        <v>0</v>
      </c>
      <c r="V128" s="307">
        <f t="shared" si="263"/>
        <v>0</v>
      </c>
      <c r="W128" s="307">
        <f t="shared" si="263"/>
        <v>0</v>
      </c>
      <c r="X128" s="317"/>
      <c r="Y128" s="318" t="str">
        <f t="shared" si="185"/>
        <v>Pass</v>
      </c>
      <c r="Z128" s="315" t="str">
        <f t="shared" ref="Z128:AF128" si="264">IF(Q128="","No Price",IF(Q128&gt;Q127,"Fail 2", IF(Q128&gt;P128,"Fail 1","Pass")))</f>
        <v>Pass</v>
      </c>
      <c r="AA128" s="315" t="str">
        <f t="shared" si="264"/>
        <v>Pass</v>
      </c>
      <c r="AB128" s="315" t="str">
        <f t="shared" si="264"/>
        <v>Pass</v>
      </c>
      <c r="AC128" s="315" t="str">
        <f t="shared" si="264"/>
        <v>Pass</v>
      </c>
      <c r="AD128" s="315" t="str">
        <f t="shared" si="264"/>
        <v>Pass</v>
      </c>
      <c r="AE128" s="315" t="str">
        <f t="shared" si="264"/>
        <v>Pass</v>
      </c>
      <c r="AF128" s="316" t="str">
        <f t="shared" si="264"/>
        <v>Pass</v>
      </c>
    </row>
    <row r="129" spans="1:32" x14ac:dyDescent="0.35">
      <c r="A129" s="114" t="s">
        <v>109</v>
      </c>
      <c r="B129" s="302">
        <f t="shared" ref="B129:I129" si="265">B49-($K$49*B49)</f>
        <v>0</v>
      </c>
      <c r="C129" s="303">
        <f t="shared" si="265"/>
        <v>0</v>
      </c>
      <c r="D129" s="303">
        <f t="shared" si="265"/>
        <v>0</v>
      </c>
      <c r="E129" s="303">
        <f t="shared" si="265"/>
        <v>0</v>
      </c>
      <c r="F129" s="303">
        <f t="shared" si="265"/>
        <v>0</v>
      </c>
      <c r="G129" s="303">
        <f t="shared" si="265"/>
        <v>0</v>
      </c>
      <c r="H129" s="303">
        <f t="shared" si="265"/>
        <v>0</v>
      </c>
      <c r="I129" s="304">
        <f t="shared" si="265"/>
        <v>0</v>
      </c>
      <c r="J129" s="15"/>
      <c r="K129" s="20"/>
      <c r="L129" s="20"/>
      <c r="M129" s="15"/>
      <c r="N129" s="305" t="s">
        <v>69</v>
      </c>
      <c r="O129" s="321" t="str">
        <f>'Rate Card Bid Evaluation Sheet'!H47</f>
        <v>40000</v>
      </c>
      <c r="P129" s="307">
        <f t="shared" ref="P129:W129" si="266">IF(B129="","",(B129/$O129))</f>
        <v>0</v>
      </c>
      <c r="Q129" s="307">
        <f t="shared" si="266"/>
        <v>0</v>
      </c>
      <c r="R129" s="307">
        <f t="shared" si="266"/>
        <v>0</v>
      </c>
      <c r="S129" s="307">
        <f t="shared" si="266"/>
        <v>0</v>
      </c>
      <c r="T129" s="307">
        <f t="shared" si="266"/>
        <v>0</v>
      </c>
      <c r="U129" s="307">
        <f t="shared" si="266"/>
        <v>0</v>
      </c>
      <c r="V129" s="307">
        <f t="shared" si="266"/>
        <v>0</v>
      </c>
      <c r="W129" s="307">
        <f t="shared" si="266"/>
        <v>0</v>
      </c>
      <c r="X129" s="317"/>
      <c r="Y129" s="318" t="str">
        <f t="shared" si="185"/>
        <v>Pass</v>
      </c>
      <c r="Z129" s="315" t="str">
        <f t="shared" ref="Z129:AF129" si="267">IF(Q129="","No Price",IF(Q129&gt;Q128,"Fail 2", IF(Q129&gt;P129,"Fail 1","Pass")))</f>
        <v>Pass</v>
      </c>
      <c r="AA129" s="315" t="str">
        <f t="shared" si="267"/>
        <v>Pass</v>
      </c>
      <c r="AB129" s="315" t="str">
        <f t="shared" si="267"/>
        <v>Pass</v>
      </c>
      <c r="AC129" s="315" t="str">
        <f t="shared" si="267"/>
        <v>Pass</v>
      </c>
      <c r="AD129" s="315" t="str">
        <f t="shared" si="267"/>
        <v>Pass</v>
      </c>
      <c r="AE129" s="315" t="str">
        <f t="shared" si="267"/>
        <v>Pass</v>
      </c>
      <c r="AF129" s="316" t="str">
        <f t="shared" si="267"/>
        <v>Pass</v>
      </c>
    </row>
    <row r="130" spans="1:32" x14ac:dyDescent="0.35">
      <c r="A130" s="319" t="s">
        <v>162</v>
      </c>
      <c r="B130" s="302">
        <f t="shared" ref="B130:I130" si="268">B50-($K$50*B50)</f>
        <v>0</v>
      </c>
      <c r="C130" s="303">
        <f t="shared" si="268"/>
        <v>0</v>
      </c>
      <c r="D130" s="303">
        <f t="shared" si="268"/>
        <v>0</v>
      </c>
      <c r="E130" s="303">
        <f t="shared" si="268"/>
        <v>0</v>
      </c>
      <c r="F130" s="303">
        <f t="shared" si="268"/>
        <v>0</v>
      </c>
      <c r="G130" s="303">
        <f t="shared" si="268"/>
        <v>0</v>
      </c>
      <c r="H130" s="303">
        <f t="shared" si="268"/>
        <v>0</v>
      </c>
      <c r="I130" s="304">
        <f t="shared" si="268"/>
        <v>0</v>
      </c>
      <c r="J130" s="15"/>
      <c r="K130" s="20"/>
      <c r="L130" s="20"/>
      <c r="M130" s="15"/>
      <c r="N130" s="305" t="s">
        <v>65</v>
      </c>
      <c r="O130" s="306">
        <v>1</v>
      </c>
      <c r="P130" s="307">
        <f t="shared" ref="P130:W130" si="269">IF(B130="","",(B130/$O130))</f>
        <v>0</v>
      </c>
      <c r="Q130" s="307">
        <f t="shared" si="269"/>
        <v>0</v>
      </c>
      <c r="R130" s="307">
        <f t="shared" si="269"/>
        <v>0</v>
      </c>
      <c r="S130" s="307">
        <f t="shared" si="269"/>
        <v>0</v>
      </c>
      <c r="T130" s="307">
        <f t="shared" si="269"/>
        <v>0</v>
      </c>
      <c r="U130" s="307">
        <f t="shared" si="269"/>
        <v>0</v>
      </c>
      <c r="V130" s="307">
        <f t="shared" si="269"/>
        <v>0</v>
      </c>
      <c r="W130" s="307">
        <f t="shared" si="269"/>
        <v>0</v>
      </c>
      <c r="X130" s="320"/>
      <c r="Y130" s="322" t="str">
        <f>IF(P130="","No Price","Pass")</f>
        <v>Pass</v>
      </c>
      <c r="Z130" s="310" t="str">
        <f t="shared" ref="Z130:AF130" si="270">IF(C130="","No Price",IF(Q130&gt;P130,"Fail 1","Pass"))</f>
        <v>Pass</v>
      </c>
      <c r="AA130" s="310" t="str">
        <f t="shared" si="270"/>
        <v>Pass</v>
      </c>
      <c r="AB130" s="310" t="str">
        <f t="shared" si="270"/>
        <v>Pass</v>
      </c>
      <c r="AC130" s="310" t="str">
        <f t="shared" si="270"/>
        <v>Pass</v>
      </c>
      <c r="AD130" s="310" t="str">
        <f t="shared" si="270"/>
        <v>Pass</v>
      </c>
      <c r="AE130" s="310" t="str">
        <f t="shared" si="270"/>
        <v>Pass</v>
      </c>
      <c r="AF130" s="311" t="str">
        <f t="shared" si="270"/>
        <v>Pass</v>
      </c>
    </row>
    <row r="131" spans="1:32" x14ac:dyDescent="0.35">
      <c r="A131" s="312" t="s">
        <v>163</v>
      </c>
      <c r="B131" s="482" t="s">
        <v>112</v>
      </c>
      <c r="C131" s="463"/>
      <c r="D131" s="463"/>
      <c r="E131" s="463"/>
      <c r="F131" s="463"/>
      <c r="G131" s="463"/>
      <c r="H131" s="463"/>
      <c r="I131" s="479"/>
      <c r="J131" s="15"/>
      <c r="K131" s="20"/>
      <c r="L131" s="20"/>
      <c r="M131" s="15"/>
      <c r="N131" s="549"/>
      <c r="O131" s="481"/>
      <c r="P131" s="481"/>
      <c r="Q131" s="481"/>
      <c r="R131" s="481"/>
      <c r="S131" s="481"/>
      <c r="T131" s="481"/>
      <c r="U131" s="481"/>
      <c r="V131" s="481"/>
      <c r="W131" s="481"/>
      <c r="X131" s="481"/>
      <c r="Y131" s="481"/>
      <c r="Z131" s="481"/>
      <c r="AA131" s="481"/>
      <c r="AB131" s="481"/>
      <c r="AC131" s="481"/>
      <c r="AD131" s="481"/>
      <c r="AE131" s="481"/>
      <c r="AF131" s="474"/>
    </row>
    <row r="132" spans="1:32" x14ac:dyDescent="0.35">
      <c r="A132" s="123" t="s">
        <v>113</v>
      </c>
      <c r="B132" s="302">
        <f t="shared" ref="B132:I132" si="271">B52-($K$52*B52)</f>
        <v>0</v>
      </c>
      <c r="C132" s="303">
        <f t="shared" si="271"/>
        <v>0</v>
      </c>
      <c r="D132" s="303">
        <f t="shared" si="271"/>
        <v>0</v>
      </c>
      <c r="E132" s="303">
        <f t="shared" si="271"/>
        <v>0</v>
      </c>
      <c r="F132" s="303">
        <f t="shared" si="271"/>
        <v>0</v>
      </c>
      <c r="G132" s="303">
        <f t="shared" si="271"/>
        <v>0</v>
      </c>
      <c r="H132" s="303">
        <f t="shared" si="271"/>
        <v>0</v>
      </c>
      <c r="I132" s="304">
        <f t="shared" si="271"/>
        <v>0</v>
      </c>
      <c r="J132" s="15"/>
      <c r="K132" s="20"/>
      <c r="L132" s="20"/>
      <c r="M132" s="15"/>
      <c r="N132" s="305" t="s">
        <v>65</v>
      </c>
      <c r="O132" s="306">
        <v>1</v>
      </c>
      <c r="P132" s="307">
        <f t="shared" ref="P132:W132" si="272">IF(B132="","",(B132/$O132))</f>
        <v>0</v>
      </c>
      <c r="Q132" s="307">
        <f t="shared" si="272"/>
        <v>0</v>
      </c>
      <c r="R132" s="307">
        <f t="shared" si="272"/>
        <v>0</v>
      </c>
      <c r="S132" s="307">
        <f t="shared" si="272"/>
        <v>0</v>
      </c>
      <c r="T132" s="307">
        <f t="shared" si="272"/>
        <v>0</v>
      </c>
      <c r="U132" s="307">
        <f t="shared" si="272"/>
        <v>0</v>
      </c>
      <c r="V132" s="307">
        <f t="shared" si="272"/>
        <v>0</v>
      </c>
      <c r="W132" s="307">
        <f t="shared" si="272"/>
        <v>0</v>
      </c>
      <c r="X132" s="323"/>
      <c r="Y132" s="322" t="str">
        <f t="shared" ref="Y132:Y146" si="273">IF(P132="","No Price","Pass")</f>
        <v>Pass</v>
      </c>
      <c r="Z132" s="310" t="str">
        <f t="shared" ref="Z132:AF132" si="274">IF(C132="","No Price",IF(Q132&gt;P132,"Fail 1","Pass"))</f>
        <v>Pass</v>
      </c>
      <c r="AA132" s="310" t="str">
        <f t="shared" si="274"/>
        <v>Pass</v>
      </c>
      <c r="AB132" s="310" t="str">
        <f t="shared" si="274"/>
        <v>Pass</v>
      </c>
      <c r="AC132" s="310" t="str">
        <f t="shared" si="274"/>
        <v>Pass</v>
      </c>
      <c r="AD132" s="310" t="str">
        <f t="shared" si="274"/>
        <v>Pass</v>
      </c>
      <c r="AE132" s="310" t="str">
        <f t="shared" si="274"/>
        <v>Pass</v>
      </c>
      <c r="AF132" s="311" t="str">
        <f t="shared" si="274"/>
        <v>Pass</v>
      </c>
    </row>
    <row r="133" spans="1:32" x14ac:dyDescent="0.35">
      <c r="A133" s="123" t="s">
        <v>114</v>
      </c>
      <c r="B133" s="302">
        <f t="shared" ref="B133:I133" si="275">B53-($K$53*B53)</f>
        <v>0</v>
      </c>
      <c r="C133" s="303">
        <f t="shared" si="275"/>
        <v>0</v>
      </c>
      <c r="D133" s="303">
        <f t="shared" si="275"/>
        <v>0</v>
      </c>
      <c r="E133" s="303">
        <f t="shared" si="275"/>
        <v>0</v>
      </c>
      <c r="F133" s="303">
        <f t="shared" si="275"/>
        <v>0</v>
      </c>
      <c r="G133" s="303">
        <f t="shared" si="275"/>
        <v>0</v>
      </c>
      <c r="H133" s="303">
        <f t="shared" si="275"/>
        <v>0</v>
      </c>
      <c r="I133" s="304">
        <f t="shared" si="275"/>
        <v>0</v>
      </c>
      <c r="J133" s="15"/>
      <c r="K133" s="20"/>
      <c r="L133" s="20"/>
      <c r="M133" s="15"/>
      <c r="N133" s="305" t="s">
        <v>65</v>
      </c>
      <c r="O133" s="306">
        <v>1</v>
      </c>
      <c r="P133" s="307">
        <f t="shared" ref="P133:W133" si="276">IF(B133="","",(B133/$O133))</f>
        <v>0</v>
      </c>
      <c r="Q133" s="307">
        <f t="shared" si="276"/>
        <v>0</v>
      </c>
      <c r="R133" s="307">
        <f t="shared" si="276"/>
        <v>0</v>
      </c>
      <c r="S133" s="307">
        <f t="shared" si="276"/>
        <v>0</v>
      </c>
      <c r="T133" s="307">
        <f t="shared" si="276"/>
        <v>0</v>
      </c>
      <c r="U133" s="307">
        <f t="shared" si="276"/>
        <v>0</v>
      </c>
      <c r="V133" s="307">
        <f t="shared" si="276"/>
        <v>0</v>
      </c>
      <c r="W133" s="307">
        <f t="shared" si="276"/>
        <v>0</v>
      </c>
      <c r="X133" s="324"/>
      <c r="Y133" s="322" t="str">
        <f t="shared" si="273"/>
        <v>Pass</v>
      </c>
      <c r="Z133" s="310" t="str">
        <f t="shared" ref="Z133:AF133" si="277">IF(C133="","No Price",IF(Q133&gt;P133,"Fail 1","Pass"))</f>
        <v>Pass</v>
      </c>
      <c r="AA133" s="310" t="str">
        <f t="shared" si="277"/>
        <v>Pass</v>
      </c>
      <c r="AB133" s="310" t="str">
        <f t="shared" si="277"/>
        <v>Pass</v>
      </c>
      <c r="AC133" s="310" t="str">
        <f t="shared" si="277"/>
        <v>Pass</v>
      </c>
      <c r="AD133" s="310" t="str">
        <f t="shared" si="277"/>
        <v>Pass</v>
      </c>
      <c r="AE133" s="310" t="str">
        <f t="shared" si="277"/>
        <v>Pass</v>
      </c>
      <c r="AF133" s="311" t="str">
        <f t="shared" si="277"/>
        <v>Pass</v>
      </c>
    </row>
    <row r="134" spans="1:32" x14ac:dyDescent="0.35">
      <c r="A134" s="123" t="s">
        <v>115</v>
      </c>
      <c r="B134" s="302">
        <f t="shared" ref="B134:I134" si="278">B54-($K$54*B54)</f>
        <v>0</v>
      </c>
      <c r="C134" s="303">
        <f t="shared" si="278"/>
        <v>0</v>
      </c>
      <c r="D134" s="303">
        <f t="shared" si="278"/>
        <v>0</v>
      </c>
      <c r="E134" s="303">
        <f t="shared" si="278"/>
        <v>0</v>
      </c>
      <c r="F134" s="303">
        <f t="shared" si="278"/>
        <v>0</v>
      </c>
      <c r="G134" s="303">
        <f t="shared" si="278"/>
        <v>0</v>
      </c>
      <c r="H134" s="303">
        <f t="shared" si="278"/>
        <v>0</v>
      </c>
      <c r="I134" s="304">
        <f t="shared" si="278"/>
        <v>0</v>
      </c>
      <c r="J134" s="15"/>
      <c r="K134" s="20"/>
      <c r="L134" s="20"/>
      <c r="M134" s="15"/>
      <c r="N134" s="305" t="s">
        <v>65</v>
      </c>
      <c r="O134" s="306">
        <v>1</v>
      </c>
      <c r="P134" s="307">
        <f t="shared" ref="P134:W134" si="279">IF(B134="","",(B134/$O134))</f>
        <v>0</v>
      </c>
      <c r="Q134" s="307">
        <f t="shared" si="279"/>
        <v>0</v>
      </c>
      <c r="R134" s="307">
        <f t="shared" si="279"/>
        <v>0</v>
      </c>
      <c r="S134" s="307">
        <f t="shared" si="279"/>
        <v>0</v>
      </c>
      <c r="T134" s="307">
        <f t="shared" si="279"/>
        <v>0</v>
      </c>
      <c r="U134" s="307">
        <f t="shared" si="279"/>
        <v>0</v>
      </c>
      <c r="V134" s="307">
        <f t="shared" si="279"/>
        <v>0</v>
      </c>
      <c r="W134" s="307">
        <f t="shared" si="279"/>
        <v>0</v>
      </c>
      <c r="X134" s="324"/>
      <c r="Y134" s="322" t="str">
        <f t="shared" si="273"/>
        <v>Pass</v>
      </c>
      <c r="Z134" s="310" t="str">
        <f t="shared" ref="Z134:AF134" si="280">IF(C134="","No Price",IF(Q134&gt;P134,"Fail 1","Pass"))</f>
        <v>Pass</v>
      </c>
      <c r="AA134" s="310" t="str">
        <f t="shared" si="280"/>
        <v>Pass</v>
      </c>
      <c r="AB134" s="310" t="str">
        <f t="shared" si="280"/>
        <v>Pass</v>
      </c>
      <c r="AC134" s="310" t="str">
        <f t="shared" si="280"/>
        <v>Pass</v>
      </c>
      <c r="AD134" s="310" t="str">
        <f t="shared" si="280"/>
        <v>Pass</v>
      </c>
      <c r="AE134" s="310" t="str">
        <f t="shared" si="280"/>
        <v>Pass</v>
      </c>
      <c r="AF134" s="311" t="str">
        <f t="shared" si="280"/>
        <v>Pass</v>
      </c>
    </row>
    <row r="135" spans="1:32" x14ac:dyDescent="0.35">
      <c r="A135" s="123" t="s">
        <v>116</v>
      </c>
      <c r="B135" s="302">
        <f t="shared" ref="B135:I135" si="281">B55-($K$55*B55)</f>
        <v>0</v>
      </c>
      <c r="C135" s="303">
        <f t="shared" si="281"/>
        <v>0</v>
      </c>
      <c r="D135" s="303">
        <f t="shared" si="281"/>
        <v>0</v>
      </c>
      <c r="E135" s="303">
        <f t="shared" si="281"/>
        <v>0</v>
      </c>
      <c r="F135" s="303">
        <f t="shared" si="281"/>
        <v>0</v>
      </c>
      <c r="G135" s="303">
        <f t="shared" si="281"/>
        <v>0</v>
      </c>
      <c r="H135" s="303">
        <f t="shared" si="281"/>
        <v>0</v>
      </c>
      <c r="I135" s="304">
        <f t="shared" si="281"/>
        <v>0</v>
      </c>
      <c r="J135" s="15"/>
      <c r="K135" s="20"/>
      <c r="L135" s="20"/>
      <c r="M135" s="15"/>
      <c r="N135" s="305" t="s">
        <v>65</v>
      </c>
      <c r="O135" s="306">
        <v>1</v>
      </c>
      <c r="P135" s="307">
        <f t="shared" ref="P135:W135" si="282">IF(B135="","",(B135/$O135))</f>
        <v>0</v>
      </c>
      <c r="Q135" s="307">
        <f t="shared" si="282"/>
        <v>0</v>
      </c>
      <c r="R135" s="307">
        <f t="shared" si="282"/>
        <v>0</v>
      </c>
      <c r="S135" s="307">
        <f t="shared" si="282"/>
        <v>0</v>
      </c>
      <c r="T135" s="307">
        <f t="shared" si="282"/>
        <v>0</v>
      </c>
      <c r="U135" s="307">
        <f t="shared" si="282"/>
        <v>0</v>
      </c>
      <c r="V135" s="307">
        <f t="shared" si="282"/>
        <v>0</v>
      </c>
      <c r="W135" s="307">
        <f t="shared" si="282"/>
        <v>0</v>
      </c>
      <c r="X135" s="324"/>
      <c r="Y135" s="322" t="str">
        <f t="shared" si="273"/>
        <v>Pass</v>
      </c>
      <c r="Z135" s="310" t="str">
        <f t="shared" ref="Z135:AF135" si="283">IF(C135="","No Price",IF(Q135&gt;P135,"Fail 1","Pass"))</f>
        <v>Pass</v>
      </c>
      <c r="AA135" s="310" t="str">
        <f t="shared" si="283"/>
        <v>Pass</v>
      </c>
      <c r="AB135" s="310" t="str">
        <f t="shared" si="283"/>
        <v>Pass</v>
      </c>
      <c r="AC135" s="310" t="str">
        <f t="shared" si="283"/>
        <v>Pass</v>
      </c>
      <c r="AD135" s="310" t="str">
        <f t="shared" si="283"/>
        <v>Pass</v>
      </c>
      <c r="AE135" s="310" t="str">
        <f t="shared" si="283"/>
        <v>Pass</v>
      </c>
      <c r="AF135" s="311" t="str">
        <f t="shared" si="283"/>
        <v>Pass</v>
      </c>
    </row>
    <row r="136" spans="1:32" x14ac:dyDescent="0.35">
      <c r="A136" s="123" t="s">
        <v>117</v>
      </c>
      <c r="B136" s="302">
        <f t="shared" ref="B136:I136" si="284">B56-($K$56*B56)</f>
        <v>0</v>
      </c>
      <c r="C136" s="303">
        <f t="shared" si="284"/>
        <v>0</v>
      </c>
      <c r="D136" s="303">
        <f t="shared" si="284"/>
        <v>0</v>
      </c>
      <c r="E136" s="303">
        <f t="shared" si="284"/>
        <v>0</v>
      </c>
      <c r="F136" s="303">
        <f t="shared" si="284"/>
        <v>0</v>
      </c>
      <c r="G136" s="303">
        <f t="shared" si="284"/>
        <v>0</v>
      </c>
      <c r="H136" s="303">
        <f t="shared" si="284"/>
        <v>0</v>
      </c>
      <c r="I136" s="304">
        <f t="shared" si="284"/>
        <v>0</v>
      </c>
      <c r="J136" s="15"/>
      <c r="K136" s="20"/>
      <c r="L136" s="20"/>
      <c r="M136" s="15"/>
      <c r="N136" s="305" t="s">
        <v>65</v>
      </c>
      <c r="O136" s="306">
        <v>1</v>
      </c>
      <c r="P136" s="307">
        <f t="shared" ref="P136:W136" si="285">IF(B136="","",(B136/$O136))</f>
        <v>0</v>
      </c>
      <c r="Q136" s="307">
        <f t="shared" si="285"/>
        <v>0</v>
      </c>
      <c r="R136" s="307">
        <f t="shared" si="285"/>
        <v>0</v>
      </c>
      <c r="S136" s="307">
        <f t="shared" si="285"/>
        <v>0</v>
      </c>
      <c r="T136" s="307">
        <f t="shared" si="285"/>
        <v>0</v>
      </c>
      <c r="U136" s="307">
        <f t="shared" si="285"/>
        <v>0</v>
      </c>
      <c r="V136" s="307">
        <f t="shared" si="285"/>
        <v>0</v>
      </c>
      <c r="W136" s="307">
        <f t="shared" si="285"/>
        <v>0</v>
      </c>
      <c r="X136" s="324"/>
      <c r="Y136" s="322" t="str">
        <f t="shared" si="273"/>
        <v>Pass</v>
      </c>
      <c r="Z136" s="310" t="str">
        <f t="shared" ref="Z136:AF136" si="286">IF(C136="","No Price",IF(Q136&gt;P136,"Fail 1","Pass"))</f>
        <v>Pass</v>
      </c>
      <c r="AA136" s="310" t="str">
        <f t="shared" si="286"/>
        <v>Pass</v>
      </c>
      <c r="AB136" s="310" t="str">
        <f t="shared" si="286"/>
        <v>Pass</v>
      </c>
      <c r="AC136" s="310" t="str">
        <f t="shared" si="286"/>
        <v>Pass</v>
      </c>
      <c r="AD136" s="310" t="str">
        <f t="shared" si="286"/>
        <v>Pass</v>
      </c>
      <c r="AE136" s="310" t="str">
        <f t="shared" si="286"/>
        <v>Pass</v>
      </c>
      <c r="AF136" s="311" t="str">
        <f t="shared" si="286"/>
        <v>Pass</v>
      </c>
    </row>
    <row r="137" spans="1:32" x14ac:dyDescent="0.35">
      <c r="A137" s="123" t="s">
        <v>118</v>
      </c>
      <c r="B137" s="302">
        <f t="shared" ref="B137:I137" si="287">B57-($K$57*B57)</f>
        <v>0</v>
      </c>
      <c r="C137" s="303">
        <f t="shared" si="287"/>
        <v>0</v>
      </c>
      <c r="D137" s="303">
        <f t="shared" si="287"/>
        <v>0</v>
      </c>
      <c r="E137" s="303">
        <f t="shared" si="287"/>
        <v>0</v>
      </c>
      <c r="F137" s="303">
        <f t="shared" si="287"/>
        <v>0</v>
      </c>
      <c r="G137" s="303">
        <f t="shared" si="287"/>
        <v>0</v>
      </c>
      <c r="H137" s="303">
        <f t="shared" si="287"/>
        <v>0</v>
      </c>
      <c r="I137" s="304">
        <f t="shared" si="287"/>
        <v>0</v>
      </c>
      <c r="J137" s="15"/>
      <c r="K137" s="20"/>
      <c r="L137" s="20"/>
      <c r="M137" s="15"/>
      <c r="N137" s="305" t="s">
        <v>65</v>
      </c>
      <c r="O137" s="306">
        <v>1</v>
      </c>
      <c r="P137" s="307">
        <f t="shared" ref="P137:W137" si="288">IF(B137="","",(B137/$O137))</f>
        <v>0</v>
      </c>
      <c r="Q137" s="307">
        <f t="shared" si="288"/>
        <v>0</v>
      </c>
      <c r="R137" s="307">
        <f t="shared" si="288"/>
        <v>0</v>
      </c>
      <c r="S137" s="307">
        <f t="shared" si="288"/>
        <v>0</v>
      </c>
      <c r="T137" s="307">
        <f t="shared" si="288"/>
        <v>0</v>
      </c>
      <c r="U137" s="307">
        <f t="shared" si="288"/>
        <v>0</v>
      </c>
      <c r="V137" s="307">
        <f t="shared" si="288"/>
        <v>0</v>
      </c>
      <c r="W137" s="307">
        <f t="shared" si="288"/>
        <v>0</v>
      </c>
      <c r="X137" s="324"/>
      <c r="Y137" s="322" t="str">
        <f t="shared" si="273"/>
        <v>Pass</v>
      </c>
      <c r="Z137" s="310" t="str">
        <f t="shared" ref="Z137:AF137" si="289">IF(C137="","No Price",IF(Q137&gt;P137,"Fail 1","Pass"))</f>
        <v>Pass</v>
      </c>
      <c r="AA137" s="310" t="str">
        <f t="shared" si="289"/>
        <v>Pass</v>
      </c>
      <c r="AB137" s="310" t="str">
        <f t="shared" si="289"/>
        <v>Pass</v>
      </c>
      <c r="AC137" s="310" t="str">
        <f t="shared" si="289"/>
        <v>Pass</v>
      </c>
      <c r="AD137" s="310" t="str">
        <f t="shared" si="289"/>
        <v>Pass</v>
      </c>
      <c r="AE137" s="310" t="str">
        <f t="shared" si="289"/>
        <v>Pass</v>
      </c>
      <c r="AF137" s="311" t="str">
        <f t="shared" si="289"/>
        <v>Pass</v>
      </c>
    </row>
    <row r="138" spans="1:32" x14ac:dyDescent="0.35">
      <c r="A138" s="123" t="s">
        <v>119</v>
      </c>
      <c r="B138" s="302">
        <f t="shared" ref="B138:I138" si="290">B58-($K$58*B58)</f>
        <v>0</v>
      </c>
      <c r="C138" s="303">
        <f t="shared" si="290"/>
        <v>0</v>
      </c>
      <c r="D138" s="303">
        <f t="shared" si="290"/>
        <v>0</v>
      </c>
      <c r="E138" s="303">
        <f t="shared" si="290"/>
        <v>0</v>
      </c>
      <c r="F138" s="303">
        <f t="shared" si="290"/>
        <v>0</v>
      </c>
      <c r="G138" s="303">
        <f t="shared" si="290"/>
        <v>0</v>
      </c>
      <c r="H138" s="303">
        <f t="shared" si="290"/>
        <v>0</v>
      </c>
      <c r="I138" s="304">
        <f t="shared" si="290"/>
        <v>0</v>
      </c>
      <c r="J138" s="15"/>
      <c r="K138" s="20"/>
      <c r="L138" s="20"/>
      <c r="M138" s="15"/>
      <c r="N138" s="305" t="s">
        <v>65</v>
      </c>
      <c r="O138" s="306">
        <v>1</v>
      </c>
      <c r="P138" s="307">
        <f t="shared" ref="P138:W138" si="291">IF(B138="","",(B138/$O138))</f>
        <v>0</v>
      </c>
      <c r="Q138" s="307">
        <f t="shared" si="291"/>
        <v>0</v>
      </c>
      <c r="R138" s="307">
        <f t="shared" si="291"/>
        <v>0</v>
      </c>
      <c r="S138" s="307">
        <f t="shared" si="291"/>
        <v>0</v>
      </c>
      <c r="T138" s="307">
        <f t="shared" si="291"/>
        <v>0</v>
      </c>
      <c r="U138" s="307">
        <f t="shared" si="291"/>
        <v>0</v>
      </c>
      <c r="V138" s="307">
        <f t="shared" si="291"/>
        <v>0</v>
      </c>
      <c r="W138" s="307">
        <f t="shared" si="291"/>
        <v>0</v>
      </c>
      <c r="X138" s="324"/>
      <c r="Y138" s="322" t="str">
        <f t="shared" si="273"/>
        <v>Pass</v>
      </c>
      <c r="Z138" s="310" t="str">
        <f t="shared" ref="Z138:AF138" si="292">IF(C138="","No Price",IF(Q138&gt;P138,"Fail 1","Pass"))</f>
        <v>Pass</v>
      </c>
      <c r="AA138" s="310" t="str">
        <f t="shared" si="292"/>
        <v>Pass</v>
      </c>
      <c r="AB138" s="310" t="str">
        <f t="shared" si="292"/>
        <v>Pass</v>
      </c>
      <c r="AC138" s="310" t="str">
        <f t="shared" si="292"/>
        <v>Pass</v>
      </c>
      <c r="AD138" s="310" t="str">
        <f t="shared" si="292"/>
        <v>Pass</v>
      </c>
      <c r="AE138" s="310" t="str">
        <f t="shared" si="292"/>
        <v>Pass</v>
      </c>
      <c r="AF138" s="311" t="str">
        <f t="shared" si="292"/>
        <v>Pass</v>
      </c>
    </row>
    <row r="139" spans="1:32" x14ac:dyDescent="0.35">
      <c r="A139" s="123" t="s">
        <v>120</v>
      </c>
      <c r="B139" s="302">
        <f t="shared" ref="B139:I139" si="293">B59-($K$59*B59)</f>
        <v>0</v>
      </c>
      <c r="C139" s="303">
        <f t="shared" si="293"/>
        <v>0</v>
      </c>
      <c r="D139" s="303">
        <f t="shared" si="293"/>
        <v>0</v>
      </c>
      <c r="E139" s="303">
        <f t="shared" si="293"/>
        <v>0</v>
      </c>
      <c r="F139" s="303">
        <f t="shared" si="293"/>
        <v>0</v>
      </c>
      <c r="G139" s="303">
        <f t="shared" si="293"/>
        <v>0</v>
      </c>
      <c r="H139" s="303">
        <f t="shared" si="293"/>
        <v>0</v>
      </c>
      <c r="I139" s="304">
        <f t="shared" si="293"/>
        <v>0</v>
      </c>
      <c r="J139" s="15"/>
      <c r="K139" s="20"/>
      <c r="L139" s="20"/>
      <c r="M139" s="15"/>
      <c r="N139" s="305" t="s">
        <v>65</v>
      </c>
      <c r="O139" s="306">
        <v>1</v>
      </c>
      <c r="P139" s="307">
        <f t="shared" ref="P139:W139" si="294">IF(B139="","",(B139/$O139))</f>
        <v>0</v>
      </c>
      <c r="Q139" s="307">
        <f t="shared" si="294"/>
        <v>0</v>
      </c>
      <c r="R139" s="307">
        <f t="shared" si="294"/>
        <v>0</v>
      </c>
      <c r="S139" s="307">
        <f t="shared" si="294"/>
        <v>0</v>
      </c>
      <c r="T139" s="307">
        <f t="shared" si="294"/>
        <v>0</v>
      </c>
      <c r="U139" s="307">
        <f t="shared" si="294"/>
        <v>0</v>
      </c>
      <c r="V139" s="307">
        <f t="shared" si="294"/>
        <v>0</v>
      </c>
      <c r="W139" s="307">
        <f t="shared" si="294"/>
        <v>0</v>
      </c>
      <c r="X139" s="324"/>
      <c r="Y139" s="322" t="str">
        <f t="shared" si="273"/>
        <v>Pass</v>
      </c>
      <c r="Z139" s="310" t="str">
        <f t="shared" ref="Z139:AF139" si="295">IF(C139="","No Price",IF(Q139&gt;P139,"Fail 1","Pass"))</f>
        <v>Pass</v>
      </c>
      <c r="AA139" s="310" t="str">
        <f t="shared" si="295"/>
        <v>Pass</v>
      </c>
      <c r="AB139" s="310" t="str">
        <f t="shared" si="295"/>
        <v>Pass</v>
      </c>
      <c r="AC139" s="310" t="str">
        <f t="shared" si="295"/>
        <v>Pass</v>
      </c>
      <c r="AD139" s="310" t="str">
        <f t="shared" si="295"/>
        <v>Pass</v>
      </c>
      <c r="AE139" s="310" t="str">
        <f t="shared" si="295"/>
        <v>Pass</v>
      </c>
      <c r="AF139" s="311" t="str">
        <f t="shared" si="295"/>
        <v>Pass</v>
      </c>
    </row>
    <row r="140" spans="1:32" x14ac:dyDescent="0.35">
      <c r="A140" s="123" t="s">
        <v>121</v>
      </c>
      <c r="B140" s="302">
        <f t="shared" ref="B140:I140" si="296">B60-($K$60*B60)</f>
        <v>0</v>
      </c>
      <c r="C140" s="303">
        <f t="shared" si="296"/>
        <v>0</v>
      </c>
      <c r="D140" s="303">
        <f t="shared" si="296"/>
        <v>0</v>
      </c>
      <c r="E140" s="303">
        <f t="shared" si="296"/>
        <v>0</v>
      </c>
      <c r="F140" s="303">
        <f t="shared" si="296"/>
        <v>0</v>
      </c>
      <c r="G140" s="303">
        <f t="shared" si="296"/>
        <v>0</v>
      </c>
      <c r="H140" s="303">
        <f t="shared" si="296"/>
        <v>0</v>
      </c>
      <c r="I140" s="304">
        <f t="shared" si="296"/>
        <v>0</v>
      </c>
      <c r="J140" s="15"/>
      <c r="K140" s="20"/>
      <c r="L140" s="20"/>
      <c r="M140" s="15"/>
      <c r="N140" s="305" t="s">
        <v>65</v>
      </c>
      <c r="O140" s="306">
        <v>1</v>
      </c>
      <c r="P140" s="307">
        <f t="shared" ref="P140:W140" si="297">IF(B140="","",(B140/$O140))</f>
        <v>0</v>
      </c>
      <c r="Q140" s="307">
        <f t="shared" si="297"/>
        <v>0</v>
      </c>
      <c r="R140" s="307">
        <f t="shared" si="297"/>
        <v>0</v>
      </c>
      <c r="S140" s="307">
        <f t="shared" si="297"/>
        <v>0</v>
      </c>
      <c r="T140" s="307">
        <f t="shared" si="297"/>
        <v>0</v>
      </c>
      <c r="U140" s="307">
        <f t="shared" si="297"/>
        <v>0</v>
      </c>
      <c r="V140" s="307">
        <f t="shared" si="297"/>
        <v>0</v>
      </c>
      <c r="W140" s="307">
        <f t="shared" si="297"/>
        <v>0</v>
      </c>
      <c r="X140" s="324"/>
      <c r="Y140" s="322" t="str">
        <f t="shared" si="273"/>
        <v>Pass</v>
      </c>
      <c r="Z140" s="310" t="str">
        <f t="shared" ref="Z140:AF140" si="298">IF(C140="","No Price",IF(Q140&gt;P140,"Fail 1","Pass"))</f>
        <v>Pass</v>
      </c>
      <c r="AA140" s="310" t="str">
        <f t="shared" si="298"/>
        <v>Pass</v>
      </c>
      <c r="AB140" s="310" t="str">
        <f t="shared" si="298"/>
        <v>Pass</v>
      </c>
      <c r="AC140" s="310" t="str">
        <f t="shared" si="298"/>
        <v>Pass</v>
      </c>
      <c r="AD140" s="310" t="str">
        <f t="shared" si="298"/>
        <v>Pass</v>
      </c>
      <c r="AE140" s="310" t="str">
        <f t="shared" si="298"/>
        <v>Pass</v>
      </c>
      <c r="AF140" s="311" t="str">
        <f t="shared" si="298"/>
        <v>Pass</v>
      </c>
    </row>
    <row r="141" spans="1:32" x14ac:dyDescent="0.35">
      <c r="A141" s="123" t="s">
        <v>122</v>
      </c>
      <c r="B141" s="302">
        <f t="shared" ref="B141:I141" si="299">B61-($K$61*B61)</f>
        <v>0</v>
      </c>
      <c r="C141" s="303">
        <f t="shared" si="299"/>
        <v>0</v>
      </c>
      <c r="D141" s="303">
        <f t="shared" si="299"/>
        <v>0</v>
      </c>
      <c r="E141" s="303">
        <f t="shared" si="299"/>
        <v>0</v>
      </c>
      <c r="F141" s="303">
        <f t="shared" si="299"/>
        <v>0</v>
      </c>
      <c r="G141" s="303">
        <f t="shared" si="299"/>
        <v>0</v>
      </c>
      <c r="H141" s="303">
        <f t="shared" si="299"/>
        <v>0</v>
      </c>
      <c r="I141" s="304">
        <f t="shared" si="299"/>
        <v>0</v>
      </c>
      <c r="J141" s="15"/>
      <c r="K141" s="20"/>
      <c r="L141" s="20"/>
      <c r="M141" s="15"/>
      <c r="N141" s="305" t="s">
        <v>65</v>
      </c>
      <c r="O141" s="306">
        <v>1</v>
      </c>
      <c r="P141" s="307">
        <f t="shared" ref="P141:W141" si="300">IF(B141="","",(B141/$O141))</f>
        <v>0</v>
      </c>
      <c r="Q141" s="307">
        <f t="shared" si="300"/>
        <v>0</v>
      </c>
      <c r="R141" s="307">
        <f t="shared" si="300"/>
        <v>0</v>
      </c>
      <c r="S141" s="307">
        <f t="shared" si="300"/>
        <v>0</v>
      </c>
      <c r="T141" s="307">
        <f t="shared" si="300"/>
        <v>0</v>
      </c>
      <c r="U141" s="307">
        <f t="shared" si="300"/>
        <v>0</v>
      </c>
      <c r="V141" s="307">
        <f t="shared" si="300"/>
        <v>0</v>
      </c>
      <c r="W141" s="307">
        <f t="shared" si="300"/>
        <v>0</v>
      </c>
      <c r="X141" s="324"/>
      <c r="Y141" s="322" t="str">
        <f t="shared" si="273"/>
        <v>Pass</v>
      </c>
      <c r="Z141" s="310" t="str">
        <f t="shared" ref="Z141:AF141" si="301">IF(C141="","No Price",IF(Q141&gt;P141,"Fail 1","Pass"))</f>
        <v>Pass</v>
      </c>
      <c r="AA141" s="310" t="str">
        <f t="shared" si="301"/>
        <v>Pass</v>
      </c>
      <c r="AB141" s="310" t="str">
        <f t="shared" si="301"/>
        <v>Pass</v>
      </c>
      <c r="AC141" s="310" t="str">
        <f t="shared" si="301"/>
        <v>Pass</v>
      </c>
      <c r="AD141" s="310" t="str">
        <f t="shared" si="301"/>
        <v>Pass</v>
      </c>
      <c r="AE141" s="310" t="str">
        <f t="shared" si="301"/>
        <v>Pass</v>
      </c>
      <c r="AF141" s="311" t="str">
        <f t="shared" si="301"/>
        <v>Pass</v>
      </c>
    </row>
    <row r="142" spans="1:32" x14ac:dyDescent="0.35">
      <c r="A142" s="123" t="s">
        <v>123</v>
      </c>
      <c r="B142" s="302">
        <f t="shared" ref="B142:I142" si="302">B62-($K$62*B62)</f>
        <v>0</v>
      </c>
      <c r="C142" s="303">
        <f t="shared" si="302"/>
        <v>0</v>
      </c>
      <c r="D142" s="303">
        <f t="shared" si="302"/>
        <v>0</v>
      </c>
      <c r="E142" s="303">
        <f t="shared" si="302"/>
        <v>0</v>
      </c>
      <c r="F142" s="303">
        <f t="shared" si="302"/>
        <v>0</v>
      </c>
      <c r="G142" s="303">
        <f t="shared" si="302"/>
        <v>0</v>
      </c>
      <c r="H142" s="303">
        <f t="shared" si="302"/>
        <v>0</v>
      </c>
      <c r="I142" s="304">
        <f t="shared" si="302"/>
        <v>0</v>
      </c>
      <c r="J142" s="15"/>
      <c r="K142" s="20"/>
      <c r="L142" s="20"/>
      <c r="M142" s="15"/>
      <c r="N142" s="305" t="s">
        <v>65</v>
      </c>
      <c r="O142" s="306">
        <v>1</v>
      </c>
      <c r="P142" s="307">
        <f t="shared" ref="P142:W142" si="303">IF(B142="","",(B142/$O142))</f>
        <v>0</v>
      </c>
      <c r="Q142" s="307">
        <f t="shared" si="303"/>
        <v>0</v>
      </c>
      <c r="R142" s="307">
        <f t="shared" si="303"/>
        <v>0</v>
      </c>
      <c r="S142" s="307">
        <f t="shared" si="303"/>
        <v>0</v>
      </c>
      <c r="T142" s="307">
        <f t="shared" si="303"/>
        <v>0</v>
      </c>
      <c r="U142" s="307">
        <f t="shared" si="303"/>
        <v>0</v>
      </c>
      <c r="V142" s="307">
        <f t="shared" si="303"/>
        <v>0</v>
      </c>
      <c r="W142" s="307">
        <f t="shared" si="303"/>
        <v>0</v>
      </c>
      <c r="X142" s="324"/>
      <c r="Y142" s="322" t="str">
        <f t="shared" si="273"/>
        <v>Pass</v>
      </c>
      <c r="Z142" s="310" t="str">
        <f t="shared" ref="Z142:AF142" si="304">IF(C142="","No Price",IF(Q142&gt;P142,"Fail 1","Pass"))</f>
        <v>Pass</v>
      </c>
      <c r="AA142" s="310" t="str">
        <f t="shared" si="304"/>
        <v>Pass</v>
      </c>
      <c r="AB142" s="310" t="str">
        <f t="shared" si="304"/>
        <v>Pass</v>
      </c>
      <c r="AC142" s="310" t="str">
        <f t="shared" si="304"/>
        <v>Pass</v>
      </c>
      <c r="AD142" s="310" t="str">
        <f t="shared" si="304"/>
        <v>Pass</v>
      </c>
      <c r="AE142" s="310" t="str">
        <f t="shared" si="304"/>
        <v>Pass</v>
      </c>
      <c r="AF142" s="311" t="str">
        <f t="shared" si="304"/>
        <v>Pass</v>
      </c>
    </row>
    <row r="143" spans="1:32" x14ac:dyDescent="0.35">
      <c r="A143" s="123" t="s">
        <v>124</v>
      </c>
      <c r="B143" s="302">
        <f t="shared" ref="B143:I143" si="305">B63-($K$63*B63)</f>
        <v>0</v>
      </c>
      <c r="C143" s="303">
        <f t="shared" si="305"/>
        <v>0</v>
      </c>
      <c r="D143" s="303">
        <f t="shared" si="305"/>
        <v>0</v>
      </c>
      <c r="E143" s="303">
        <f t="shared" si="305"/>
        <v>0</v>
      </c>
      <c r="F143" s="303">
        <f t="shared" si="305"/>
        <v>0</v>
      </c>
      <c r="G143" s="303">
        <f t="shared" si="305"/>
        <v>0</v>
      </c>
      <c r="H143" s="303">
        <f t="shared" si="305"/>
        <v>0</v>
      </c>
      <c r="I143" s="304">
        <f t="shared" si="305"/>
        <v>0</v>
      </c>
      <c r="J143" s="15"/>
      <c r="K143" s="20"/>
      <c r="L143" s="20"/>
      <c r="M143" s="15"/>
      <c r="N143" s="305" t="s">
        <v>65</v>
      </c>
      <c r="O143" s="306">
        <v>1</v>
      </c>
      <c r="P143" s="307">
        <f t="shared" ref="P143:W143" si="306">IF(B143="","",(B143/$O143))</f>
        <v>0</v>
      </c>
      <c r="Q143" s="307">
        <f t="shared" si="306"/>
        <v>0</v>
      </c>
      <c r="R143" s="307">
        <f t="shared" si="306"/>
        <v>0</v>
      </c>
      <c r="S143" s="307">
        <f t="shared" si="306"/>
        <v>0</v>
      </c>
      <c r="T143" s="307">
        <f t="shared" si="306"/>
        <v>0</v>
      </c>
      <c r="U143" s="307">
        <f t="shared" si="306"/>
        <v>0</v>
      </c>
      <c r="V143" s="307">
        <f t="shared" si="306"/>
        <v>0</v>
      </c>
      <c r="W143" s="307">
        <f t="shared" si="306"/>
        <v>0</v>
      </c>
      <c r="X143" s="324"/>
      <c r="Y143" s="322" t="str">
        <f t="shared" si="273"/>
        <v>Pass</v>
      </c>
      <c r="Z143" s="310" t="str">
        <f t="shared" ref="Z143:AF143" si="307">IF(C143="","No Price",IF(Q143&gt;P143,"Fail 1","Pass"))</f>
        <v>Pass</v>
      </c>
      <c r="AA143" s="310" t="str">
        <f t="shared" si="307"/>
        <v>Pass</v>
      </c>
      <c r="AB143" s="310" t="str">
        <f t="shared" si="307"/>
        <v>Pass</v>
      </c>
      <c r="AC143" s="310" t="str">
        <f t="shared" si="307"/>
        <v>Pass</v>
      </c>
      <c r="AD143" s="310" t="str">
        <f t="shared" si="307"/>
        <v>Pass</v>
      </c>
      <c r="AE143" s="310" t="str">
        <f t="shared" si="307"/>
        <v>Pass</v>
      </c>
      <c r="AF143" s="311" t="str">
        <f t="shared" si="307"/>
        <v>Pass</v>
      </c>
    </row>
    <row r="144" spans="1:32" x14ac:dyDescent="0.35">
      <c r="A144" s="123" t="s">
        <v>125</v>
      </c>
      <c r="B144" s="302">
        <f t="shared" ref="B144:I144" si="308">B64-($K$64*B64)</f>
        <v>0</v>
      </c>
      <c r="C144" s="303">
        <f t="shared" si="308"/>
        <v>0</v>
      </c>
      <c r="D144" s="303">
        <f t="shared" si="308"/>
        <v>0</v>
      </c>
      <c r="E144" s="303">
        <f t="shared" si="308"/>
        <v>0</v>
      </c>
      <c r="F144" s="303">
        <f t="shared" si="308"/>
        <v>0</v>
      </c>
      <c r="G144" s="303">
        <f t="shared" si="308"/>
        <v>0</v>
      </c>
      <c r="H144" s="303">
        <f t="shared" si="308"/>
        <v>0</v>
      </c>
      <c r="I144" s="304">
        <f t="shared" si="308"/>
        <v>0</v>
      </c>
      <c r="J144" s="15"/>
      <c r="K144" s="20"/>
      <c r="L144" s="20"/>
      <c r="M144" s="15"/>
      <c r="N144" s="305" t="s">
        <v>65</v>
      </c>
      <c r="O144" s="306">
        <v>1</v>
      </c>
      <c r="P144" s="307">
        <f t="shared" ref="P144:W144" si="309">IF(B144="","",(B144/$O144))</f>
        <v>0</v>
      </c>
      <c r="Q144" s="307">
        <f t="shared" si="309"/>
        <v>0</v>
      </c>
      <c r="R144" s="307">
        <f t="shared" si="309"/>
        <v>0</v>
      </c>
      <c r="S144" s="307">
        <f t="shared" si="309"/>
        <v>0</v>
      </c>
      <c r="T144" s="307">
        <f t="shared" si="309"/>
        <v>0</v>
      </c>
      <c r="U144" s="307">
        <f t="shared" si="309"/>
        <v>0</v>
      </c>
      <c r="V144" s="307">
        <f t="shared" si="309"/>
        <v>0</v>
      </c>
      <c r="W144" s="307">
        <f t="shared" si="309"/>
        <v>0</v>
      </c>
      <c r="X144" s="324"/>
      <c r="Y144" s="322" t="str">
        <f t="shared" si="273"/>
        <v>Pass</v>
      </c>
      <c r="Z144" s="310" t="str">
        <f t="shared" ref="Z144:AF144" si="310">IF(C144="","No Price",IF(Q144&gt;P144,"Fail 1","Pass"))</f>
        <v>Pass</v>
      </c>
      <c r="AA144" s="310" t="str">
        <f t="shared" si="310"/>
        <v>Pass</v>
      </c>
      <c r="AB144" s="310" t="str">
        <f t="shared" si="310"/>
        <v>Pass</v>
      </c>
      <c r="AC144" s="310" t="str">
        <f t="shared" si="310"/>
        <v>Pass</v>
      </c>
      <c r="AD144" s="310" t="str">
        <f t="shared" si="310"/>
        <v>Pass</v>
      </c>
      <c r="AE144" s="310" t="str">
        <f t="shared" si="310"/>
        <v>Pass</v>
      </c>
      <c r="AF144" s="311" t="str">
        <f t="shared" si="310"/>
        <v>Pass</v>
      </c>
    </row>
    <row r="145" spans="1:32" x14ac:dyDescent="0.35">
      <c r="A145" s="123" t="s">
        <v>126</v>
      </c>
      <c r="B145" s="302">
        <f t="shared" ref="B145:I145" si="311">B65-($K$65*B65)</f>
        <v>0</v>
      </c>
      <c r="C145" s="303">
        <f t="shared" si="311"/>
        <v>0</v>
      </c>
      <c r="D145" s="303">
        <f t="shared" si="311"/>
        <v>0</v>
      </c>
      <c r="E145" s="303">
        <f t="shared" si="311"/>
        <v>0</v>
      </c>
      <c r="F145" s="303">
        <f t="shared" si="311"/>
        <v>0</v>
      </c>
      <c r="G145" s="303">
        <f t="shared" si="311"/>
        <v>0</v>
      </c>
      <c r="H145" s="303">
        <f t="shared" si="311"/>
        <v>0</v>
      </c>
      <c r="I145" s="304">
        <f t="shared" si="311"/>
        <v>0</v>
      </c>
      <c r="J145" s="15"/>
      <c r="K145" s="20"/>
      <c r="L145" s="20"/>
      <c r="M145" s="15"/>
      <c r="N145" s="305" t="s">
        <v>65</v>
      </c>
      <c r="O145" s="306">
        <v>1</v>
      </c>
      <c r="P145" s="307">
        <f t="shared" ref="P145:W145" si="312">IF(B145="","",(B145/$O145))</f>
        <v>0</v>
      </c>
      <c r="Q145" s="307">
        <f t="shared" si="312"/>
        <v>0</v>
      </c>
      <c r="R145" s="307">
        <f t="shared" si="312"/>
        <v>0</v>
      </c>
      <c r="S145" s="307">
        <f t="shared" si="312"/>
        <v>0</v>
      </c>
      <c r="T145" s="307">
        <f t="shared" si="312"/>
        <v>0</v>
      </c>
      <c r="U145" s="307">
        <f t="shared" si="312"/>
        <v>0</v>
      </c>
      <c r="V145" s="307">
        <f t="shared" si="312"/>
        <v>0</v>
      </c>
      <c r="W145" s="307">
        <f t="shared" si="312"/>
        <v>0</v>
      </c>
      <c r="X145" s="324"/>
      <c r="Y145" s="322" t="str">
        <f t="shared" si="273"/>
        <v>Pass</v>
      </c>
      <c r="Z145" s="310" t="str">
        <f t="shared" ref="Z145:AF145" si="313">IF(C145="","No Price",IF(Q145&gt;P145,"Fail 1","Pass"))</f>
        <v>Pass</v>
      </c>
      <c r="AA145" s="310" t="str">
        <f t="shared" si="313"/>
        <v>Pass</v>
      </c>
      <c r="AB145" s="310" t="str">
        <f t="shared" si="313"/>
        <v>Pass</v>
      </c>
      <c r="AC145" s="310" t="str">
        <f t="shared" si="313"/>
        <v>Pass</v>
      </c>
      <c r="AD145" s="310" t="str">
        <f t="shared" si="313"/>
        <v>Pass</v>
      </c>
      <c r="AE145" s="310" t="str">
        <f t="shared" si="313"/>
        <v>Pass</v>
      </c>
      <c r="AF145" s="311" t="str">
        <f t="shared" si="313"/>
        <v>Pass</v>
      </c>
    </row>
    <row r="146" spans="1:32" x14ac:dyDescent="0.35">
      <c r="A146" s="123" t="s">
        <v>127</v>
      </c>
      <c r="B146" s="302">
        <f t="shared" ref="B146:I146" si="314">B66-($K$66*B66)</f>
        <v>0</v>
      </c>
      <c r="C146" s="303">
        <f t="shared" si="314"/>
        <v>0</v>
      </c>
      <c r="D146" s="303">
        <f t="shared" si="314"/>
        <v>0</v>
      </c>
      <c r="E146" s="303">
        <f t="shared" si="314"/>
        <v>0</v>
      </c>
      <c r="F146" s="303">
        <f t="shared" si="314"/>
        <v>0</v>
      </c>
      <c r="G146" s="303">
        <f t="shared" si="314"/>
        <v>0</v>
      </c>
      <c r="H146" s="303">
        <f t="shared" si="314"/>
        <v>0</v>
      </c>
      <c r="I146" s="304">
        <f t="shared" si="314"/>
        <v>0</v>
      </c>
      <c r="J146" s="15"/>
      <c r="K146" s="20"/>
      <c r="L146" s="20"/>
      <c r="M146" s="15"/>
      <c r="N146" s="305" t="s">
        <v>65</v>
      </c>
      <c r="O146" s="306">
        <v>1</v>
      </c>
      <c r="P146" s="307">
        <f t="shared" ref="P146:W146" si="315">IF(B146="","",(B146/$O146))</f>
        <v>0</v>
      </c>
      <c r="Q146" s="307">
        <f t="shared" si="315"/>
        <v>0</v>
      </c>
      <c r="R146" s="307">
        <f t="shared" si="315"/>
        <v>0</v>
      </c>
      <c r="S146" s="307">
        <f t="shared" si="315"/>
        <v>0</v>
      </c>
      <c r="T146" s="307">
        <f t="shared" si="315"/>
        <v>0</v>
      </c>
      <c r="U146" s="307">
        <f t="shared" si="315"/>
        <v>0</v>
      </c>
      <c r="V146" s="307">
        <f t="shared" si="315"/>
        <v>0</v>
      </c>
      <c r="W146" s="307">
        <f t="shared" si="315"/>
        <v>0</v>
      </c>
      <c r="X146" s="325"/>
      <c r="Y146" s="322" t="str">
        <f t="shared" si="273"/>
        <v>Pass</v>
      </c>
      <c r="Z146" s="310" t="str">
        <f t="shared" ref="Z146:AF146" si="316">IF(C146="","No Price",IF(Q146&gt;P146,"Fail 1","Pass"))</f>
        <v>Pass</v>
      </c>
      <c r="AA146" s="310" t="str">
        <f t="shared" si="316"/>
        <v>Pass</v>
      </c>
      <c r="AB146" s="310" t="str">
        <f t="shared" si="316"/>
        <v>Pass</v>
      </c>
      <c r="AC146" s="310" t="str">
        <f t="shared" si="316"/>
        <v>Pass</v>
      </c>
      <c r="AD146" s="310" t="str">
        <f t="shared" si="316"/>
        <v>Pass</v>
      </c>
      <c r="AE146" s="310" t="str">
        <f t="shared" si="316"/>
        <v>Pass</v>
      </c>
      <c r="AF146" s="311" t="str">
        <f t="shared" si="316"/>
        <v>Pass</v>
      </c>
    </row>
    <row r="147" spans="1:32" x14ac:dyDescent="0.35">
      <c r="A147" s="312" t="s">
        <v>164</v>
      </c>
      <c r="B147" s="482" t="s">
        <v>129</v>
      </c>
      <c r="C147" s="463"/>
      <c r="D147" s="463"/>
      <c r="E147" s="463"/>
      <c r="F147" s="463"/>
      <c r="G147" s="463"/>
      <c r="H147" s="463"/>
      <c r="I147" s="479"/>
      <c r="J147" s="15"/>
      <c r="K147" s="20"/>
      <c r="L147" s="20"/>
      <c r="M147" s="15"/>
      <c r="N147" s="549"/>
      <c r="O147" s="481"/>
      <c r="P147" s="481"/>
      <c r="Q147" s="481"/>
      <c r="R147" s="481"/>
      <c r="S147" s="481"/>
      <c r="T147" s="481"/>
      <c r="U147" s="481"/>
      <c r="V147" s="481"/>
      <c r="W147" s="481"/>
      <c r="X147" s="481"/>
      <c r="Y147" s="481"/>
      <c r="Z147" s="481"/>
      <c r="AA147" s="481"/>
      <c r="AB147" s="481"/>
      <c r="AC147" s="481"/>
      <c r="AD147" s="481"/>
      <c r="AE147" s="481"/>
      <c r="AF147" s="474"/>
    </row>
    <row r="148" spans="1:32" x14ac:dyDescent="0.35">
      <c r="A148" s="123" t="s">
        <v>130</v>
      </c>
      <c r="B148" s="302">
        <f t="shared" ref="B148:I148" si="317">B68-($K$68*B68)</f>
        <v>0</v>
      </c>
      <c r="C148" s="303">
        <f t="shared" si="317"/>
        <v>0</v>
      </c>
      <c r="D148" s="303">
        <f t="shared" si="317"/>
        <v>0</v>
      </c>
      <c r="E148" s="303">
        <f t="shared" si="317"/>
        <v>0</v>
      </c>
      <c r="F148" s="303">
        <f t="shared" si="317"/>
        <v>0</v>
      </c>
      <c r="G148" s="303">
        <f t="shared" si="317"/>
        <v>0</v>
      </c>
      <c r="H148" s="303">
        <f t="shared" si="317"/>
        <v>0</v>
      </c>
      <c r="I148" s="304">
        <f t="shared" si="317"/>
        <v>0</v>
      </c>
      <c r="J148" s="15"/>
      <c r="K148" s="20"/>
      <c r="L148" s="20"/>
      <c r="M148" s="15"/>
      <c r="N148" s="305" t="s">
        <v>65</v>
      </c>
      <c r="O148" s="306">
        <v>1</v>
      </c>
      <c r="P148" s="307">
        <f t="shared" ref="P148:W148" si="318">IF(B148="","",(B148/$O148))</f>
        <v>0</v>
      </c>
      <c r="Q148" s="307">
        <f t="shared" si="318"/>
        <v>0</v>
      </c>
      <c r="R148" s="307">
        <f t="shared" si="318"/>
        <v>0</v>
      </c>
      <c r="S148" s="307">
        <f t="shared" si="318"/>
        <v>0</v>
      </c>
      <c r="T148" s="307">
        <f t="shared" si="318"/>
        <v>0</v>
      </c>
      <c r="U148" s="307">
        <f t="shared" si="318"/>
        <v>0</v>
      </c>
      <c r="V148" s="307">
        <f t="shared" si="318"/>
        <v>0</v>
      </c>
      <c r="W148" s="307">
        <f t="shared" si="318"/>
        <v>0</v>
      </c>
      <c r="X148" s="323"/>
      <c r="Y148" s="322" t="str">
        <f t="shared" ref="Y148:Y157" si="319">IF(P148="","No Price","Pass")</f>
        <v>Pass</v>
      </c>
      <c r="Z148" s="310" t="str">
        <f t="shared" ref="Z148:AF148" si="320">IF(C148="","No Price",IF(Q148&gt;P148,"Fail 1","Pass"))</f>
        <v>Pass</v>
      </c>
      <c r="AA148" s="310" t="str">
        <f t="shared" si="320"/>
        <v>Pass</v>
      </c>
      <c r="AB148" s="310" t="str">
        <f t="shared" si="320"/>
        <v>Pass</v>
      </c>
      <c r="AC148" s="310" t="str">
        <f t="shared" si="320"/>
        <v>Pass</v>
      </c>
      <c r="AD148" s="310" t="str">
        <f t="shared" si="320"/>
        <v>Pass</v>
      </c>
      <c r="AE148" s="310" t="str">
        <f t="shared" si="320"/>
        <v>Pass</v>
      </c>
      <c r="AF148" s="311" t="str">
        <f t="shared" si="320"/>
        <v>Pass</v>
      </c>
    </row>
    <row r="149" spans="1:32" x14ac:dyDescent="0.35">
      <c r="A149" s="123" t="s">
        <v>131</v>
      </c>
      <c r="B149" s="302">
        <f t="shared" ref="B149:I149" si="321">B69-($K$69*B69)</f>
        <v>0</v>
      </c>
      <c r="C149" s="303">
        <f t="shared" si="321"/>
        <v>0</v>
      </c>
      <c r="D149" s="303">
        <f t="shared" si="321"/>
        <v>0</v>
      </c>
      <c r="E149" s="303">
        <f t="shared" si="321"/>
        <v>0</v>
      </c>
      <c r="F149" s="303">
        <f t="shared" si="321"/>
        <v>0</v>
      </c>
      <c r="G149" s="303">
        <f t="shared" si="321"/>
        <v>0</v>
      </c>
      <c r="H149" s="303">
        <f t="shared" si="321"/>
        <v>0</v>
      </c>
      <c r="I149" s="304">
        <f t="shared" si="321"/>
        <v>0</v>
      </c>
      <c r="J149" s="15"/>
      <c r="K149" s="20"/>
      <c r="L149" s="20"/>
      <c r="M149" s="15"/>
      <c r="N149" s="305" t="s">
        <v>65</v>
      </c>
      <c r="O149" s="306">
        <v>1</v>
      </c>
      <c r="P149" s="307">
        <f t="shared" ref="P149:W149" si="322">IF(B149="","",(B149/$O149))</f>
        <v>0</v>
      </c>
      <c r="Q149" s="307">
        <f t="shared" si="322"/>
        <v>0</v>
      </c>
      <c r="R149" s="307">
        <f t="shared" si="322"/>
        <v>0</v>
      </c>
      <c r="S149" s="307">
        <f t="shared" si="322"/>
        <v>0</v>
      </c>
      <c r="T149" s="307">
        <f t="shared" si="322"/>
        <v>0</v>
      </c>
      <c r="U149" s="307">
        <f t="shared" si="322"/>
        <v>0</v>
      </c>
      <c r="V149" s="307">
        <f t="shared" si="322"/>
        <v>0</v>
      </c>
      <c r="W149" s="307">
        <f t="shared" si="322"/>
        <v>0</v>
      </c>
      <c r="X149" s="324"/>
      <c r="Y149" s="322" t="str">
        <f t="shared" si="319"/>
        <v>Pass</v>
      </c>
      <c r="Z149" s="310" t="str">
        <f t="shared" ref="Z149:AF149" si="323">IF(C149="","No Price",IF(Q149&gt;P149,"Fail 1","Pass"))</f>
        <v>Pass</v>
      </c>
      <c r="AA149" s="310" t="str">
        <f t="shared" si="323"/>
        <v>Pass</v>
      </c>
      <c r="AB149" s="310" t="str">
        <f t="shared" si="323"/>
        <v>Pass</v>
      </c>
      <c r="AC149" s="310" t="str">
        <f t="shared" si="323"/>
        <v>Pass</v>
      </c>
      <c r="AD149" s="310" t="str">
        <f t="shared" si="323"/>
        <v>Pass</v>
      </c>
      <c r="AE149" s="310" t="str">
        <f t="shared" si="323"/>
        <v>Pass</v>
      </c>
      <c r="AF149" s="311" t="str">
        <f t="shared" si="323"/>
        <v>Pass</v>
      </c>
    </row>
    <row r="150" spans="1:32" x14ac:dyDescent="0.35">
      <c r="A150" s="123" t="s">
        <v>132</v>
      </c>
      <c r="B150" s="302">
        <f t="shared" ref="B150:I150" si="324">B70-($K$70*B70)</f>
        <v>0</v>
      </c>
      <c r="C150" s="303">
        <f t="shared" si="324"/>
        <v>0</v>
      </c>
      <c r="D150" s="303">
        <f t="shared" si="324"/>
        <v>0</v>
      </c>
      <c r="E150" s="303">
        <f t="shared" si="324"/>
        <v>0</v>
      </c>
      <c r="F150" s="303">
        <f t="shared" si="324"/>
        <v>0</v>
      </c>
      <c r="G150" s="303">
        <f t="shared" si="324"/>
        <v>0</v>
      </c>
      <c r="H150" s="303">
        <f t="shared" si="324"/>
        <v>0</v>
      </c>
      <c r="I150" s="304">
        <f t="shared" si="324"/>
        <v>0</v>
      </c>
      <c r="J150" s="15"/>
      <c r="K150" s="20"/>
      <c r="L150" s="20"/>
      <c r="M150" s="15"/>
      <c r="N150" s="305" t="s">
        <v>65</v>
      </c>
      <c r="O150" s="306">
        <v>1</v>
      </c>
      <c r="P150" s="307">
        <f t="shared" ref="P150:W150" si="325">IF(B150="","",(B150/$O150))</f>
        <v>0</v>
      </c>
      <c r="Q150" s="307">
        <f t="shared" si="325"/>
        <v>0</v>
      </c>
      <c r="R150" s="307">
        <f t="shared" si="325"/>
        <v>0</v>
      </c>
      <c r="S150" s="307">
        <f t="shared" si="325"/>
        <v>0</v>
      </c>
      <c r="T150" s="307">
        <f t="shared" si="325"/>
        <v>0</v>
      </c>
      <c r="U150" s="307">
        <f t="shared" si="325"/>
        <v>0</v>
      </c>
      <c r="V150" s="307">
        <f t="shared" si="325"/>
        <v>0</v>
      </c>
      <c r="W150" s="307">
        <f t="shared" si="325"/>
        <v>0</v>
      </c>
      <c r="X150" s="324"/>
      <c r="Y150" s="322" t="str">
        <f t="shared" si="319"/>
        <v>Pass</v>
      </c>
      <c r="Z150" s="310" t="str">
        <f t="shared" ref="Z150:AF150" si="326">IF(C150="","No Price",IF(Q150&gt;P150,"Fail 1","Pass"))</f>
        <v>Pass</v>
      </c>
      <c r="AA150" s="310" t="str">
        <f t="shared" si="326"/>
        <v>Pass</v>
      </c>
      <c r="AB150" s="310" t="str">
        <f t="shared" si="326"/>
        <v>Pass</v>
      </c>
      <c r="AC150" s="310" t="str">
        <f t="shared" si="326"/>
        <v>Pass</v>
      </c>
      <c r="AD150" s="310" t="str">
        <f t="shared" si="326"/>
        <v>Pass</v>
      </c>
      <c r="AE150" s="310" t="str">
        <f t="shared" si="326"/>
        <v>Pass</v>
      </c>
      <c r="AF150" s="311" t="str">
        <f t="shared" si="326"/>
        <v>Pass</v>
      </c>
    </row>
    <row r="151" spans="1:32" x14ac:dyDescent="0.35">
      <c r="A151" s="123" t="s">
        <v>133</v>
      </c>
      <c r="B151" s="302">
        <f t="shared" ref="B151:I151" si="327">B71-($K$71*B71)</f>
        <v>0</v>
      </c>
      <c r="C151" s="303">
        <f t="shared" si="327"/>
        <v>0</v>
      </c>
      <c r="D151" s="303">
        <f t="shared" si="327"/>
        <v>0</v>
      </c>
      <c r="E151" s="303">
        <f t="shared" si="327"/>
        <v>0</v>
      </c>
      <c r="F151" s="303">
        <f t="shared" si="327"/>
        <v>0</v>
      </c>
      <c r="G151" s="303">
        <f t="shared" si="327"/>
        <v>0</v>
      </c>
      <c r="H151" s="303">
        <f t="shared" si="327"/>
        <v>0</v>
      </c>
      <c r="I151" s="304">
        <f t="shared" si="327"/>
        <v>0</v>
      </c>
      <c r="J151" s="15"/>
      <c r="K151" s="20"/>
      <c r="L151" s="20"/>
      <c r="M151" s="15"/>
      <c r="N151" s="305" t="s">
        <v>65</v>
      </c>
      <c r="O151" s="306">
        <v>1</v>
      </c>
      <c r="P151" s="307">
        <f t="shared" ref="P151:W151" si="328">IF(B151="","",(B151/$O151))</f>
        <v>0</v>
      </c>
      <c r="Q151" s="307">
        <f t="shared" si="328"/>
        <v>0</v>
      </c>
      <c r="R151" s="307">
        <f t="shared" si="328"/>
        <v>0</v>
      </c>
      <c r="S151" s="307">
        <f t="shared" si="328"/>
        <v>0</v>
      </c>
      <c r="T151" s="307">
        <f t="shared" si="328"/>
        <v>0</v>
      </c>
      <c r="U151" s="307">
        <f t="shared" si="328"/>
        <v>0</v>
      </c>
      <c r="V151" s="307">
        <f t="shared" si="328"/>
        <v>0</v>
      </c>
      <c r="W151" s="307">
        <f t="shared" si="328"/>
        <v>0</v>
      </c>
      <c r="X151" s="324"/>
      <c r="Y151" s="322" t="str">
        <f t="shared" si="319"/>
        <v>Pass</v>
      </c>
      <c r="Z151" s="310" t="str">
        <f t="shared" ref="Z151:AF151" si="329">IF(C151="","No Price",IF(Q151&gt;P151,"Fail 1","Pass"))</f>
        <v>Pass</v>
      </c>
      <c r="AA151" s="310" t="str">
        <f t="shared" si="329"/>
        <v>Pass</v>
      </c>
      <c r="AB151" s="310" t="str">
        <f t="shared" si="329"/>
        <v>Pass</v>
      </c>
      <c r="AC151" s="310" t="str">
        <f t="shared" si="329"/>
        <v>Pass</v>
      </c>
      <c r="AD151" s="310" t="str">
        <f t="shared" si="329"/>
        <v>Pass</v>
      </c>
      <c r="AE151" s="310" t="str">
        <f t="shared" si="329"/>
        <v>Pass</v>
      </c>
      <c r="AF151" s="311" t="str">
        <f t="shared" si="329"/>
        <v>Pass</v>
      </c>
    </row>
    <row r="152" spans="1:32" x14ac:dyDescent="0.35">
      <c r="A152" s="123" t="s">
        <v>134</v>
      </c>
      <c r="B152" s="302">
        <f t="shared" ref="B152:I152" si="330">B72-($K$72*B72)</f>
        <v>0</v>
      </c>
      <c r="C152" s="303">
        <f t="shared" si="330"/>
        <v>0</v>
      </c>
      <c r="D152" s="303">
        <f t="shared" si="330"/>
        <v>0</v>
      </c>
      <c r="E152" s="303">
        <f t="shared" si="330"/>
        <v>0</v>
      </c>
      <c r="F152" s="303">
        <f t="shared" si="330"/>
        <v>0</v>
      </c>
      <c r="G152" s="303">
        <f t="shared" si="330"/>
        <v>0</v>
      </c>
      <c r="H152" s="303">
        <f t="shared" si="330"/>
        <v>0</v>
      </c>
      <c r="I152" s="304">
        <f t="shared" si="330"/>
        <v>0</v>
      </c>
      <c r="J152" s="15"/>
      <c r="K152" s="20"/>
      <c r="L152" s="20"/>
      <c r="M152" s="15"/>
      <c r="N152" s="305" t="s">
        <v>65</v>
      </c>
      <c r="O152" s="306">
        <v>1</v>
      </c>
      <c r="P152" s="307">
        <f t="shared" ref="P152:W152" si="331">IF(B152="","",(B152/$O152))</f>
        <v>0</v>
      </c>
      <c r="Q152" s="307">
        <f t="shared" si="331"/>
        <v>0</v>
      </c>
      <c r="R152" s="307">
        <f t="shared" si="331"/>
        <v>0</v>
      </c>
      <c r="S152" s="307">
        <f t="shared" si="331"/>
        <v>0</v>
      </c>
      <c r="T152" s="307">
        <f t="shared" si="331"/>
        <v>0</v>
      </c>
      <c r="U152" s="307">
        <f t="shared" si="331"/>
        <v>0</v>
      </c>
      <c r="V152" s="307">
        <f t="shared" si="331"/>
        <v>0</v>
      </c>
      <c r="W152" s="307">
        <f t="shared" si="331"/>
        <v>0</v>
      </c>
      <c r="X152" s="324"/>
      <c r="Y152" s="322" t="str">
        <f t="shared" si="319"/>
        <v>Pass</v>
      </c>
      <c r="Z152" s="310" t="str">
        <f t="shared" ref="Z152:AF152" si="332">IF(C152="","No Price",IF(Q152&gt;P152,"Fail 1","Pass"))</f>
        <v>Pass</v>
      </c>
      <c r="AA152" s="310" t="str">
        <f t="shared" si="332"/>
        <v>Pass</v>
      </c>
      <c r="AB152" s="310" t="str">
        <f t="shared" si="332"/>
        <v>Pass</v>
      </c>
      <c r="AC152" s="310" t="str">
        <f t="shared" si="332"/>
        <v>Pass</v>
      </c>
      <c r="AD152" s="310" t="str">
        <f t="shared" si="332"/>
        <v>Pass</v>
      </c>
      <c r="AE152" s="310" t="str">
        <f t="shared" si="332"/>
        <v>Pass</v>
      </c>
      <c r="AF152" s="311" t="str">
        <f t="shared" si="332"/>
        <v>Pass</v>
      </c>
    </row>
    <row r="153" spans="1:32" x14ac:dyDescent="0.35">
      <c r="A153" s="123" t="s">
        <v>135</v>
      </c>
      <c r="B153" s="302">
        <f t="shared" ref="B153:I153" si="333">B73-($K$73*B73)</f>
        <v>0</v>
      </c>
      <c r="C153" s="303">
        <f t="shared" si="333"/>
        <v>0</v>
      </c>
      <c r="D153" s="303">
        <f t="shared" si="333"/>
        <v>0</v>
      </c>
      <c r="E153" s="303">
        <f t="shared" si="333"/>
        <v>0</v>
      </c>
      <c r="F153" s="303">
        <f t="shared" si="333"/>
        <v>0</v>
      </c>
      <c r="G153" s="303">
        <f t="shared" si="333"/>
        <v>0</v>
      </c>
      <c r="H153" s="303">
        <f t="shared" si="333"/>
        <v>0</v>
      </c>
      <c r="I153" s="304">
        <f t="shared" si="333"/>
        <v>0</v>
      </c>
      <c r="J153" s="15"/>
      <c r="K153" s="20"/>
      <c r="L153" s="20"/>
      <c r="M153" s="15"/>
      <c r="N153" s="305" t="s">
        <v>65</v>
      </c>
      <c r="O153" s="306">
        <v>1</v>
      </c>
      <c r="P153" s="307">
        <f t="shared" ref="P153:W153" si="334">IF(B153="","",(B153/$O153))</f>
        <v>0</v>
      </c>
      <c r="Q153" s="307">
        <f t="shared" si="334"/>
        <v>0</v>
      </c>
      <c r="R153" s="307">
        <f t="shared" si="334"/>
        <v>0</v>
      </c>
      <c r="S153" s="307">
        <f t="shared" si="334"/>
        <v>0</v>
      </c>
      <c r="T153" s="307">
        <f t="shared" si="334"/>
        <v>0</v>
      </c>
      <c r="U153" s="307">
        <f t="shared" si="334"/>
        <v>0</v>
      </c>
      <c r="V153" s="307">
        <f t="shared" si="334"/>
        <v>0</v>
      </c>
      <c r="W153" s="307">
        <f t="shared" si="334"/>
        <v>0</v>
      </c>
      <c r="X153" s="324"/>
      <c r="Y153" s="322" t="str">
        <f t="shared" si="319"/>
        <v>Pass</v>
      </c>
      <c r="Z153" s="310" t="str">
        <f t="shared" ref="Z153:AF153" si="335">IF(C153="","No Price",IF(Q153&gt;P153,"Fail 1","Pass"))</f>
        <v>Pass</v>
      </c>
      <c r="AA153" s="310" t="str">
        <f t="shared" si="335"/>
        <v>Pass</v>
      </c>
      <c r="AB153" s="310" t="str">
        <f t="shared" si="335"/>
        <v>Pass</v>
      </c>
      <c r="AC153" s="310" t="str">
        <f t="shared" si="335"/>
        <v>Pass</v>
      </c>
      <c r="AD153" s="310" t="str">
        <f t="shared" si="335"/>
        <v>Pass</v>
      </c>
      <c r="AE153" s="310" t="str">
        <f t="shared" si="335"/>
        <v>Pass</v>
      </c>
      <c r="AF153" s="311" t="str">
        <f t="shared" si="335"/>
        <v>Pass</v>
      </c>
    </row>
    <row r="154" spans="1:32" x14ac:dyDescent="0.35">
      <c r="A154" s="123" t="s">
        <v>136</v>
      </c>
      <c r="B154" s="302">
        <f t="shared" ref="B154:I154" si="336">B74-($K$74*B74)</f>
        <v>0</v>
      </c>
      <c r="C154" s="303">
        <f t="shared" si="336"/>
        <v>0</v>
      </c>
      <c r="D154" s="303">
        <f t="shared" si="336"/>
        <v>0</v>
      </c>
      <c r="E154" s="303">
        <f t="shared" si="336"/>
        <v>0</v>
      </c>
      <c r="F154" s="303">
        <f t="shared" si="336"/>
        <v>0</v>
      </c>
      <c r="G154" s="303">
        <f t="shared" si="336"/>
        <v>0</v>
      </c>
      <c r="H154" s="303">
        <f t="shared" si="336"/>
        <v>0</v>
      </c>
      <c r="I154" s="304">
        <f t="shared" si="336"/>
        <v>0</v>
      </c>
      <c r="J154" s="15"/>
      <c r="K154" s="20"/>
      <c r="L154" s="20"/>
      <c r="M154" s="15"/>
      <c r="N154" s="305" t="s">
        <v>65</v>
      </c>
      <c r="O154" s="306">
        <v>1</v>
      </c>
      <c r="P154" s="307">
        <f t="shared" ref="P154:W154" si="337">IF(B154="","",(B154/$O154))</f>
        <v>0</v>
      </c>
      <c r="Q154" s="307">
        <f t="shared" si="337"/>
        <v>0</v>
      </c>
      <c r="R154" s="307">
        <f t="shared" si="337"/>
        <v>0</v>
      </c>
      <c r="S154" s="307">
        <f t="shared" si="337"/>
        <v>0</v>
      </c>
      <c r="T154" s="307">
        <f t="shared" si="337"/>
        <v>0</v>
      </c>
      <c r="U154" s="307">
        <f t="shared" si="337"/>
        <v>0</v>
      </c>
      <c r="V154" s="307">
        <f t="shared" si="337"/>
        <v>0</v>
      </c>
      <c r="W154" s="307">
        <f t="shared" si="337"/>
        <v>0</v>
      </c>
      <c r="X154" s="324"/>
      <c r="Y154" s="322" t="str">
        <f t="shared" si="319"/>
        <v>Pass</v>
      </c>
      <c r="Z154" s="310" t="str">
        <f t="shared" ref="Z154:AF154" si="338">IF(C154="","No Price",IF(Q154&gt;P154,"Fail 1","Pass"))</f>
        <v>Pass</v>
      </c>
      <c r="AA154" s="310" t="str">
        <f t="shared" si="338"/>
        <v>Pass</v>
      </c>
      <c r="AB154" s="310" t="str">
        <f t="shared" si="338"/>
        <v>Pass</v>
      </c>
      <c r="AC154" s="310" t="str">
        <f t="shared" si="338"/>
        <v>Pass</v>
      </c>
      <c r="AD154" s="310" t="str">
        <f t="shared" si="338"/>
        <v>Pass</v>
      </c>
      <c r="AE154" s="310" t="str">
        <f t="shared" si="338"/>
        <v>Pass</v>
      </c>
      <c r="AF154" s="311" t="str">
        <f t="shared" si="338"/>
        <v>Pass</v>
      </c>
    </row>
    <row r="155" spans="1:32" x14ac:dyDescent="0.35">
      <c r="A155" s="123" t="s">
        <v>137</v>
      </c>
      <c r="B155" s="302">
        <f t="shared" ref="B155:I155" si="339">B75-($K$75*B75)</f>
        <v>0</v>
      </c>
      <c r="C155" s="303">
        <f t="shared" si="339"/>
        <v>0</v>
      </c>
      <c r="D155" s="303">
        <f t="shared" si="339"/>
        <v>0</v>
      </c>
      <c r="E155" s="303">
        <f t="shared" si="339"/>
        <v>0</v>
      </c>
      <c r="F155" s="303">
        <f t="shared" si="339"/>
        <v>0</v>
      </c>
      <c r="G155" s="303">
        <f t="shared" si="339"/>
        <v>0</v>
      </c>
      <c r="H155" s="303">
        <f t="shared" si="339"/>
        <v>0</v>
      </c>
      <c r="I155" s="304">
        <f t="shared" si="339"/>
        <v>0</v>
      </c>
      <c r="J155" s="15"/>
      <c r="K155" s="20"/>
      <c r="L155" s="20"/>
      <c r="M155" s="15"/>
      <c r="N155" s="305" t="s">
        <v>65</v>
      </c>
      <c r="O155" s="306">
        <v>1</v>
      </c>
      <c r="P155" s="307">
        <f t="shared" ref="P155:W155" si="340">IF(B155="","",(B155/$O155))</f>
        <v>0</v>
      </c>
      <c r="Q155" s="307">
        <f t="shared" si="340"/>
        <v>0</v>
      </c>
      <c r="R155" s="307">
        <f t="shared" si="340"/>
        <v>0</v>
      </c>
      <c r="S155" s="307">
        <f t="shared" si="340"/>
        <v>0</v>
      </c>
      <c r="T155" s="307">
        <f t="shared" si="340"/>
        <v>0</v>
      </c>
      <c r="U155" s="307">
        <f t="shared" si="340"/>
        <v>0</v>
      </c>
      <c r="V155" s="307">
        <f t="shared" si="340"/>
        <v>0</v>
      </c>
      <c r="W155" s="307">
        <f t="shared" si="340"/>
        <v>0</v>
      </c>
      <c r="X155" s="324"/>
      <c r="Y155" s="322" t="str">
        <f t="shared" si="319"/>
        <v>Pass</v>
      </c>
      <c r="Z155" s="310" t="str">
        <f t="shared" ref="Z155:AF155" si="341">IF(C155="","No Price",IF(Q155&gt;P155,"Fail 1","Pass"))</f>
        <v>Pass</v>
      </c>
      <c r="AA155" s="310" t="str">
        <f t="shared" si="341"/>
        <v>Pass</v>
      </c>
      <c r="AB155" s="310" t="str">
        <f t="shared" si="341"/>
        <v>Pass</v>
      </c>
      <c r="AC155" s="310" t="str">
        <f t="shared" si="341"/>
        <v>Pass</v>
      </c>
      <c r="AD155" s="310" t="str">
        <f t="shared" si="341"/>
        <v>Pass</v>
      </c>
      <c r="AE155" s="310" t="str">
        <f t="shared" si="341"/>
        <v>Pass</v>
      </c>
      <c r="AF155" s="311" t="str">
        <f t="shared" si="341"/>
        <v>Pass</v>
      </c>
    </row>
    <row r="156" spans="1:32" x14ac:dyDescent="0.35">
      <c r="A156" s="123" t="s">
        <v>138</v>
      </c>
      <c r="B156" s="302">
        <f t="shared" ref="B156:I156" si="342">B76-($K$76*B76)</f>
        <v>0</v>
      </c>
      <c r="C156" s="303">
        <f t="shared" si="342"/>
        <v>0</v>
      </c>
      <c r="D156" s="303">
        <f t="shared" si="342"/>
        <v>0</v>
      </c>
      <c r="E156" s="303">
        <f t="shared" si="342"/>
        <v>0</v>
      </c>
      <c r="F156" s="303">
        <f t="shared" si="342"/>
        <v>0</v>
      </c>
      <c r="G156" s="303">
        <f t="shared" si="342"/>
        <v>0</v>
      </c>
      <c r="H156" s="303">
        <f t="shared" si="342"/>
        <v>0</v>
      </c>
      <c r="I156" s="304">
        <f t="shared" si="342"/>
        <v>0</v>
      </c>
      <c r="J156" s="15"/>
      <c r="K156" s="20"/>
      <c r="L156" s="20"/>
      <c r="M156" s="15"/>
      <c r="N156" s="305" t="s">
        <v>65</v>
      </c>
      <c r="O156" s="306">
        <v>1</v>
      </c>
      <c r="P156" s="307">
        <f t="shared" ref="P156:W156" si="343">IF(B156="","",(B156/$O156))</f>
        <v>0</v>
      </c>
      <c r="Q156" s="307">
        <f t="shared" si="343"/>
        <v>0</v>
      </c>
      <c r="R156" s="307">
        <f t="shared" si="343"/>
        <v>0</v>
      </c>
      <c r="S156" s="307">
        <f t="shared" si="343"/>
        <v>0</v>
      </c>
      <c r="T156" s="307">
        <f t="shared" si="343"/>
        <v>0</v>
      </c>
      <c r="U156" s="307">
        <f t="shared" si="343"/>
        <v>0</v>
      </c>
      <c r="V156" s="307">
        <f t="shared" si="343"/>
        <v>0</v>
      </c>
      <c r="W156" s="307">
        <f t="shared" si="343"/>
        <v>0</v>
      </c>
      <c r="X156" s="324"/>
      <c r="Y156" s="322" t="str">
        <f t="shared" si="319"/>
        <v>Pass</v>
      </c>
      <c r="Z156" s="310" t="str">
        <f t="shared" ref="Z156:AF156" si="344">IF(C156="","No Price",IF(Q156&gt;P156,"Fail 1","Pass"))</f>
        <v>Pass</v>
      </c>
      <c r="AA156" s="310" t="str">
        <f t="shared" si="344"/>
        <v>Pass</v>
      </c>
      <c r="AB156" s="310" t="str">
        <f t="shared" si="344"/>
        <v>Pass</v>
      </c>
      <c r="AC156" s="310" t="str">
        <f t="shared" si="344"/>
        <v>Pass</v>
      </c>
      <c r="AD156" s="310" t="str">
        <f t="shared" si="344"/>
        <v>Pass</v>
      </c>
      <c r="AE156" s="310" t="str">
        <f t="shared" si="344"/>
        <v>Pass</v>
      </c>
      <c r="AF156" s="311" t="str">
        <f t="shared" si="344"/>
        <v>Pass</v>
      </c>
    </row>
    <row r="157" spans="1:32" x14ac:dyDescent="0.35">
      <c r="A157" s="123" t="s">
        <v>139</v>
      </c>
      <c r="B157" s="302">
        <f t="shared" ref="B157:I157" si="345">B77-($K$77*B77)</f>
        <v>0</v>
      </c>
      <c r="C157" s="303">
        <f t="shared" si="345"/>
        <v>0</v>
      </c>
      <c r="D157" s="303">
        <f t="shared" si="345"/>
        <v>0</v>
      </c>
      <c r="E157" s="303">
        <f t="shared" si="345"/>
        <v>0</v>
      </c>
      <c r="F157" s="303">
        <f t="shared" si="345"/>
        <v>0</v>
      </c>
      <c r="G157" s="303">
        <f t="shared" si="345"/>
        <v>0</v>
      </c>
      <c r="H157" s="303">
        <f t="shared" si="345"/>
        <v>0</v>
      </c>
      <c r="I157" s="304">
        <f t="shared" si="345"/>
        <v>0</v>
      </c>
      <c r="J157" s="15"/>
      <c r="K157" s="20"/>
      <c r="L157" s="20"/>
      <c r="M157" s="15"/>
      <c r="N157" s="305" t="s">
        <v>65</v>
      </c>
      <c r="O157" s="306">
        <v>1</v>
      </c>
      <c r="P157" s="307">
        <f t="shared" ref="P157:W157" si="346">IF(B157="","",(B157/$O157))</f>
        <v>0</v>
      </c>
      <c r="Q157" s="307">
        <f t="shared" si="346"/>
        <v>0</v>
      </c>
      <c r="R157" s="307">
        <f t="shared" si="346"/>
        <v>0</v>
      </c>
      <c r="S157" s="307">
        <f t="shared" si="346"/>
        <v>0</v>
      </c>
      <c r="T157" s="307">
        <f t="shared" si="346"/>
        <v>0</v>
      </c>
      <c r="U157" s="307">
        <f t="shared" si="346"/>
        <v>0</v>
      </c>
      <c r="V157" s="307">
        <f t="shared" si="346"/>
        <v>0</v>
      </c>
      <c r="W157" s="307">
        <f t="shared" si="346"/>
        <v>0</v>
      </c>
      <c r="X157" s="325"/>
      <c r="Y157" s="322" t="str">
        <f t="shared" si="319"/>
        <v>Pass</v>
      </c>
      <c r="Z157" s="310" t="str">
        <f t="shared" ref="Z157:AF157" si="347">IF(C157="","No Price",IF(Q157&gt;P157,"Fail 1","Pass"))</f>
        <v>Pass</v>
      </c>
      <c r="AA157" s="310" t="str">
        <f t="shared" si="347"/>
        <v>Pass</v>
      </c>
      <c r="AB157" s="310" t="str">
        <f t="shared" si="347"/>
        <v>Pass</v>
      </c>
      <c r="AC157" s="310" t="str">
        <f t="shared" si="347"/>
        <v>Pass</v>
      </c>
      <c r="AD157" s="310" t="str">
        <f t="shared" si="347"/>
        <v>Pass</v>
      </c>
      <c r="AE157" s="310" t="str">
        <f t="shared" si="347"/>
        <v>Pass</v>
      </c>
      <c r="AF157" s="311" t="str">
        <f t="shared" si="347"/>
        <v>Pass</v>
      </c>
    </row>
    <row r="158" spans="1:32" x14ac:dyDescent="0.35">
      <c r="A158" s="312" t="s">
        <v>165</v>
      </c>
      <c r="B158" s="482" t="s">
        <v>141</v>
      </c>
      <c r="C158" s="463"/>
      <c r="D158" s="463"/>
      <c r="E158" s="463"/>
      <c r="F158" s="463"/>
      <c r="G158" s="463"/>
      <c r="H158" s="463"/>
      <c r="I158" s="479"/>
      <c r="J158" s="15"/>
      <c r="K158" s="20"/>
      <c r="L158" s="20"/>
      <c r="M158" s="15"/>
      <c r="N158" s="549"/>
      <c r="O158" s="481"/>
      <c r="P158" s="481"/>
      <c r="Q158" s="481"/>
      <c r="R158" s="481"/>
      <c r="S158" s="481"/>
      <c r="T158" s="481"/>
      <c r="U158" s="481"/>
      <c r="V158" s="481"/>
      <c r="W158" s="481"/>
      <c r="X158" s="481"/>
      <c r="Y158" s="481"/>
      <c r="Z158" s="481"/>
      <c r="AA158" s="481"/>
      <c r="AB158" s="481"/>
      <c r="AC158" s="481"/>
      <c r="AD158" s="481"/>
      <c r="AE158" s="481"/>
      <c r="AF158" s="474"/>
    </row>
    <row r="159" spans="1:32" x14ac:dyDescent="0.35">
      <c r="A159" s="123" t="s">
        <v>142</v>
      </c>
      <c r="B159" s="302">
        <f t="shared" ref="B159:I159" si="348">B79-($K$79*B79)</f>
        <v>0</v>
      </c>
      <c r="C159" s="303">
        <f t="shared" si="348"/>
        <v>0</v>
      </c>
      <c r="D159" s="303">
        <f t="shared" si="348"/>
        <v>0</v>
      </c>
      <c r="E159" s="303">
        <f t="shared" si="348"/>
        <v>0</v>
      </c>
      <c r="F159" s="303">
        <f t="shared" si="348"/>
        <v>0</v>
      </c>
      <c r="G159" s="303">
        <f t="shared" si="348"/>
        <v>0</v>
      </c>
      <c r="H159" s="303">
        <f t="shared" si="348"/>
        <v>0</v>
      </c>
      <c r="I159" s="304">
        <f t="shared" si="348"/>
        <v>0</v>
      </c>
      <c r="J159" s="15"/>
      <c r="K159" s="20"/>
      <c r="L159" s="20"/>
      <c r="M159" s="15"/>
      <c r="N159" s="305" t="s">
        <v>65</v>
      </c>
      <c r="O159" s="306">
        <v>1</v>
      </c>
      <c r="P159" s="307">
        <f t="shared" ref="P159:W159" si="349">IF(B159="","",(B159/$O159))</f>
        <v>0</v>
      </c>
      <c r="Q159" s="307">
        <f t="shared" si="349"/>
        <v>0</v>
      </c>
      <c r="R159" s="307">
        <f t="shared" si="349"/>
        <v>0</v>
      </c>
      <c r="S159" s="307">
        <f t="shared" si="349"/>
        <v>0</v>
      </c>
      <c r="T159" s="307">
        <f t="shared" si="349"/>
        <v>0</v>
      </c>
      <c r="U159" s="307">
        <f t="shared" si="349"/>
        <v>0</v>
      </c>
      <c r="V159" s="307">
        <f t="shared" si="349"/>
        <v>0</v>
      </c>
      <c r="W159" s="307">
        <f t="shared" si="349"/>
        <v>0</v>
      </c>
      <c r="X159" s="323"/>
      <c r="Y159" s="322" t="str">
        <f t="shared" ref="Y159:Y160" si="350">IF(P159="","No Price","Pass")</f>
        <v>Pass</v>
      </c>
      <c r="Z159" s="310" t="str">
        <f t="shared" ref="Z159:AF159" si="351">IF(C159="","No Price",IF(Q159&gt;P159,"Fail 1","Pass"))</f>
        <v>Pass</v>
      </c>
      <c r="AA159" s="310" t="str">
        <f t="shared" si="351"/>
        <v>Pass</v>
      </c>
      <c r="AB159" s="310" t="str">
        <f t="shared" si="351"/>
        <v>Pass</v>
      </c>
      <c r="AC159" s="310" t="str">
        <f t="shared" si="351"/>
        <v>Pass</v>
      </c>
      <c r="AD159" s="310" t="str">
        <f t="shared" si="351"/>
        <v>Pass</v>
      </c>
      <c r="AE159" s="310" t="str">
        <f t="shared" si="351"/>
        <v>Pass</v>
      </c>
      <c r="AF159" s="311" t="str">
        <f t="shared" si="351"/>
        <v>Pass</v>
      </c>
    </row>
    <row r="160" spans="1:32" x14ac:dyDescent="0.35">
      <c r="A160" s="124" t="s">
        <v>143</v>
      </c>
      <c r="B160" s="326">
        <f t="shared" ref="B160:I160" si="352">B80-($K$80*B80)</f>
        <v>0</v>
      </c>
      <c r="C160" s="327">
        <f t="shared" si="352"/>
        <v>0</v>
      </c>
      <c r="D160" s="327">
        <f t="shared" si="352"/>
        <v>0</v>
      </c>
      <c r="E160" s="327">
        <f t="shared" si="352"/>
        <v>0</v>
      </c>
      <c r="F160" s="327">
        <f t="shared" si="352"/>
        <v>0</v>
      </c>
      <c r="G160" s="327">
        <f t="shared" si="352"/>
        <v>0</v>
      </c>
      <c r="H160" s="327">
        <f t="shared" si="352"/>
        <v>0</v>
      </c>
      <c r="I160" s="328">
        <f t="shared" si="352"/>
        <v>0</v>
      </c>
      <c r="J160" s="15"/>
      <c r="K160" s="20"/>
      <c r="L160" s="20"/>
      <c r="M160" s="15"/>
      <c r="N160" s="329" t="s">
        <v>65</v>
      </c>
      <c r="O160" s="330">
        <v>1</v>
      </c>
      <c r="P160" s="331">
        <f t="shared" ref="P160:W160" si="353">IF(B160="","",(B160/$O160))</f>
        <v>0</v>
      </c>
      <c r="Q160" s="331">
        <f t="shared" si="353"/>
        <v>0</v>
      </c>
      <c r="R160" s="331">
        <f t="shared" si="353"/>
        <v>0</v>
      </c>
      <c r="S160" s="331">
        <f t="shared" si="353"/>
        <v>0</v>
      </c>
      <c r="T160" s="331">
        <f t="shared" si="353"/>
        <v>0</v>
      </c>
      <c r="U160" s="331">
        <f t="shared" si="353"/>
        <v>0</v>
      </c>
      <c r="V160" s="331">
        <f t="shared" si="353"/>
        <v>0</v>
      </c>
      <c r="W160" s="331">
        <f t="shared" si="353"/>
        <v>0</v>
      </c>
      <c r="X160" s="332"/>
      <c r="Y160" s="333" t="str">
        <f t="shared" si="350"/>
        <v>Pass</v>
      </c>
      <c r="Z160" s="334" t="str">
        <f t="shared" ref="Z160:AF160" si="354">IF(C160="","No Price",IF(Q160&gt;P160,"Fail 1","Pass"))</f>
        <v>Pass</v>
      </c>
      <c r="AA160" s="334" t="str">
        <f t="shared" si="354"/>
        <v>Pass</v>
      </c>
      <c r="AB160" s="334" t="str">
        <f t="shared" si="354"/>
        <v>Pass</v>
      </c>
      <c r="AC160" s="334" t="str">
        <f t="shared" si="354"/>
        <v>Pass</v>
      </c>
      <c r="AD160" s="334" t="str">
        <f t="shared" si="354"/>
        <v>Pass</v>
      </c>
      <c r="AE160" s="334" t="str">
        <f t="shared" si="354"/>
        <v>Pass</v>
      </c>
      <c r="AF160" s="335" t="str">
        <f t="shared" si="354"/>
        <v>Pass</v>
      </c>
    </row>
    <row r="161" spans="1:32" x14ac:dyDescent="0.35">
      <c r="A161" s="15"/>
      <c r="B161" s="15"/>
      <c r="C161" s="15"/>
      <c r="D161" s="15"/>
      <c r="E161" s="15"/>
      <c r="F161" s="15"/>
      <c r="G161" s="15"/>
      <c r="H161" s="15"/>
      <c r="I161" s="15"/>
      <c r="J161" s="15"/>
      <c r="K161" s="20"/>
      <c r="L161" s="20"/>
      <c r="M161" s="15"/>
      <c r="N161" s="20"/>
      <c r="O161" s="20"/>
      <c r="P161" s="20"/>
      <c r="Q161" s="20"/>
      <c r="R161" s="20"/>
      <c r="S161" s="20"/>
      <c r="T161" s="20"/>
      <c r="U161" s="20"/>
      <c r="V161" s="20"/>
      <c r="W161" s="20"/>
      <c r="X161" s="20"/>
      <c r="Y161" s="20"/>
      <c r="Z161" s="20"/>
      <c r="AA161" s="20"/>
      <c r="AB161" s="20"/>
      <c r="AC161" s="20"/>
      <c r="AD161" s="20"/>
      <c r="AE161" s="20"/>
      <c r="AF161" s="20"/>
    </row>
    <row r="162" spans="1:32" x14ac:dyDescent="0.35">
      <c r="A162" s="15"/>
      <c r="B162" s="550" t="s">
        <v>426</v>
      </c>
      <c r="C162" s="484"/>
      <c r="D162" s="484"/>
      <c r="E162" s="484"/>
      <c r="F162" s="484"/>
      <c r="G162" s="484"/>
      <c r="H162" s="484"/>
      <c r="I162" s="485"/>
      <c r="J162" s="15"/>
      <c r="K162" s="20"/>
      <c r="L162" s="20"/>
      <c r="M162" s="15"/>
      <c r="N162" s="24"/>
      <c r="O162" s="294" t="s">
        <v>427</v>
      </c>
      <c r="P162" s="26"/>
      <c r="Q162" s="26"/>
      <c r="R162" s="26"/>
      <c r="S162" s="26"/>
      <c r="T162" s="26"/>
      <c r="U162" s="26"/>
      <c r="V162" s="26"/>
      <c r="W162" s="26"/>
      <c r="X162" s="26"/>
      <c r="Y162" s="26"/>
      <c r="Z162" s="26"/>
      <c r="AA162" s="26"/>
      <c r="AB162" s="26"/>
      <c r="AC162" s="26"/>
      <c r="AD162" s="27"/>
      <c r="AE162" s="27"/>
      <c r="AF162" s="28"/>
    </row>
    <row r="163" spans="1:32" x14ac:dyDescent="0.35">
      <c r="A163" s="29" t="s">
        <v>415</v>
      </c>
      <c r="B163" s="338" t="s">
        <v>37</v>
      </c>
      <c r="C163" s="339" t="s">
        <v>38</v>
      </c>
      <c r="D163" s="339" t="s">
        <v>39</v>
      </c>
      <c r="E163" s="339" t="s">
        <v>40</v>
      </c>
      <c r="F163" s="339" t="s">
        <v>41</v>
      </c>
      <c r="G163" s="339" t="s">
        <v>42</v>
      </c>
      <c r="H163" s="339" t="s">
        <v>43</v>
      </c>
      <c r="I163" s="340" t="s">
        <v>44</v>
      </c>
      <c r="J163" s="15"/>
      <c r="K163" s="20"/>
      <c r="L163" s="20"/>
      <c r="M163" s="15"/>
      <c r="N163" s="31"/>
      <c r="O163" s="20" t="s">
        <v>428</v>
      </c>
      <c r="P163" s="33"/>
      <c r="Q163" s="33"/>
      <c r="R163" s="33"/>
      <c r="S163" s="33"/>
      <c r="T163" s="33"/>
      <c r="U163" s="33"/>
      <c r="V163" s="33"/>
      <c r="W163" s="33"/>
      <c r="X163" s="33"/>
      <c r="Y163" s="33"/>
      <c r="Z163" s="33"/>
      <c r="AA163" s="33"/>
      <c r="AB163" s="33"/>
      <c r="AC163" s="33"/>
      <c r="AD163" s="33"/>
      <c r="AE163" s="33"/>
      <c r="AF163" s="34"/>
    </row>
    <row r="164" spans="1:32" x14ac:dyDescent="0.35">
      <c r="A164" s="29" t="s">
        <v>47</v>
      </c>
      <c r="B164" s="295" t="s">
        <v>48</v>
      </c>
      <c r="C164" s="296" t="s">
        <v>49</v>
      </c>
      <c r="D164" s="296" t="s">
        <v>50</v>
      </c>
      <c r="E164" s="296" t="s">
        <v>51</v>
      </c>
      <c r="F164" s="296" t="s">
        <v>52</v>
      </c>
      <c r="G164" s="296" t="s">
        <v>53</v>
      </c>
      <c r="H164" s="296" t="s">
        <v>54</v>
      </c>
      <c r="I164" s="297" t="s">
        <v>55</v>
      </c>
      <c r="J164" s="15"/>
      <c r="K164" s="20"/>
      <c r="L164" s="20"/>
      <c r="M164" s="15"/>
      <c r="N164" s="31"/>
      <c r="O164" s="298" t="s">
        <v>429</v>
      </c>
      <c r="P164" s="37"/>
      <c r="Q164" s="37"/>
      <c r="R164" s="37"/>
      <c r="S164" s="37"/>
      <c r="T164" s="37"/>
      <c r="U164" s="37"/>
      <c r="V164" s="37"/>
      <c r="W164" s="37"/>
      <c r="X164" s="37"/>
      <c r="Y164" s="37"/>
      <c r="Z164" s="37"/>
      <c r="AA164" s="37"/>
      <c r="AB164" s="37"/>
      <c r="AC164" s="37"/>
      <c r="AD164" s="37"/>
      <c r="AE164" s="37"/>
      <c r="AF164" s="38"/>
    </row>
    <row r="165" spans="1:32" x14ac:dyDescent="0.35">
      <c r="A165" s="18" t="s">
        <v>57</v>
      </c>
      <c r="B165" s="295" t="s">
        <v>58</v>
      </c>
      <c r="C165" s="296" t="s">
        <v>58</v>
      </c>
      <c r="D165" s="296" t="s">
        <v>58</v>
      </c>
      <c r="E165" s="296" t="s">
        <v>58</v>
      </c>
      <c r="F165" s="296" t="s">
        <v>58</v>
      </c>
      <c r="G165" s="296" t="s">
        <v>58</v>
      </c>
      <c r="H165" s="296" t="s">
        <v>58</v>
      </c>
      <c r="I165" s="297" t="s">
        <v>58</v>
      </c>
      <c r="J165" s="15"/>
      <c r="K165" s="20"/>
      <c r="L165" s="20"/>
      <c r="M165" s="15"/>
      <c r="N165" s="40" t="s">
        <v>59</v>
      </c>
      <c r="O165" s="41" t="s">
        <v>60</v>
      </c>
      <c r="P165" s="492" t="s">
        <v>61</v>
      </c>
      <c r="Q165" s="484"/>
      <c r="R165" s="484"/>
      <c r="S165" s="484"/>
      <c r="T165" s="484"/>
      <c r="U165" s="484"/>
      <c r="V165" s="484"/>
      <c r="W165" s="484"/>
      <c r="X165" s="42"/>
      <c r="Y165" s="42" t="s">
        <v>37</v>
      </c>
      <c r="Z165" s="42" t="s">
        <v>38</v>
      </c>
      <c r="AA165" s="42" t="s">
        <v>39</v>
      </c>
      <c r="AB165" s="42" t="s">
        <v>40</v>
      </c>
      <c r="AC165" s="42" t="s">
        <v>41</v>
      </c>
      <c r="AD165" s="42" t="s">
        <v>42</v>
      </c>
      <c r="AE165" s="42" t="s">
        <v>43</v>
      </c>
      <c r="AF165" s="43" t="s">
        <v>44</v>
      </c>
    </row>
    <row r="166" spans="1:32" x14ac:dyDescent="0.35">
      <c r="A166" s="299" t="s">
        <v>156</v>
      </c>
      <c r="B166" s="482" t="s">
        <v>158</v>
      </c>
      <c r="C166" s="463"/>
      <c r="D166" s="463"/>
      <c r="E166" s="463"/>
      <c r="F166" s="463"/>
      <c r="G166" s="463"/>
      <c r="H166" s="463"/>
      <c r="I166" s="479"/>
      <c r="J166" s="15"/>
      <c r="K166" s="20"/>
      <c r="L166" s="20"/>
      <c r="M166" s="15"/>
      <c r="N166" s="551"/>
      <c r="O166" s="552"/>
      <c r="P166" s="552"/>
      <c r="Q166" s="552"/>
      <c r="R166" s="552"/>
      <c r="S166" s="552"/>
      <c r="T166" s="552"/>
      <c r="U166" s="552"/>
      <c r="V166" s="552"/>
      <c r="W166" s="552"/>
      <c r="X166" s="552"/>
      <c r="Y166" s="552"/>
      <c r="Z166" s="552"/>
      <c r="AA166" s="552"/>
      <c r="AB166" s="552"/>
      <c r="AC166" s="552"/>
      <c r="AD166" s="552"/>
      <c r="AE166" s="552"/>
      <c r="AF166" s="500"/>
    </row>
    <row r="167" spans="1:32" x14ac:dyDescent="0.35">
      <c r="A167" s="114" t="s">
        <v>64</v>
      </c>
      <c r="B167" s="302">
        <f t="shared" ref="B167:I167" si="355">B7-(B7*$L$7)</f>
        <v>0</v>
      </c>
      <c r="C167" s="303">
        <f t="shared" si="355"/>
        <v>0</v>
      </c>
      <c r="D167" s="303">
        <f t="shared" si="355"/>
        <v>0</v>
      </c>
      <c r="E167" s="303">
        <f t="shared" si="355"/>
        <v>0</v>
      </c>
      <c r="F167" s="303">
        <f t="shared" si="355"/>
        <v>0</v>
      </c>
      <c r="G167" s="303">
        <f t="shared" si="355"/>
        <v>0</v>
      </c>
      <c r="H167" s="303">
        <f t="shared" si="355"/>
        <v>0</v>
      </c>
      <c r="I167" s="304">
        <f t="shared" si="355"/>
        <v>0</v>
      </c>
      <c r="J167" s="15"/>
      <c r="K167" s="20"/>
      <c r="L167" s="20"/>
      <c r="M167" s="15"/>
      <c r="N167" s="305" t="s">
        <v>65</v>
      </c>
      <c r="O167" s="306">
        <v>1</v>
      </c>
      <c r="P167" s="307">
        <f t="shared" ref="P167:W167" si="356">IF(B167="","",(B167/$O167))</f>
        <v>0</v>
      </c>
      <c r="Q167" s="307">
        <f t="shared" si="356"/>
        <v>0</v>
      </c>
      <c r="R167" s="307">
        <f t="shared" si="356"/>
        <v>0</v>
      </c>
      <c r="S167" s="307">
        <f t="shared" si="356"/>
        <v>0</v>
      </c>
      <c r="T167" s="307">
        <f t="shared" si="356"/>
        <v>0</v>
      </c>
      <c r="U167" s="307">
        <f t="shared" si="356"/>
        <v>0</v>
      </c>
      <c r="V167" s="307">
        <f t="shared" si="356"/>
        <v>0</v>
      </c>
      <c r="W167" s="307">
        <f t="shared" si="356"/>
        <v>0</v>
      </c>
      <c r="X167" s="308"/>
      <c r="Y167" s="322" t="str">
        <f>IF(P167="","No Price","Pass")</f>
        <v>Pass</v>
      </c>
      <c r="Z167" s="310" t="str">
        <f t="shared" ref="Z167:AF167" si="357">IF(C167="","No Price",IF(Q167&gt;P167,"Fail 1","Pass"))</f>
        <v>Pass</v>
      </c>
      <c r="AA167" s="310" t="str">
        <f t="shared" si="357"/>
        <v>Pass</v>
      </c>
      <c r="AB167" s="310" t="str">
        <f t="shared" si="357"/>
        <v>Pass</v>
      </c>
      <c r="AC167" s="310" t="str">
        <f t="shared" si="357"/>
        <v>Pass</v>
      </c>
      <c r="AD167" s="310" t="str">
        <f t="shared" si="357"/>
        <v>Pass</v>
      </c>
      <c r="AE167" s="310" t="str">
        <f t="shared" si="357"/>
        <v>Pass</v>
      </c>
      <c r="AF167" s="311" t="str">
        <f t="shared" si="357"/>
        <v>Pass</v>
      </c>
    </row>
    <row r="168" spans="1:32" x14ac:dyDescent="0.35">
      <c r="A168" s="312" t="s">
        <v>160</v>
      </c>
      <c r="B168" s="482" t="s">
        <v>67</v>
      </c>
      <c r="C168" s="463"/>
      <c r="D168" s="463"/>
      <c r="E168" s="463"/>
      <c r="F168" s="463"/>
      <c r="G168" s="463"/>
      <c r="H168" s="463"/>
      <c r="I168" s="479"/>
      <c r="J168" s="15"/>
      <c r="K168" s="20"/>
      <c r="L168" s="20"/>
      <c r="M168" s="15"/>
      <c r="N168" s="549"/>
      <c r="O168" s="481"/>
      <c r="P168" s="481"/>
      <c r="Q168" s="481"/>
      <c r="R168" s="481"/>
      <c r="S168" s="481"/>
      <c r="T168" s="481"/>
      <c r="U168" s="481"/>
      <c r="V168" s="481"/>
      <c r="W168" s="481"/>
      <c r="X168" s="481"/>
      <c r="Y168" s="481"/>
      <c r="Z168" s="481"/>
      <c r="AA168" s="481"/>
      <c r="AB168" s="481"/>
      <c r="AC168" s="481"/>
      <c r="AD168" s="481"/>
      <c r="AE168" s="481"/>
      <c r="AF168" s="474"/>
    </row>
    <row r="169" spans="1:32" x14ac:dyDescent="0.35">
      <c r="A169" s="114" t="s">
        <v>420</v>
      </c>
      <c r="B169" s="302">
        <f t="shared" ref="B169:I169" si="358">B9-(B9*$L$9)</f>
        <v>0</v>
      </c>
      <c r="C169" s="303">
        <f t="shared" si="358"/>
        <v>0</v>
      </c>
      <c r="D169" s="303">
        <f t="shared" si="358"/>
        <v>0</v>
      </c>
      <c r="E169" s="303">
        <f t="shared" si="358"/>
        <v>0</v>
      </c>
      <c r="F169" s="303">
        <f t="shared" si="358"/>
        <v>0</v>
      </c>
      <c r="G169" s="303">
        <f t="shared" si="358"/>
        <v>0</v>
      </c>
      <c r="H169" s="303">
        <f t="shared" si="358"/>
        <v>0</v>
      </c>
      <c r="I169" s="304">
        <f t="shared" si="358"/>
        <v>0</v>
      </c>
      <c r="J169" s="15"/>
      <c r="K169" s="20"/>
      <c r="L169" s="20"/>
      <c r="M169" s="15"/>
      <c r="N169" s="305" t="s">
        <v>69</v>
      </c>
      <c r="O169" s="306">
        <f>'Rate Card Bid Evaluation Sheet'!H6</f>
        <v>1</v>
      </c>
      <c r="P169" s="307">
        <f t="shared" ref="P169:W169" si="359">IF(B169="","",(B169/$O169))</f>
        <v>0</v>
      </c>
      <c r="Q169" s="307">
        <f t="shared" si="359"/>
        <v>0</v>
      </c>
      <c r="R169" s="307">
        <f t="shared" si="359"/>
        <v>0</v>
      </c>
      <c r="S169" s="307">
        <f t="shared" si="359"/>
        <v>0</v>
      </c>
      <c r="T169" s="307">
        <f t="shared" si="359"/>
        <v>0</v>
      </c>
      <c r="U169" s="307">
        <f t="shared" si="359"/>
        <v>0</v>
      </c>
      <c r="V169" s="307">
        <f t="shared" si="359"/>
        <v>0</v>
      </c>
      <c r="W169" s="307">
        <f t="shared" si="359"/>
        <v>0</v>
      </c>
      <c r="X169" s="313"/>
      <c r="Y169" s="314" t="str">
        <f>IF(P169="","No Price", IF(P169="","Fail","Pass"))</f>
        <v>Pass</v>
      </c>
      <c r="Z169" s="315" t="str">
        <f t="shared" ref="Z169:AF169" si="360">IF(Q169="","No Price",IF(Q169&gt;P169,"Fail 1","Pass"))</f>
        <v>Pass</v>
      </c>
      <c r="AA169" s="315" t="str">
        <f t="shared" si="360"/>
        <v>Pass</v>
      </c>
      <c r="AB169" s="315" t="str">
        <f t="shared" si="360"/>
        <v>Pass</v>
      </c>
      <c r="AC169" s="315" t="str">
        <f t="shared" si="360"/>
        <v>Pass</v>
      </c>
      <c r="AD169" s="315" t="str">
        <f t="shared" si="360"/>
        <v>Pass</v>
      </c>
      <c r="AE169" s="315" t="str">
        <f t="shared" si="360"/>
        <v>Pass</v>
      </c>
      <c r="AF169" s="316" t="str">
        <f t="shared" si="360"/>
        <v>Pass</v>
      </c>
    </row>
    <row r="170" spans="1:32" x14ac:dyDescent="0.35">
      <c r="A170" s="114" t="s">
        <v>70</v>
      </c>
      <c r="B170" s="302">
        <f t="shared" ref="B170:I170" si="361">B10-(B10*$L$10)</f>
        <v>0</v>
      </c>
      <c r="C170" s="303">
        <f t="shared" si="361"/>
        <v>0</v>
      </c>
      <c r="D170" s="303">
        <f t="shared" si="361"/>
        <v>0</v>
      </c>
      <c r="E170" s="303">
        <f t="shared" si="361"/>
        <v>0</v>
      </c>
      <c r="F170" s="303">
        <f t="shared" si="361"/>
        <v>0</v>
      </c>
      <c r="G170" s="303">
        <f t="shared" si="361"/>
        <v>0</v>
      </c>
      <c r="H170" s="303">
        <f t="shared" si="361"/>
        <v>0</v>
      </c>
      <c r="I170" s="304">
        <f t="shared" si="361"/>
        <v>0</v>
      </c>
      <c r="J170" s="15"/>
      <c r="K170" s="20"/>
      <c r="L170" s="20"/>
      <c r="M170" s="15"/>
      <c r="N170" s="305" t="s">
        <v>69</v>
      </c>
      <c r="O170" s="306">
        <f>'Rate Card Bid Evaluation Sheet'!H7</f>
        <v>2</v>
      </c>
      <c r="P170" s="307">
        <f t="shared" ref="P170:W170" si="362">IF(B170="","",(B170/$O170))</f>
        <v>0</v>
      </c>
      <c r="Q170" s="307">
        <f t="shared" si="362"/>
        <v>0</v>
      </c>
      <c r="R170" s="307">
        <f t="shared" si="362"/>
        <v>0</v>
      </c>
      <c r="S170" s="307">
        <f t="shared" si="362"/>
        <v>0</v>
      </c>
      <c r="T170" s="307">
        <f t="shared" si="362"/>
        <v>0</v>
      </c>
      <c r="U170" s="307">
        <f t="shared" si="362"/>
        <v>0</v>
      </c>
      <c r="V170" s="307">
        <f t="shared" si="362"/>
        <v>0</v>
      </c>
      <c r="W170" s="307">
        <f t="shared" si="362"/>
        <v>0</v>
      </c>
      <c r="X170" s="317"/>
      <c r="Y170" s="318" t="str">
        <f t="shared" ref="Y170:Y178" si="363">IF(P170="","No Price", IF(P170&gt;P169,"Fail 2","Pass"))</f>
        <v>Pass</v>
      </c>
      <c r="Z170" s="315" t="str">
        <f t="shared" ref="Z170:AF170" si="364">IF(Q170="","No Price",IF(Q170&gt;Q169,"Fail 2", IF(Q170&gt;P170,"Fail 1","Pass")))</f>
        <v>Pass</v>
      </c>
      <c r="AA170" s="315" t="str">
        <f t="shared" si="364"/>
        <v>Pass</v>
      </c>
      <c r="AB170" s="315" t="str">
        <f t="shared" si="364"/>
        <v>Pass</v>
      </c>
      <c r="AC170" s="315" t="str">
        <f t="shared" si="364"/>
        <v>Pass</v>
      </c>
      <c r="AD170" s="315" t="str">
        <f t="shared" si="364"/>
        <v>Pass</v>
      </c>
      <c r="AE170" s="315" t="str">
        <f t="shared" si="364"/>
        <v>Pass</v>
      </c>
      <c r="AF170" s="316" t="str">
        <f t="shared" si="364"/>
        <v>Pass</v>
      </c>
    </row>
    <row r="171" spans="1:32" x14ac:dyDescent="0.35">
      <c r="A171" s="114" t="s">
        <v>71</v>
      </c>
      <c r="B171" s="302">
        <f t="shared" ref="B171:I171" si="365">B11-(B11*$L$11)</f>
        <v>0</v>
      </c>
      <c r="C171" s="303">
        <f t="shared" si="365"/>
        <v>0</v>
      </c>
      <c r="D171" s="303">
        <f t="shared" si="365"/>
        <v>0</v>
      </c>
      <c r="E171" s="303">
        <f t="shared" si="365"/>
        <v>0</v>
      </c>
      <c r="F171" s="303">
        <f t="shared" si="365"/>
        <v>0</v>
      </c>
      <c r="G171" s="303">
        <f t="shared" si="365"/>
        <v>0</v>
      </c>
      <c r="H171" s="303">
        <f t="shared" si="365"/>
        <v>0</v>
      </c>
      <c r="I171" s="304">
        <f t="shared" si="365"/>
        <v>0</v>
      </c>
      <c r="J171" s="15"/>
      <c r="K171" s="20"/>
      <c r="L171" s="20"/>
      <c r="M171" s="15"/>
      <c r="N171" s="305" t="s">
        <v>69</v>
      </c>
      <c r="O171" s="306">
        <f>'Rate Card Bid Evaluation Sheet'!H8</f>
        <v>3</v>
      </c>
      <c r="P171" s="307">
        <f t="shared" ref="P171:W171" si="366">IF(B171="","",(B171/$O171))</f>
        <v>0</v>
      </c>
      <c r="Q171" s="307">
        <f t="shared" si="366"/>
        <v>0</v>
      </c>
      <c r="R171" s="307">
        <f t="shared" si="366"/>
        <v>0</v>
      </c>
      <c r="S171" s="307">
        <f t="shared" si="366"/>
        <v>0</v>
      </c>
      <c r="T171" s="307">
        <f t="shared" si="366"/>
        <v>0</v>
      </c>
      <c r="U171" s="307">
        <f t="shared" si="366"/>
        <v>0</v>
      </c>
      <c r="V171" s="307">
        <f t="shared" si="366"/>
        <v>0</v>
      </c>
      <c r="W171" s="307">
        <f t="shared" si="366"/>
        <v>0</v>
      </c>
      <c r="X171" s="317"/>
      <c r="Y171" s="318" t="str">
        <f t="shared" si="363"/>
        <v>Pass</v>
      </c>
      <c r="Z171" s="315" t="str">
        <f t="shared" ref="Z171:AF171" si="367">IF(Q171="","No Price",IF(Q171&gt;Q170,"Fail 2", IF(Q171&gt;P171,"Fail 1","Pass")))</f>
        <v>Pass</v>
      </c>
      <c r="AA171" s="315" t="str">
        <f t="shared" si="367"/>
        <v>Pass</v>
      </c>
      <c r="AB171" s="315" t="str">
        <f t="shared" si="367"/>
        <v>Pass</v>
      </c>
      <c r="AC171" s="315" t="str">
        <f t="shared" si="367"/>
        <v>Pass</v>
      </c>
      <c r="AD171" s="315" t="str">
        <f t="shared" si="367"/>
        <v>Pass</v>
      </c>
      <c r="AE171" s="315" t="str">
        <f t="shared" si="367"/>
        <v>Pass</v>
      </c>
      <c r="AF171" s="316" t="str">
        <f t="shared" si="367"/>
        <v>Pass</v>
      </c>
    </row>
    <row r="172" spans="1:32" x14ac:dyDescent="0.35">
      <c r="A172" s="114" t="s">
        <v>72</v>
      </c>
      <c r="B172" s="302">
        <f t="shared" ref="B172:I172" si="368">B12-(B12*$L$12)</f>
        <v>0</v>
      </c>
      <c r="C172" s="303">
        <f t="shared" si="368"/>
        <v>0</v>
      </c>
      <c r="D172" s="303">
        <f t="shared" si="368"/>
        <v>0</v>
      </c>
      <c r="E172" s="303">
        <f t="shared" si="368"/>
        <v>0</v>
      </c>
      <c r="F172" s="303">
        <f t="shared" si="368"/>
        <v>0</v>
      </c>
      <c r="G172" s="303">
        <f t="shared" si="368"/>
        <v>0</v>
      </c>
      <c r="H172" s="303">
        <f t="shared" si="368"/>
        <v>0</v>
      </c>
      <c r="I172" s="304">
        <f t="shared" si="368"/>
        <v>0</v>
      </c>
      <c r="J172" s="15"/>
      <c r="K172" s="20"/>
      <c r="L172" s="20"/>
      <c r="M172" s="15"/>
      <c r="N172" s="305" t="s">
        <v>69</v>
      </c>
      <c r="O172" s="306">
        <f>'Rate Card Bid Evaluation Sheet'!H9</f>
        <v>4</v>
      </c>
      <c r="P172" s="307">
        <f t="shared" ref="P172:W172" si="369">IF(B172="","",(B172/$O172))</f>
        <v>0</v>
      </c>
      <c r="Q172" s="307">
        <f t="shared" si="369"/>
        <v>0</v>
      </c>
      <c r="R172" s="307">
        <f t="shared" si="369"/>
        <v>0</v>
      </c>
      <c r="S172" s="307">
        <f t="shared" si="369"/>
        <v>0</v>
      </c>
      <c r="T172" s="307">
        <f t="shared" si="369"/>
        <v>0</v>
      </c>
      <c r="U172" s="307">
        <f t="shared" si="369"/>
        <v>0</v>
      </c>
      <c r="V172" s="307">
        <f t="shared" si="369"/>
        <v>0</v>
      </c>
      <c r="W172" s="307">
        <f t="shared" si="369"/>
        <v>0</v>
      </c>
      <c r="X172" s="317"/>
      <c r="Y172" s="318" t="str">
        <f t="shared" si="363"/>
        <v>Pass</v>
      </c>
      <c r="Z172" s="315" t="str">
        <f t="shared" ref="Z172:AF172" si="370">IF(Q172="","No Price",IF(Q172&gt;Q171,"Fail 2", IF(Q172&gt;P172,"Fail 1","Pass")))</f>
        <v>Pass</v>
      </c>
      <c r="AA172" s="315" t="str">
        <f t="shared" si="370"/>
        <v>Pass</v>
      </c>
      <c r="AB172" s="315" t="str">
        <f t="shared" si="370"/>
        <v>Pass</v>
      </c>
      <c r="AC172" s="315" t="str">
        <f t="shared" si="370"/>
        <v>Pass</v>
      </c>
      <c r="AD172" s="315" t="str">
        <f t="shared" si="370"/>
        <v>Pass</v>
      </c>
      <c r="AE172" s="315" t="str">
        <f t="shared" si="370"/>
        <v>Pass</v>
      </c>
      <c r="AF172" s="316" t="str">
        <f t="shared" si="370"/>
        <v>Pass</v>
      </c>
    </row>
    <row r="173" spans="1:32" x14ac:dyDescent="0.35">
      <c r="A173" s="114" t="s">
        <v>73</v>
      </c>
      <c r="B173" s="302">
        <f t="shared" ref="B173:I173" si="371">B13-(B13*$L$14)</f>
        <v>0</v>
      </c>
      <c r="C173" s="303">
        <f t="shared" si="371"/>
        <v>0</v>
      </c>
      <c r="D173" s="303">
        <f t="shared" si="371"/>
        <v>0</v>
      </c>
      <c r="E173" s="303">
        <f t="shared" si="371"/>
        <v>0</v>
      </c>
      <c r="F173" s="303">
        <f t="shared" si="371"/>
        <v>0</v>
      </c>
      <c r="G173" s="303">
        <f t="shared" si="371"/>
        <v>0</v>
      </c>
      <c r="H173" s="303">
        <f t="shared" si="371"/>
        <v>0</v>
      </c>
      <c r="I173" s="304">
        <f t="shared" si="371"/>
        <v>0</v>
      </c>
      <c r="J173" s="15"/>
      <c r="K173" s="20"/>
      <c r="L173" s="20"/>
      <c r="M173" s="15"/>
      <c r="N173" s="305" t="s">
        <v>69</v>
      </c>
      <c r="O173" s="306">
        <f>'Rate Card Bid Evaluation Sheet'!H10</f>
        <v>5</v>
      </c>
      <c r="P173" s="307">
        <f t="shared" ref="P173:W173" si="372">IF(B173="","",(B173/$O173))</f>
        <v>0</v>
      </c>
      <c r="Q173" s="307">
        <f t="shared" si="372"/>
        <v>0</v>
      </c>
      <c r="R173" s="307">
        <f t="shared" si="372"/>
        <v>0</v>
      </c>
      <c r="S173" s="307">
        <f t="shared" si="372"/>
        <v>0</v>
      </c>
      <c r="T173" s="307">
        <f t="shared" si="372"/>
        <v>0</v>
      </c>
      <c r="U173" s="307">
        <f t="shared" si="372"/>
        <v>0</v>
      </c>
      <c r="V173" s="307">
        <f t="shared" si="372"/>
        <v>0</v>
      </c>
      <c r="W173" s="307">
        <f t="shared" si="372"/>
        <v>0</v>
      </c>
      <c r="X173" s="317"/>
      <c r="Y173" s="318" t="str">
        <f t="shared" si="363"/>
        <v>Pass</v>
      </c>
      <c r="Z173" s="315" t="str">
        <f t="shared" ref="Z173:AF173" si="373">IF(Q173="","No Price",IF(Q173&gt;Q172,"Fail 2", IF(Q173&gt;P173,"Fail 1","Pass")))</f>
        <v>Pass</v>
      </c>
      <c r="AA173" s="315" t="str">
        <f t="shared" si="373"/>
        <v>Pass</v>
      </c>
      <c r="AB173" s="315" t="str">
        <f t="shared" si="373"/>
        <v>Pass</v>
      </c>
      <c r="AC173" s="315" t="str">
        <f t="shared" si="373"/>
        <v>Pass</v>
      </c>
      <c r="AD173" s="315" t="str">
        <f t="shared" si="373"/>
        <v>Pass</v>
      </c>
      <c r="AE173" s="315" t="str">
        <f t="shared" si="373"/>
        <v>Pass</v>
      </c>
      <c r="AF173" s="316" t="str">
        <f t="shared" si="373"/>
        <v>Pass</v>
      </c>
    </row>
    <row r="174" spans="1:32" x14ac:dyDescent="0.35">
      <c r="A174" s="114" t="s">
        <v>74</v>
      </c>
      <c r="B174" s="302">
        <f t="shared" ref="B174:I174" si="374">B14-(B14*$L$13)</f>
        <v>0</v>
      </c>
      <c r="C174" s="303">
        <f t="shared" si="374"/>
        <v>0</v>
      </c>
      <c r="D174" s="303">
        <f t="shared" si="374"/>
        <v>0</v>
      </c>
      <c r="E174" s="303">
        <f t="shared" si="374"/>
        <v>0</v>
      </c>
      <c r="F174" s="303">
        <f t="shared" si="374"/>
        <v>0</v>
      </c>
      <c r="G174" s="303">
        <f t="shared" si="374"/>
        <v>0</v>
      </c>
      <c r="H174" s="303">
        <f t="shared" si="374"/>
        <v>0</v>
      </c>
      <c r="I174" s="304">
        <f t="shared" si="374"/>
        <v>0</v>
      </c>
      <c r="J174" s="15"/>
      <c r="K174" s="20"/>
      <c r="L174" s="20"/>
      <c r="M174" s="15"/>
      <c r="N174" s="305" t="s">
        <v>69</v>
      </c>
      <c r="O174" s="306">
        <f>'Rate Card Bid Evaluation Sheet'!H11</f>
        <v>8</v>
      </c>
      <c r="P174" s="307">
        <f t="shared" ref="P174:W174" si="375">IF(B174="","",(B174/$O174))</f>
        <v>0</v>
      </c>
      <c r="Q174" s="307">
        <f t="shared" si="375"/>
        <v>0</v>
      </c>
      <c r="R174" s="307">
        <f t="shared" si="375"/>
        <v>0</v>
      </c>
      <c r="S174" s="307">
        <f t="shared" si="375"/>
        <v>0</v>
      </c>
      <c r="T174" s="307">
        <f t="shared" si="375"/>
        <v>0</v>
      </c>
      <c r="U174" s="307">
        <f t="shared" si="375"/>
        <v>0</v>
      </c>
      <c r="V174" s="307">
        <f t="shared" si="375"/>
        <v>0</v>
      </c>
      <c r="W174" s="307">
        <f t="shared" si="375"/>
        <v>0</v>
      </c>
      <c r="X174" s="317"/>
      <c r="Y174" s="318" t="str">
        <f t="shared" si="363"/>
        <v>Pass</v>
      </c>
      <c r="Z174" s="315" t="str">
        <f t="shared" ref="Z174:AF174" si="376">IF(Q174="","No Price",IF(Q174&gt;Q173,"Fail 2", IF(Q174&gt;P174,"Fail 1","Pass")))</f>
        <v>Pass</v>
      </c>
      <c r="AA174" s="315" t="str">
        <f t="shared" si="376"/>
        <v>Pass</v>
      </c>
      <c r="AB174" s="315" t="str">
        <f t="shared" si="376"/>
        <v>Pass</v>
      </c>
      <c r="AC174" s="315" t="str">
        <f t="shared" si="376"/>
        <v>Pass</v>
      </c>
      <c r="AD174" s="315" t="str">
        <f t="shared" si="376"/>
        <v>Pass</v>
      </c>
      <c r="AE174" s="315" t="str">
        <f t="shared" si="376"/>
        <v>Pass</v>
      </c>
      <c r="AF174" s="316" t="str">
        <f t="shared" si="376"/>
        <v>Pass</v>
      </c>
    </row>
    <row r="175" spans="1:32" x14ac:dyDescent="0.35">
      <c r="A175" s="114" t="s">
        <v>75</v>
      </c>
      <c r="B175" s="302">
        <f t="shared" ref="B175:I175" si="377">B15-(B15*$L$15)</f>
        <v>0</v>
      </c>
      <c r="C175" s="303">
        <f t="shared" si="377"/>
        <v>0</v>
      </c>
      <c r="D175" s="303">
        <f t="shared" si="377"/>
        <v>0</v>
      </c>
      <c r="E175" s="303">
        <f t="shared" si="377"/>
        <v>0</v>
      </c>
      <c r="F175" s="303">
        <f t="shared" si="377"/>
        <v>0</v>
      </c>
      <c r="G175" s="303">
        <f t="shared" si="377"/>
        <v>0</v>
      </c>
      <c r="H175" s="303">
        <f t="shared" si="377"/>
        <v>0</v>
      </c>
      <c r="I175" s="304">
        <f t="shared" si="377"/>
        <v>0</v>
      </c>
      <c r="J175" s="15"/>
      <c r="K175" s="20"/>
      <c r="L175" s="20"/>
      <c r="M175" s="15"/>
      <c r="N175" s="305" t="s">
        <v>69</v>
      </c>
      <c r="O175" s="306">
        <f>'Rate Card Bid Evaluation Sheet'!H12</f>
        <v>10</v>
      </c>
      <c r="P175" s="307">
        <f t="shared" ref="P175:W175" si="378">IF(B175="","",(B175/$O175))</f>
        <v>0</v>
      </c>
      <c r="Q175" s="307">
        <f t="shared" si="378"/>
        <v>0</v>
      </c>
      <c r="R175" s="307">
        <f t="shared" si="378"/>
        <v>0</v>
      </c>
      <c r="S175" s="307">
        <f t="shared" si="378"/>
        <v>0</v>
      </c>
      <c r="T175" s="307">
        <f t="shared" si="378"/>
        <v>0</v>
      </c>
      <c r="U175" s="307">
        <f t="shared" si="378"/>
        <v>0</v>
      </c>
      <c r="V175" s="307">
        <f t="shared" si="378"/>
        <v>0</v>
      </c>
      <c r="W175" s="307">
        <f t="shared" si="378"/>
        <v>0</v>
      </c>
      <c r="X175" s="317"/>
      <c r="Y175" s="318" t="str">
        <f t="shared" si="363"/>
        <v>Pass</v>
      </c>
      <c r="Z175" s="315" t="str">
        <f t="shared" ref="Z175:AF175" si="379">IF(Q175="","No Price",IF(Q175&gt;Q174,"Fail 2", IF(Q175&gt;P175,"Fail 1","Pass")))</f>
        <v>Pass</v>
      </c>
      <c r="AA175" s="315" t="str">
        <f t="shared" si="379"/>
        <v>Pass</v>
      </c>
      <c r="AB175" s="315" t="str">
        <f t="shared" si="379"/>
        <v>Pass</v>
      </c>
      <c r="AC175" s="315" t="str">
        <f t="shared" si="379"/>
        <v>Pass</v>
      </c>
      <c r="AD175" s="315" t="str">
        <f t="shared" si="379"/>
        <v>Pass</v>
      </c>
      <c r="AE175" s="315" t="str">
        <f t="shared" si="379"/>
        <v>Pass</v>
      </c>
      <c r="AF175" s="316" t="str">
        <f t="shared" si="379"/>
        <v>Pass</v>
      </c>
    </row>
    <row r="176" spans="1:32" x14ac:dyDescent="0.35">
      <c r="A176" s="114" t="s">
        <v>76</v>
      </c>
      <c r="B176" s="302">
        <f t="shared" ref="B176:I176" si="380">B16-(B16*$L$16)</f>
        <v>0</v>
      </c>
      <c r="C176" s="303">
        <f t="shared" si="380"/>
        <v>0</v>
      </c>
      <c r="D176" s="303">
        <f t="shared" si="380"/>
        <v>0</v>
      </c>
      <c r="E176" s="303">
        <f t="shared" si="380"/>
        <v>0</v>
      </c>
      <c r="F176" s="303">
        <f t="shared" si="380"/>
        <v>0</v>
      </c>
      <c r="G176" s="303">
        <f t="shared" si="380"/>
        <v>0</v>
      </c>
      <c r="H176" s="303">
        <f t="shared" si="380"/>
        <v>0</v>
      </c>
      <c r="I176" s="304">
        <f t="shared" si="380"/>
        <v>0</v>
      </c>
      <c r="J176" s="15"/>
      <c r="K176" s="20"/>
      <c r="L176" s="20"/>
      <c r="M176" s="15"/>
      <c r="N176" s="305" t="s">
        <v>69</v>
      </c>
      <c r="O176" s="306">
        <f>'Rate Card Bid Evaluation Sheet'!H13</f>
        <v>16</v>
      </c>
      <c r="P176" s="307">
        <f t="shared" ref="P176:W176" si="381">IF(B176="","",(B176/$O176))</f>
        <v>0</v>
      </c>
      <c r="Q176" s="307">
        <f t="shared" si="381"/>
        <v>0</v>
      </c>
      <c r="R176" s="307">
        <f t="shared" si="381"/>
        <v>0</v>
      </c>
      <c r="S176" s="307">
        <f t="shared" si="381"/>
        <v>0</v>
      </c>
      <c r="T176" s="307">
        <f t="shared" si="381"/>
        <v>0</v>
      </c>
      <c r="U176" s="307">
        <f t="shared" si="381"/>
        <v>0</v>
      </c>
      <c r="V176" s="307">
        <f t="shared" si="381"/>
        <v>0</v>
      </c>
      <c r="W176" s="307">
        <f t="shared" si="381"/>
        <v>0</v>
      </c>
      <c r="X176" s="317"/>
      <c r="Y176" s="318" t="str">
        <f t="shared" si="363"/>
        <v>Pass</v>
      </c>
      <c r="Z176" s="315" t="str">
        <f t="shared" ref="Z176:AF176" si="382">IF(Q176="","No Price",IF(Q176&gt;Q175,"Fail 2", IF(Q176&gt;P176,"Fail 1","Pass")))</f>
        <v>Pass</v>
      </c>
      <c r="AA176" s="315" t="str">
        <f t="shared" si="382"/>
        <v>Pass</v>
      </c>
      <c r="AB176" s="315" t="str">
        <f t="shared" si="382"/>
        <v>Pass</v>
      </c>
      <c r="AC176" s="315" t="str">
        <f t="shared" si="382"/>
        <v>Pass</v>
      </c>
      <c r="AD176" s="315" t="str">
        <f t="shared" si="382"/>
        <v>Pass</v>
      </c>
      <c r="AE176" s="315" t="str">
        <f t="shared" si="382"/>
        <v>Pass</v>
      </c>
      <c r="AF176" s="316" t="str">
        <f t="shared" si="382"/>
        <v>Pass</v>
      </c>
    </row>
    <row r="177" spans="1:32" x14ac:dyDescent="0.35">
      <c r="A177" s="114" t="s">
        <v>77</v>
      </c>
      <c r="B177" s="302">
        <f t="shared" ref="B177:I177" si="383">B17-(B17*$L$17)</f>
        <v>0</v>
      </c>
      <c r="C177" s="303">
        <f t="shared" si="383"/>
        <v>0</v>
      </c>
      <c r="D177" s="303">
        <f t="shared" si="383"/>
        <v>0</v>
      </c>
      <c r="E177" s="303">
        <f t="shared" si="383"/>
        <v>0</v>
      </c>
      <c r="F177" s="303">
        <f t="shared" si="383"/>
        <v>0</v>
      </c>
      <c r="G177" s="303">
        <f t="shared" si="383"/>
        <v>0</v>
      </c>
      <c r="H177" s="303">
        <f t="shared" si="383"/>
        <v>0</v>
      </c>
      <c r="I177" s="304">
        <f t="shared" si="383"/>
        <v>0</v>
      </c>
      <c r="J177" s="15"/>
      <c r="K177" s="20"/>
      <c r="L177" s="20"/>
      <c r="M177" s="15"/>
      <c r="N177" s="305" t="s">
        <v>69</v>
      </c>
      <c r="O177" s="306">
        <f>'Rate Card Bid Evaluation Sheet'!H14</f>
        <v>20</v>
      </c>
      <c r="P177" s="307">
        <f t="shared" ref="P177:W177" si="384">IF(B177="","",(B177/$O177))</f>
        <v>0</v>
      </c>
      <c r="Q177" s="307">
        <f t="shared" si="384"/>
        <v>0</v>
      </c>
      <c r="R177" s="307">
        <f t="shared" si="384"/>
        <v>0</v>
      </c>
      <c r="S177" s="307">
        <f t="shared" si="384"/>
        <v>0</v>
      </c>
      <c r="T177" s="307">
        <f t="shared" si="384"/>
        <v>0</v>
      </c>
      <c r="U177" s="307">
        <f t="shared" si="384"/>
        <v>0</v>
      </c>
      <c r="V177" s="307">
        <f t="shared" si="384"/>
        <v>0</v>
      </c>
      <c r="W177" s="307">
        <f t="shared" si="384"/>
        <v>0</v>
      </c>
      <c r="X177" s="317"/>
      <c r="Y177" s="318" t="str">
        <f t="shared" si="363"/>
        <v>Pass</v>
      </c>
      <c r="Z177" s="315" t="str">
        <f t="shared" ref="Z177:AF177" si="385">IF(Q177="","No Price",IF(Q177&gt;Q176,"Fail 2", IF(Q177&gt;P177,"Fail 1","Pass")))</f>
        <v>Pass</v>
      </c>
      <c r="AA177" s="315" t="str">
        <f t="shared" si="385"/>
        <v>Pass</v>
      </c>
      <c r="AB177" s="315" t="str">
        <f t="shared" si="385"/>
        <v>Pass</v>
      </c>
      <c r="AC177" s="315" t="str">
        <f t="shared" si="385"/>
        <v>Pass</v>
      </c>
      <c r="AD177" s="315" t="str">
        <f t="shared" si="385"/>
        <v>Pass</v>
      </c>
      <c r="AE177" s="315" t="str">
        <f t="shared" si="385"/>
        <v>Pass</v>
      </c>
      <c r="AF177" s="316" t="str">
        <f t="shared" si="385"/>
        <v>Pass</v>
      </c>
    </row>
    <row r="178" spans="1:32" x14ac:dyDescent="0.35">
      <c r="A178" s="114" t="s">
        <v>78</v>
      </c>
      <c r="B178" s="302">
        <f t="shared" ref="B178:I178" si="386">B18-(B18*$L$18)</f>
        <v>0</v>
      </c>
      <c r="C178" s="303">
        <f t="shared" si="386"/>
        <v>0</v>
      </c>
      <c r="D178" s="303">
        <f t="shared" si="386"/>
        <v>0</v>
      </c>
      <c r="E178" s="303">
        <f t="shared" si="386"/>
        <v>0</v>
      </c>
      <c r="F178" s="303">
        <f t="shared" si="386"/>
        <v>0</v>
      </c>
      <c r="G178" s="303">
        <f t="shared" si="386"/>
        <v>0</v>
      </c>
      <c r="H178" s="303">
        <f t="shared" si="386"/>
        <v>0</v>
      </c>
      <c r="I178" s="304">
        <f t="shared" si="386"/>
        <v>0</v>
      </c>
      <c r="J178" s="15"/>
      <c r="K178" s="20"/>
      <c r="L178" s="20"/>
      <c r="M178" s="15"/>
      <c r="N178" s="305" t="s">
        <v>69</v>
      </c>
      <c r="O178" s="306">
        <f>'Rate Card Bid Evaluation Sheet'!H15</f>
        <v>60</v>
      </c>
      <c r="P178" s="307">
        <f t="shared" ref="P178:W178" si="387">IF(B178="","",(B178/$O178))</f>
        <v>0</v>
      </c>
      <c r="Q178" s="307">
        <f t="shared" si="387"/>
        <v>0</v>
      </c>
      <c r="R178" s="307">
        <f t="shared" si="387"/>
        <v>0</v>
      </c>
      <c r="S178" s="307">
        <f t="shared" si="387"/>
        <v>0</v>
      </c>
      <c r="T178" s="307">
        <f t="shared" si="387"/>
        <v>0</v>
      </c>
      <c r="U178" s="307">
        <f t="shared" si="387"/>
        <v>0</v>
      </c>
      <c r="V178" s="307">
        <f t="shared" si="387"/>
        <v>0</v>
      </c>
      <c r="W178" s="307">
        <f t="shared" si="387"/>
        <v>0</v>
      </c>
      <c r="X178" s="317"/>
      <c r="Y178" s="318" t="str">
        <f t="shared" si="363"/>
        <v>Pass</v>
      </c>
      <c r="Z178" s="315" t="str">
        <f t="shared" ref="Z178:AF178" si="388">IF(Q178="","No Price",IF(Q178&gt;Q177,"Fail 2", IF(Q178&gt;P178,"Fail 1","Pass")))</f>
        <v>Pass</v>
      </c>
      <c r="AA178" s="315" t="str">
        <f t="shared" si="388"/>
        <v>Pass</v>
      </c>
      <c r="AB178" s="315" t="str">
        <f t="shared" si="388"/>
        <v>Pass</v>
      </c>
      <c r="AC178" s="315" t="str">
        <f t="shared" si="388"/>
        <v>Pass</v>
      </c>
      <c r="AD178" s="315" t="str">
        <f t="shared" si="388"/>
        <v>Pass</v>
      </c>
      <c r="AE178" s="315" t="str">
        <f t="shared" si="388"/>
        <v>Pass</v>
      </c>
      <c r="AF178" s="316" t="str">
        <f t="shared" si="388"/>
        <v>Pass</v>
      </c>
    </row>
    <row r="179" spans="1:32" x14ac:dyDescent="0.35">
      <c r="A179" s="319" t="s">
        <v>79</v>
      </c>
      <c r="B179" s="302">
        <f t="shared" ref="B179:I179" si="389">B19-(B19*$L$19)</f>
        <v>0</v>
      </c>
      <c r="C179" s="303">
        <f t="shared" si="389"/>
        <v>0</v>
      </c>
      <c r="D179" s="303">
        <f t="shared" si="389"/>
        <v>0</v>
      </c>
      <c r="E179" s="303">
        <f t="shared" si="389"/>
        <v>0</v>
      </c>
      <c r="F179" s="303">
        <f t="shared" si="389"/>
        <v>0</v>
      </c>
      <c r="G179" s="303">
        <f t="shared" si="389"/>
        <v>0</v>
      </c>
      <c r="H179" s="303">
        <f t="shared" si="389"/>
        <v>0</v>
      </c>
      <c r="I179" s="304">
        <f t="shared" si="389"/>
        <v>0</v>
      </c>
      <c r="J179" s="15"/>
      <c r="K179" s="20"/>
      <c r="L179" s="20"/>
      <c r="M179" s="15"/>
      <c r="N179" s="305" t="s">
        <v>65</v>
      </c>
      <c r="O179" s="306">
        <v>1</v>
      </c>
      <c r="P179" s="307">
        <f t="shared" ref="P179:W179" si="390">IF(B179="","",(B179/$O179))</f>
        <v>0</v>
      </c>
      <c r="Q179" s="307">
        <f t="shared" si="390"/>
        <v>0</v>
      </c>
      <c r="R179" s="307">
        <f t="shared" si="390"/>
        <v>0</v>
      </c>
      <c r="S179" s="307">
        <f t="shared" si="390"/>
        <v>0</v>
      </c>
      <c r="T179" s="307">
        <f t="shared" si="390"/>
        <v>0</v>
      </c>
      <c r="U179" s="307">
        <f t="shared" si="390"/>
        <v>0</v>
      </c>
      <c r="V179" s="307">
        <f t="shared" si="390"/>
        <v>0</v>
      </c>
      <c r="W179" s="307">
        <f t="shared" si="390"/>
        <v>0</v>
      </c>
      <c r="X179" s="320"/>
      <c r="Y179" s="310" t="str">
        <f t="shared" ref="Y179:AF179" si="391">IF(B179="","No Price","Pass")</f>
        <v>Pass</v>
      </c>
      <c r="Z179" s="310" t="str">
        <f t="shared" si="391"/>
        <v>Pass</v>
      </c>
      <c r="AA179" s="310" t="str">
        <f t="shared" si="391"/>
        <v>Pass</v>
      </c>
      <c r="AB179" s="310" t="str">
        <f t="shared" si="391"/>
        <v>Pass</v>
      </c>
      <c r="AC179" s="310" t="str">
        <f t="shared" si="391"/>
        <v>Pass</v>
      </c>
      <c r="AD179" s="310" t="str">
        <f t="shared" si="391"/>
        <v>Pass</v>
      </c>
      <c r="AE179" s="310" t="str">
        <f t="shared" si="391"/>
        <v>Pass</v>
      </c>
      <c r="AF179" s="311" t="str">
        <f t="shared" si="391"/>
        <v>Pass</v>
      </c>
    </row>
    <row r="180" spans="1:32" x14ac:dyDescent="0.35">
      <c r="A180" s="312" t="s">
        <v>161</v>
      </c>
      <c r="B180" s="482" t="s">
        <v>67</v>
      </c>
      <c r="C180" s="463"/>
      <c r="D180" s="463"/>
      <c r="E180" s="463"/>
      <c r="F180" s="463"/>
      <c r="G180" s="463"/>
      <c r="H180" s="463"/>
      <c r="I180" s="479"/>
      <c r="J180" s="15"/>
      <c r="K180" s="20"/>
      <c r="L180" s="20"/>
      <c r="M180" s="15"/>
      <c r="N180" s="549"/>
      <c r="O180" s="481"/>
      <c r="P180" s="481"/>
      <c r="Q180" s="481"/>
      <c r="R180" s="481"/>
      <c r="S180" s="481"/>
      <c r="T180" s="481"/>
      <c r="U180" s="481"/>
      <c r="V180" s="481"/>
      <c r="W180" s="481"/>
      <c r="X180" s="481"/>
      <c r="Y180" s="481"/>
      <c r="Z180" s="481"/>
      <c r="AA180" s="481"/>
      <c r="AB180" s="481"/>
      <c r="AC180" s="481"/>
      <c r="AD180" s="481"/>
      <c r="AE180" s="481"/>
      <c r="AF180" s="474"/>
    </row>
    <row r="181" spans="1:32" x14ac:dyDescent="0.35">
      <c r="A181" s="114" t="s">
        <v>81</v>
      </c>
      <c r="B181" s="302">
        <f t="shared" ref="B181:I181" si="392">B21-(B21*$L$21)</f>
        <v>0</v>
      </c>
      <c r="C181" s="303">
        <f t="shared" si="392"/>
        <v>0</v>
      </c>
      <c r="D181" s="303">
        <f t="shared" si="392"/>
        <v>0</v>
      </c>
      <c r="E181" s="303">
        <f t="shared" si="392"/>
        <v>0</v>
      </c>
      <c r="F181" s="303">
        <f t="shared" si="392"/>
        <v>0</v>
      </c>
      <c r="G181" s="303">
        <f t="shared" si="392"/>
        <v>0</v>
      </c>
      <c r="H181" s="303">
        <f t="shared" si="392"/>
        <v>0</v>
      </c>
      <c r="I181" s="304">
        <f t="shared" si="392"/>
        <v>0</v>
      </c>
      <c r="J181" s="15"/>
      <c r="K181" s="20"/>
      <c r="L181" s="20"/>
      <c r="M181" s="15"/>
      <c r="N181" s="305" t="s">
        <v>69</v>
      </c>
      <c r="O181" s="321" t="str">
        <f>'Rate Card Bid Evaluation Sheet'!H19</f>
        <v>150</v>
      </c>
      <c r="P181" s="307">
        <f t="shared" ref="P181:W181" si="393">IF(B181="","",(B181/$O181))</f>
        <v>0</v>
      </c>
      <c r="Q181" s="307">
        <f t="shared" si="393"/>
        <v>0</v>
      </c>
      <c r="R181" s="307">
        <f t="shared" si="393"/>
        <v>0</v>
      </c>
      <c r="S181" s="307">
        <f t="shared" si="393"/>
        <v>0</v>
      </c>
      <c r="T181" s="307">
        <f t="shared" si="393"/>
        <v>0</v>
      </c>
      <c r="U181" s="307">
        <f t="shared" si="393"/>
        <v>0</v>
      </c>
      <c r="V181" s="307">
        <f t="shared" si="393"/>
        <v>0</v>
      </c>
      <c r="W181" s="307">
        <f t="shared" si="393"/>
        <v>0</v>
      </c>
      <c r="X181" s="313"/>
      <c r="Y181" s="314" t="str">
        <f>IF(P181="","No Price", IF(P181="","Fail","Pass"))</f>
        <v>Pass</v>
      </c>
      <c r="Z181" s="315" t="str">
        <f t="shared" ref="Z181:AF181" si="394">IF(Q181="","No Price",IF(Q181&gt;P181,"Fail 1","Pass"))</f>
        <v>Pass</v>
      </c>
      <c r="AA181" s="315" t="str">
        <f t="shared" si="394"/>
        <v>Pass</v>
      </c>
      <c r="AB181" s="315" t="str">
        <f t="shared" si="394"/>
        <v>Pass</v>
      </c>
      <c r="AC181" s="315" t="str">
        <f t="shared" si="394"/>
        <v>Pass</v>
      </c>
      <c r="AD181" s="315" t="str">
        <f t="shared" si="394"/>
        <v>Pass</v>
      </c>
      <c r="AE181" s="315" t="str">
        <f t="shared" si="394"/>
        <v>Pass</v>
      </c>
      <c r="AF181" s="316" t="str">
        <f t="shared" si="394"/>
        <v>Pass</v>
      </c>
    </row>
    <row r="182" spans="1:32" x14ac:dyDescent="0.35">
      <c r="A182" s="114" t="s">
        <v>82</v>
      </c>
      <c r="B182" s="302">
        <f t="shared" ref="B182:I182" si="395">B22-(B22*$L$22)</f>
        <v>0</v>
      </c>
      <c r="C182" s="303">
        <f t="shared" si="395"/>
        <v>0</v>
      </c>
      <c r="D182" s="303">
        <f t="shared" si="395"/>
        <v>0</v>
      </c>
      <c r="E182" s="303">
        <f t="shared" si="395"/>
        <v>0</v>
      </c>
      <c r="F182" s="303">
        <f t="shared" si="395"/>
        <v>0</v>
      </c>
      <c r="G182" s="303">
        <f t="shared" si="395"/>
        <v>0</v>
      </c>
      <c r="H182" s="303">
        <f t="shared" si="395"/>
        <v>0</v>
      </c>
      <c r="I182" s="304">
        <f t="shared" si="395"/>
        <v>0</v>
      </c>
      <c r="J182" s="15"/>
      <c r="K182" s="20"/>
      <c r="L182" s="20"/>
      <c r="M182" s="15"/>
      <c r="N182" s="305" t="s">
        <v>69</v>
      </c>
      <c r="O182" s="321" t="str">
        <f>'Rate Card Bid Evaluation Sheet'!H20</f>
        <v>250</v>
      </c>
      <c r="P182" s="307">
        <f t="shared" ref="P182:W182" si="396">IF(B182="","",(B182/$O182))</f>
        <v>0</v>
      </c>
      <c r="Q182" s="307">
        <f t="shared" si="396"/>
        <v>0</v>
      </c>
      <c r="R182" s="307">
        <f t="shared" si="396"/>
        <v>0</v>
      </c>
      <c r="S182" s="307">
        <f t="shared" si="396"/>
        <v>0</v>
      </c>
      <c r="T182" s="307">
        <f t="shared" si="396"/>
        <v>0</v>
      </c>
      <c r="U182" s="307">
        <f t="shared" si="396"/>
        <v>0</v>
      </c>
      <c r="V182" s="307">
        <f t="shared" si="396"/>
        <v>0</v>
      </c>
      <c r="W182" s="307">
        <f t="shared" si="396"/>
        <v>0</v>
      </c>
      <c r="X182" s="317"/>
      <c r="Y182" s="318" t="str">
        <f t="shared" ref="Y182:Y209" si="397">IF(P182="","No Price", IF(P182&gt;P181,"Fail 2","Pass"))</f>
        <v>Pass</v>
      </c>
      <c r="Z182" s="315" t="str">
        <f t="shared" ref="Z182:AF182" si="398">IF(Q182="","No Price",IF(Q182&gt;Q181,"Fail 2", IF(Q182&gt;P182,"Fail 1","Pass")))</f>
        <v>Pass</v>
      </c>
      <c r="AA182" s="315" t="str">
        <f t="shared" si="398"/>
        <v>Pass</v>
      </c>
      <c r="AB182" s="315" t="str">
        <f t="shared" si="398"/>
        <v>Pass</v>
      </c>
      <c r="AC182" s="315" t="str">
        <f t="shared" si="398"/>
        <v>Pass</v>
      </c>
      <c r="AD182" s="315" t="str">
        <f t="shared" si="398"/>
        <v>Pass</v>
      </c>
      <c r="AE182" s="315" t="str">
        <f t="shared" si="398"/>
        <v>Pass</v>
      </c>
      <c r="AF182" s="316" t="str">
        <f t="shared" si="398"/>
        <v>Pass</v>
      </c>
    </row>
    <row r="183" spans="1:32" x14ac:dyDescent="0.35">
      <c r="A183" s="114" t="s">
        <v>83</v>
      </c>
      <c r="B183" s="302">
        <f t="shared" ref="B183:I183" si="399">B23-(B23*$L$23)</f>
        <v>0</v>
      </c>
      <c r="C183" s="303">
        <f t="shared" si="399"/>
        <v>0</v>
      </c>
      <c r="D183" s="303">
        <f t="shared" si="399"/>
        <v>0</v>
      </c>
      <c r="E183" s="303">
        <f t="shared" si="399"/>
        <v>0</v>
      </c>
      <c r="F183" s="303">
        <f t="shared" si="399"/>
        <v>0</v>
      </c>
      <c r="G183" s="303">
        <f t="shared" si="399"/>
        <v>0</v>
      </c>
      <c r="H183" s="303">
        <f t="shared" si="399"/>
        <v>0</v>
      </c>
      <c r="I183" s="304">
        <f t="shared" si="399"/>
        <v>0</v>
      </c>
      <c r="J183" s="15"/>
      <c r="K183" s="20"/>
      <c r="L183" s="20"/>
      <c r="M183" s="15"/>
      <c r="N183" s="305" t="s">
        <v>69</v>
      </c>
      <c r="O183" s="321" t="str">
        <f>'Rate Card Bid Evaluation Sheet'!H21</f>
        <v>350</v>
      </c>
      <c r="P183" s="307">
        <f t="shared" ref="P183:W183" si="400">IF(B183="","",(B183/$O183))</f>
        <v>0</v>
      </c>
      <c r="Q183" s="307">
        <f t="shared" si="400"/>
        <v>0</v>
      </c>
      <c r="R183" s="307">
        <f t="shared" si="400"/>
        <v>0</v>
      </c>
      <c r="S183" s="307">
        <f t="shared" si="400"/>
        <v>0</v>
      </c>
      <c r="T183" s="307">
        <f t="shared" si="400"/>
        <v>0</v>
      </c>
      <c r="U183" s="307">
        <f t="shared" si="400"/>
        <v>0</v>
      </c>
      <c r="V183" s="307">
        <f t="shared" si="400"/>
        <v>0</v>
      </c>
      <c r="W183" s="307">
        <f t="shared" si="400"/>
        <v>0</v>
      </c>
      <c r="X183" s="317"/>
      <c r="Y183" s="318" t="str">
        <f t="shared" si="397"/>
        <v>Pass</v>
      </c>
      <c r="Z183" s="315" t="str">
        <f t="shared" ref="Z183:AF183" si="401">IF(Q183="","No Price",IF(Q183&gt;Q182,"Fail 2", IF(Q183&gt;P183,"Fail 1","Pass")))</f>
        <v>Pass</v>
      </c>
      <c r="AA183" s="315" t="str">
        <f t="shared" si="401"/>
        <v>Pass</v>
      </c>
      <c r="AB183" s="315" t="str">
        <f t="shared" si="401"/>
        <v>Pass</v>
      </c>
      <c r="AC183" s="315" t="str">
        <f t="shared" si="401"/>
        <v>Pass</v>
      </c>
      <c r="AD183" s="315" t="str">
        <f t="shared" si="401"/>
        <v>Pass</v>
      </c>
      <c r="AE183" s="315" t="str">
        <f t="shared" si="401"/>
        <v>Pass</v>
      </c>
      <c r="AF183" s="316" t="str">
        <f t="shared" si="401"/>
        <v>Pass</v>
      </c>
    </row>
    <row r="184" spans="1:32" x14ac:dyDescent="0.35">
      <c r="A184" s="114" t="s">
        <v>84</v>
      </c>
      <c r="B184" s="302">
        <f t="shared" ref="B184:I184" si="402">B24-(B24*$L$24)</f>
        <v>0</v>
      </c>
      <c r="C184" s="303">
        <f t="shared" si="402"/>
        <v>0</v>
      </c>
      <c r="D184" s="303">
        <f t="shared" si="402"/>
        <v>0</v>
      </c>
      <c r="E184" s="303">
        <f t="shared" si="402"/>
        <v>0</v>
      </c>
      <c r="F184" s="303">
        <f t="shared" si="402"/>
        <v>0</v>
      </c>
      <c r="G184" s="303">
        <f t="shared" si="402"/>
        <v>0</v>
      </c>
      <c r="H184" s="303">
        <f t="shared" si="402"/>
        <v>0</v>
      </c>
      <c r="I184" s="304">
        <f t="shared" si="402"/>
        <v>0</v>
      </c>
      <c r="J184" s="15"/>
      <c r="K184" s="20"/>
      <c r="L184" s="20"/>
      <c r="M184" s="15"/>
      <c r="N184" s="305" t="s">
        <v>69</v>
      </c>
      <c r="O184" s="321" t="str">
        <f>'Rate Card Bid Evaluation Sheet'!H22</f>
        <v>500</v>
      </c>
      <c r="P184" s="307">
        <f t="shared" ref="P184:W184" si="403">IF(B184="","",(B184/$O184))</f>
        <v>0</v>
      </c>
      <c r="Q184" s="307">
        <f t="shared" si="403"/>
        <v>0</v>
      </c>
      <c r="R184" s="307">
        <f t="shared" si="403"/>
        <v>0</v>
      </c>
      <c r="S184" s="307">
        <f t="shared" si="403"/>
        <v>0</v>
      </c>
      <c r="T184" s="307">
        <f t="shared" si="403"/>
        <v>0</v>
      </c>
      <c r="U184" s="307">
        <f t="shared" si="403"/>
        <v>0</v>
      </c>
      <c r="V184" s="307">
        <f t="shared" si="403"/>
        <v>0</v>
      </c>
      <c r="W184" s="307">
        <f t="shared" si="403"/>
        <v>0</v>
      </c>
      <c r="X184" s="317"/>
      <c r="Y184" s="318" t="str">
        <f t="shared" si="397"/>
        <v>Pass</v>
      </c>
      <c r="Z184" s="315" t="str">
        <f t="shared" ref="Z184:AF184" si="404">IF(Q184="","No Price",IF(Q184&gt;Q183,"Fail 2", IF(Q184&gt;P184,"Fail 1","Pass")))</f>
        <v>Pass</v>
      </c>
      <c r="AA184" s="315" t="str">
        <f t="shared" si="404"/>
        <v>Pass</v>
      </c>
      <c r="AB184" s="315" t="str">
        <f t="shared" si="404"/>
        <v>Pass</v>
      </c>
      <c r="AC184" s="315" t="str">
        <f t="shared" si="404"/>
        <v>Pass</v>
      </c>
      <c r="AD184" s="315" t="str">
        <f t="shared" si="404"/>
        <v>Pass</v>
      </c>
      <c r="AE184" s="315" t="str">
        <f t="shared" si="404"/>
        <v>Pass</v>
      </c>
      <c r="AF184" s="316" t="str">
        <f t="shared" si="404"/>
        <v>Pass</v>
      </c>
    </row>
    <row r="185" spans="1:32" x14ac:dyDescent="0.35">
      <c r="A185" s="114" t="s">
        <v>85</v>
      </c>
      <c r="B185" s="302">
        <f t="shared" ref="B185:I185" si="405">B25-(B25*$L$25)</f>
        <v>0</v>
      </c>
      <c r="C185" s="303">
        <f t="shared" si="405"/>
        <v>0</v>
      </c>
      <c r="D185" s="303">
        <f t="shared" si="405"/>
        <v>0</v>
      </c>
      <c r="E185" s="303">
        <f t="shared" si="405"/>
        <v>0</v>
      </c>
      <c r="F185" s="303">
        <f t="shared" si="405"/>
        <v>0</v>
      </c>
      <c r="G185" s="303">
        <f t="shared" si="405"/>
        <v>0</v>
      </c>
      <c r="H185" s="303">
        <f t="shared" si="405"/>
        <v>0</v>
      </c>
      <c r="I185" s="304">
        <f t="shared" si="405"/>
        <v>0</v>
      </c>
      <c r="J185" s="15"/>
      <c r="K185" s="20"/>
      <c r="L185" s="20"/>
      <c r="M185" s="15"/>
      <c r="N185" s="305" t="s">
        <v>69</v>
      </c>
      <c r="O185" s="321" t="str">
        <f>'Rate Card Bid Evaluation Sheet'!H23</f>
        <v>750</v>
      </c>
      <c r="P185" s="307">
        <f t="shared" ref="P185:W185" si="406">IF(B185="","",(B185/$O185))</f>
        <v>0</v>
      </c>
      <c r="Q185" s="307">
        <f t="shared" si="406"/>
        <v>0</v>
      </c>
      <c r="R185" s="307">
        <f t="shared" si="406"/>
        <v>0</v>
      </c>
      <c r="S185" s="307">
        <f t="shared" si="406"/>
        <v>0</v>
      </c>
      <c r="T185" s="307">
        <f t="shared" si="406"/>
        <v>0</v>
      </c>
      <c r="U185" s="307">
        <f t="shared" si="406"/>
        <v>0</v>
      </c>
      <c r="V185" s="307">
        <f t="shared" si="406"/>
        <v>0</v>
      </c>
      <c r="W185" s="307">
        <f t="shared" si="406"/>
        <v>0</v>
      </c>
      <c r="X185" s="317"/>
      <c r="Y185" s="318" t="str">
        <f t="shared" si="397"/>
        <v>Pass</v>
      </c>
      <c r="Z185" s="315" t="str">
        <f t="shared" ref="Z185:AF185" si="407">IF(Q185="","No Price",IF(Q185&gt;Q184,"Fail 2", IF(Q185&gt;P185,"Fail 1","Pass")))</f>
        <v>Pass</v>
      </c>
      <c r="AA185" s="315" t="str">
        <f t="shared" si="407"/>
        <v>Pass</v>
      </c>
      <c r="AB185" s="315" t="str">
        <f t="shared" si="407"/>
        <v>Pass</v>
      </c>
      <c r="AC185" s="315" t="str">
        <f t="shared" si="407"/>
        <v>Pass</v>
      </c>
      <c r="AD185" s="315" t="str">
        <f t="shared" si="407"/>
        <v>Pass</v>
      </c>
      <c r="AE185" s="315" t="str">
        <f t="shared" si="407"/>
        <v>Pass</v>
      </c>
      <c r="AF185" s="316" t="str">
        <f t="shared" si="407"/>
        <v>Pass</v>
      </c>
    </row>
    <row r="186" spans="1:32" x14ac:dyDescent="0.35">
      <c r="A186" s="114" t="s">
        <v>86</v>
      </c>
      <c r="B186" s="302">
        <f t="shared" ref="B186:I186" si="408">B26-(B26*$L$26)</f>
        <v>0</v>
      </c>
      <c r="C186" s="303">
        <f t="shared" si="408"/>
        <v>0</v>
      </c>
      <c r="D186" s="303">
        <f t="shared" si="408"/>
        <v>0</v>
      </c>
      <c r="E186" s="303">
        <f t="shared" si="408"/>
        <v>0</v>
      </c>
      <c r="F186" s="303">
        <f t="shared" si="408"/>
        <v>0</v>
      </c>
      <c r="G186" s="303">
        <f t="shared" si="408"/>
        <v>0</v>
      </c>
      <c r="H186" s="303">
        <f t="shared" si="408"/>
        <v>0</v>
      </c>
      <c r="I186" s="304">
        <f t="shared" si="408"/>
        <v>0</v>
      </c>
      <c r="J186" s="15"/>
      <c r="K186" s="20"/>
      <c r="L186" s="20"/>
      <c r="M186" s="15"/>
      <c r="N186" s="305" t="s">
        <v>69</v>
      </c>
      <c r="O186" s="321" t="str">
        <f>'Rate Card Bid Evaluation Sheet'!H24</f>
        <v>1000</v>
      </c>
      <c r="P186" s="307">
        <f t="shared" ref="P186:W186" si="409">IF(B186="","",(B186/$O186))</f>
        <v>0</v>
      </c>
      <c r="Q186" s="307">
        <f t="shared" si="409"/>
        <v>0</v>
      </c>
      <c r="R186" s="307">
        <f t="shared" si="409"/>
        <v>0</v>
      </c>
      <c r="S186" s="307">
        <f t="shared" si="409"/>
        <v>0</v>
      </c>
      <c r="T186" s="307">
        <f t="shared" si="409"/>
        <v>0</v>
      </c>
      <c r="U186" s="307">
        <f t="shared" si="409"/>
        <v>0</v>
      </c>
      <c r="V186" s="307">
        <f t="shared" si="409"/>
        <v>0</v>
      </c>
      <c r="W186" s="307">
        <f t="shared" si="409"/>
        <v>0</v>
      </c>
      <c r="X186" s="317"/>
      <c r="Y186" s="318" t="str">
        <f t="shared" si="397"/>
        <v>Pass</v>
      </c>
      <c r="Z186" s="315" t="str">
        <f t="shared" ref="Z186:AF186" si="410">IF(Q186="","No Price",IF(Q186&gt;Q185,"Fail 2", IF(Q186&gt;P186,"Fail 1","Pass")))</f>
        <v>Pass</v>
      </c>
      <c r="AA186" s="315" t="str">
        <f t="shared" si="410"/>
        <v>Pass</v>
      </c>
      <c r="AB186" s="315" t="str">
        <f t="shared" si="410"/>
        <v>Pass</v>
      </c>
      <c r="AC186" s="315" t="str">
        <f t="shared" si="410"/>
        <v>Pass</v>
      </c>
      <c r="AD186" s="315" t="str">
        <f t="shared" si="410"/>
        <v>Pass</v>
      </c>
      <c r="AE186" s="315" t="str">
        <f t="shared" si="410"/>
        <v>Pass</v>
      </c>
      <c r="AF186" s="316" t="str">
        <f t="shared" si="410"/>
        <v>Pass</v>
      </c>
    </row>
    <row r="187" spans="1:32" x14ac:dyDescent="0.35">
      <c r="A187" s="114" t="s">
        <v>87</v>
      </c>
      <c r="B187" s="302">
        <f t="shared" ref="B187:I187" si="411">B27-(B27*$L$27)</f>
        <v>0</v>
      </c>
      <c r="C187" s="303">
        <f t="shared" si="411"/>
        <v>0</v>
      </c>
      <c r="D187" s="303">
        <f t="shared" si="411"/>
        <v>0</v>
      </c>
      <c r="E187" s="303">
        <f t="shared" si="411"/>
        <v>0</v>
      </c>
      <c r="F187" s="303">
        <f t="shared" si="411"/>
        <v>0</v>
      </c>
      <c r="G187" s="303">
        <f t="shared" si="411"/>
        <v>0</v>
      </c>
      <c r="H187" s="303">
        <f t="shared" si="411"/>
        <v>0</v>
      </c>
      <c r="I187" s="304">
        <f t="shared" si="411"/>
        <v>0</v>
      </c>
      <c r="J187" s="15"/>
      <c r="K187" s="20"/>
      <c r="L187" s="20"/>
      <c r="M187" s="15"/>
      <c r="N187" s="305" t="s">
        <v>69</v>
      </c>
      <c r="O187" s="321" t="str">
        <f>'Rate Card Bid Evaluation Sheet'!H25</f>
        <v>1500</v>
      </c>
      <c r="P187" s="307">
        <f t="shared" ref="P187:W187" si="412">IF(B187="","",(B187/$O187))</f>
        <v>0</v>
      </c>
      <c r="Q187" s="307">
        <f t="shared" si="412"/>
        <v>0</v>
      </c>
      <c r="R187" s="307">
        <f t="shared" si="412"/>
        <v>0</v>
      </c>
      <c r="S187" s="307">
        <f t="shared" si="412"/>
        <v>0</v>
      </c>
      <c r="T187" s="307">
        <f t="shared" si="412"/>
        <v>0</v>
      </c>
      <c r="U187" s="307">
        <f t="shared" si="412"/>
        <v>0</v>
      </c>
      <c r="V187" s="307">
        <f t="shared" si="412"/>
        <v>0</v>
      </c>
      <c r="W187" s="307">
        <f t="shared" si="412"/>
        <v>0</v>
      </c>
      <c r="X187" s="317"/>
      <c r="Y187" s="318" t="str">
        <f t="shared" si="397"/>
        <v>Pass</v>
      </c>
      <c r="Z187" s="315" t="str">
        <f t="shared" ref="Z187:AF187" si="413">IF(Q187="","No Price",IF(Q187&gt;Q186,"Fail 2", IF(Q187&gt;P187,"Fail 1","Pass")))</f>
        <v>Pass</v>
      </c>
      <c r="AA187" s="315" t="str">
        <f t="shared" si="413"/>
        <v>Pass</v>
      </c>
      <c r="AB187" s="315" t="str">
        <f t="shared" si="413"/>
        <v>Pass</v>
      </c>
      <c r="AC187" s="315" t="str">
        <f t="shared" si="413"/>
        <v>Pass</v>
      </c>
      <c r="AD187" s="315" t="str">
        <f t="shared" si="413"/>
        <v>Pass</v>
      </c>
      <c r="AE187" s="315" t="str">
        <f t="shared" si="413"/>
        <v>Pass</v>
      </c>
      <c r="AF187" s="316" t="str">
        <f t="shared" si="413"/>
        <v>Pass</v>
      </c>
    </row>
    <row r="188" spans="1:32" x14ac:dyDescent="0.35">
      <c r="A188" s="114" t="s">
        <v>88</v>
      </c>
      <c r="B188" s="302">
        <f t="shared" ref="B188:I188" si="414">B28-(B28*$L$28)</f>
        <v>0</v>
      </c>
      <c r="C188" s="303">
        <f t="shared" si="414"/>
        <v>0</v>
      </c>
      <c r="D188" s="303">
        <f t="shared" si="414"/>
        <v>0</v>
      </c>
      <c r="E188" s="303">
        <f t="shared" si="414"/>
        <v>0</v>
      </c>
      <c r="F188" s="303">
        <f t="shared" si="414"/>
        <v>0</v>
      </c>
      <c r="G188" s="303">
        <f t="shared" si="414"/>
        <v>0</v>
      </c>
      <c r="H188" s="303">
        <f t="shared" si="414"/>
        <v>0</v>
      </c>
      <c r="I188" s="304">
        <f t="shared" si="414"/>
        <v>0</v>
      </c>
      <c r="J188" s="15"/>
      <c r="K188" s="20"/>
      <c r="L188" s="20"/>
      <c r="M188" s="15"/>
      <c r="N188" s="305" t="s">
        <v>69</v>
      </c>
      <c r="O188" s="321" t="str">
        <f>'Rate Card Bid Evaluation Sheet'!H26</f>
        <v>2000</v>
      </c>
      <c r="P188" s="307">
        <f t="shared" ref="P188:W188" si="415">IF(B188="","",(B188/$O188))</f>
        <v>0</v>
      </c>
      <c r="Q188" s="307">
        <f t="shared" si="415"/>
        <v>0</v>
      </c>
      <c r="R188" s="307">
        <f t="shared" si="415"/>
        <v>0</v>
      </c>
      <c r="S188" s="307">
        <f t="shared" si="415"/>
        <v>0</v>
      </c>
      <c r="T188" s="307">
        <f t="shared" si="415"/>
        <v>0</v>
      </c>
      <c r="U188" s="307">
        <f t="shared" si="415"/>
        <v>0</v>
      </c>
      <c r="V188" s="307">
        <f t="shared" si="415"/>
        <v>0</v>
      </c>
      <c r="W188" s="307">
        <f t="shared" si="415"/>
        <v>0</v>
      </c>
      <c r="X188" s="317"/>
      <c r="Y188" s="318" t="str">
        <f t="shared" si="397"/>
        <v>Pass</v>
      </c>
      <c r="Z188" s="315" t="str">
        <f t="shared" ref="Z188:AF188" si="416">IF(Q188="","No Price",IF(Q188&gt;Q187,"Fail 2", IF(Q188&gt;P188,"Fail 1","Pass")))</f>
        <v>Pass</v>
      </c>
      <c r="AA188" s="315" t="str">
        <f t="shared" si="416"/>
        <v>Pass</v>
      </c>
      <c r="AB188" s="315" t="str">
        <f t="shared" si="416"/>
        <v>Pass</v>
      </c>
      <c r="AC188" s="315" t="str">
        <f t="shared" si="416"/>
        <v>Pass</v>
      </c>
      <c r="AD188" s="315" t="str">
        <f t="shared" si="416"/>
        <v>Pass</v>
      </c>
      <c r="AE188" s="315" t="str">
        <f t="shared" si="416"/>
        <v>Pass</v>
      </c>
      <c r="AF188" s="316" t="str">
        <f t="shared" si="416"/>
        <v>Pass</v>
      </c>
    </row>
    <row r="189" spans="1:32" x14ac:dyDescent="0.35">
      <c r="A189" s="114" t="s">
        <v>89</v>
      </c>
      <c r="B189" s="302">
        <f t="shared" ref="B189:I189" si="417">B29-(B29*$L$29)</f>
        <v>0</v>
      </c>
      <c r="C189" s="303">
        <f t="shared" si="417"/>
        <v>0</v>
      </c>
      <c r="D189" s="303">
        <f t="shared" si="417"/>
        <v>0</v>
      </c>
      <c r="E189" s="303">
        <f t="shared" si="417"/>
        <v>0</v>
      </c>
      <c r="F189" s="303">
        <f t="shared" si="417"/>
        <v>0</v>
      </c>
      <c r="G189" s="303">
        <f t="shared" si="417"/>
        <v>0</v>
      </c>
      <c r="H189" s="303">
        <f t="shared" si="417"/>
        <v>0</v>
      </c>
      <c r="I189" s="304">
        <f t="shared" si="417"/>
        <v>0</v>
      </c>
      <c r="J189" s="15"/>
      <c r="K189" s="20"/>
      <c r="L189" s="20"/>
      <c r="M189" s="15"/>
      <c r="N189" s="305" t="s">
        <v>69</v>
      </c>
      <c r="O189" s="321" t="str">
        <f>'Rate Card Bid Evaluation Sheet'!H27</f>
        <v>2500</v>
      </c>
      <c r="P189" s="307">
        <f t="shared" ref="P189:W189" si="418">IF(B189="","",(B189/$O189))</f>
        <v>0</v>
      </c>
      <c r="Q189" s="307">
        <f t="shared" si="418"/>
        <v>0</v>
      </c>
      <c r="R189" s="307">
        <f t="shared" si="418"/>
        <v>0</v>
      </c>
      <c r="S189" s="307">
        <f t="shared" si="418"/>
        <v>0</v>
      </c>
      <c r="T189" s="307">
        <f t="shared" si="418"/>
        <v>0</v>
      </c>
      <c r="U189" s="307">
        <f t="shared" si="418"/>
        <v>0</v>
      </c>
      <c r="V189" s="307">
        <f t="shared" si="418"/>
        <v>0</v>
      </c>
      <c r="W189" s="307">
        <f t="shared" si="418"/>
        <v>0</v>
      </c>
      <c r="X189" s="317"/>
      <c r="Y189" s="318" t="str">
        <f t="shared" si="397"/>
        <v>Pass</v>
      </c>
      <c r="Z189" s="315" t="str">
        <f t="shared" ref="Z189:AF189" si="419">IF(Q189="","No Price",IF(Q189&gt;Q188,"Fail 2", IF(Q189&gt;P189,"Fail 1","Pass")))</f>
        <v>Pass</v>
      </c>
      <c r="AA189" s="315" t="str">
        <f t="shared" si="419"/>
        <v>Pass</v>
      </c>
      <c r="AB189" s="315" t="str">
        <f t="shared" si="419"/>
        <v>Pass</v>
      </c>
      <c r="AC189" s="315" t="str">
        <f t="shared" si="419"/>
        <v>Pass</v>
      </c>
      <c r="AD189" s="315" t="str">
        <f t="shared" si="419"/>
        <v>Pass</v>
      </c>
      <c r="AE189" s="315" t="str">
        <f t="shared" si="419"/>
        <v>Pass</v>
      </c>
      <c r="AF189" s="316" t="str">
        <f t="shared" si="419"/>
        <v>Pass</v>
      </c>
    </row>
    <row r="190" spans="1:32" x14ac:dyDescent="0.35">
      <c r="A190" s="114" t="s">
        <v>90</v>
      </c>
      <c r="B190" s="302">
        <f t="shared" ref="B190:I190" si="420">B30-(B30*$L$30)</f>
        <v>0</v>
      </c>
      <c r="C190" s="303">
        <f t="shared" si="420"/>
        <v>0</v>
      </c>
      <c r="D190" s="303">
        <f t="shared" si="420"/>
        <v>0</v>
      </c>
      <c r="E190" s="303">
        <f t="shared" si="420"/>
        <v>0</v>
      </c>
      <c r="F190" s="303">
        <f t="shared" si="420"/>
        <v>0</v>
      </c>
      <c r="G190" s="303">
        <f t="shared" si="420"/>
        <v>0</v>
      </c>
      <c r="H190" s="303">
        <f t="shared" si="420"/>
        <v>0</v>
      </c>
      <c r="I190" s="304">
        <f t="shared" si="420"/>
        <v>0</v>
      </c>
      <c r="J190" s="15"/>
      <c r="K190" s="20"/>
      <c r="L190" s="20"/>
      <c r="M190" s="15"/>
      <c r="N190" s="305" t="s">
        <v>69</v>
      </c>
      <c r="O190" s="321" t="str">
        <f>'Rate Card Bid Evaluation Sheet'!H28</f>
        <v>3000</v>
      </c>
      <c r="P190" s="307">
        <f t="shared" ref="P190:W190" si="421">IF(B190="","",(B190/$O190))</f>
        <v>0</v>
      </c>
      <c r="Q190" s="307">
        <f t="shared" si="421"/>
        <v>0</v>
      </c>
      <c r="R190" s="307">
        <f t="shared" si="421"/>
        <v>0</v>
      </c>
      <c r="S190" s="307">
        <f t="shared" si="421"/>
        <v>0</v>
      </c>
      <c r="T190" s="307">
        <f t="shared" si="421"/>
        <v>0</v>
      </c>
      <c r="U190" s="307">
        <f t="shared" si="421"/>
        <v>0</v>
      </c>
      <c r="V190" s="307">
        <f t="shared" si="421"/>
        <v>0</v>
      </c>
      <c r="W190" s="307">
        <f t="shared" si="421"/>
        <v>0</v>
      </c>
      <c r="X190" s="317"/>
      <c r="Y190" s="318" t="str">
        <f t="shared" si="397"/>
        <v>Pass</v>
      </c>
      <c r="Z190" s="315" t="str">
        <f t="shared" ref="Z190:AF190" si="422">IF(Q190="","No Price",IF(Q190&gt;Q189,"Fail 2", IF(Q190&gt;P190,"Fail 1","Pass")))</f>
        <v>Pass</v>
      </c>
      <c r="AA190" s="315" t="str">
        <f t="shared" si="422"/>
        <v>Pass</v>
      </c>
      <c r="AB190" s="315" t="str">
        <f t="shared" si="422"/>
        <v>Pass</v>
      </c>
      <c r="AC190" s="315" t="str">
        <f t="shared" si="422"/>
        <v>Pass</v>
      </c>
      <c r="AD190" s="315" t="str">
        <f t="shared" si="422"/>
        <v>Pass</v>
      </c>
      <c r="AE190" s="315" t="str">
        <f t="shared" si="422"/>
        <v>Pass</v>
      </c>
      <c r="AF190" s="316" t="str">
        <f t="shared" si="422"/>
        <v>Pass</v>
      </c>
    </row>
    <row r="191" spans="1:32" x14ac:dyDescent="0.35">
      <c r="A191" s="114" t="s">
        <v>91</v>
      </c>
      <c r="B191" s="302">
        <f t="shared" ref="B191:I191" si="423">B31-(B31*$L$31)</f>
        <v>0</v>
      </c>
      <c r="C191" s="303">
        <f t="shared" si="423"/>
        <v>0</v>
      </c>
      <c r="D191" s="303">
        <f t="shared" si="423"/>
        <v>0</v>
      </c>
      <c r="E191" s="303">
        <f t="shared" si="423"/>
        <v>0</v>
      </c>
      <c r="F191" s="303">
        <f t="shared" si="423"/>
        <v>0</v>
      </c>
      <c r="G191" s="303">
        <f t="shared" si="423"/>
        <v>0</v>
      </c>
      <c r="H191" s="303">
        <f t="shared" si="423"/>
        <v>0</v>
      </c>
      <c r="I191" s="304">
        <f t="shared" si="423"/>
        <v>0</v>
      </c>
      <c r="J191" s="15"/>
      <c r="K191" s="20"/>
      <c r="L191" s="20"/>
      <c r="M191" s="15"/>
      <c r="N191" s="305" t="s">
        <v>69</v>
      </c>
      <c r="O191" s="321" t="str">
        <f>'Rate Card Bid Evaluation Sheet'!H29</f>
        <v>3500</v>
      </c>
      <c r="P191" s="307">
        <f t="shared" ref="P191:W191" si="424">IF(B191="","",(B191/$O191))</f>
        <v>0</v>
      </c>
      <c r="Q191" s="307">
        <f t="shared" si="424"/>
        <v>0</v>
      </c>
      <c r="R191" s="307">
        <f t="shared" si="424"/>
        <v>0</v>
      </c>
      <c r="S191" s="307">
        <f t="shared" si="424"/>
        <v>0</v>
      </c>
      <c r="T191" s="307">
        <f t="shared" si="424"/>
        <v>0</v>
      </c>
      <c r="U191" s="307">
        <f t="shared" si="424"/>
        <v>0</v>
      </c>
      <c r="V191" s="307">
        <f t="shared" si="424"/>
        <v>0</v>
      </c>
      <c r="W191" s="307">
        <f t="shared" si="424"/>
        <v>0</v>
      </c>
      <c r="X191" s="317"/>
      <c r="Y191" s="318" t="str">
        <f t="shared" si="397"/>
        <v>Pass</v>
      </c>
      <c r="Z191" s="315" t="str">
        <f t="shared" ref="Z191:AF191" si="425">IF(Q191="","No Price",IF(Q191&gt;Q190,"Fail 2", IF(Q191&gt;P191,"Fail 1","Pass")))</f>
        <v>Pass</v>
      </c>
      <c r="AA191" s="315" t="str">
        <f t="shared" si="425"/>
        <v>Pass</v>
      </c>
      <c r="AB191" s="315" t="str">
        <f t="shared" si="425"/>
        <v>Pass</v>
      </c>
      <c r="AC191" s="315" t="str">
        <f t="shared" si="425"/>
        <v>Pass</v>
      </c>
      <c r="AD191" s="315" t="str">
        <f t="shared" si="425"/>
        <v>Pass</v>
      </c>
      <c r="AE191" s="315" t="str">
        <f t="shared" si="425"/>
        <v>Pass</v>
      </c>
      <c r="AF191" s="316" t="str">
        <f t="shared" si="425"/>
        <v>Pass</v>
      </c>
    </row>
    <row r="192" spans="1:32" x14ac:dyDescent="0.35">
      <c r="A192" s="114" t="s">
        <v>92</v>
      </c>
      <c r="B192" s="302">
        <f t="shared" ref="B192:I192" si="426">B32-(B32*$L$32)</f>
        <v>0</v>
      </c>
      <c r="C192" s="303">
        <f t="shared" si="426"/>
        <v>0</v>
      </c>
      <c r="D192" s="303">
        <f t="shared" si="426"/>
        <v>0</v>
      </c>
      <c r="E192" s="303">
        <f t="shared" si="426"/>
        <v>0</v>
      </c>
      <c r="F192" s="303">
        <f t="shared" si="426"/>
        <v>0</v>
      </c>
      <c r="G192" s="303">
        <f t="shared" si="426"/>
        <v>0</v>
      </c>
      <c r="H192" s="303">
        <f t="shared" si="426"/>
        <v>0</v>
      </c>
      <c r="I192" s="304">
        <f t="shared" si="426"/>
        <v>0</v>
      </c>
      <c r="J192" s="15"/>
      <c r="K192" s="20"/>
      <c r="L192" s="20"/>
      <c r="M192" s="15"/>
      <c r="N192" s="305" t="s">
        <v>69</v>
      </c>
      <c r="O192" s="321" t="str">
        <f>'Rate Card Bid Evaluation Sheet'!H30</f>
        <v>4000</v>
      </c>
      <c r="P192" s="307">
        <f t="shared" ref="P192:W192" si="427">IF(B192="","",(B192/$O192))</f>
        <v>0</v>
      </c>
      <c r="Q192" s="307">
        <f t="shared" si="427"/>
        <v>0</v>
      </c>
      <c r="R192" s="307">
        <f t="shared" si="427"/>
        <v>0</v>
      </c>
      <c r="S192" s="307">
        <f t="shared" si="427"/>
        <v>0</v>
      </c>
      <c r="T192" s="307">
        <f t="shared" si="427"/>
        <v>0</v>
      </c>
      <c r="U192" s="307">
        <f t="shared" si="427"/>
        <v>0</v>
      </c>
      <c r="V192" s="307">
        <f t="shared" si="427"/>
        <v>0</v>
      </c>
      <c r="W192" s="307">
        <f t="shared" si="427"/>
        <v>0</v>
      </c>
      <c r="X192" s="317"/>
      <c r="Y192" s="318" t="str">
        <f t="shared" si="397"/>
        <v>Pass</v>
      </c>
      <c r="Z192" s="315" t="str">
        <f t="shared" ref="Z192:AF192" si="428">IF(Q192="","No Price",IF(Q192&gt;Q191,"Fail 2", IF(Q192&gt;P192,"Fail 1","Pass")))</f>
        <v>Pass</v>
      </c>
      <c r="AA192" s="315" t="str">
        <f t="shared" si="428"/>
        <v>Pass</v>
      </c>
      <c r="AB192" s="315" t="str">
        <f t="shared" si="428"/>
        <v>Pass</v>
      </c>
      <c r="AC192" s="315" t="str">
        <f t="shared" si="428"/>
        <v>Pass</v>
      </c>
      <c r="AD192" s="315" t="str">
        <f t="shared" si="428"/>
        <v>Pass</v>
      </c>
      <c r="AE192" s="315" t="str">
        <f t="shared" si="428"/>
        <v>Pass</v>
      </c>
      <c r="AF192" s="316" t="str">
        <f t="shared" si="428"/>
        <v>Pass</v>
      </c>
    </row>
    <row r="193" spans="1:32" x14ac:dyDescent="0.35">
      <c r="A193" s="114" t="s">
        <v>93</v>
      </c>
      <c r="B193" s="302">
        <f t="shared" ref="B193:I193" si="429">B33-(B33*$L$33)</f>
        <v>0</v>
      </c>
      <c r="C193" s="303">
        <f t="shared" si="429"/>
        <v>0</v>
      </c>
      <c r="D193" s="303">
        <f t="shared" si="429"/>
        <v>0</v>
      </c>
      <c r="E193" s="303">
        <f t="shared" si="429"/>
        <v>0</v>
      </c>
      <c r="F193" s="303">
        <f t="shared" si="429"/>
        <v>0</v>
      </c>
      <c r="G193" s="303">
        <f t="shared" si="429"/>
        <v>0</v>
      </c>
      <c r="H193" s="303">
        <f t="shared" si="429"/>
        <v>0</v>
      </c>
      <c r="I193" s="304">
        <f t="shared" si="429"/>
        <v>0</v>
      </c>
      <c r="J193" s="15"/>
      <c r="K193" s="20"/>
      <c r="L193" s="20"/>
      <c r="M193" s="15"/>
      <c r="N193" s="305" t="s">
        <v>69</v>
      </c>
      <c r="O193" s="321" t="str">
        <f>'Rate Card Bid Evaluation Sheet'!H31</f>
        <v>4500</v>
      </c>
      <c r="P193" s="307">
        <f t="shared" ref="P193:W193" si="430">IF(B193="","",(B193/$O193))</f>
        <v>0</v>
      </c>
      <c r="Q193" s="307">
        <f t="shared" si="430"/>
        <v>0</v>
      </c>
      <c r="R193" s="307">
        <f t="shared" si="430"/>
        <v>0</v>
      </c>
      <c r="S193" s="307">
        <f t="shared" si="430"/>
        <v>0</v>
      </c>
      <c r="T193" s="307">
        <f t="shared" si="430"/>
        <v>0</v>
      </c>
      <c r="U193" s="307">
        <f t="shared" si="430"/>
        <v>0</v>
      </c>
      <c r="V193" s="307">
        <f t="shared" si="430"/>
        <v>0</v>
      </c>
      <c r="W193" s="307">
        <f t="shared" si="430"/>
        <v>0</v>
      </c>
      <c r="X193" s="317"/>
      <c r="Y193" s="318" t="str">
        <f t="shared" si="397"/>
        <v>Pass</v>
      </c>
      <c r="Z193" s="315" t="str">
        <f t="shared" ref="Z193:AF193" si="431">IF(Q193="","No Price",IF(Q193&gt;Q192,"Fail 2", IF(Q193&gt;P193,"Fail 1","Pass")))</f>
        <v>Pass</v>
      </c>
      <c r="AA193" s="315" t="str">
        <f t="shared" si="431"/>
        <v>Pass</v>
      </c>
      <c r="AB193" s="315" t="str">
        <f t="shared" si="431"/>
        <v>Pass</v>
      </c>
      <c r="AC193" s="315" t="str">
        <f t="shared" si="431"/>
        <v>Pass</v>
      </c>
      <c r="AD193" s="315" t="str">
        <f t="shared" si="431"/>
        <v>Pass</v>
      </c>
      <c r="AE193" s="315" t="str">
        <f t="shared" si="431"/>
        <v>Pass</v>
      </c>
      <c r="AF193" s="316" t="str">
        <f t="shared" si="431"/>
        <v>Pass</v>
      </c>
    </row>
    <row r="194" spans="1:32" x14ac:dyDescent="0.35">
      <c r="A194" s="114" t="s">
        <v>94</v>
      </c>
      <c r="B194" s="302">
        <f t="shared" ref="B194:I194" si="432">B34-(B34*$L$34)</f>
        <v>0</v>
      </c>
      <c r="C194" s="303">
        <f t="shared" si="432"/>
        <v>0</v>
      </c>
      <c r="D194" s="303">
        <f t="shared" si="432"/>
        <v>0</v>
      </c>
      <c r="E194" s="303">
        <f t="shared" si="432"/>
        <v>0</v>
      </c>
      <c r="F194" s="303">
        <f t="shared" si="432"/>
        <v>0</v>
      </c>
      <c r="G194" s="303">
        <f t="shared" si="432"/>
        <v>0</v>
      </c>
      <c r="H194" s="303">
        <f t="shared" si="432"/>
        <v>0</v>
      </c>
      <c r="I194" s="304">
        <f t="shared" si="432"/>
        <v>0</v>
      </c>
      <c r="J194" s="15"/>
      <c r="K194" s="20"/>
      <c r="L194" s="20"/>
      <c r="M194" s="15"/>
      <c r="N194" s="305" t="s">
        <v>69</v>
      </c>
      <c r="O194" s="321" t="str">
        <f>'Rate Card Bid Evaluation Sheet'!H32</f>
        <v>5000</v>
      </c>
      <c r="P194" s="307">
        <f t="shared" ref="P194:W194" si="433">IF(B194="","",(B194/$O194))</f>
        <v>0</v>
      </c>
      <c r="Q194" s="307">
        <f t="shared" si="433"/>
        <v>0</v>
      </c>
      <c r="R194" s="307">
        <f t="shared" si="433"/>
        <v>0</v>
      </c>
      <c r="S194" s="307">
        <f t="shared" si="433"/>
        <v>0</v>
      </c>
      <c r="T194" s="307">
        <f t="shared" si="433"/>
        <v>0</v>
      </c>
      <c r="U194" s="307">
        <f t="shared" si="433"/>
        <v>0</v>
      </c>
      <c r="V194" s="307">
        <f t="shared" si="433"/>
        <v>0</v>
      </c>
      <c r="W194" s="307">
        <f t="shared" si="433"/>
        <v>0</v>
      </c>
      <c r="X194" s="317"/>
      <c r="Y194" s="318" t="str">
        <f t="shared" si="397"/>
        <v>Pass</v>
      </c>
      <c r="Z194" s="315" t="str">
        <f t="shared" ref="Z194:AF194" si="434">IF(Q194="","No Price",IF(Q194&gt;Q193,"Fail 2", IF(Q194&gt;P194,"Fail 1","Pass")))</f>
        <v>Pass</v>
      </c>
      <c r="AA194" s="315" t="str">
        <f t="shared" si="434"/>
        <v>Pass</v>
      </c>
      <c r="AB194" s="315" t="str">
        <f t="shared" si="434"/>
        <v>Pass</v>
      </c>
      <c r="AC194" s="315" t="str">
        <f t="shared" si="434"/>
        <v>Pass</v>
      </c>
      <c r="AD194" s="315" t="str">
        <f t="shared" si="434"/>
        <v>Pass</v>
      </c>
      <c r="AE194" s="315" t="str">
        <f t="shared" si="434"/>
        <v>Pass</v>
      </c>
      <c r="AF194" s="316" t="str">
        <f t="shared" si="434"/>
        <v>Pass</v>
      </c>
    </row>
    <row r="195" spans="1:32" x14ac:dyDescent="0.35">
      <c r="A195" s="114" t="s">
        <v>95</v>
      </c>
      <c r="B195" s="302">
        <f t="shared" ref="B195:I195" si="435">B35-(B35*$L$35)</f>
        <v>0</v>
      </c>
      <c r="C195" s="303">
        <f t="shared" si="435"/>
        <v>0</v>
      </c>
      <c r="D195" s="303">
        <f t="shared" si="435"/>
        <v>0</v>
      </c>
      <c r="E195" s="303">
        <f t="shared" si="435"/>
        <v>0</v>
      </c>
      <c r="F195" s="303">
        <f t="shared" si="435"/>
        <v>0</v>
      </c>
      <c r="G195" s="303">
        <f t="shared" si="435"/>
        <v>0</v>
      </c>
      <c r="H195" s="303">
        <f t="shared" si="435"/>
        <v>0</v>
      </c>
      <c r="I195" s="304">
        <f t="shared" si="435"/>
        <v>0</v>
      </c>
      <c r="J195" s="15"/>
      <c r="K195" s="20"/>
      <c r="L195" s="20"/>
      <c r="M195" s="15"/>
      <c r="N195" s="305" t="s">
        <v>69</v>
      </c>
      <c r="O195" s="321" t="str">
        <f>'Rate Card Bid Evaluation Sheet'!H33</f>
        <v>5500</v>
      </c>
      <c r="P195" s="307">
        <f t="shared" ref="P195:W195" si="436">IF(B195="","",(B195/$O195))</f>
        <v>0</v>
      </c>
      <c r="Q195" s="307">
        <f t="shared" si="436"/>
        <v>0</v>
      </c>
      <c r="R195" s="307">
        <f t="shared" si="436"/>
        <v>0</v>
      </c>
      <c r="S195" s="307">
        <f t="shared" si="436"/>
        <v>0</v>
      </c>
      <c r="T195" s="307">
        <f t="shared" si="436"/>
        <v>0</v>
      </c>
      <c r="U195" s="307">
        <f t="shared" si="436"/>
        <v>0</v>
      </c>
      <c r="V195" s="307">
        <f t="shared" si="436"/>
        <v>0</v>
      </c>
      <c r="W195" s="307">
        <f t="shared" si="436"/>
        <v>0</v>
      </c>
      <c r="X195" s="317"/>
      <c r="Y195" s="318" t="str">
        <f t="shared" si="397"/>
        <v>Pass</v>
      </c>
      <c r="Z195" s="315" t="str">
        <f t="shared" ref="Z195:AF195" si="437">IF(Q195="","No Price",IF(Q195&gt;Q194,"Fail 2", IF(Q195&gt;P195,"Fail 1","Pass")))</f>
        <v>Pass</v>
      </c>
      <c r="AA195" s="315" t="str">
        <f t="shared" si="437"/>
        <v>Pass</v>
      </c>
      <c r="AB195" s="315" t="str">
        <f t="shared" si="437"/>
        <v>Pass</v>
      </c>
      <c r="AC195" s="315" t="str">
        <f t="shared" si="437"/>
        <v>Pass</v>
      </c>
      <c r="AD195" s="315" t="str">
        <f t="shared" si="437"/>
        <v>Pass</v>
      </c>
      <c r="AE195" s="315" t="str">
        <f t="shared" si="437"/>
        <v>Pass</v>
      </c>
      <c r="AF195" s="316" t="str">
        <f t="shared" si="437"/>
        <v>Pass</v>
      </c>
    </row>
    <row r="196" spans="1:32" x14ac:dyDescent="0.35">
      <c r="A196" s="114" t="s">
        <v>96</v>
      </c>
      <c r="B196" s="302">
        <f t="shared" ref="B196:I196" si="438">B36-(B36*$L$36)</f>
        <v>0</v>
      </c>
      <c r="C196" s="303">
        <f t="shared" si="438"/>
        <v>0</v>
      </c>
      <c r="D196" s="303">
        <f t="shared" si="438"/>
        <v>0</v>
      </c>
      <c r="E196" s="303">
        <f t="shared" si="438"/>
        <v>0</v>
      </c>
      <c r="F196" s="303">
        <f t="shared" si="438"/>
        <v>0</v>
      </c>
      <c r="G196" s="303">
        <f t="shared" si="438"/>
        <v>0</v>
      </c>
      <c r="H196" s="303">
        <f t="shared" si="438"/>
        <v>0</v>
      </c>
      <c r="I196" s="304">
        <f t="shared" si="438"/>
        <v>0</v>
      </c>
      <c r="J196" s="15"/>
      <c r="K196" s="20"/>
      <c r="L196" s="20"/>
      <c r="M196" s="15"/>
      <c r="N196" s="305" t="s">
        <v>69</v>
      </c>
      <c r="O196" s="321" t="str">
        <f>'Rate Card Bid Evaluation Sheet'!H34</f>
        <v>6000</v>
      </c>
      <c r="P196" s="307">
        <f t="shared" ref="P196:W196" si="439">IF(B196="","",(B196/$O196))</f>
        <v>0</v>
      </c>
      <c r="Q196" s="307">
        <f t="shared" si="439"/>
        <v>0</v>
      </c>
      <c r="R196" s="307">
        <f t="shared" si="439"/>
        <v>0</v>
      </c>
      <c r="S196" s="307">
        <f t="shared" si="439"/>
        <v>0</v>
      </c>
      <c r="T196" s="307">
        <f t="shared" si="439"/>
        <v>0</v>
      </c>
      <c r="U196" s="307">
        <f t="shared" si="439"/>
        <v>0</v>
      </c>
      <c r="V196" s="307">
        <f t="shared" si="439"/>
        <v>0</v>
      </c>
      <c r="W196" s="307">
        <f t="shared" si="439"/>
        <v>0</v>
      </c>
      <c r="X196" s="317"/>
      <c r="Y196" s="318" t="str">
        <f t="shared" si="397"/>
        <v>Pass</v>
      </c>
      <c r="Z196" s="315" t="str">
        <f t="shared" ref="Z196:AF196" si="440">IF(Q196="","No Price",IF(Q196&gt;Q195,"Fail 2", IF(Q196&gt;P196,"Fail 1","Pass")))</f>
        <v>Pass</v>
      </c>
      <c r="AA196" s="315" t="str">
        <f t="shared" si="440"/>
        <v>Pass</v>
      </c>
      <c r="AB196" s="315" t="str">
        <f t="shared" si="440"/>
        <v>Pass</v>
      </c>
      <c r="AC196" s="315" t="str">
        <f t="shared" si="440"/>
        <v>Pass</v>
      </c>
      <c r="AD196" s="315" t="str">
        <f t="shared" si="440"/>
        <v>Pass</v>
      </c>
      <c r="AE196" s="315" t="str">
        <f t="shared" si="440"/>
        <v>Pass</v>
      </c>
      <c r="AF196" s="316" t="str">
        <f t="shared" si="440"/>
        <v>Pass</v>
      </c>
    </row>
    <row r="197" spans="1:32" x14ac:dyDescent="0.35">
      <c r="A197" s="114" t="s">
        <v>97</v>
      </c>
      <c r="B197" s="302">
        <f t="shared" ref="B197:I197" si="441">B37-(B37*$L$37)</f>
        <v>0</v>
      </c>
      <c r="C197" s="303">
        <f t="shared" si="441"/>
        <v>0</v>
      </c>
      <c r="D197" s="303">
        <f t="shared" si="441"/>
        <v>0</v>
      </c>
      <c r="E197" s="303">
        <f t="shared" si="441"/>
        <v>0</v>
      </c>
      <c r="F197" s="303">
        <f t="shared" si="441"/>
        <v>0</v>
      </c>
      <c r="G197" s="303">
        <f t="shared" si="441"/>
        <v>0</v>
      </c>
      <c r="H197" s="303">
        <f t="shared" si="441"/>
        <v>0</v>
      </c>
      <c r="I197" s="304">
        <f t="shared" si="441"/>
        <v>0</v>
      </c>
      <c r="J197" s="15"/>
      <c r="K197" s="20"/>
      <c r="L197" s="20"/>
      <c r="M197" s="15"/>
      <c r="N197" s="305" t="s">
        <v>69</v>
      </c>
      <c r="O197" s="321" t="str">
        <f>'Rate Card Bid Evaluation Sheet'!H35</f>
        <v>6500</v>
      </c>
      <c r="P197" s="307">
        <f t="shared" ref="P197:W197" si="442">IF(B197="","",(B197/$O197))</f>
        <v>0</v>
      </c>
      <c r="Q197" s="307">
        <f t="shared" si="442"/>
        <v>0</v>
      </c>
      <c r="R197" s="307">
        <f t="shared" si="442"/>
        <v>0</v>
      </c>
      <c r="S197" s="307">
        <f t="shared" si="442"/>
        <v>0</v>
      </c>
      <c r="T197" s="307">
        <f t="shared" si="442"/>
        <v>0</v>
      </c>
      <c r="U197" s="307">
        <f t="shared" si="442"/>
        <v>0</v>
      </c>
      <c r="V197" s="307">
        <f t="shared" si="442"/>
        <v>0</v>
      </c>
      <c r="W197" s="307">
        <f t="shared" si="442"/>
        <v>0</v>
      </c>
      <c r="X197" s="317"/>
      <c r="Y197" s="318" t="str">
        <f t="shared" si="397"/>
        <v>Pass</v>
      </c>
      <c r="Z197" s="315" t="str">
        <f t="shared" ref="Z197:AF197" si="443">IF(Q197="","No Price",IF(Q197&gt;Q196,"Fail 2", IF(Q197&gt;P197,"Fail 1","Pass")))</f>
        <v>Pass</v>
      </c>
      <c r="AA197" s="315" t="str">
        <f t="shared" si="443"/>
        <v>Pass</v>
      </c>
      <c r="AB197" s="315" t="str">
        <f t="shared" si="443"/>
        <v>Pass</v>
      </c>
      <c r="AC197" s="315" t="str">
        <f t="shared" si="443"/>
        <v>Pass</v>
      </c>
      <c r="AD197" s="315" t="str">
        <f t="shared" si="443"/>
        <v>Pass</v>
      </c>
      <c r="AE197" s="315" t="str">
        <f t="shared" si="443"/>
        <v>Pass</v>
      </c>
      <c r="AF197" s="316" t="str">
        <f t="shared" si="443"/>
        <v>Pass</v>
      </c>
    </row>
    <row r="198" spans="1:32" x14ac:dyDescent="0.35">
      <c r="A198" s="114" t="s">
        <v>98</v>
      </c>
      <c r="B198" s="302">
        <f t="shared" ref="B198:I198" si="444">B38-(B38*$L$38)</f>
        <v>0</v>
      </c>
      <c r="C198" s="303">
        <f t="shared" si="444"/>
        <v>0</v>
      </c>
      <c r="D198" s="303">
        <f t="shared" si="444"/>
        <v>0</v>
      </c>
      <c r="E198" s="303">
        <f t="shared" si="444"/>
        <v>0</v>
      </c>
      <c r="F198" s="303">
        <f t="shared" si="444"/>
        <v>0</v>
      </c>
      <c r="G198" s="303">
        <f t="shared" si="444"/>
        <v>0</v>
      </c>
      <c r="H198" s="303">
        <f t="shared" si="444"/>
        <v>0</v>
      </c>
      <c r="I198" s="304">
        <f t="shared" si="444"/>
        <v>0</v>
      </c>
      <c r="J198" s="15"/>
      <c r="K198" s="20"/>
      <c r="L198" s="20"/>
      <c r="M198" s="15"/>
      <c r="N198" s="305" t="s">
        <v>69</v>
      </c>
      <c r="O198" s="321" t="str">
        <f>'Rate Card Bid Evaluation Sheet'!H36</f>
        <v>7000</v>
      </c>
      <c r="P198" s="307">
        <f t="shared" ref="P198:W198" si="445">IF(B198="","",(B198/$O198))</f>
        <v>0</v>
      </c>
      <c r="Q198" s="307">
        <f t="shared" si="445"/>
        <v>0</v>
      </c>
      <c r="R198" s="307">
        <f t="shared" si="445"/>
        <v>0</v>
      </c>
      <c r="S198" s="307">
        <f t="shared" si="445"/>
        <v>0</v>
      </c>
      <c r="T198" s="307">
        <f t="shared" si="445"/>
        <v>0</v>
      </c>
      <c r="U198" s="307">
        <f t="shared" si="445"/>
        <v>0</v>
      </c>
      <c r="V198" s="307">
        <f t="shared" si="445"/>
        <v>0</v>
      </c>
      <c r="W198" s="307">
        <f t="shared" si="445"/>
        <v>0</v>
      </c>
      <c r="X198" s="317"/>
      <c r="Y198" s="318" t="str">
        <f t="shared" si="397"/>
        <v>Pass</v>
      </c>
      <c r="Z198" s="315" t="str">
        <f t="shared" ref="Z198:AF198" si="446">IF(Q198="","No Price",IF(Q198&gt;Q197,"Fail 2", IF(Q198&gt;P198,"Fail 1","Pass")))</f>
        <v>Pass</v>
      </c>
      <c r="AA198" s="315" t="str">
        <f t="shared" si="446"/>
        <v>Pass</v>
      </c>
      <c r="AB198" s="315" t="str">
        <f t="shared" si="446"/>
        <v>Pass</v>
      </c>
      <c r="AC198" s="315" t="str">
        <f t="shared" si="446"/>
        <v>Pass</v>
      </c>
      <c r="AD198" s="315" t="str">
        <f t="shared" si="446"/>
        <v>Pass</v>
      </c>
      <c r="AE198" s="315" t="str">
        <f t="shared" si="446"/>
        <v>Pass</v>
      </c>
      <c r="AF198" s="316" t="str">
        <f t="shared" si="446"/>
        <v>Pass</v>
      </c>
    </row>
    <row r="199" spans="1:32" x14ac:dyDescent="0.35">
      <c r="A199" s="114" t="s">
        <v>99</v>
      </c>
      <c r="B199" s="302">
        <f t="shared" ref="B199:I199" si="447">B39-(B39*$L$39)</f>
        <v>0</v>
      </c>
      <c r="C199" s="303">
        <f t="shared" si="447"/>
        <v>0</v>
      </c>
      <c r="D199" s="303">
        <f t="shared" si="447"/>
        <v>0</v>
      </c>
      <c r="E199" s="303">
        <f t="shared" si="447"/>
        <v>0</v>
      </c>
      <c r="F199" s="303">
        <f t="shared" si="447"/>
        <v>0</v>
      </c>
      <c r="G199" s="303">
        <f t="shared" si="447"/>
        <v>0</v>
      </c>
      <c r="H199" s="303">
        <f t="shared" si="447"/>
        <v>0</v>
      </c>
      <c r="I199" s="304">
        <f t="shared" si="447"/>
        <v>0</v>
      </c>
      <c r="J199" s="15"/>
      <c r="K199" s="20"/>
      <c r="L199" s="20"/>
      <c r="M199" s="15"/>
      <c r="N199" s="305" t="s">
        <v>69</v>
      </c>
      <c r="O199" s="321" t="str">
        <f>'Rate Card Bid Evaluation Sheet'!H37</f>
        <v>7500</v>
      </c>
      <c r="P199" s="307">
        <f t="shared" ref="P199:W199" si="448">IF(B199="","",(B199/$O199))</f>
        <v>0</v>
      </c>
      <c r="Q199" s="307">
        <f t="shared" si="448"/>
        <v>0</v>
      </c>
      <c r="R199" s="307">
        <f t="shared" si="448"/>
        <v>0</v>
      </c>
      <c r="S199" s="307">
        <f t="shared" si="448"/>
        <v>0</v>
      </c>
      <c r="T199" s="307">
        <f t="shared" si="448"/>
        <v>0</v>
      </c>
      <c r="U199" s="307">
        <f t="shared" si="448"/>
        <v>0</v>
      </c>
      <c r="V199" s="307">
        <f t="shared" si="448"/>
        <v>0</v>
      </c>
      <c r="W199" s="307">
        <f t="shared" si="448"/>
        <v>0</v>
      </c>
      <c r="X199" s="317"/>
      <c r="Y199" s="318" t="str">
        <f t="shared" si="397"/>
        <v>Pass</v>
      </c>
      <c r="Z199" s="315" t="str">
        <f t="shared" ref="Z199:AF199" si="449">IF(Q199="","No Price",IF(Q199&gt;Q198,"Fail 2", IF(Q199&gt;P199,"Fail 1","Pass")))</f>
        <v>Pass</v>
      </c>
      <c r="AA199" s="315" t="str">
        <f t="shared" si="449"/>
        <v>Pass</v>
      </c>
      <c r="AB199" s="315" t="str">
        <f t="shared" si="449"/>
        <v>Pass</v>
      </c>
      <c r="AC199" s="315" t="str">
        <f t="shared" si="449"/>
        <v>Pass</v>
      </c>
      <c r="AD199" s="315" t="str">
        <f t="shared" si="449"/>
        <v>Pass</v>
      </c>
      <c r="AE199" s="315" t="str">
        <f t="shared" si="449"/>
        <v>Pass</v>
      </c>
      <c r="AF199" s="316" t="str">
        <f t="shared" si="449"/>
        <v>Pass</v>
      </c>
    </row>
    <row r="200" spans="1:32" x14ac:dyDescent="0.35">
      <c r="A200" s="114" t="s">
        <v>100</v>
      </c>
      <c r="B200" s="302">
        <f t="shared" ref="B200:I200" si="450">B40-(B40*$L$40)</f>
        <v>0</v>
      </c>
      <c r="C200" s="303">
        <f t="shared" si="450"/>
        <v>0</v>
      </c>
      <c r="D200" s="303">
        <f t="shared" si="450"/>
        <v>0</v>
      </c>
      <c r="E200" s="303">
        <f t="shared" si="450"/>
        <v>0</v>
      </c>
      <c r="F200" s="303">
        <f t="shared" si="450"/>
        <v>0</v>
      </c>
      <c r="G200" s="303">
        <f t="shared" si="450"/>
        <v>0</v>
      </c>
      <c r="H200" s="303">
        <f t="shared" si="450"/>
        <v>0</v>
      </c>
      <c r="I200" s="304">
        <f t="shared" si="450"/>
        <v>0</v>
      </c>
      <c r="J200" s="15"/>
      <c r="K200" s="20"/>
      <c r="L200" s="20"/>
      <c r="M200" s="15"/>
      <c r="N200" s="305" t="s">
        <v>69</v>
      </c>
      <c r="O200" s="321" t="str">
        <f>'Rate Card Bid Evaluation Sheet'!H38</f>
        <v>8000</v>
      </c>
      <c r="P200" s="307">
        <f t="shared" ref="P200:W200" si="451">IF(B200="","",(B200/$O200))</f>
        <v>0</v>
      </c>
      <c r="Q200" s="307">
        <f t="shared" si="451"/>
        <v>0</v>
      </c>
      <c r="R200" s="307">
        <f t="shared" si="451"/>
        <v>0</v>
      </c>
      <c r="S200" s="307">
        <f t="shared" si="451"/>
        <v>0</v>
      </c>
      <c r="T200" s="307">
        <f t="shared" si="451"/>
        <v>0</v>
      </c>
      <c r="U200" s="307">
        <f t="shared" si="451"/>
        <v>0</v>
      </c>
      <c r="V200" s="307">
        <f t="shared" si="451"/>
        <v>0</v>
      </c>
      <c r="W200" s="307">
        <f t="shared" si="451"/>
        <v>0</v>
      </c>
      <c r="X200" s="317"/>
      <c r="Y200" s="318" t="str">
        <f t="shared" si="397"/>
        <v>Pass</v>
      </c>
      <c r="Z200" s="315" t="str">
        <f t="shared" ref="Z200:AF200" si="452">IF(Q200="","No Price",IF(Q200&gt;Q199,"Fail 2", IF(Q200&gt;P200,"Fail 1","Pass")))</f>
        <v>Pass</v>
      </c>
      <c r="AA200" s="315" t="str">
        <f t="shared" si="452"/>
        <v>Pass</v>
      </c>
      <c r="AB200" s="315" t="str">
        <f t="shared" si="452"/>
        <v>Pass</v>
      </c>
      <c r="AC200" s="315" t="str">
        <f t="shared" si="452"/>
        <v>Pass</v>
      </c>
      <c r="AD200" s="315" t="str">
        <f t="shared" si="452"/>
        <v>Pass</v>
      </c>
      <c r="AE200" s="315" t="str">
        <f t="shared" si="452"/>
        <v>Pass</v>
      </c>
      <c r="AF200" s="316" t="str">
        <f t="shared" si="452"/>
        <v>Pass</v>
      </c>
    </row>
    <row r="201" spans="1:32" x14ac:dyDescent="0.35">
      <c r="A201" s="114" t="s">
        <v>101</v>
      </c>
      <c r="B201" s="302">
        <f t="shared" ref="B201:I201" si="453">B41-(B41*$L$41)</f>
        <v>0</v>
      </c>
      <c r="C201" s="303">
        <f t="shared" si="453"/>
        <v>0</v>
      </c>
      <c r="D201" s="303">
        <f t="shared" si="453"/>
        <v>0</v>
      </c>
      <c r="E201" s="303">
        <f t="shared" si="453"/>
        <v>0</v>
      </c>
      <c r="F201" s="303">
        <f t="shared" si="453"/>
        <v>0</v>
      </c>
      <c r="G201" s="303">
        <f t="shared" si="453"/>
        <v>0</v>
      </c>
      <c r="H201" s="303">
        <f t="shared" si="453"/>
        <v>0</v>
      </c>
      <c r="I201" s="304">
        <f t="shared" si="453"/>
        <v>0</v>
      </c>
      <c r="J201" s="15"/>
      <c r="K201" s="20"/>
      <c r="L201" s="20"/>
      <c r="M201" s="15"/>
      <c r="N201" s="305" t="s">
        <v>69</v>
      </c>
      <c r="O201" s="321" t="str">
        <f>'Rate Card Bid Evaluation Sheet'!H39</f>
        <v>8500</v>
      </c>
      <c r="P201" s="307">
        <f t="shared" ref="P201:W201" si="454">IF(B201="","",(B201/$O201))</f>
        <v>0</v>
      </c>
      <c r="Q201" s="307">
        <f t="shared" si="454"/>
        <v>0</v>
      </c>
      <c r="R201" s="307">
        <f t="shared" si="454"/>
        <v>0</v>
      </c>
      <c r="S201" s="307">
        <f t="shared" si="454"/>
        <v>0</v>
      </c>
      <c r="T201" s="307">
        <f t="shared" si="454"/>
        <v>0</v>
      </c>
      <c r="U201" s="307">
        <f t="shared" si="454"/>
        <v>0</v>
      </c>
      <c r="V201" s="307">
        <f t="shared" si="454"/>
        <v>0</v>
      </c>
      <c r="W201" s="307">
        <f t="shared" si="454"/>
        <v>0</v>
      </c>
      <c r="X201" s="317"/>
      <c r="Y201" s="318" t="str">
        <f t="shared" si="397"/>
        <v>Pass</v>
      </c>
      <c r="Z201" s="315" t="str">
        <f t="shared" ref="Z201:AF201" si="455">IF(Q201="","No Price",IF(Q201&gt;Q200,"Fail 2", IF(Q201&gt;P201,"Fail 1","Pass")))</f>
        <v>Pass</v>
      </c>
      <c r="AA201" s="315" t="str">
        <f t="shared" si="455"/>
        <v>Pass</v>
      </c>
      <c r="AB201" s="315" t="str">
        <f t="shared" si="455"/>
        <v>Pass</v>
      </c>
      <c r="AC201" s="315" t="str">
        <f t="shared" si="455"/>
        <v>Pass</v>
      </c>
      <c r="AD201" s="315" t="str">
        <f t="shared" si="455"/>
        <v>Pass</v>
      </c>
      <c r="AE201" s="315" t="str">
        <f t="shared" si="455"/>
        <v>Pass</v>
      </c>
      <c r="AF201" s="316" t="str">
        <f t="shared" si="455"/>
        <v>Pass</v>
      </c>
    </row>
    <row r="202" spans="1:32" x14ac:dyDescent="0.35">
      <c r="A202" s="114" t="s">
        <v>102</v>
      </c>
      <c r="B202" s="302">
        <f t="shared" ref="B202:I202" si="456">B42-(B42*$L$42)</f>
        <v>0</v>
      </c>
      <c r="C202" s="303">
        <f t="shared" si="456"/>
        <v>0</v>
      </c>
      <c r="D202" s="303">
        <f t="shared" si="456"/>
        <v>0</v>
      </c>
      <c r="E202" s="303">
        <f t="shared" si="456"/>
        <v>0</v>
      </c>
      <c r="F202" s="303">
        <f t="shared" si="456"/>
        <v>0</v>
      </c>
      <c r="G202" s="303">
        <f t="shared" si="456"/>
        <v>0</v>
      </c>
      <c r="H202" s="303">
        <f t="shared" si="456"/>
        <v>0</v>
      </c>
      <c r="I202" s="304">
        <f t="shared" si="456"/>
        <v>0</v>
      </c>
      <c r="J202" s="15"/>
      <c r="K202" s="20"/>
      <c r="L202" s="20"/>
      <c r="M202" s="15"/>
      <c r="N202" s="305" t="s">
        <v>69</v>
      </c>
      <c r="O202" s="321" t="str">
        <f>'Rate Card Bid Evaluation Sheet'!H40</f>
        <v>9000</v>
      </c>
      <c r="P202" s="307">
        <f t="shared" ref="P202:W202" si="457">IF(B202="","",(B202/$O202))</f>
        <v>0</v>
      </c>
      <c r="Q202" s="307">
        <f t="shared" si="457"/>
        <v>0</v>
      </c>
      <c r="R202" s="307">
        <f t="shared" si="457"/>
        <v>0</v>
      </c>
      <c r="S202" s="307">
        <f t="shared" si="457"/>
        <v>0</v>
      </c>
      <c r="T202" s="307">
        <f t="shared" si="457"/>
        <v>0</v>
      </c>
      <c r="U202" s="307">
        <f t="shared" si="457"/>
        <v>0</v>
      </c>
      <c r="V202" s="307">
        <f t="shared" si="457"/>
        <v>0</v>
      </c>
      <c r="W202" s="307">
        <f t="shared" si="457"/>
        <v>0</v>
      </c>
      <c r="X202" s="317"/>
      <c r="Y202" s="318" t="str">
        <f t="shared" si="397"/>
        <v>Pass</v>
      </c>
      <c r="Z202" s="315" t="str">
        <f t="shared" ref="Z202:AF202" si="458">IF(Q202="","No Price",IF(Q202&gt;Q201,"Fail 2", IF(Q202&gt;P202,"Fail 1","Pass")))</f>
        <v>Pass</v>
      </c>
      <c r="AA202" s="315" t="str">
        <f t="shared" si="458"/>
        <v>Pass</v>
      </c>
      <c r="AB202" s="315" t="str">
        <f t="shared" si="458"/>
        <v>Pass</v>
      </c>
      <c r="AC202" s="315" t="str">
        <f t="shared" si="458"/>
        <v>Pass</v>
      </c>
      <c r="AD202" s="315" t="str">
        <f t="shared" si="458"/>
        <v>Pass</v>
      </c>
      <c r="AE202" s="315" t="str">
        <f t="shared" si="458"/>
        <v>Pass</v>
      </c>
      <c r="AF202" s="316" t="str">
        <f t="shared" si="458"/>
        <v>Pass</v>
      </c>
    </row>
    <row r="203" spans="1:32" x14ac:dyDescent="0.35">
      <c r="A203" s="114" t="s">
        <v>103</v>
      </c>
      <c r="B203" s="302">
        <f t="shared" ref="B203:I203" si="459">B43-(B43*$L$43)</f>
        <v>0</v>
      </c>
      <c r="C203" s="303">
        <f t="shared" si="459"/>
        <v>0</v>
      </c>
      <c r="D203" s="303">
        <f t="shared" si="459"/>
        <v>0</v>
      </c>
      <c r="E203" s="303">
        <f t="shared" si="459"/>
        <v>0</v>
      </c>
      <c r="F203" s="303">
        <f t="shared" si="459"/>
        <v>0</v>
      </c>
      <c r="G203" s="303">
        <f t="shared" si="459"/>
        <v>0</v>
      </c>
      <c r="H203" s="303">
        <f t="shared" si="459"/>
        <v>0</v>
      </c>
      <c r="I203" s="304">
        <f t="shared" si="459"/>
        <v>0</v>
      </c>
      <c r="J203" s="15"/>
      <c r="K203" s="20"/>
      <c r="L203" s="20"/>
      <c r="M203" s="15"/>
      <c r="N203" s="305" t="s">
        <v>69</v>
      </c>
      <c r="O203" s="321" t="str">
        <f>'Rate Card Bid Evaluation Sheet'!H41</f>
        <v>9500</v>
      </c>
      <c r="P203" s="307">
        <f t="shared" ref="P203:W203" si="460">IF(B203="","",(B203/$O203))</f>
        <v>0</v>
      </c>
      <c r="Q203" s="307">
        <f t="shared" si="460"/>
        <v>0</v>
      </c>
      <c r="R203" s="307">
        <f t="shared" si="460"/>
        <v>0</v>
      </c>
      <c r="S203" s="307">
        <f t="shared" si="460"/>
        <v>0</v>
      </c>
      <c r="T203" s="307">
        <f t="shared" si="460"/>
        <v>0</v>
      </c>
      <c r="U203" s="307">
        <f t="shared" si="460"/>
        <v>0</v>
      </c>
      <c r="V203" s="307">
        <f t="shared" si="460"/>
        <v>0</v>
      </c>
      <c r="W203" s="307">
        <f t="shared" si="460"/>
        <v>0</v>
      </c>
      <c r="X203" s="317"/>
      <c r="Y203" s="318" t="str">
        <f t="shared" si="397"/>
        <v>Pass</v>
      </c>
      <c r="Z203" s="315" t="str">
        <f t="shared" ref="Z203:AF203" si="461">IF(Q203="","No Price",IF(Q203&gt;Q202,"Fail 2", IF(Q203&gt;P203,"Fail 1","Pass")))</f>
        <v>Pass</v>
      </c>
      <c r="AA203" s="315" t="str">
        <f t="shared" si="461"/>
        <v>Pass</v>
      </c>
      <c r="AB203" s="315" t="str">
        <f t="shared" si="461"/>
        <v>Pass</v>
      </c>
      <c r="AC203" s="315" t="str">
        <f t="shared" si="461"/>
        <v>Pass</v>
      </c>
      <c r="AD203" s="315" t="str">
        <f t="shared" si="461"/>
        <v>Pass</v>
      </c>
      <c r="AE203" s="315" t="str">
        <f t="shared" si="461"/>
        <v>Pass</v>
      </c>
      <c r="AF203" s="316" t="str">
        <f t="shared" si="461"/>
        <v>Pass</v>
      </c>
    </row>
    <row r="204" spans="1:32" x14ac:dyDescent="0.35">
      <c r="A204" s="114" t="s">
        <v>104</v>
      </c>
      <c r="B204" s="302">
        <f t="shared" ref="B204:I204" si="462">B44-(B44*$L$44)</f>
        <v>0</v>
      </c>
      <c r="C204" s="303">
        <f t="shared" si="462"/>
        <v>0</v>
      </c>
      <c r="D204" s="303">
        <f t="shared" si="462"/>
        <v>0</v>
      </c>
      <c r="E204" s="303">
        <f t="shared" si="462"/>
        <v>0</v>
      </c>
      <c r="F204" s="303">
        <f t="shared" si="462"/>
        <v>0</v>
      </c>
      <c r="G204" s="303">
        <f t="shared" si="462"/>
        <v>0</v>
      </c>
      <c r="H204" s="303">
        <f t="shared" si="462"/>
        <v>0</v>
      </c>
      <c r="I204" s="304">
        <f t="shared" si="462"/>
        <v>0</v>
      </c>
      <c r="J204" s="15"/>
      <c r="K204" s="20"/>
      <c r="L204" s="20"/>
      <c r="M204" s="15"/>
      <c r="N204" s="305" t="s">
        <v>69</v>
      </c>
      <c r="O204" s="321" t="str">
        <f>'Rate Card Bid Evaluation Sheet'!H42</f>
        <v>10000</v>
      </c>
      <c r="P204" s="307">
        <f t="shared" ref="P204:W204" si="463">IF(B204="","",(B204/$O204))</f>
        <v>0</v>
      </c>
      <c r="Q204" s="307">
        <f t="shared" si="463"/>
        <v>0</v>
      </c>
      <c r="R204" s="307">
        <f t="shared" si="463"/>
        <v>0</v>
      </c>
      <c r="S204" s="307">
        <f t="shared" si="463"/>
        <v>0</v>
      </c>
      <c r="T204" s="307">
        <f t="shared" si="463"/>
        <v>0</v>
      </c>
      <c r="U204" s="307">
        <f t="shared" si="463"/>
        <v>0</v>
      </c>
      <c r="V204" s="307">
        <f t="shared" si="463"/>
        <v>0</v>
      </c>
      <c r="W204" s="307">
        <f t="shared" si="463"/>
        <v>0</v>
      </c>
      <c r="X204" s="317"/>
      <c r="Y204" s="318" t="str">
        <f t="shared" si="397"/>
        <v>Pass</v>
      </c>
      <c r="Z204" s="315" t="str">
        <f t="shared" ref="Z204:AF204" si="464">IF(Q204="","No Price",IF(Q204&gt;Q203,"Fail 2", IF(Q204&gt;P204,"Fail 1","Pass")))</f>
        <v>Pass</v>
      </c>
      <c r="AA204" s="315" t="str">
        <f t="shared" si="464"/>
        <v>Pass</v>
      </c>
      <c r="AB204" s="315" t="str">
        <f t="shared" si="464"/>
        <v>Pass</v>
      </c>
      <c r="AC204" s="315" t="str">
        <f t="shared" si="464"/>
        <v>Pass</v>
      </c>
      <c r="AD204" s="315" t="str">
        <f t="shared" si="464"/>
        <v>Pass</v>
      </c>
      <c r="AE204" s="315" t="str">
        <f t="shared" si="464"/>
        <v>Pass</v>
      </c>
      <c r="AF204" s="316" t="str">
        <f t="shared" si="464"/>
        <v>Pass</v>
      </c>
    </row>
    <row r="205" spans="1:32" x14ac:dyDescent="0.35">
      <c r="A205" s="114" t="s">
        <v>105</v>
      </c>
      <c r="B205" s="302">
        <f t="shared" ref="B205:I205" si="465">B45-(B45*$L$45)</f>
        <v>0</v>
      </c>
      <c r="C205" s="303">
        <f t="shared" si="465"/>
        <v>0</v>
      </c>
      <c r="D205" s="303">
        <f t="shared" si="465"/>
        <v>0</v>
      </c>
      <c r="E205" s="303">
        <f t="shared" si="465"/>
        <v>0</v>
      </c>
      <c r="F205" s="303">
        <f t="shared" si="465"/>
        <v>0</v>
      </c>
      <c r="G205" s="303">
        <f t="shared" si="465"/>
        <v>0</v>
      </c>
      <c r="H205" s="303">
        <f t="shared" si="465"/>
        <v>0</v>
      </c>
      <c r="I205" s="304">
        <f t="shared" si="465"/>
        <v>0</v>
      </c>
      <c r="J205" s="15"/>
      <c r="K205" s="20"/>
      <c r="L205" s="20"/>
      <c r="M205" s="15"/>
      <c r="N205" s="305" t="s">
        <v>69</v>
      </c>
      <c r="O205" s="321" t="str">
        <f>'Rate Card Bid Evaluation Sheet'!H43</f>
        <v>12000</v>
      </c>
      <c r="P205" s="307">
        <f t="shared" ref="P205:W205" si="466">IF(B205="","",(B205/$O205))</f>
        <v>0</v>
      </c>
      <c r="Q205" s="307">
        <f t="shared" si="466"/>
        <v>0</v>
      </c>
      <c r="R205" s="307">
        <f t="shared" si="466"/>
        <v>0</v>
      </c>
      <c r="S205" s="307">
        <f t="shared" si="466"/>
        <v>0</v>
      </c>
      <c r="T205" s="307">
        <f t="shared" si="466"/>
        <v>0</v>
      </c>
      <c r="U205" s="307">
        <f t="shared" si="466"/>
        <v>0</v>
      </c>
      <c r="V205" s="307">
        <f t="shared" si="466"/>
        <v>0</v>
      </c>
      <c r="W205" s="307">
        <f t="shared" si="466"/>
        <v>0</v>
      </c>
      <c r="X205" s="317"/>
      <c r="Y205" s="318" t="str">
        <f t="shared" si="397"/>
        <v>Pass</v>
      </c>
      <c r="Z205" s="315" t="str">
        <f t="shared" ref="Z205:AF205" si="467">IF(Q205="","No Price",IF(Q205&gt;Q204,"Fail 2", IF(Q205&gt;P205,"Fail 1","Pass")))</f>
        <v>Pass</v>
      </c>
      <c r="AA205" s="315" t="str">
        <f t="shared" si="467"/>
        <v>Pass</v>
      </c>
      <c r="AB205" s="315" t="str">
        <f t="shared" si="467"/>
        <v>Pass</v>
      </c>
      <c r="AC205" s="315" t="str">
        <f t="shared" si="467"/>
        <v>Pass</v>
      </c>
      <c r="AD205" s="315" t="str">
        <f t="shared" si="467"/>
        <v>Pass</v>
      </c>
      <c r="AE205" s="315" t="str">
        <f t="shared" si="467"/>
        <v>Pass</v>
      </c>
      <c r="AF205" s="316" t="str">
        <f t="shared" si="467"/>
        <v>Pass</v>
      </c>
    </row>
    <row r="206" spans="1:32" x14ac:dyDescent="0.35">
      <c r="A206" s="114" t="s">
        <v>106</v>
      </c>
      <c r="B206" s="302">
        <f t="shared" ref="B206:I206" si="468">B46-(B46*$L$46)</f>
        <v>0</v>
      </c>
      <c r="C206" s="303">
        <f t="shared" si="468"/>
        <v>0</v>
      </c>
      <c r="D206" s="303">
        <f t="shared" si="468"/>
        <v>0</v>
      </c>
      <c r="E206" s="303">
        <f t="shared" si="468"/>
        <v>0</v>
      </c>
      <c r="F206" s="303">
        <f t="shared" si="468"/>
        <v>0</v>
      </c>
      <c r="G206" s="303">
        <f t="shared" si="468"/>
        <v>0</v>
      </c>
      <c r="H206" s="303">
        <f t="shared" si="468"/>
        <v>0</v>
      </c>
      <c r="I206" s="304">
        <f t="shared" si="468"/>
        <v>0</v>
      </c>
      <c r="J206" s="15"/>
      <c r="K206" s="20"/>
      <c r="L206" s="20"/>
      <c r="M206" s="15"/>
      <c r="N206" s="305" t="s">
        <v>69</v>
      </c>
      <c r="O206" s="321" t="str">
        <f>'Rate Card Bid Evaluation Sheet'!H44</f>
        <v>15000</v>
      </c>
      <c r="P206" s="307">
        <f t="shared" ref="P206:W206" si="469">IF(B206="","",(B206/$O206))</f>
        <v>0</v>
      </c>
      <c r="Q206" s="307">
        <f t="shared" si="469"/>
        <v>0</v>
      </c>
      <c r="R206" s="307">
        <f t="shared" si="469"/>
        <v>0</v>
      </c>
      <c r="S206" s="307">
        <f t="shared" si="469"/>
        <v>0</v>
      </c>
      <c r="T206" s="307">
        <f t="shared" si="469"/>
        <v>0</v>
      </c>
      <c r="U206" s="307">
        <f t="shared" si="469"/>
        <v>0</v>
      </c>
      <c r="V206" s="307">
        <f t="shared" si="469"/>
        <v>0</v>
      </c>
      <c r="W206" s="307">
        <f t="shared" si="469"/>
        <v>0</v>
      </c>
      <c r="X206" s="317"/>
      <c r="Y206" s="318" t="str">
        <f t="shared" si="397"/>
        <v>Pass</v>
      </c>
      <c r="Z206" s="315" t="str">
        <f t="shared" ref="Z206:AF206" si="470">IF(Q206="","No Price",IF(Q206&gt;Q205,"Fail 2", IF(Q206&gt;P206,"Fail 1","Pass")))</f>
        <v>Pass</v>
      </c>
      <c r="AA206" s="315" t="str">
        <f t="shared" si="470"/>
        <v>Pass</v>
      </c>
      <c r="AB206" s="315" t="str">
        <f t="shared" si="470"/>
        <v>Pass</v>
      </c>
      <c r="AC206" s="315" t="str">
        <f t="shared" si="470"/>
        <v>Pass</v>
      </c>
      <c r="AD206" s="315" t="str">
        <f t="shared" si="470"/>
        <v>Pass</v>
      </c>
      <c r="AE206" s="315" t="str">
        <f t="shared" si="470"/>
        <v>Pass</v>
      </c>
      <c r="AF206" s="316" t="str">
        <f t="shared" si="470"/>
        <v>Pass</v>
      </c>
    </row>
    <row r="207" spans="1:32" x14ac:dyDescent="0.35">
      <c r="A207" s="114" t="s">
        <v>107</v>
      </c>
      <c r="B207" s="302">
        <f t="shared" ref="B207:I207" si="471">B47-(B47*$L$47)</f>
        <v>0</v>
      </c>
      <c r="C207" s="303">
        <f t="shared" si="471"/>
        <v>0</v>
      </c>
      <c r="D207" s="303">
        <f t="shared" si="471"/>
        <v>0</v>
      </c>
      <c r="E207" s="303">
        <f t="shared" si="471"/>
        <v>0</v>
      </c>
      <c r="F207" s="303">
        <f t="shared" si="471"/>
        <v>0</v>
      </c>
      <c r="G207" s="303">
        <f t="shared" si="471"/>
        <v>0</v>
      </c>
      <c r="H207" s="303">
        <f t="shared" si="471"/>
        <v>0</v>
      </c>
      <c r="I207" s="304">
        <f t="shared" si="471"/>
        <v>0</v>
      </c>
      <c r="J207" s="15"/>
      <c r="K207" s="20"/>
      <c r="L207" s="20"/>
      <c r="M207" s="15"/>
      <c r="N207" s="305" t="s">
        <v>69</v>
      </c>
      <c r="O207" s="321" t="str">
        <f>'Rate Card Bid Evaluation Sheet'!H45</f>
        <v>20000</v>
      </c>
      <c r="P207" s="307">
        <f t="shared" ref="P207:W207" si="472">IF(B207="","",(B207/$O207))</f>
        <v>0</v>
      </c>
      <c r="Q207" s="307">
        <f t="shared" si="472"/>
        <v>0</v>
      </c>
      <c r="R207" s="307">
        <f t="shared" si="472"/>
        <v>0</v>
      </c>
      <c r="S207" s="307">
        <f t="shared" si="472"/>
        <v>0</v>
      </c>
      <c r="T207" s="307">
        <f t="shared" si="472"/>
        <v>0</v>
      </c>
      <c r="U207" s="307">
        <f t="shared" si="472"/>
        <v>0</v>
      </c>
      <c r="V207" s="307">
        <f t="shared" si="472"/>
        <v>0</v>
      </c>
      <c r="W207" s="307">
        <f t="shared" si="472"/>
        <v>0</v>
      </c>
      <c r="X207" s="317"/>
      <c r="Y207" s="318" t="str">
        <f t="shared" si="397"/>
        <v>Pass</v>
      </c>
      <c r="Z207" s="315" t="str">
        <f t="shared" ref="Z207:AF207" si="473">IF(Q207="","No Price",IF(Q207&gt;Q206,"Fail 2", IF(Q207&gt;P207,"Fail 1","Pass")))</f>
        <v>Pass</v>
      </c>
      <c r="AA207" s="315" t="str">
        <f t="shared" si="473"/>
        <v>Pass</v>
      </c>
      <c r="AB207" s="315" t="str">
        <f t="shared" si="473"/>
        <v>Pass</v>
      </c>
      <c r="AC207" s="315" t="str">
        <f t="shared" si="473"/>
        <v>Pass</v>
      </c>
      <c r="AD207" s="315" t="str">
        <f t="shared" si="473"/>
        <v>Pass</v>
      </c>
      <c r="AE207" s="315" t="str">
        <f t="shared" si="473"/>
        <v>Pass</v>
      </c>
      <c r="AF207" s="316" t="str">
        <f t="shared" si="473"/>
        <v>Pass</v>
      </c>
    </row>
    <row r="208" spans="1:32" x14ac:dyDescent="0.35">
      <c r="A208" s="114" t="s">
        <v>108</v>
      </c>
      <c r="B208" s="302">
        <f t="shared" ref="B208:I208" si="474">B48-(B48*$L$48)</f>
        <v>0</v>
      </c>
      <c r="C208" s="303">
        <f t="shared" si="474"/>
        <v>0</v>
      </c>
      <c r="D208" s="303">
        <f t="shared" si="474"/>
        <v>0</v>
      </c>
      <c r="E208" s="303">
        <f t="shared" si="474"/>
        <v>0</v>
      </c>
      <c r="F208" s="303">
        <f t="shared" si="474"/>
        <v>0</v>
      </c>
      <c r="G208" s="303">
        <f t="shared" si="474"/>
        <v>0</v>
      </c>
      <c r="H208" s="303">
        <f t="shared" si="474"/>
        <v>0</v>
      </c>
      <c r="I208" s="304">
        <f t="shared" si="474"/>
        <v>0</v>
      </c>
      <c r="J208" s="15"/>
      <c r="K208" s="20"/>
      <c r="L208" s="20"/>
      <c r="M208" s="15"/>
      <c r="N208" s="305" t="s">
        <v>69</v>
      </c>
      <c r="O208" s="321" t="str">
        <f>'Rate Card Bid Evaluation Sheet'!H46</f>
        <v>30000</v>
      </c>
      <c r="P208" s="307">
        <f t="shared" ref="P208:W208" si="475">IF(B208="","",(B208/$O208))</f>
        <v>0</v>
      </c>
      <c r="Q208" s="307">
        <f t="shared" si="475"/>
        <v>0</v>
      </c>
      <c r="R208" s="307">
        <f t="shared" si="475"/>
        <v>0</v>
      </c>
      <c r="S208" s="307">
        <f t="shared" si="475"/>
        <v>0</v>
      </c>
      <c r="T208" s="307">
        <f t="shared" si="475"/>
        <v>0</v>
      </c>
      <c r="U208" s="307">
        <f t="shared" si="475"/>
        <v>0</v>
      </c>
      <c r="V208" s="307">
        <f t="shared" si="475"/>
        <v>0</v>
      </c>
      <c r="W208" s="307">
        <f t="shared" si="475"/>
        <v>0</v>
      </c>
      <c r="X208" s="317"/>
      <c r="Y208" s="318" t="str">
        <f t="shared" si="397"/>
        <v>Pass</v>
      </c>
      <c r="Z208" s="315" t="str">
        <f t="shared" ref="Z208:AF208" si="476">IF(Q208="","No Price",IF(Q208&gt;Q207,"Fail 2", IF(Q208&gt;P208,"Fail 1","Pass")))</f>
        <v>Pass</v>
      </c>
      <c r="AA208" s="315" t="str">
        <f t="shared" si="476"/>
        <v>Pass</v>
      </c>
      <c r="AB208" s="315" t="str">
        <f t="shared" si="476"/>
        <v>Pass</v>
      </c>
      <c r="AC208" s="315" t="str">
        <f t="shared" si="476"/>
        <v>Pass</v>
      </c>
      <c r="AD208" s="315" t="str">
        <f t="shared" si="476"/>
        <v>Pass</v>
      </c>
      <c r="AE208" s="315" t="str">
        <f t="shared" si="476"/>
        <v>Pass</v>
      </c>
      <c r="AF208" s="316" t="str">
        <f t="shared" si="476"/>
        <v>Pass</v>
      </c>
    </row>
    <row r="209" spans="1:32" x14ac:dyDescent="0.35">
      <c r="A209" s="114" t="s">
        <v>109</v>
      </c>
      <c r="B209" s="302">
        <f t="shared" ref="B209:I209" si="477">B49-(B49*$L$49)</f>
        <v>0</v>
      </c>
      <c r="C209" s="303">
        <f t="shared" si="477"/>
        <v>0</v>
      </c>
      <c r="D209" s="303">
        <f t="shared" si="477"/>
        <v>0</v>
      </c>
      <c r="E209" s="303">
        <f t="shared" si="477"/>
        <v>0</v>
      </c>
      <c r="F209" s="303">
        <f t="shared" si="477"/>
        <v>0</v>
      </c>
      <c r="G209" s="303">
        <f t="shared" si="477"/>
        <v>0</v>
      </c>
      <c r="H209" s="303">
        <f t="shared" si="477"/>
        <v>0</v>
      </c>
      <c r="I209" s="304">
        <f t="shared" si="477"/>
        <v>0</v>
      </c>
      <c r="J209" s="15"/>
      <c r="K209" s="20"/>
      <c r="L209" s="20"/>
      <c r="M209" s="15"/>
      <c r="N209" s="305" t="s">
        <v>69</v>
      </c>
      <c r="O209" s="321" t="str">
        <f>'Rate Card Bid Evaluation Sheet'!H47</f>
        <v>40000</v>
      </c>
      <c r="P209" s="307">
        <f t="shared" ref="P209:W209" si="478">IF(B209="","",(B209/$O209))</f>
        <v>0</v>
      </c>
      <c r="Q209" s="307">
        <f t="shared" si="478"/>
        <v>0</v>
      </c>
      <c r="R209" s="307">
        <f t="shared" si="478"/>
        <v>0</v>
      </c>
      <c r="S209" s="307">
        <f t="shared" si="478"/>
        <v>0</v>
      </c>
      <c r="T209" s="307">
        <f t="shared" si="478"/>
        <v>0</v>
      </c>
      <c r="U209" s="307">
        <f t="shared" si="478"/>
        <v>0</v>
      </c>
      <c r="V209" s="307">
        <f t="shared" si="478"/>
        <v>0</v>
      </c>
      <c r="W209" s="307">
        <f t="shared" si="478"/>
        <v>0</v>
      </c>
      <c r="X209" s="317"/>
      <c r="Y209" s="318" t="str">
        <f t="shared" si="397"/>
        <v>Pass</v>
      </c>
      <c r="Z209" s="315" t="str">
        <f t="shared" ref="Z209:AF209" si="479">IF(Q209="","No Price",IF(Q209&gt;Q208,"Fail 2", IF(Q209&gt;P209,"Fail 1","Pass")))</f>
        <v>Pass</v>
      </c>
      <c r="AA209" s="315" t="str">
        <f t="shared" si="479"/>
        <v>Pass</v>
      </c>
      <c r="AB209" s="315" t="str">
        <f t="shared" si="479"/>
        <v>Pass</v>
      </c>
      <c r="AC209" s="315" t="str">
        <f t="shared" si="479"/>
        <v>Pass</v>
      </c>
      <c r="AD209" s="315" t="str">
        <f t="shared" si="479"/>
        <v>Pass</v>
      </c>
      <c r="AE209" s="315" t="str">
        <f t="shared" si="479"/>
        <v>Pass</v>
      </c>
      <c r="AF209" s="316" t="str">
        <f t="shared" si="479"/>
        <v>Pass</v>
      </c>
    </row>
    <row r="210" spans="1:32" x14ac:dyDescent="0.35">
      <c r="A210" s="319" t="s">
        <v>110</v>
      </c>
      <c r="B210" s="302">
        <f t="shared" ref="B210:I210" si="480">B50-(B50*$L$50)</f>
        <v>0</v>
      </c>
      <c r="C210" s="303">
        <f t="shared" si="480"/>
        <v>0</v>
      </c>
      <c r="D210" s="303">
        <f t="shared" si="480"/>
        <v>0</v>
      </c>
      <c r="E210" s="303">
        <f t="shared" si="480"/>
        <v>0</v>
      </c>
      <c r="F210" s="303">
        <f t="shared" si="480"/>
        <v>0</v>
      </c>
      <c r="G210" s="303">
        <f t="shared" si="480"/>
        <v>0</v>
      </c>
      <c r="H210" s="303">
        <f t="shared" si="480"/>
        <v>0</v>
      </c>
      <c r="I210" s="304">
        <f t="shared" si="480"/>
        <v>0</v>
      </c>
      <c r="J210" s="15"/>
      <c r="K210" s="20"/>
      <c r="L210" s="20"/>
      <c r="M210" s="15"/>
      <c r="N210" s="305" t="s">
        <v>65</v>
      </c>
      <c r="O210" s="306">
        <v>1</v>
      </c>
      <c r="P210" s="307">
        <f t="shared" ref="P210:W210" si="481">IF(B210="","",(B210/$O210))</f>
        <v>0</v>
      </c>
      <c r="Q210" s="307">
        <f t="shared" si="481"/>
        <v>0</v>
      </c>
      <c r="R210" s="307">
        <f t="shared" si="481"/>
        <v>0</v>
      </c>
      <c r="S210" s="307">
        <f t="shared" si="481"/>
        <v>0</v>
      </c>
      <c r="T210" s="307">
        <f t="shared" si="481"/>
        <v>0</v>
      </c>
      <c r="U210" s="307">
        <f t="shared" si="481"/>
        <v>0</v>
      </c>
      <c r="V210" s="307">
        <f t="shared" si="481"/>
        <v>0</v>
      </c>
      <c r="W210" s="307">
        <f t="shared" si="481"/>
        <v>0</v>
      </c>
      <c r="X210" s="320"/>
      <c r="Y210" s="322" t="str">
        <f>IF(P210="","No Price","Pass")</f>
        <v>Pass</v>
      </c>
      <c r="Z210" s="310" t="str">
        <f t="shared" ref="Z210:AF210" si="482">IF(C210="","No Price",IF(Q210&gt;P210,"Fail 1","Pass"))</f>
        <v>Pass</v>
      </c>
      <c r="AA210" s="310" t="str">
        <f t="shared" si="482"/>
        <v>Pass</v>
      </c>
      <c r="AB210" s="310" t="str">
        <f t="shared" si="482"/>
        <v>Pass</v>
      </c>
      <c r="AC210" s="310" t="str">
        <f t="shared" si="482"/>
        <v>Pass</v>
      </c>
      <c r="AD210" s="310" t="str">
        <f t="shared" si="482"/>
        <v>Pass</v>
      </c>
      <c r="AE210" s="310" t="str">
        <f t="shared" si="482"/>
        <v>Pass</v>
      </c>
      <c r="AF210" s="311" t="str">
        <f t="shared" si="482"/>
        <v>Pass</v>
      </c>
    </row>
    <row r="211" spans="1:32" x14ac:dyDescent="0.35">
      <c r="A211" s="312" t="s">
        <v>163</v>
      </c>
      <c r="B211" s="482" t="s">
        <v>112</v>
      </c>
      <c r="C211" s="463"/>
      <c r="D211" s="463"/>
      <c r="E211" s="463"/>
      <c r="F211" s="463"/>
      <c r="G211" s="463"/>
      <c r="H211" s="463"/>
      <c r="I211" s="479"/>
      <c r="J211" s="15"/>
      <c r="K211" s="20"/>
      <c r="L211" s="20"/>
      <c r="M211" s="15"/>
      <c r="N211" s="549"/>
      <c r="O211" s="481"/>
      <c r="P211" s="481"/>
      <c r="Q211" s="481"/>
      <c r="R211" s="481"/>
      <c r="S211" s="481"/>
      <c r="T211" s="481"/>
      <c r="U211" s="481"/>
      <c r="V211" s="481"/>
      <c r="W211" s="481"/>
      <c r="X211" s="481"/>
      <c r="Y211" s="481"/>
      <c r="Z211" s="481"/>
      <c r="AA211" s="481"/>
      <c r="AB211" s="481"/>
      <c r="AC211" s="481"/>
      <c r="AD211" s="481"/>
      <c r="AE211" s="481"/>
      <c r="AF211" s="474"/>
    </row>
    <row r="212" spans="1:32" x14ac:dyDescent="0.35">
      <c r="A212" s="123" t="s">
        <v>113</v>
      </c>
      <c r="B212" s="302">
        <f t="shared" ref="B212:I212" si="483">B52-(B52*$L$52)</f>
        <v>0</v>
      </c>
      <c r="C212" s="303">
        <f t="shared" si="483"/>
        <v>0</v>
      </c>
      <c r="D212" s="303">
        <f t="shared" si="483"/>
        <v>0</v>
      </c>
      <c r="E212" s="303">
        <f t="shared" si="483"/>
        <v>0</v>
      </c>
      <c r="F212" s="303">
        <f t="shared" si="483"/>
        <v>0</v>
      </c>
      <c r="G212" s="303">
        <f t="shared" si="483"/>
        <v>0</v>
      </c>
      <c r="H212" s="303">
        <f t="shared" si="483"/>
        <v>0</v>
      </c>
      <c r="I212" s="304">
        <f t="shared" si="483"/>
        <v>0</v>
      </c>
      <c r="J212" s="15"/>
      <c r="K212" s="20"/>
      <c r="L212" s="20"/>
      <c r="M212" s="15"/>
      <c r="N212" s="305" t="s">
        <v>65</v>
      </c>
      <c r="O212" s="306">
        <v>1</v>
      </c>
      <c r="P212" s="307">
        <f t="shared" ref="P212:W212" si="484">IF(B212="","",(B212/$O212))</f>
        <v>0</v>
      </c>
      <c r="Q212" s="307">
        <f t="shared" si="484"/>
        <v>0</v>
      </c>
      <c r="R212" s="307">
        <f t="shared" si="484"/>
        <v>0</v>
      </c>
      <c r="S212" s="307">
        <f t="shared" si="484"/>
        <v>0</v>
      </c>
      <c r="T212" s="307">
        <f t="shared" si="484"/>
        <v>0</v>
      </c>
      <c r="U212" s="307">
        <f t="shared" si="484"/>
        <v>0</v>
      </c>
      <c r="V212" s="307">
        <f t="shared" si="484"/>
        <v>0</v>
      </c>
      <c r="W212" s="307">
        <f t="shared" si="484"/>
        <v>0</v>
      </c>
      <c r="X212" s="323"/>
      <c r="Y212" s="322" t="str">
        <f t="shared" ref="Y212:Y226" si="485">IF(P212="","No Price","Pass")</f>
        <v>Pass</v>
      </c>
      <c r="Z212" s="310" t="str">
        <f t="shared" ref="Z212:AF212" si="486">IF(C212="","No Price",IF(Q212&gt;P212,"Fail 1","Pass"))</f>
        <v>Pass</v>
      </c>
      <c r="AA212" s="310" t="str">
        <f t="shared" si="486"/>
        <v>Pass</v>
      </c>
      <c r="AB212" s="310" t="str">
        <f t="shared" si="486"/>
        <v>Pass</v>
      </c>
      <c r="AC212" s="310" t="str">
        <f t="shared" si="486"/>
        <v>Pass</v>
      </c>
      <c r="AD212" s="310" t="str">
        <f t="shared" si="486"/>
        <v>Pass</v>
      </c>
      <c r="AE212" s="310" t="str">
        <f t="shared" si="486"/>
        <v>Pass</v>
      </c>
      <c r="AF212" s="311" t="str">
        <f t="shared" si="486"/>
        <v>Pass</v>
      </c>
    </row>
    <row r="213" spans="1:32" x14ac:dyDescent="0.35">
      <c r="A213" s="123" t="s">
        <v>114</v>
      </c>
      <c r="B213" s="302">
        <f t="shared" ref="B213:I213" si="487">B53-(B53*$L$53)</f>
        <v>0</v>
      </c>
      <c r="C213" s="303">
        <f t="shared" si="487"/>
        <v>0</v>
      </c>
      <c r="D213" s="303">
        <f t="shared" si="487"/>
        <v>0</v>
      </c>
      <c r="E213" s="303">
        <f t="shared" si="487"/>
        <v>0</v>
      </c>
      <c r="F213" s="303">
        <f t="shared" si="487"/>
        <v>0</v>
      </c>
      <c r="G213" s="303">
        <f t="shared" si="487"/>
        <v>0</v>
      </c>
      <c r="H213" s="303">
        <f t="shared" si="487"/>
        <v>0</v>
      </c>
      <c r="I213" s="304">
        <f t="shared" si="487"/>
        <v>0</v>
      </c>
      <c r="J213" s="15"/>
      <c r="K213" s="20"/>
      <c r="L213" s="20"/>
      <c r="M213" s="15"/>
      <c r="N213" s="305" t="s">
        <v>65</v>
      </c>
      <c r="O213" s="306">
        <v>1</v>
      </c>
      <c r="P213" s="307">
        <f t="shared" ref="P213:W213" si="488">IF(B213="","",(B213/$O213))</f>
        <v>0</v>
      </c>
      <c r="Q213" s="307">
        <f t="shared" si="488"/>
        <v>0</v>
      </c>
      <c r="R213" s="307">
        <f t="shared" si="488"/>
        <v>0</v>
      </c>
      <c r="S213" s="307">
        <f t="shared" si="488"/>
        <v>0</v>
      </c>
      <c r="T213" s="307">
        <f t="shared" si="488"/>
        <v>0</v>
      </c>
      <c r="U213" s="307">
        <f t="shared" si="488"/>
        <v>0</v>
      </c>
      <c r="V213" s="307">
        <f t="shared" si="488"/>
        <v>0</v>
      </c>
      <c r="W213" s="307">
        <f t="shared" si="488"/>
        <v>0</v>
      </c>
      <c r="X213" s="324"/>
      <c r="Y213" s="322" t="str">
        <f t="shared" si="485"/>
        <v>Pass</v>
      </c>
      <c r="Z213" s="310" t="str">
        <f t="shared" ref="Z213:AF213" si="489">IF(C213="","No Price",IF(Q213&gt;P213,"Fail 1","Pass"))</f>
        <v>Pass</v>
      </c>
      <c r="AA213" s="310" t="str">
        <f t="shared" si="489"/>
        <v>Pass</v>
      </c>
      <c r="AB213" s="310" t="str">
        <f t="shared" si="489"/>
        <v>Pass</v>
      </c>
      <c r="AC213" s="310" t="str">
        <f t="shared" si="489"/>
        <v>Pass</v>
      </c>
      <c r="AD213" s="310" t="str">
        <f t="shared" si="489"/>
        <v>Pass</v>
      </c>
      <c r="AE213" s="310" t="str">
        <f t="shared" si="489"/>
        <v>Pass</v>
      </c>
      <c r="AF213" s="311" t="str">
        <f t="shared" si="489"/>
        <v>Pass</v>
      </c>
    </row>
    <row r="214" spans="1:32" x14ac:dyDescent="0.35">
      <c r="A214" s="123" t="s">
        <v>115</v>
      </c>
      <c r="B214" s="302">
        <f t="shared" ref="B214:I214" si="490">B54-(B54*$L$54)</f>
        <v>0</v>
      </c>
      <c r="C214" s="303">
        <f t="shared" si="490"/>
        <v>0</v>
      </c>
      <c r="D214" s="303">
        <f t="shared" si="490"/>
        <v>0</v>
      </c>
      <c r="E214" s="303">
        <f t="shared" si="490"/>
        <v>0</v>
      </c>
      <c r="F214" s="303">
        <f t="shared" si="490"/>
        <v>0</v>
      </c>
      <c r="G214" s="303">
        <f t="shared" si="490"/>
        <v>0</v>
      </c>
      <c r="H214" s="303">
        <f t="shared" si="490"/>
        <v>0</v>
      </c>
      <c r="I214" s="304">
        <f t="shared" si="490"/>
        <v>0</v>
      </c>
      <c r="J214" s="15"/>
      <c r="K214" s="20"/>
      <c r="L214" s="20"/>
      <c r="M214" s="15"/>
      <c r="N214" s="305" t="s">
        <v>65</v>
      </c>
      <c r="O214" s="306">
        <v>1</v>
      </c>
      <c r="P214" s="307">
        <f t="shared" ref="P214:W214" si="491">IF(B214="","",(B214/$O214))</f>
        <v>0</v>
      </c>
      <c r="Q214" s="307">
        <f t="shared" si="491"/>
        <v>0</v>
      </c>
      <c r="R214" s="307">
        <f t="shared" si="491"/>
        <v>0</v>
      </c>
      <c r="S214" s="307">
        <f t="shared" si="491"/>
        <v>0</v>
      </c>
      <c r="T214" s="307">
        <f t="shared" si="491"/>
        <v>0</v>
      </c>
      <c r="U214" s="307">
        <f t="shared" si="491"/>
        <v>0</v>
      </c>
      <c r="V214" s="307">
        <f t="shared" si="491"/>
        <v>0</v>
      </c>
      <c r="W214" s="307">
        <f t="shared" si="491"/>
        <v>0</v>
      </c>
      <c r="X214" s="324"/>
      <c r="Y214" s="322" t="str">
        <f t="shared" si="485"/>
        <v>Pass</v>
      </c>
      <c r="Z214" s="310" t="str">
        <f t="shared" ref="Z214:AF214" si="492">IF(C214="","No Price",IF(Q214&gt;P214,"Fail 1","Pass"))</f>
        <v>Pass</v>
      </c>
      <c r="AA214" s="310" t="str">
        <f t="shared" si="492"/>
        <v>Pass</v>
      </c>
      <c r="AB214" s="310" t="str">
        <f t="shared" si="492"/>
        <v>Pass</v>
      </c>
      <c r="AC214" s="310" t="str">
        <f t="shared" si="492"/>
        <v>Pass</v>
      </c>
      <c r="AD214" s="310" t="str">
        <f t="shared" si="492"/>
        <v>Pass</v>
      </c>
      <c r="AE214" s="310" t="str">
        <f t="shared" si="492"/>
        <v>Pass</v>
      </c>
      <c r="AF214" s="311" t="str">
        <f t="shared" si="492"/>
        <v>Pass</v>
      </c>
    </row>
    <row r="215" spans="1:32" x14ac:dyDescent="0.35">
      <c r="A215" s="123" t="s">
        <v>116</v>
      </c>
      <c r="B215" s="302">
        <f t="shared" ref="B215:I215" si="493">B55-(B55*$L$55)</f>
        <v>0</v>
      </c>
      <c r="C215" s="303">
        <f t="shared" si="493"/>
        <v>0</v>
      </c>
      <c r="D215" s="303">
        <f t="shared" si="493"/>
        <v>0</v>
      </c>
      <c r="E215" s="303">
        <f t="shared" si="493"/>
        <v>0</v>
      </c>
      <c r="F215" s="303">
        <f t="shared" si="493"/>
        <v>0</v>
      </c>
      <c r="G215" s="303">
        <f t="shared" si="493"/>
        <v>0</v>
      </c>
      <c r="H215" s="303">
        <f t="shared" si="493"/>
        <v>0</v>
      </c>
      <c r="I215" s="304">
        <f t="shared" si="493"/>
        <v>0</v>
      </c>
      <c r="J215" s="15"/>
      <c r="K215" s="20"/>
      <c r="L215" s="20"/>
      <c r="M215" s="15"/>
      <c r="N215" s="305" t="s">
        <v>65</v>
      </c>
      <c r="O215" s="306">
        <v>1</v>
      </c>
      <c r="P215" s="307">
        <f t="shared" ref="P215:W215" si="494">IF(B215="","",(B215/$O215))</f>
        <v>0</v>
      </c>
      <c r="Q215" s="307">
        <f t="shared" si="494"/>
        <v>0</v>
      </c>
      <c r="R215" s="307">
        <f t="shared" si="494"/>
        <v>0</v>
      </c>
      <c r="S215" s="307">
        <f t="shared" si="494"/>
        <v>0</v>
      </c>
      <c r="T215" s="307">
        <f t="shared" si="494"/>
        <v>0</v>
      </c>
      <c r="U215" s="307">
        <f t="shared" si="494"/>
        <v>0</v>
      </c>
      <c r="V215" s="307">
        <f t="shared" si="494"/>
        <v>0</v>
      </c>
      <c r="W215" s="307">
        <f t="shared" si="494"/>
        <v>0</v>
      </c>
      <c r="X215" s="324"/>
      <c r="Y215" s="322" t="str">
        <f t="shared" si="485"/>
        <v>Pass</v>
      </c>
      <c r="Z215" s="310" t="str">
        <f t="shared" ref="Z215:AF215" si="495">IF(C215="","No Price",IF(Q215&gt;P215,"Fail 1","Pass"))</f>
        <v>Pass</v>
      </c>
      <c r="AA215" s="310" t="str">
        <f t="shared" si="495"/>
        <v>Pass</v>
      </c>
      <c r="AB215" s="310" t="str">
        <f t="shared" si="495"/>
        <v>Pass</v>
      </c>
      <c r="AC215" s="310" t="str">
        <f t="shared" si="495"/>
        <v>Pass</v>
      </c>
      <c r="AD215" s="310" t="str">
        <f t="shared" si="495"/>
        <v>Pass</v>
      </c>
      <c r="AE215" s="310" t="str">
        <f t="shared" si="495"/>
        <v>Pass</v>
      </c>
      <c r="AF215" s="311" t="str">
        <f t="shared" si="495"/>
        <v>Pass</v>
      </c>
    </row>
    <row r="216" spans="1:32" x14ac:dyDescent="0.35">
      <c r="A216" s="123" t="s">
        <v>117</v>
      </c>
      <c r="B216" s="302">
        <f t="shared" ref="B216:I216" si="496">B56-(B56*$L$56)</f>
        <v>0</v>
      </c>
      <c r="C216" s="303">
        <f t="shared" si="496"/>
        <v>0</v>
      </c>
      <c r="D216" s="303">
        <f t="shared" si="496"/>
        <v>0</v>
      </c>
      <c r="E216" s="303">
        <f t="shared" si="496"/>
        <v>0</v>
      </c>
      <c r="F216" s="303">
        <f t="shared" si="496"/>
        <v>0</v>
      </c>
      <c r="G216" s="303">
        <f t="shared" si="496"/>
        <v>0</v>
      </c>
      <c r="H216" s="303">
        <f t="shared" si="496"/>
        <v>0</v>
      </c>
      <c r="I216" s="304">
        <f t="shared" si="496"/>
        <v>0</v>
      </c>
      <c r="J216" s="15"/>
      <c r="K216" s="20"/>
      <c r="L216" s="20"/>
      <c r="M216" s="15"/>
      <c r="N216" s="305" t="s">
        <v>65</v>
      </c>
      <c r="O216" s="306">
        <v>1</v>
      </c>
      <c r="P216" s="307">
        <f t="shared" ref="P216:W216" si="497">IF(B216="","",(B216/$O216))</f>
        <v>0</v>
      </c>
      <c r="Q216" s="307">
        <f t="shared" si="497"/>
        <v>0</v>
      </c>
      <c r="R216" s="307">
        <f t="shared" si="497"/>
        <v>0</v>
      </c>
      <c r="S216" s="307">
        <f t="shared" si="497"/>
        <v>0</v>
      </c>
      <c r="T216" s="307">
        <f t="shared" si="497"/>
        <v>0</v>
      </c>
      <c r="U216" s="307">
        <f t="shared" si="497"/>
        <v>0</v>
      </c>
      <c r="V216" s="307">
        <f t="shared" si="497"/>
        <v>0</v>
      </c>
      <c r="W216" s="307">
        <f t="shared" si="497"/>
        <v>0</v>
      </c>
      <c r="X216" s="324"/>
      <c r="Y216" s="322" t="str">
        <f t="shared" si="485"/>
        <v>Pass</v>
      </c>
      <c r="Z216" s="310" t="str">
        <f t="shared" ref="Z216:AF216" si="498">IF(C216="","No Price",IF(Q216&gt;P216,"Fail 1","Pass"))</f>
        <v>Pass</v>
      </c>
      <c r="AA216" s="310" t="str">
        <f t="shared" si="498"/>
        <v>Pass</v>
      </c>
      <c r="AB216" s="310" t="str">
        <f t="shared" si="498"/>
        <v>Pass</v>
      </c>
      <c r="AC216" s="310" t="str">
        <f t="shared" si="498"/>
        <v>Pass</v>
      </c>
      <c r="AD216" s="310" t="str">
        <f t="shared" si="498"/>
        <v>Pass</v>
      </c>
      <c r="AE216" s="310" t="str">
        <f t="shared" si="498"/>
        <v>Pass</v>
      </c>
      <c r="AF216" s="311" t="str">
        <f t="shared" si="498"/>
        <v>Pass</v>
      </c>
    </row>
    <row r="217" spans="1:32" x14ac:dyDescent="0.35">
      <c r="A217" s="123" t="s">
        <v>118</v>
      </c>
      <c r="B217" s="302">
        <f t="shared" ref="B217:I217" si="499">B57-(B57*$L$57)</f>
        <v>0</v>
      </c>
      <c r="C217" s="303">
        <f t="shared" si="499"/>
        <v>0</v>
      </c>
      <c r="D217" s="303">
        <f t="shared" si="499"/>
        <v>0</v>
      </c>
      <c r="E217" s="303">
        <f t="shared" si="499"/>
        <v>0</v>
      </c>
      <c r="F217" s="303">
        <f t="shared" si="499"/>
        <v>0</v>
      </c>
      <c r="G217" s="303">
        <f t="shared" si="499"/>
        <v>0</v>
      </c>
      <c r="H217" s="303">
        <f t="shared" si="499"/>
        <v>0</v>
      </c>
      <c r="I217" s="304">
        <f t="shared" si="499"/>
        <v>0</v>
      </c>
      <c r="J217" s="15"/>
      <c r="K217" s="20"/>
      <c r="L217" s="20"/>
      <c r="M217" s="15"/>
      <c r="N217" s="305" t="s">
        <v>65</v>
      </c>
      <c r="O217" s="306">
        <v>1</v>
      </c>
      <c r="P217" s="307">
        <f t="shared" ref="P217:W217" si="500">IF(B217="","",(B217/$O217))</f>
        <v>0</v>
      </c>
      <c r="Q217" s="307">
        <f t="shared" si="500"/>
        <v>0</v>
      </c>
      <c r="R217" s="307">
        <f t="shared" si="500"/>
        <v>0</v>
      </c>
      <c r="S217" s="307">
        <f t="shared" si="500"/>
        <v>0</v>
      </c>
      <c r="T217" s="307">
        <f t="shared" si="500"/>
        <v>0</v>
      </c>
      <c r="U217" s="307">
        <f t="shared" si="500"/>
        <v>0</v>
      </c>
      <c r="V217" s="307">
        <f t="shared" si="500"/>
        <v>0</v>
      </c>
      <c r="W217" s="307">
        <f t="shared" si="500"/>
        <v>0</v>
      </c>
      <c r="X217" s="324"/>
      <c r="Y217" s="322" t="str">
        <f t="shared" si="485"/>
        <v>Pass</v>
      </c>
      <c r="Z217" s="310" t="str">
        <f t="shared" ref="Z217:AF217" si="501">IF(C217="","No Price",IF(Q217&gt;P217,"Fail 1","Pass"))</f>
        <v>Pass</v>
      </c>
      <c r="AA217" s="310" t="str">
        <f t="shared" si="501"/>
        <v>Pass</v>
      </c>
      <c r="AB217" s="310" t="str">
        <f t="shared" si="501"/>
        <v>Pass</v>
      </c>
      <c r="AC217" s="310" t="str">
        <f t="shared" si="501"/>
        <v>Pass</v>
      </c>
      <c r="AD217" s="310" t="str">
        <f t="shared" si="501"/>
        <v>Pass</v>
      </c>
      <c r="AE217" s="310" t="str">
        <f t="shared" si="501"/>
        <v>Pass</v>
      </c>
      <c r="AF217" s="311" t="str">
        <f t="shared" si="501"/>
        <v>Pass</v>
      </c>
    </row>
    <row r="218" spans="1:32" x14ac:dyDescent="0.35">
      <c r="A218" s="123" t="s">
        <v>119</v>
      </c>
      <c r="B218" s="302">
        <f t="shared" ref="B218:I218" si="502">B58-(B58*$L$58)</f>
        <v>0</v>
      </c>
      <c r="C218" s="303">
        <f t="shared" si="502"/>
        <v>0</v>
      </c>
      <c r="D218" s="303">
        <f t="shared" si="502"/>
        <v>0</v>
      </c>
      <c r="E218" s="303">
        <f t="shared" si="502"/>
        <v>0</v>
      </c>
      <c r="F218" s="303">
        <f t="shared" si="502"/>
        <v>0</v>
      </c>
      <c r="G218" s="303">
        <f t="shared" si="502"/>
        <v>0</v>
      </c>
      <c r="H218" s="303">
        <f t="shared" si="502"/>
        <v>0</v>
      </c>
      <c r="I218" s="304">
        <f t="shared" si="502"/>
        <v>0</v>
      </c>
      <c r="J218" s="15"/>
      <c r="K218" s="20"/>
      <c r="L218" s="20"/>
      <c r="M218" s="15"/>
      <c r="N218" s="305" t="s">
        <v>65</v>
      </c>
      <c r="O218" s="306">
        <v>1</v>
      </c>
      <c r="P218" s="307">
        <f t="shared" ref="P218:W218" si="503">IF(B218="","",(B218/$O218))</f>
        <v>0</v>
      </c>
      <c r="Q218" s="307">
        <f t="shared" si="503"/>
        <v>0</v>
      </c>
      <c r="R218" s="307">
        <f t="shared" si="503"/>
        <v>0</v>
      </c>
      <c r="S218" s="307">
        <f t="shared" si="503"/>
        <v>0</v>
      </c>
      <c r="T218" s="307">
        <f t="shared" si="503"/>
        <v>0</v>
      </c>
      <c r="U218" s="307">
        <f t="shared" si="503"/>
        <v>0</v>
      </c>
      <c r="V218" s="307">
        <f t="shared" si="503"/>
        <v>0</v>
      </c>
      <c r="W218" s="307">
        <f t="shared" si="503"/>
        <v>0</v>
      </c>
      <c r="X218" s="324"/>
      <c r="Y218" s="322" t="str">
        <f t="shared" si="485"/>
        <v>Pass</v>
      </c>
      <c r="Z218" s="310" t="str">
        <f t="shared" ref="Z218:AF218" si="504">IF(C218="","No Price",IF(Q218&gt;P218,"Fail 1","Pass"))</f>
        <v>Pass</v>
      </c>
      <c r="AA218" s="310" t="str">
        <f t="shared" si="504"/>
        <v>Pass</v>
      </c>
      <c r="AB218" s="310" t="str">
        <f t="shared" si="504"/>
        <v>Pass</v>
      </c>
      <c r="AC218" s="310" t="str">
        <f t="shared" si="504"/>
        <v>Pass</v>
      </c>
      <c r="AD218" s="310" t="str">
        <f t="shared" si="504"/>
        <v>Pass</v>
      </c>
      <c r="AE218" s="310" t="str">
        <f t="shared" si="504"/>
        <v>Pass</v>
      </c>
      <c r="AF218" s="311" t="str">
        <f t="shared" si="504"/>
        <v>Pass</v>
      </c>
    </row>
    <row r="219" spans="1:32" x14ac:dyDescent="0.35">
      <c r="A219" s="123" t="s">
        <v>120</v>
      </c>
      <c r="B219" s="302">
        <f t="shared" ref="B219:I219" si="505">B59-(B59*$L$59)</f>
        <v>0</v>
      </c>
      <c r="C219" s="303">
        <f t="shared" si="505"/>
        <v>0</v>
      </c>
      <c r="D219" s="303">
        <f t="shared" si="505"/>
        <v>0</v>
      </c>
      <c r="E219" s="303">
        <f t="shared" si="505"/>
        <v>0</v>
      </c>
      <c r="F219" s="303">
        <f t="shared" si="505"/>
        <v>0</v>
      </c>
      <c r="G219" s="303">
        <f t="shared" si="505"/>
        <v>0</v>
      </c>
      <c r="H219" s="303">
        <f t="shared" si="505"/>
        <v>0</v>
      </c>
      <c r="I219" s="304">
        <f t="shared" si="505"/>
        <v>0</v>
      </c>
      <c r="J219" s="15"/>
      <c r="K219" s="20"/>
      <c r="L219" s="20"/>
      <c r="M219" s="15"/>
      <c r="N219" s="305" t="s">
        <v>65</v>
      </c>
      <c r="O219" s="306">
        <v>1</v>
      </c>
      <c r="P219" s="307">
        <f t="shared" ref="P219:W219" si="506">IF(B219="","",(B219/$O219))</f>
        <v>0</v>
      </c>
      <c r="Q219" s="307">
        <f t="shared" si="506"/>
        <v>0</v>
      </c>
      <c r="R219" s="307">
        <f t="shared" si="506"/>
        <v>0</v>
      </c>
      <c r="S219" s="307">
        <f t="shared" si="506"/>
        <v>0</v>
      </c>
      <c r="T219" s="307">
        <f t="shared" si="506"/>
        <v>0</v>
      </c>
      <c r="U219" s="307">
        <f t="shared" si="506"/>
        <v>0</v>
      </c>
      <c r="V219" s="307">
        <f t="shared" si="506"/>
        <v>0</v>
      </c>
      <c r="W219" s="307">
        <f t="shared" si="506"/>
        <v>0</v>
      </c>
      <c r="X219" s="324"/>
      <c r="Y219" s="322" t="str">
        <f t="shared" si="485"/>
        <v>Pass</v>
      </c>
      <c r="Z219" s="310" t="str">
        <f t="shared" ref="Z219:AF219" si="507">IF(C219="","No Price",IF(Q219&gt;P219,"Fail 1","Pass"))</f>
        <v>Pass</v>
      </c>
      <c r="AA219" s="310" t="str">
        <f t="shared" si="507"/>
        <v>Pass</v>
      </c>
      <c r="AB219" s="310" t="str">
        <f t="shared" si="507"/>
        <v>Pass</v>
      </c>
      <c r="AC219" s="310" t="str">
        <f t="shared" si="507"/>
        <v>Pass</v>
      </c>
      <c r="AD219" s="310" t="str">
        <f t="shared" si="507"/>
        <v>Pass</v>
      </c>
      <c r="AE219" s="310" t="str">
        <f t="shared" si="507"/>
        <v>Pass</v>
      </c>
      <c r="AF219" s="311" t="str">
        <f t="shared" si="507"/>
        <v>Pass</v>
      </c>
    </row>
    <row r="220" spans="1:32" x14ac:dyDescent="0.35">
      <c r="A220" s="123" t="s">
        <v>121</v>
      </c>
      <c r="B220" s="302">
        <f t="shared" ref="B220:I220" si="508">B60-(B60*$L$60)</f>
        <v>0</v>
      </c>
      <c r="C220" s="303">
        <f t="shared" si="508"/>
        <v>0</v>
      </c>
      <c r="D220" s="303">
        <f t="shared" si="508"/>
        <v>0</v>
      </c>
      <c r="E220" s="303">
        <f t="shared" si="508"/>
        <v>0</v>
      </c>
      <c r="F220" s="303">
        <f t="shared" si="508"/>
        <v>0</v>
      </c>
      <c r="G220" s="303">
        <f t="shared" si="508"/>
        <v>0</v>
      </c>
      <c r="H220" s="303">
        <f t="shared" si="508"/>
        <v>0</v>
      </c>
      <c r="I220" s="304">
        <f t="shared" si="508"/>
        <v>0</v>
      </c>
      <c r="J220" s="15"/>
      <c r="K220" s="20"/>
      <c r="L220" s="20"/>
      <c r="M220" s="15"/>
      <c r="N220" s="305" t="s">
        <v>65</v>
      </c>
      <c r="O220" s="306">
        <v>1</v>
      </c>
      <c r="P220" s="307">
        <f t="shared" ref="P220:W220" si="509">IF(B220="","",(B220/$O220))</f>
        <v>0</v>
      </c>
      <c r="Q220" s="307">
        <f t="shared" si="509"/>
        <v>0</v>
      </c>
      <c r="R220" s="307">
        <f t="shared" si="509"/>
        <v>0</v>
      </c>
      <c r="S220" s="307">
        <f t="shared" si="509"/>
        <v>0</v>
      </c>
      <c r="T220" s="307">
        <f t="shared" si="509"/>
        <v>0</v>
      </c>
      <c r="U220" s="307">
        <f t="shared" si="509"/>
        <v>0</v>
      </c>
      <c r="V220" s="307">
        <f t="shared" si="509"/>
        <v>0</v>
      </c>
      <c r="W220" s="307">
        <f t="shared" si="509"/>
        <v>0</v>
      </c>
      <c r="X220" s="324"/>
      <c r="Y220" s="322" t="str">
        <f t="shared" si="485"/>
        <v>Pass</v>
      </c>
      <c r="Z220" s="310" t="str">
        <f t="shared" ref="Z220:AF220" si="510">IF(C220="","No Price",IF(Q220&gt;P220,"Fail 1","Pass"))</f>
        <v>Pass</v>
      </c>
      <c r="AA220" s="310" t="str">
        <f t="shared" si="510"/>
        <v>Pass</v>
      </c>
      <c r="AB220" s="310" t="str">
        <f t="shared" si="510"/>
        <v>Pass</v>
      </c>
      <c r="AC220" s="310" t="str">
        <f t="shared" si="510"/>
        <v>Pass</v>
      </c>
      <c r="AD220" s="310" t="str">
        <f t="shared" si="510"/>
        <v>Pass</v>
      </c>
      <c r="AE220" s="310" t="str">
        <f t="shared" si="510"/>
        <v>Pass</v>
      </c>
      <c r="AF220" s="311" t="str">
        <f t="shared" si="510"/>
        <v>Pass</v>
      </c>
    </row>
    <row r="221" spans="1:32" x14ac:dyDescent="0.35">
      <c r="A221" s="123" t="s">
        <v>122</v>
      </c>
      <c r="B221" s="302">
        <f t="shared" ref="B221:I221" si="511">B61-(B61*$L$61)</f>
        <v>0</v>
      </c>
      <c r="C221" s="303">
        <f t="shared" si="511"/>
        <v>0</v>
      </c>
      <c r="D221" s="303">
        <f t="shared" si="511"/>
        <v>0</v>
      </c>
      <c r="E221" s="303">
        <f t="shared" si="511"/>
        <v>0</v>
      </c>
      <c r="F221" s="303">
        <f t="shared" si="511"/>
        <v>0</v>
      </c>
      <c r="G221" s="303">
        <f t="shared" si="511"/>
        <v>0</v>
      </c>
      <c r="H221" s="303">
        <f t="shared" si="511"/>
        <v>0</v>
      </c>
      <c r="I221" s="304">
        <f t="shared" si="511"/>
        <v>0</v>
      </c>
      <c r="J221" s="15"/>
      <c r="K221" s="20"/>
      <c r="L221" s="20"/>
      <c r="M221" s="15"/>
      <c r="N221" s="305" t="s">
        <v>65</v>
      </c>
      <c r="O221" s="306">
        <v>1</v>
      </c>
      <c r="P221" s="307">
        <f t="shared" ref="P221:W221" si="512">IF(B221="","",(B221/$O221))</f>
        <v>0</v>
      </c>
      <c r="Q221" s="307">
        <f t="shared" si="512"/>
        <v>0</v>
      </c>
      <c r="R221" s="307">
        <f t="shared" si="512"/>
        <v>0</v>
      </c>
      <c r="S221" s="307">
        <f t="shared" si="512"/>
        <v>0</v>
      </c>
      <c r="T221" s="307">
        <f t="shared" si="512"/>
        <v>0</v>
      </c>
      <c r="U221" s="307">
        <f t="shared" si="512"/>
        <v>0</v>
      </c>
      <c r="V221" s="307">
        <f t="shared" si="512"/>
        <v>0</v>
      </c>
      <c r="W221" s="307">
        <f t="shared" si="512"/>
        <v>0</v>
      </c>
      <c r="X221" s="324"/>
      <c r="Y221" s="322" t="str">
        <f t="shared" si="485"/>
        <v>Pass</v>
      </c>
      <c r="Z221" s="310" t="str">
        <f t="shared" ref="Z221:AF221" si="513">IF(C221="","No Price",IF(Q221&gt;P221,"Fail 1","Pass"))</f>
        <v>Pass</v>
      </c>
      <c r="AA221" s="310" t="str">
        <f t="shared" si="513"/>
        <v>Pass</v>
      </c>
      <c r="AB221" s="310" t="str">
        <f t="shared" si="513"/>
        <v>Pass</v>
      </c>
      <c r="AC221" s="310" t="str">
        <f t="shared" si="513"/>
        <v>Pass</v>
      </c>
      <c r="AD221" s="310" t="str">
        <f t="shared" si="513"/>
        <v>Pass</v>
      </c>
      <c r="AE221" s="310" t="str">
        <f t="shared" si="513"/>
        <v>Pass</v>
      </c>
      <c r="AF221" s="311" t="str">
        <f t="shared" si="513"/>
        <v>Pass</v>
      </c>
    </row>
    <row r="222" spans="1:32" x14ac:dyDescent="0.35">
      <c r="A222" s="123" t="s">
        <v>123</v>
      </c>
      <c r="B222" s="302">
        <f t="shared" ref="B222:I222" si="514">B62-(B62*$L$62)</f>
        <v>0</v>
      </c>
      <c r="C222" s="303">
        <f t="shared" si="514"/>
        <v>0</v>
      </c>
      <c r="D222" s="303">
        <f t="shared" si="514"/>
        <v>0</v>
      </c>
      <c r="E222" s="303">
        <f t="shared" si="514"/>
        <v>0</v>
      </c>
      <c r="F222" s="303">
        <f t="shared" si="514"/>
        <v>0</v>
      </c>
      <c r="G222" s="303">
        <f t="shared" si="514"/>
        <v>0</v>
      </c>
      <c r="H222" s="303">
        <f t="shared" si="514"/>
        <v>0</v>
      </c>
      <c r="I222" s="304">
        <f t="shared" si="514"/>
        <v>0</v>
      </c>
      <c r="J222" s="15"/>
      <c r="K222" s="20"/>
      <c r="L222" s="20"/>
      <c r="M222" s="15"/>
      <c r="N222" s="305" t="s">
        <v>65</v>
      </c>
      <c r="O222" s="306">
        <v>1</v>
      </c>
      <c r="P222" s="307">
        <f t="shared" ref="P222:W222" si="515">IF(B222="","",(B222/$O222))</f>
        <v>0</v>
      </c>
      <c r="Q222" s="307">
        <f t="shared" si="515"/>
        <v>0</v>
      </c>
      <c r="R222" s="307">
        <f t="shared" si="515"/>
        <v>0</v>
      </c>
      <c r="S222" s="307">
        <f t="shared" si="515"/>
        <v>0</v>
      </c>
      <c r="T222" s="307">
        <f t="shared" si="515"/>
        <v>0</v>
      </c>
      <c r="U222" s="307">
        <f t="shared" si="515"/>
        <v>0</v>
      </c>
      <c r="V222" s="307">
        <f t="shared" si="515"/>
        <v>0</v>
      </c>
      <c r="W222" s="307">
        <f t="shared" si="515"/>
        <v>0</v>
      </c>
      <c r="X222" s="324"/>
      <c r="Y222" s="322" t="str">
        <f t="shared" si="485"/>
        <v>Pass</v>
      </c>
      <c r="Z222" s="310" t="str">
        <f t="shared" ref="Z222:AF222" si="516">IF(C222="","No Price",IF(Q222&gt;P222,"Fail 1","Pass"))</f>
        <v>Pass</v>
      </c>
      <c r="AA222" s="310" t="str">
        <f t="shared" si="516"/>
        <v>Pass</v>
      </c>
      <c r="AB222" s="310" t="str">
        <f t="shared" si="516"/>
        <v>Pass</v>
      </c>
      <c r="AC222" s="310" t="str">
        <f t="shared" si="516"/>
        <v>Pass</v>
      </c>
      <c r="AD222" s="310" t="str">
        <f t="shared" si="516"/>
        <v>Pass</v>
      </c>
      <c r="AE222" s="310" t="str">
        <f t="shared" si="516"/>
        <v>Pass</v>
      </c>
      <c r="AF222" s="311" t="str">
        <f t="shared" si="516"/>
        <v>Pass</v>
      </c>
    </row>
    <row r="223" spans="1:32" x14ac:dyDescent="0.35">
      <c r="A223" s="123" t="s">
        <v>124</v>
      </c>
      <c r="B223" s="302">
        <f t="shared" ref="B223:I223" si="517">B63-(B63*$L$63)</f>
        <v>0</v>
      </c>
      <c r="C223" s="303">
        <f t="shared" si="517"/>
        <v>0</v>
      </c>
      <c r="D223" s="303">
        <f t="shared" si="517"/>
        <v>0</v>
      </c>
      <c r="E223" s="303">
        <f t="shared" si="517"/>
        <v>0</v>
      </c>
      <c r="F223" s="303">
        <f t="shared" si="517"/>
        <v>0</v>
      </c>
      <c r="G223" s="303">
        <f t="shared" si="517"/>
        <v>0</v>
      </c>
      <c r="H223" s="303">
        <f t="shared" si="517"/>
        <v>0</v>
      </c>
      <c r="I223" s="304">
        <f t="shared" si="517"/>
        <v>0</v>
      </c>
      <c r="J223" s="15"/>
      <c r="K223" s="20"/>
      <c r="L223" s="20"/>
      <c r="M223" s="15"/>
      <c r="N223" s="305" t="s">
        <v>65</v>
      </c>
      <c r="O223" s="306">
        <v>1</v>
      </c>
      <c r="P223" s="307">
        <f t="shared" ref="P223:W223" si="518">IF(B223="","",(B223/$O223))</f>
        <v>0</v>
      </c>
      <c r="Q223" s="307">
        <f t="shared" si="518"/>
        <v>0</v>
      </c>
      <c r="R223" s="307">
        <f t="shared" si="518"/>
        <v>0</v>
      </c>
      <c r="S223" s="307">
        <f t="shared" si="518"/>
        <v>0</v>
      </c>
      <c r="T223" s="307">
        <f t="shared" si="518"/>
        <v>0</v>
      </c>
      <c r="U223" s="307">
        <f t="shared" si="518"/>
        <v>0</v>
      </c>
      <c r="V223" s="307">
        <f t="shared" si="518"/>
        <v>0</v>
      </c>
      <c r="W223" s="307">
        <f t="shared" si="518"/>
        <v>0</v>
      </c>
      <c r="X223" s="324"/>
      <c r="Y223" s="322" t="str">
        <f t="shared" si="485"/>
        <v>Pass</v>
      </c>
      <c r="Z223" s="310" t="str">
        <f t="shared" ref="Z223:AF223" si="519">IF(C223="","No Price",IF(Q223&gt;P223,"Fail 1","Pass"))</f>
        <v>Pass</v>
      </c>
      <c r="AA223" s="310" t="str">
        <f t="shared" si="519"/>
        <v>Pass</v>
      </c>
      <c r="AB223" s="310" t="str">
        <f t="shared" si="519"/>
        <v>Pass</v>
      </c>
      <c r="AC223" s="310" t="str">
        <f t="shared" si="519"/>
        <v>Pass</v>
      </c>
      <c r="AD223" s="310" t="str">
        <f t="shared" si="519"/>
        <v>Pass</v>
      </c>
      <c r="AE223" s="310" t="str">
        <f t="shared" si="519"/>
        <v>Pass</v>
      </c>
      <c r="AF223" s="311" t="str">
        <f t="shared" si="519"/>
        <v>Pass</v>
      </c>
    </row>
    <row r="224" spans="1:32" x14ac:dyDescent="0.35">
      <c r="A224" s="123" t="s">
        <v>125</v>
      </c>
      <c r="B224" s="302">
        <f t="shared" ref="B224:I224" si="520">B64-(B64*$L$64)</f>
        <v>0</v>
      </c>
      <c r="C224" s="303">
        <f t="shared" si="520"/>
        <v>0</v>
      </c>
      <c r="D224" s="303">
        <f t="shared" si="520"/>
        <v>0</v>
      </c>
      <c r="E224" s="303">
        <f t="shared" si="520"/>
        <v>0</v>
      </c>
      <c r="F224" s="303">
        <f t="shared" si="520"/>
        <v>0</v>
      </c>
      <c r="G224" s="303">
        <f t="shared" si="520"/>
        <v>0</v>
      </c>
      <c r="H224" s="303">
        <f t="shared" si="520"/>
        <v>0</v>
      </c>
      <c r="I224" s="304">
        <f t="shared" si="520"/>
        <v>0</v>
      </c>
      <c r="J224" s="15"/>
      <c r="K224" s="20"/>
      <c r="L224" s="20"/>
      <c r="M224" s="15"/>
      <c r="N224" s="305" t="s">
        <v>65</v>
      </c>
      <c r="O224" s="306">
        <v>1</v>
      </c>
      <c r="P224" s="307">
        <f t="shared" ref="P224:W224" si="521">IF(B224="","",(B224/$O224))</f>
        <v>0</v>
      </c>
      <c r="Q224" s="307">
        <f t="shared" si="521"/>
        <v>0</v>
      </c>
      <c r="R224" s="307">
        <f t="shared" si="521"/>
        <v>0</v>
      </c>
      <c r="S224" s="307">
        <f t="shared" si="521"/>
        <v>0</v>
      </c>
      <c r="T224" s="307">
        <f t="shared" si="521"/>
        <v>0</v>
      </c>
      <c r="U224" s="307">
        <f t="shared" si="521"/>
        <v>0</v>
      </c>
      <c r="V224" s="307">
        <f t="shared" si="521"/>
        <v>0</v>
      </c>
      <c r="W224" s="307">
        <f t="shared" si="521"/>
        <v>0</v>
      </c>
      <c r="X224" s="324"/>
      <c r="Y224" s="322" t="str">
        <f t="shared" si="485"/>
        <v>Pass</v>
      </c>
      <c r="Z224" s="310" t="str">
        <f t="shared" ref="Z224:AF224" si="522">IF(C224="","No Price",IF(Q224&gt;P224,"Fail 1","Pass"))</f>
        <v>Pass</v>
      </c>
      <c r="AA224" s="310" t="str">
        <f t="shared" si="522"/>
        <v>Pass</v>
      </c>
      <c r="AB224" s="310" t="str">
        <f t="shared" si="522"/>
        <v>Pass</v>
      </c>
      <c r="AC224" s="310" t="str">
        <f t="shared" si="522"/>
        <v>Pass</v>
      </c>
      <c r="AD224" s="310" t="str">
        <f t="shared" si="522"/>
        <v>Pass</v>
      </c>
      <c r="AE224" s="310" t="str">
        <f t="shared" si="522"/>
        <v>Pass</v>
      </c>
      <c r="AF224" s="311" t="str">
        <f t="shared" si="522"/>
        <v>Pass</v>
      </c>
    </row>
    <row r="225" spans="1:32" x14ac:dyDescent="0.35">
      <c r="A225" s="123" t="s">
        <v>126</v>
      </c>
      <c r="B225" s="302">
        <f t="shared" ref="B225:I225" si="523">B65-(B65*$L$65)</f>
        <v>0</v>
      </c>
      <c r="C225" s="303">
        <f t="shared" si="523"/>
        <v>0</v>
      </c>
      <c r="D225" s="303">
        <f t="shared" si="523"/>
        <v>0</v>
      </c>
      <c r="E225" s="303">
        <f t="shared" si="523"/>
        <v>0</v>
      </c>
      <c r="F225" s="303">
        <f t="shared" si="523"/>
        <v>0</v>
      </c>
      <c r="G225" s="303">
        <f t="shared" si="523"/>
        <v>0</v>
      </c>
      <c r="H225" s="303">
        <f t="shared" si="523"/>
        <v>0</v>
      </c>
      <c r="I225" s="304">
        <f t="shared" si="523"/>
        <v>0</v>
      </c>
      <c r="J225" s="15"/>
      <c r="K225" s="20"/>
      <c r="L225" s="20"/>
      <c r="M225" s="15"/>
      <c r="N225" s="305" t="s">
        <v>65</v>
      </c>
      <c r="O225" s="306">
        <v>1</v>
      </c>
      <c r="P225" s="307">
        <f t="shared" ref="P225:W225" si="524">IF(B225="","",(B225/$O225))</f>
        <v>0</v>
      </c>
      <c r="Q225" s="307">
        <f t="shared" si="524"/>
        <v>0</v>
      </c>
      <c r="R225" s="307">
        <f t="shared" si="524"/>
        <v>0</v>
      </c>
      <c r="S225" s="307">
        <f t="shared" si="524"/>
        <v>0</v>
      </c>
      <c r="T225" s="307">
        <f t="shared" si="524"/>
        <v>0</v>
      </c>
      <c r="U225" s="307">
        <f t="shared" si="524"/>
        <v>0</v>
      </c>
      <c r="V225" s="307">
        <f t="shared" si="524"/>
        <v>0</v>
      </c>
      <c r="W225" s="307">
        <f t="shared" si="524"/>
        <v>0</v>
      </c>
      <c r="X225" s="324"/>
      <c r="Y225" s="322" t="str">
        <f t="shared" si="485"/>
        <v>Pass</v>
      </c>
      <c r="Z225" s="310" t="str">
        <f t="shared" ref="Z225:AF225" si="525">IF(C225="","No Price",IF(Q225&gt;P225,"Fail 1","Pass"))</f>
        <v>Pass</v>
      </c>
      <c r="AA225" s="310" t="str">
        <f t="shared" si="525"/>
        <v>Pass</v>
      </c>
      <c r="AB225" s="310" t="str">
        <f t="shared" si="525"/>
        <v>Pass</v>
      </c>
      <c r="AC225" s="310" t="str">
        <f t="shared" si="525"/>
        <v>Pass</v>
      </c>
      <c r="AD225" s="310" t="str">
        <f t="shared" si="525"/>
        <v>Pass</v>
      </c>
      <c r="AE225" s="310" t="str">
        <f t="shared" si="525"/>
        <v>Pass</v>
      </c>
      <c r="AF225" s="311" t="str">
        <f t="shared" si="525"/>
        <v>Pass</v>
      </c>
    </row>
    <row r="226" spans="1:32" x14ac:dyDescent="0.35">
      <c r="A226" s="123" t="s">
        <v>127</v>
      </c>
      <c r="B226" s="302">
        <f t="shared" ref="B226:I226" si="526">B66-(B66*$L$66)</f>
        <v>0</v>
      </c>
      <c r="C226" s="303">
        <f t="shared" si="526"/>
        <v>0</v>
      </c>
      <c r="D226" s="303">
        <f t="shared" si="526"/>
        <v>0</v>
      </c>
      <c r="E226" s="303">
        <f t="shared" si="526"/>
        <v>0</v>
      </c>
      <c r="F226" s="303">
        <f t="shared" si="526"/>
        <v>0</v>
      </c>
      <c r="G226" s="303">
        <f t="shared" si="526"/>
        <v>0</v>
      </c>
      <c r="H226" s="303">
        <f t="shared" si="526"/>
        <v>0</v>
      </c>
      <c r="I226" s="304">
        <f t="shared" si="526"/>
        <v>0</v>
      </c>
      <c r="J226" s="15"/>
      <c r="K226" s="20"/>
      <c r="L226" s="20"/>
      <c r="M226" s="15"/>
      <c r="N226" s="305" t="s">
        <v>65</v>
      </c>
      <c r="O226" s="306">
        <v>1</v>
      </c>
      <c r="P226" s="307">
        <f t="shared" ref="P226:W226" si="527">IF(B226="","",(B226/$O226))</f>
        <v>0</v>
      </c>
      <c r="Q226" s="307">
        <f t="shared" si="527"/>
        <v>0</v>
      </c>
      <c r="R226" s="307">
        <f t="shared" si="527"/>
        <v>0</v>
      </c>
      <c r="S226" s="307">
        <f t="shared" si="527"/>
        <v>0</v>
      </c>
      <c r="T226" s="307">
        <f t="shared" si="527"/>
        <v>0</v>
      </c>
      <c r="U226" s="307">
        <f t="shared" si="527"/>
        <v>0</v>
      </c>
      <c r="V226" s="307">
        <f t="shared" si="527"/>
        <v>0</v>
      </c>
      <c r="W226" s="307">
        <f t="shared" si="527"/>
        <v>0</v>
      </c>
      <c r="X226" s="325"/>
      <c r="Y226" s="322" t="str">
        <f t="shared" si="485"/>
        <v>Pass</v>
      </c>
      <c r="Z226" s="310" t="str">
        <f t="shared" ref="Z226:AF226" si="528">IF(C226="","No Price",IF(Q226&gt;P226,"Fail 1","Pass"))</f>
        <v>Pass</v>
      </c>
      <c r="AA226" s="310" t="str">
        <f t="shared" si="528"/>
        <v>Pass</v>
      </c>
      <c r="AB226" s="310" t="str">
        <f t="shared" si="528"/>
        <v>Pass</v>
      </c>
      <c r="AC226" s="310" t="str">
        <f t="shared" si="528"/>
        <v>Pass</v>
      </c>
      <c r="AD226" s="310" t="str">
        <f t="shared" si="528"/>
        <v>Pass</v>
      </c>
      <c r="AE226" s="310" t="str">
        <f t="shared" si="528"/>
        <v>Pass</v>
      </c>
      <c r="AF226" s="311" t="str">
        <f t="shared" si="528"/>
        <v>Pass</v>
      </c>
    </row>
    <row r="227" spans="1:32" x14ac:dyDescent="0.35">
      <c r="A227" s="312" t="s">
        <v>164</v>
      </c>
      <c r="B227" s="482" t="s">
        <v>129</v>
      </c>
      <c r="C227" s="463"/>
      <c r="D227" s="463"/>
      <c r="E227" s="463"/>
      <c r="F227" s="463"/>
      <c r="G227" s="463"/>
      <c r="H227" s="463"/>
      <c r="I227" s="479"/>
      <c r="J227" s="15"/>
      <c r="K227" s="20"/>
      <c r="L227" s="20"/>
      <c r="M227" s="15"/>
      <c r="N227" s="549"/>
      <c r="O227" s="481"/>
      <c r="P227" s="481"/>
      <c r="Q227" s="481"/>
      <c r="R227" s="481"/>
      <c r="S227" s="481"/>
      <c r="T227" s="481"/>
      <c r="U227" s="481"/>
      <c r="V227" s="481"/>
      <c r="W227" s="481"/>
      <c r="X227" s="481"/>
      <c r="Y227" s="481"/>
      <c r="Z227" s="481"/>
      <c r="AA227" s="481"/>
      <c r="AB227" s="481"/>
      <c r="AC227" s="481"/>
      <c r="AD227" s="481"/>
      <c r="AE227" s="481"/>
      <c r="AF227" s="474"/>
    </row>
    <row r="228" spans="1:32" x14ac:dyDescent="0.35">
      <c r="A228" s="123" t="s">
        <v>130</v>
      </c>
      <c r="B228" s="302">
        <f t="shared" ref="B228:I228" si="529">B68-(B68*$L$68)</f>
        <v>0</v>
      </c>
      <c r="C228" s="303">
        <f t="shared" si="529"/>
        <v>0</v>
      </c>
      <c r="D228" s="303">
        <f t="shared" si="529"/>
        <v>0</v>
      </c>
      <c r="E228" s="303">
        <f t="shared" si="529"/>
        <v>0</v>
      </c>
      <c r="F228" s="303">
        <f t="shared" si="529"/>
        <v>0</v>
      </c>
      <c r="G228" s="303">
        <f t="shared" si="529"/>
        <v>0</v>
      </c>
      <c r="H228" s="303">
        <f t="shared" si="529"/>
        <v>0</v>
      </c>
      <c r="I228" s="304">
        <f t="shared" si="529"/>
        <v>0</v>
      </c>
      <c r="J228" s="15"/>
      <c r="K228" s="20"/>
      <c r="L228" s="20"/>
      <c r="M228" s="15"/>
      <c r="N228" s="305" t="s">
        <v>65</v>
      </c>
      <c r="O228" s="306">
        <v>1</v>
      </c>
      <c r="P228" s="307">
        <f t="shared" ref="P228:W228" si="530">IF(B228="","",(B228/$O228))</f>
        <v>0</v>
      </c>
      <c r="Q228" s="307">
        <f t="shared" si="530"/>
        <v>0</v>
      </c>
      <c r="R228" s="307">
        <f t="shared" si="530"/>
        <v>0</v>
      </c>
      <c r="S228" s="307">
        <f t="shared" si="530"/>
        <v>0</v>
      </c>
      <c r="T228" s="307">
        <f t="shared" si="530"/>
        <v>0</v>
      </c>
      <c r="U228" s="307">
        <f t="shared" si="530"/>
        <v>0</v>
      </c>
      <c r="V228" s="307">
        <f t="shared" si="530"/>
        <v>0</v>
      </c>
      <c r="W228" s="307">
        <f t="shared" si="530"/>
        <v>0</v>
      </c>
      <c r="X228" s="323"/>
      <c r="Y228" s="322" t="str">
        <f t="shared" ref="Y228:Y237" si="531">IF(P228="","No Price","Pass")</f>
        <v>Pass</v>
      </c>
      <c r="Z228" s="310" t="str">
        <f t="shared" ref="Z228:AF228" si="532">IF(C228="","No Price",IF(Q228&gt;P228,"Fail 1","Pass"))</f>
        <v>Pass</v>
      </c>
      <c r="AA228" s="310" t="str">
        <f t="shared" si="532"/>
        <v>Pass</v>
      </c>
      <c r="AB228" s="310" t="str">
        <f t="shared" si="532"/>
        <v>Pass</v>
      </c>
      <c r="AC228" s="310" t="str">
        <f t="shared" si="532"/>
        <v>Pass</v>
      </c>
      <c r="AD228" s="310" t="str">
        <f t="shared" si="532"/>
        <v>Pass</v>
      </c>
      <c r="AE228" s="310" t="str">
        <f t="shared" si="532"/>
        <v>Pass</v>
      </c>
      <c r="AF228" s="311" t="str">
        <f t="shared" si="532"/>
        <v>Pass</v>
      </c>
    </row>
    <row r="229" spans="1:32" x14ac:dyDescent="0.35">
      <c r="A229" s="123" t="s">
        <v>131</v>
      </c>
      <c r="B229" s="302">
        <f t="shared" ref="B229:I229" si="533">B69-(B69*$L$69)</f>
        <v>0</v>
      </c>
      <c r="C229" s="303">
        <f t="shared" si="533"/>
        <v>0</v>
      </c>
      <c r="D229" s="303">
        <f t="shared" si="533"/>
        <v>0</v>
      </c>
      <c r="E229" s="303">
        <f t="shared" si="533"/>
        <v>0</v>
      </c>
      <c r="F229" s="303">
        <f t="shared" si="533"/>
        <v>0</v>
      </c>
      <c r="G229" s="303">
        <f t="shared" si="533"/>
        <v>0</v>
      </c>
      <c r="H229" s="303">
        <f t="shared" si="533"/>
        <v>0</v>
      </c>
      <c r="I229" s="304">
        <f t="shared" si="533"/>
        <v>0</v>
      </c>
      <c r="J229" s="15"/>
      <c r="K229" s="20"/>
      <c r="L229" s="20"/>
      <c r="M229" s="15"/>
      <c r="N229" s="305" t="s">
        <v>65</v>
      </c>
      <c r="O229" s="306">
        <v>1</v>
      </c>
      <c r="P229" s="307">
        <f t="shared" ref="P229:W229" si="534">IF(B229="","",(B229/$O229))</f>
        <v>0</v>
      </c>
      <c r="Q229" s="307">
        <f t="shared" si="534"/>
        <v>0</v>
      </c>
      <c r="R229" s="307">
        <f t="shared" si="534"/>
        <v>0</v>
      </c>
      <c r="S229" s="307">
        <f t="shared" si="534"/>
        <v>0</v>
      </c>
      <c r="T229" s="307">
        <f t="shared" si="534"/>
        <v>0</v>
      </c>
      <c r="U229" s="307">
        <f t="shared" si="534"/>
        <v>0</v>
      </c>
      <c r="V229" s="307">
        <f t="shared" si="534"/>
        <v>0</v>
      </c>
      <c r="W229" s="307">
        <f t="shared" si="534"/>
        <v>0</v>
      </c>
      <c r="X229" s="324"/>
      <c r="Y229" s="322" t="str">
        <f t="shared" si="531"/>
        <v>Pass</v>
      </c>
      <c r="Z229" s="310" t="str">
        <f t="shared" ref="Z229:AF229" si="535">IF(C229="","No Price",IF(Q229&gt;P229,"Fail 1","Pass"))</f>
        <v>Pass</v>
      </c>
      <c r="AA229" s="310" t="str">
        <f t="shared" si="535"/>
        <v>Pass</v>
      </c>
      <c r="AB229" s="310" t="str">
        <f t="shared" si="535"/>
        <v>Pass</v>
      </c>
      <c r="AC229" s="310" t="str">
        <f t="shared" si="535"/>
        <v>Pass</v>
      </c>
      <c r="AD229" s="310" t="str">
        <f t="shared" si="535"/>
        <v>Pass</v>
      </c>
      <c r="AE229" s="310" t="str">
        <f t="shared" si="535"/>
        <v>Pass</v>
      </c>
      <c r="AF229" s="311" t="str">
        <f t="shared" si="535"/>
        <v>Pass</v>
      </c>
    </row>
    <row r="230" spans="1:32" x14ac:dyDescent="0.35">
      <c r="A230" s="123" t="s">
        <v>132</v>
      </c>
      <c r="B230" s="302">
        <f t="shared" ref="B230:I230" si="536">B70-(B70*$L$70)</f>
        <v>0</v>
      </c>
      <c r="C230" s="303">
        <f t="shared" si="536"/>
        <v>0</v>
      </c>
      <c r="D230" s="303">
        <f t="shared" si="536"/>
        <v>0</v>
      </c>
      <c r="E230" s="303">
        <f t="shared" si="536"/>
        <v>0</v>
      </c>
      <c r="F230" s="303">
        <f t="shared" si="536"/>
        <v>0</v>
      </c>
      <c r="G230" s="303">
        <f t="shared" si="536"/>
        <v>0</v>
      </c>
      <c r="H230" s="303">
        <f t="shared" si="536"/>
        <v>0</v>
      </c>
      <c r="I230" s="304">
        <f t="shared" si="536"/>
        <v>0</v>
      </c>
      <c r="J230" s="15"/>
      <c r="K230" s="20"/>
      <c r="L230" s="20"/>
      <c r="M230" s="15"/>
      <c r="N230" s="305" t="s">
        <v>65</v>
      </c>
      <c r="O230" s="306">
        <v>1</v>
      </c>
      <c r="P230" s="307">
        <f t="shared" ref="P230:W230" si="537">IF(B230="","",(B230/$O230))</f>
        <v>0</v>
      </c>
      <c r="Q230" s="307">
        <f t="shared" si="537"/>
        <v>0</v>
      </c>
      <c r="R230" s="307">
        <f t="shared" si="537"/>
        <v>0</v>
      </c>
      <c r="S230" s="307">
        <f t="shared" si="537"/>
        <v>0</v>
      </c>
      <c r="T230" s="307">
        <f t="shared" si="537"/>
        <v>0</v>
      </c>
      <c r="U230" s="307">
        <f t="shared" si="537"/>
        <v>0</v>
      </c>
      <c r="V230" s="307">
        <f t="shared" si="537"/>
        <v>0</v>
      </c>
      <c r="W230" s="307">
        <f t="shared" si="537"/>
        <v>0</v>
      </c>
      <c r="X230" s="324"/>
      <c r="Y230" s="322" t="str">
        <f t="shared" si="531"/>
        <v>Pass</v>
      </c>
      <c r="Z230" s="310" t="str">
        <f t="shared" ref="Z230:AF230" si="538">IF(C230="","No Price",IF(Q230&gt;P230,"Fail 1","Pass"))</f>
        <v>Pass</v>
      </c>
      <c r="AA230" s="310" t="str">
        <f t="shared" si="538"/>
        <v>Pass</v>
      </c>
      <c r="AB230" s="310" t="str">
        <f t="shared" si="538"/>
        <v>Pass</v>
      </c>
      <c r="AC230" s="310" t="str">
        <f t="shared" si="538"/>
        <v>Pass</v>
      </c>
      <c r="AD230" s="310" t="str">
        <f t="shared" si="538"/>
        <v>Pass</v>
      </c>
      <c r="AE230" s="310" t="str">
        <f t="shared" si="538"/>
        <v>Pass</v>
      </c>
      <c r="AF230" s="311" t="str">
        <f t="shared" si="538"/>
        <v>Pass</v>
      </c>
    </row>
    <row r="231" spans="1:32" x14ac:dyDescent="0.35">
      <c r="A231" s="123" t="s">
        <v>133</v>
      </c>
      <c r="B231" s="302">
        <f t="shared" ref="B231:I231" si="539">B71-(B71*$L$71)</f>
        <v>0</v>
      </c>
      <c r="C231" s="303">
        <f t="shared" si="539"/>
        <v>0</v>
      </c>
      <c r="D231" s="303">
        <f t="shared" si="539"/>
        <v>0</v>
      </c>
      <c r="E231" s="303">
        <f t="shared" si="539"/>
        <v>0</v>
      </c>
      <c r="F231" s="303">
        <f t="shared" si="539"/>
        <v>0</v>
      </c>
      <c r="G231" s="303">
        <f t="shared" si="539"/>
        <v>0</v>
      </c>
      <c r="H231" s="303">
        <f t="shared" si="539"/>
        <v>0</v>
      </c>
      <c r="I231" s="304">
        <f t="shared" si="539"/>
        <v>0</v>
      </c>
      <c r="J231" s="15"/>
      <c r="K231" s="20"/>
      <c r="L231" s="20"/>
      <c r="M231" s="15"/>
      <c r="N231" s="305" t="s">
        <v>65</v>
      </c>
      <c r="O231" s="306">
        <v>1</v>
      </c>
      <c r="P231" s="307">
        <f t="shared" ref="P231:W231" si="540">IF(B231="","",(B231/$O231))</f>
        <v>0</v>
      </c>
      <c r="Q231" s="307">
        <f t="shared" si="540"/>
        <v>0</v>
      </c>
      <c r="R231" s="307">
        <f t="shared" si="540"/>
        <v>0</v>
      </c>
      <c r="S231" s="307">
        <f t="shared" si="540"/>
        <v>0</v>
      </c>
      <c r="T231" s="307">
        <f t="shared" si="540"/>
        <v>0</v>
      </c>
      <c r="U231" s="307">
        <f t="shared" si="540"/>
        <v>0</v>
      </c>
      <c r="V231" s="307">
        <f t="shared" si="540"/>
        <v>0</v>
      </c>
      <c r="W231" s="307">
        <f t="shared" si="540"/>
        <v>0</v>
      </c>
      <c r="X231" s="324"/>
      <c r="Y231" s="322" t="str">
        <f t="shared" si="531"/>
        <v>Pass</v>
      </c>
      <c r="Z231" s="310" t="str">
        <f t="shared" ref="Z231:AF231" si="541">IF(C231="","No Price",IF(Q231&gt;P231,"Fail 1","Pass"))</f>
        <v>Pass</v>
      </c>
      <c r="AA231" s="310" t="str">
        <f t="shared" si="541"/>
        <v>Pass</v>
      </c>
      <c r="AB231" s="310" t="str">
        <f t="shared" si="541"/>
        <v>Pass</v>
      </c>
      <c r="AC231" s="310" t="str">
        <f t="shared" si="541"/>
        <v>Pass</v>
      </c>
      <c r="AD231" s="310" t="str">
        <f t="shared" si="541"/>
        <v>Pass</v>
      </c>
      <c r="AE231" s="310" t="str">
        <f t="shared" si="541"/>
        <v>Pass</v>
      </c>
      <c r="AF231" s="311" t="str">
        <f t="shared" si="541"/>
        <v>Pass</v>
      </c>
    </row>
    <row r="232" spans="1:32" x14ac:dyDescent="0.35">
      <c r="A232" s="123" t="s">
        <v>134</v>
      </c>
      <c r="B232" s="302">
        <f t="shared" ref="B232:I232" si="542">B72-(B72*$L$72)</f>
        <v>0</v>
      </c>
      <c r="C232" s="303">
        <f t="shared" si="542"/>
        <v>0</v>
      </c>
      <c r="D232" s="303">
        <f t="shared" si="542"/>
        <v>0</v>
      </c>
      <c r="E232" s="303">
        <f t="shared" si="542"/>
        <v>0</v>
      </c>
      <c r="F232" s="303">
        <f t="shared" si="542"/>
        <v>0</v>
      </c>
      <c r="G232" s="303">
        <f t="shared" si="542"/>
        <v>0</v>
      </c>
      <c r="H232" s="303">
        <f t="shared" si="542"/>
        <v>0</v>
      </c>
      <c r="I232" s="304">
        <f t="shared" si="542"/>
        <v>0</v>
      </c>
      <c r="J232" s="15"/>
      <c r="K232" s="20"/>
      <c r="L232" s="20"/>
      <c r="M232" s="15"/>
      <c r="N232" s="305" t="s">
        <v>65</v>
      </c>
      <c r="O232" s="306">
        <v>1</v>
      </c>
      <c r="P232" s="307">
        <f t="shared" ref="P232:W232" si="543">IF(B232="","",(B232/$O232))</f>
        <v>0</v>
      </c>
      <c r="Q232" s="307">
        <f t="shared" si="543"/>
        <v>0</v>
      </c>
      <c r="R232" s="307">
        <f t="shared" si="543"/>
        <v>0</v>
      </c>
      <c r="S232" s="307">
        <f t="shared" si="543"/>
        <v>0</v>
      </c>
      <c r="T232" s="307">
        <f t="shared" si="543"/>
        <v>0</v>
      </c>
      <c r="U232" s="307">
        <f t="shared" si="543"/>
        <v>0</v>
      </c>
      <c r="V232" s="307">
        <f t="shared" si="543"/>
        <v>0</v>
      </c>
      <c r="W232" s="307">
        <f t="shared" si="543"/>
        <v>0</v>
      </c>
      <c r="X232" s="324"/>
      <c r="Y232" s="322" t="str">
        <f t="shared" si="531"/>
        <v>Pass</v>
      </c>
      <c r="Z232" s="310" t="str">
        <f t="shared" ref="Z232:AF232" si="544">IF(C232="","No Price",IF(Q232&gt;P232,"Fail 1","Pass"))</f>
        <v>Pass</v>
      </c>
      <c r="AA232" s="310" t="str">
        <f t="shared" si="544"/>
        <v>Pass</v>
      </c>
      <c r="AB232" s="310" t="str">
        <f t="shared" si="544"/>
        <v>Pass</v>
      </c>
      <c r="AC232" s="310" t="str">
        <f t="shared" si="544"/>
        <v>Pass</v>
      </c>
      <c r="AD232" s="310" t="str">
        <f t="shared" si="544"/>
        <v>Pass</v>
      </c>
      <c r="AE232" s="310" t="str">
        <f t="shared" si="544"/>
        <v>Pass</v>
      </c>
      <c r="AF232" s="311" t="str">
        <f t="shared" si="544"/>
        <v>Pass</v>
      </c>
    </row>
    <row r="233" spans="1:32" x14ac:dyDescent="0.35">
      <c r="A233" s="123" t="s">
        <v>135</v>
      </c>
      <c r="B233" s="302">
        <f t="shared" ref="B233:I233" si="545">B73-(B73*$L$73)</f>
        <v>0</v>
      </c>
      <c r="C233" s="303">
        <f t="shared" si="545"/>
        <v>0</v>
      </c>
      <c r="D233" s="303">
        <f t="shared" si="545"/>
        <v>0</v>
      </c>
      <c r="E233" s="303">
        <f t="shared" si="545"/>
        <v>0</v>
      </c>
      <c r="F233" s="303">
        <f t="shared" si="545"/>
        <v>0</v>
      </c>
      <c r="G233" s="303">
        <f t="shared" si="545"/>
        <v>0</v>
      </c>
      <c r="H233" s="303">
        <f t="shared" si="545"/>
        <v>0</v>
      </c>
      <c r="I233" s="304">
        <f t="shared" si="545"/>
        <v>0</v>
      </c>
      <c r="J233" s="15"/>
      <c r="K233" s="20"/>
      <c r="L233" s="20"/>
      <c r="M233" s="15"/>
      <c r="N233" s="305" t="s">
        <v>65</v>
      </c>
      <c r="O233" s="306">
        <v>1</v>
      </c>
      <c r="P233" s="307">
        <f t="shared" ref="P233:W233" si="546">IF(B233="","",(B233/$O233))</f>
        <v>0</v>
      </c>
      <c r="Q233" s="307">
        <f t="shared" si="546"/>
        <v>0</v>
      </c>
      <c r="R233" s="307">
        <f t="shared" si="546"/>
        <v>0</v>
      </c>
      <c r="S233" s="307">
        <f t="shared" si="546"/>
        <v>0</v>
      </c>
      <c r="T233" s="307">
        <f t="shared" si="546"/>
        <v>0</v>
      </c>
      <c r="U233" s="307">
        <f t="shared" si="546"/>
        <v>0</v>
      </c>
      <c r="V233" s="307">
        <f t="shared" si="546"/>
        <v>0</v>
      </c>
      <c r="W233" s="307">
        <f t="shared" si="546"/>
        <v>0</v>
      </c>
      <c r="X233" s="324"/>
      <c r="Y233" s="322" t="str">
        <f t="shared" si="531"/>
        <v>Pass</v>
      </c>
      <c r="Z233" s="310" t="str">
        <f t="shared" ref="Z233:AF233" si="547">IF(C233="","No Price",IF(Q233&gt;P233,"Fail 1","Pass"))</f>
        <v>Pass</v>
      </c>
      <c r="AA233" s="310" t="str">
        <f t="shared" si="547"/>
        <v>Pass</v>
      </c>
      <c r="AB233" s="310" t="str">
        <f t="shared" si="547"/>
        <v>Pass</v>
      </c>
      <c r="AC233" s="310" t="str">
        <f t="shared" si="547"/>
        <v>Pass</v>
      </c>
      <c r="AD233" s="310" t="str">
        <f t="shared" si="547"/>
        <v>Pass</v>
      </c>
      <c r="AE233" s="310" t="str">
        <f t="shared" si="547"/>
        <v>Pass</v>
      </c>
      <c r="AF233" s="311" t="str">
        <f t="shared" si="547"/>
        <v>Pass</v>
      </c>
    </row>
    <row r="234" spans="1:32" x14ac:dyDescent="0.35">
      <c r="A234" s="123" t="s">
        <v>136</v>
      </c>
      <c r="B234" s="302">
        <f t="shared" ref="B234:I234" si="548">B74-(B74*$L$74)</f>
        <v>0</v>
      </c>
      <c r="C234" s="303">
        <f t="shared" si="548"/>
        <v>0</v>
      </c>
      <c r="D234" s="303">
        <f t="shared" si="548"/>
        <v>0</v>
      </c>
      <c r="E234" s="303">
        <f t="shared" si="548"/>
        <v>0</v>
      </c>
      <c r="F234" s="303">
        <f t="shared" si="548"/>
        <v>0</v>
      </c>
      <c r="G234" s="303">
        <f t="shared" si="548"/>
        <v>0</v>
      </c>
      <c r="H234" s="303">
        <f t="shared" si="548"/>
        <v>0</v>
      </c>
      <c r="I234" s="304">
        <f t="shared" si="548"/>
        <v>0</v>
      </c>
      <c r="J234" s="15"/>
      <c r="K234" s="20"/>
      <c r="L234" s="20"/>
      <c r="M234" s="15"/>
      <c r="N234" s="305" t="s">
        <v>65</v>
      </c>
      <c r="O234" s="306">
        <v>1</v>
      </c>
      <c r="P234" s="307">
        <f t="shared" ref="P234:W234" si="549">IF(B234="","",(B234/$O234))</f>
        <v>0</v>
      </c>
      <c r="Q234" s="307">
        <f t="shared" si="549"/>
        <v>0</v>
      </c>
      <c r="R234" s="307">
        <f t="shared" si="549"/>
        <v>0</v>
      </c>
      <c r="S234" s="307">
        <f t="shared" si="549"/>
        <v>0</v>
      </c>
      <c r="T234" s="307">
        <f t="shared" si="549"/>
        <v>0</v>
      </c>
      <c r="U234" s="307">
        <f t="shared" si="549"/>
        <v>0</v>
      </c>
      <c r="V234" s="307">
        <f t="shared" si="549"/>
        <v>0</v>
      </c>
      <c r="W234" s="307">
        <f t="shared" si="549"/>
        <v>0</v>
      </c>
      <c r="X234" s="324"/>
      <c r="Y234" s="322" t="str">
        <f t="shared" si="531"/>
        <v>Pass</v>
      </c>
      <c r="Z234" s="310" t="str">
        <f t="shared" ref="Z234:AF234" si="550">IF(C234="","No Price",IF(Q234&gt;P234,"Fail 1","Pass"))</f>
        <v>Pass</v>
      </c>
      <c r="AA234" s="310" t="str">
        <f t="shared" si="550"/>
        <v>Pass</v>
      </c>
      <c r="AB234" s="310" t="str">
        <f t="shared" si="550"/>
        <v>Pass</v>
      </c>
      <c r="AC234" s="310" t="str">
        <f t="shared" si="550"/>
        <v>Pass</v>
      </c>
      <c r="AD234" s="310" t="str">
        <f t="shared" si="550"/>
        <v>Pass</v>
      </c>
      <c r="AE234" s="310" t="str">
        <f t="shared" si="550"/>
        <v>Pass</v>
      </c>
      <c r="AF234" s="311" t="str">
        <f t="shared" si="550"/>
        <v>Pass</v>
      </c>
    </row>
    <row r="235" spans="1:32" x14ac:dyDescent="0.35">
      <c r="A235" s="123" t="s">
        <v>137</v>
      </c>
      <c r="B235" s="302">
        <f t="shared" ref="B235:I235" si="551">B75-(B75*$L$75)</f>
        <v>0</v>
      </c>
      <c r="C235" s="303">
        <f t="shared" si="551"/>
        <v>0</v>
      </c>
      <c r="D235" s="303">
        <f t="shared" si="551"/>
        <v>0</v>
      </c>
      <c r="E235" s="303">
        <f t="shared" si="551"/>
        <v>0</v>
      </c>
      <c r="F235" s="303">
        <f t="shared" si="551"/>
        <v>0</v>
      </c>
      <c r="G235" s="303">
        <f t="shared" si="551"/>
        <v>0</v>
      </c>
      <c r="H235" s="303">
        <f t="shared" si="551"/>
        <v>0</v>
      </c>
      <c r="I235" s="304">
        <f t="shared" si="551"/>
        <v>0</v>
      </c>
      <c r="J235" s="15"/>
      <c r="K235" s="20"/>
      <c r="L235" s="20"/>
      <c r="M235" s="15"/>
      <c r="N235" s="305" t="s">
        <v>65</v>
      </c>
      <c r="O235" s="306">
        <v>1</v>
      </c>
      <c r="P235" s="307">
        <f t="shared" ref="P235:W235" si="552">IF(B235="","",(B235/$O235))</f>
        <v>0</v>
      </c>
      <c r="Q235" s="307">
        <f t="shared" si="552"/>
        <v>0</v>
      </c>
      <c r="R235" s="307">
        <f t="shared" si="552"/>
        <v>0</v>
      </c>
      <c r="S235" s="307">
        <f t="shared" si="552"/>
        <v>0</v>
      </c>
      <c r="T235" s="307">
        <f t="shared" si="552"/>
        <v>0</v>
      </c>
      <c r="U235" s="307">
        <f t="shared" si="552"/>
        <v>0</v>
      </c>
      <c r="V235" s="307">
        <f t="shared" si="552"/>
        <v>0</v>
      </c>
      <c r="W235" s="307">
        <f t="shared" si="552"/>
        <v>0</v>
      </c>
      <c r="X235" s="324"/>
      <c r="Y235" s="322" t="str">
        <f t="shared" si="531"/>
        <v>Pass</v>
      </c>
      <c r="Z235" s="310" t="str">
        <f t="shared" ref="Z235:AF235" si="553">IF(C235="","No Price",IF(Q235&gt;P235,"Fail 1","Pass"))</f>
        <v>Pass</v>
      </c>
      <c r="AA235" s="310" t="str">
        <f t="shared" si="553"/>
        <v>Pass</v>
      </c>
      <c r="AB235" s="310" t="str">
        <f t="shared" si="553"/>
        <v>Pass</v>
      </c>
      <c r="AC235" s="310" t="str">
        <f t="shared" si="553"/>
        <v>Pass</v>
      </c>
      <c r="AD235" s="310" t="str">
        <f t="shared" si="553"/>
        <v>Pass</v>
      </c>
      <c r="AE235" s="310" t="str">
        <f t="shared" si="553"/>
        <v>Pass</v>
      </c>
      <c r="AF235" s="311" t="str">
        <f t="shared" si="553"/>
        <v>Pass</v>
      </c>
    </row>
    <row r="236" spans="1:32" x14ac:dyDescent="0.35">
      <c r="A236" s="123" t="s">
        <v>138</v>
      </c>
      <c r="B236" s="302">
        <f t="shared" ref="B236:I236" si="554">B76-(B76*$L$76)</f>
        <v>0</v>
      </c>
      <c r="C236" s="303">
        <f t="shared" si="554"/>
        <v>0</v>
      </c>
      <c r="D236" s="303">
        <f t="shared" si="554"/>
        <v>0</v>
      </c>
      <c r="E236" s="303">
        <f t="shared" si="554"/>
        <v>0</v>
      </c>
      <c r="F236" s="303">
        <f t="shared" si="554"/>
        <v>0</v>
      </c>
      <c r="G236" s="303">
        <f t="shared" si="554"/>
        <v>0</v>
      </c>
      <c r="H236" s="303">
        <f t="shared" si="554"/>
        <v>0</v>
      </c>
      <c r="I236" s="304">
        <f t="shared" si="554"/>
        <v>0</v>
      </c>
      <c r="J236" s="15"/>
      <c r="K236" s="20"/>
      <c r="L236" s="20"/>
      <c r="M236" s="15"/>
      <c r="N236" s="305" t="s">
        <v>65</v>
      </c>
      <c r="O236" s="306">
        <v>1</v>
      </c>
      <c r="P236" s="307">
        <f t="shared" ref="P236:W236" si="555">IF(B236="","",(B236/$O236))</f>
        <v>0</v>
      </c>
      <c r="Q236" s="307">
        <f t="shared" si="555"/>
        <v>0</v>
      </c>
      <c r="R236" s="307">
        <f t="shared" si="555"/>
        <v>0</v>
      </c>
      <c r="S236" s="307">
        <f t="shared" si="555"/>
        <v>0</v>
      </c>
      <c r="T236" s="307">
        <f t="shared" si="555"/>
        <v>0</v>
      </c>
      <c r="U236" s="307">
        <f t="shared" si="555"/>
        <v>0</v>
      </c>
      <c r="V236" s="307">
        <f t="shared" si="555"/>
        <v>0</v>
      </c>
      <c r="W236" s="307">
        <f t="shared" si="555"/>
        <v>0</v>
      </c>
      <c r="X236" s="324"/>
      <c r="Y236" s="322" t="str">
        <f t="shared" si="531"/>
        <v>Pass</v>
      </c>
      <c r="Z236" s="310" t="str">
        <f t="shared" ref="Z236:AF236" si="556">IF(C236="","No Price",IF(Q236&gt;P236,"Fail 1","Pass"))</f>
        <v>Pass</v>
      </c>
      <c r="AA236" s="310" t="str">
        <f t="shared" si="556"/>
        <v>Pass</v>
      </c>
      <c r="AB236" s="310" t="str">
        <f t="shared" si="556"/>
        <v>Pass</v>
      </c>
      <c r="AC236" s="310" t="str">
        <f t="shared" si="556"/>
        <v>Pass</v>
      </c>
      <c r="AD236" s="310" t="str">
        <f t="shared" si="556"/>
        <v>Pass</v>
      </c>
      <c r="AE236" s="310" t="str">
        <f t="shared" si="556"/>
        <v>Pass</v>
      </c>
      <c r="AF236" s="311" t="str">
        <f t="shared" si="556"/>
        <v>Pass</v>
      </c>
    </row>
    <row r="237" spans="1:32" x14ac:dyDescent="0.35">
      <c r="A237" s="123" t="s">
        <v>139</v>
      </c>
      <c r="B237" s="302">
        <f t="shared" ref="B237:I237" si="557">B77-(B77*$L$77)</f>
        <v>0</v>
      </c>
      <c r="C237" s="303">
        <f t="shared" si="557"/>
        <v>0</v>
      </c>
      <c r="D237" s="303">
        <f t="shared" si="557"/>
        <v>0</v>
      </c>
      <c r="E237" s="303">
        <f t="shared" si="557"/>
        <v>0</v>
      </c>
      <c r="F237" s="303">
        <f t="shared" si="557"/>
        <v>0</v>
      </c>
      <c r="G237" s="303">
        <f t="shared" si="557"/>
        <v>0</v>
      </c>
      <c r="H237" s="303">
        <f t="shared" si="557"/>
        <v>0</v>
      </c>
      <c r="I237" s="304">
        <f t="shared" si="557"/>
        <v>0</v>
      </c>
      <c r="J237" s="15"/>
      <c r="K237" s="20"/>
      <c r="L237" s="20"/>
      <c r="M237" s="15"/>
      <c r="N237" s="305" t="s">
        <v>65</v>
      </c>
      <c r="O237" s="306">
        <v>1</v>
      </c>
      <c r="P237" s="307">
        <f t="shared" ref="P237:W237" si="558">IF(B237="","",(B237/$O237))</f>
        <v>0</v>
      </c>
      <c r="Q237" s="307">
        <f t="shared" si="558"/>
        <v>0</v>
      </c>
      <c r="R237" s="307">
        <f t="shared" si="558"/>
        <v>0</v>
      </c>
      <c r="S237" s="307">
        <f t="shared" si="558"/>
        <v>0</v>
      </c>
      <c r="T237" s="307">
        <f t="shared" si="558"/>
        <v>0</v>
      </c>
      <c r="U237" s="307">
        <f t="shared" si="558"/>
        <v>0</v>
      </c>
      <c r="V237" s="307">
        <f t="shared" si="558"/>
        <v>0</v>
      </c>
      <c r="W237" s="307">
        <f t="shared" si="558"/>
        <v>0</v>
      </c>
      <c r="X237" s="325"/>
      <c r="Y237" s="322" t="str">
        <f t="shared" si="531"/>
        <v>Pass</v>
      </c>
      <c r="Z237" s="310" t="str">
        <f t="shared" ref="Z237:AF237" si="559">IF(C237="","No Price",IF(Q237&gt;P237,"Fail 1","Pass"))</f>
        <v>Pass</v>
      </c>
      <c r="AA237" s="310" t="str">
        <f t="shared" si="559"/>
        <v>Pass</v>
      </c>
      <c r="AB237" s="310" t="str">
        <f t="shared" si="559"/>
        <v>Pass</v>
      </c>
      <c r="AC237" s="310" t="str">
        <f t="shared" si="559"/>
        <v>Pass</v>
      </c>
      <c r="AD237" s="310" t="str">
        <f t="shared" si="559"/>
        <v>Pass</v>
      </c>
      <c r="AE237" s="310" t="str">
        <f t="shared" si="559"/>
        <v>Pass</v>
      </c>
      <c r="AF237" s="311" t="str">
        <f t="shared" si="559"/>
        <v>Pass</v>
      </c>
    </row>
    <row r="238" spans="1:32" x14ac:dyDescent="0.35">
      <c r="A238" s="312" t="s">
        <v>165</v>
      </c>
      <c r="B238" s="482" t="s">
        <v>141</v>
      </c>
      <c r="C238" s="463"/>
      <c r="D238" s="463"/>
      <c r="E238" s="463"/>
      <c r="F238" s="463"/>
      <c r="G238" s="463"/>
      <c r="H238" s="463"/>
      <c r="I238" s="479"/>
      <c r="J238" s="15"/>
      <c r="K238" s="20"/>
      <c r="L238" s="20"/>
      <c r="M238" s="15"/>
      <c r="N238" s="549"/>
      <c r="O238" s="481"/>
      <c r="P238" s="481"/>
      <c r="Q238" s="481"/>
      <c r="R238" s="481"/>
      <c r="S238" s="481"/>
      <c r="T238" s="481"/>
      <c r="U238" s="481"/>
      <c r="V238" s="481"/>
      <c r="W238" s="481"/>
      <c r="X238" s="481"/>
      <c r="Y238" s="481"/>
      <c r="Z238" s="481"/>
      <c r="AA238" s="481"/>
      <c r="AB238" s="481"/>
      <c r="AC238" s="481"/>
      <c r="AD238" s="481"/>
      <c r="AE238" s="481"/>
      <c r="AF238" s="474"/>
    </row>
    <row r="239" spans="1:32" x14ac:dyDescent="0.35">
      <c r="A239" s="123" t="s">
        <v>142</v>
      </c>
      <c r="B239" s="302">
        <f t="shared" ref="B239:I239" si="560">B79-(B79*$L$79)</f>
        <v>0</v>
      </c>
      <c r="C239" s="303">
        <f t="shared" si="560"/>
        <v>0</v>
      </c>
      <c r="D239" s="303">
        <f t="shared" si="560"/>
        <v>0</v>
      </c>
      <c r="E239" s="303">
        <f t="shared" si="560"/>
        <v>0</v>
      </c>
      <c r="F239" s="303">
        <f t="shared" si="560"/>
        <v>0</v>
      </c>
      <c r="G239" s="303">
        <f t="shared" si="560"/>
        <v>0</v>
      </c>
      <c r="H239" s="303">
        <f t="shared" si="560"/>
        <v>0</v>
      </c>
      <c r="I239" s="304">
        <f t="shared" si="560"/>
        <v>0</v>
      </c>
      <c r="J239" s="15"/>
      <c r="K239" s="20"/>
      <c r="L239" s="20"/>
      <c r="M239" s="15"/>
      <c r="N239" s="305" t="s">
        <v>65</v>
      </c>
      <c r="O239" s="306">
        <v>1</v>
      </c>
      <c r="P239" s="307">
        <f t="shared" ref="P239:W239" si="561">IF(B239="","",(B239/$O239))</f>
        <v>0</v>
      </c>
      <c r="Q239" s="307">
        <f t="shared" si="561"/>
        <v>0</v>
      </c>
      <c r="R239" s="307">
        <f t="shared" si="561"/>
        <v>0</v>
      </c>
      <c r="S239" s="307">
        <f t="shared" si="561"/>
        <v>0</v>
      </c>
      <c r="T239" s="307">
        <f t="shared" si="561"/>
        <v>0</v>
      </c>
      <c r="U239" s="307">
        <f t="shared" si="561"/>
        <v>0</v>
      </c>
      <c r="V239" s="307">
        <f t="shared" si="561"/>
        <v>0</v>
      </c>
      <c r="W239" s="307">
        <f t="shared" si="561"/>
        <v>0</v>
      </c>
      <c r="X239" s="323"/>
      <c r="Y239" s="322" t="str">
        <f t="shared" ref="Y239:Y240" si="562">IF(P239="","No Price","Pass")</f>
        <v>Pass</v>
      </c>
      <c r="Z239" s="310" t="str">
        <f t="shared" ref="Z239:AF239" si="563">IF(C239="","No Price",IF(Q239&gt;P239,"Fail 1","Pass"))</f>
        <v>Pass</v>
      </c>
      <c r="AA239" s="310" t="str">
        <f t="shared" si="563"/>
        <v>Pass</v>
      </c>
      <c r="AB239" s="310" t="str">
        <f t="shared" si="563"/>
        <v>Pass</v>
      </c>
      <c r="AC239" s="310" t="str">
        <f t="shared" si="563"/>
        <v>Pass</v>
      </c>
      <c r="AD239" s="310" t="str">
        <f t="shared" si="563"/>
        <v>Pass</v>
      </c>
      <c r="AE239" s="310" t="str">
        <f t="shared" si="563"/>
        <v>Pass</v>
      </c>
      <c r="AF239" s="311" t="str">
        <f t="shared" si="563"/>
        <v>Pass</v>
      </c>
    </row>
    <row r="240" spans="1:32" x14ac:dyDescent="0.35">
      <c r="A240" s="124" t="s">
        <v>143</v>
      </c>
      <c r="B240" s="326">
        <f t="shared" ref="B240:I240" si="564">B80-(B80*$L$80)</f>
        <v>0</v>
      </c>
      <c r="C240" s="327">
        <f t="shared" si="564"/>
        <v>0</v>
      </c>
      <c r="D240" s="327">
        <f t="shared" si="564"/>
        <v>0</v>
      </c>
      <c r="E240" s="327">
        <f t="shared" si="564"/>
        <v>0</v>
      </c>
      <c r="F240" s="327">
        <f t="shared" si="564"/>
        <v>0</v>
      </c>
      <c r="G240" s="327">
        <f t="shared" si="564"/>
        <v>0</v>
      </c>
      <c r="H240" s="327">
        <f t="shared" si="564"/>
        <v>0</v>
      </c>
      <c r="I240" s="328">
        <f t="shared" si="564"/>
        <v>0</v>
      </c>
      <c r="J240" s="15"/>
      <c r="K240" s="20"/>
      <c r="L240" s="20"/>
      <c r="M240" s="15"/>
      <c r="N240" s="329" t="s">
        <v>65</v>
      </c>
      <c r="O240" s="330">
        <v>1</v>
      </c>
      <c r="P240" s="331">
        <f t="shared" ref="P240:W240" si="565">IF(B240="","",(B240/$O240))</f>
        <v>0</v>
      </c>
      <c r="Q240" s="331">
        <f t="shared" si="565"/>
        <v>0</v>
      </c>
      <c r="R240" s="331">
        <f t="shared" si="565"/>
        <v>0</v>
      </c>
      <c r="S240" s="331">
        <f t="shared" si="565"/>
        <v>0</v>
      </c>
      <c r="T240" s="331">
        <f t="shared" si="565"/>
        <v>0</v>
      </c>
      <c r="U240" s="331">
        <f t="shared" si="565"/>
        <v>0</v>
      </c>
      <c r="V240" s="331">
        <f t="shared" si="565"/>
        <v>0</v>
      </c>
      <c r="W240" s="331">
        <f t="shared" si="565"/>
        <v>0</v>
      </c>
      <c r="X240" s="332"/>
      <c r="Y240" s="333" t="str">
        <f t="shared" si="562"/>
        <v>Pass</v>
      </c>
      <c r="Z240" s="334" t="str">
        <f t="shared" ref="Z240:AF240" si="566">IF(C240="","No Price",IF(Q240&gt;P240,"Fail 1","Pass"))</f>
        <v>Pass</v>
      </c>
      <c r="AA240" s="334" t="str">
        <f t="shared" si="566"/>
        <v>Pass</v>
      </c>
      <c r="AB240" s="334" t="str">
        <f t="shared" si="566"/>
        <v>Pass</v>
      </c>
      <c r="AC240" s="334" t="str">
        <f t="shared" si="566"/>
        <v>Pass</v>
      </c>
      <c r="AD240" s="334" t="str">
        <f t="shared" si="566"/>
        <v>Pass</v>
      </c>
      <c r="AE240" s="334" t="str">
        <f t="shared" si="566"/>
        <v>Pass</v>
      </c>
      <c r="AF240" s="335" t="str">
        <f t="shared" si="566"/>
        <v>Pass</v>
      </c>
    </row>
    <row r="241" spans="1:32" x14ac:dyDescent="0.35">
      <c r="A241" s="15"/>
      <c r="B241" s="15"/>
      <c r="C241" s="15"/>
      <c r="D241" s="15"/>
      <c r="E241" s="15"/>
      <c r="F241" s="15"/>
      <c r="G241" s="15"/>
      <c r="H241" s="15"/>
      <c r="I241" s="15"/>
      <c r="J241" s="15"/>
      <c r="K241" s="20"/>
      <c r="L241" s="20"/>
      <c r="M241" s="15"/>
      <c r="N241" s="20"/>
      <c r="O241" s="20"/>
      <c r="P241" s="20"/>
      <c r="Q241" s="20"/>
      <c r="R241" s="20"/>
      <c r="S241" s="20"/>
      <c r="T241" s="20"/>
      <c r="U241" s="20"/>
      <c r="V241" s="20"/>
      <c r="W241" s="20"/>
      <c r="X241" s="20"/>
      <c r="Y241" s="20"/>
      <c r="Z241" s="20"/>
      <c r="AA241" s="20"/>
      <c r="AB241" s="20"/>
      <c r="AC241" s="20"/>
      <c r="AD241" s="20"/>
      <c r="AE241" s="20"/>
      <c r="AF241" s="20"/>
    </row>
    <row r="242" spans="1:32" x14ac:dyDescent="0.35">
      <c r="A242" s="15"/>
      <c r="B242" s="15"/>
      <c r="C242" s="15"/>
      <c r="D242" s="15"/>
      <c r="E242" s="15"/>
      <c r="F242" s="15"/>
      <c r="G242" s="15"/>
      <c r="H242" s="15"/>
      <c r="I242" s="15"/>
      <c r="J242" s="15"/>
      <c r="K242" s="20"/>
      <c r="L242" s="20"/>
      <c r="M242" s="15"/>
      <c r="N242" s="20"/>
      <c r="O242" s="20"/>
      <c r="P242" s="20"/>
      <c r="Q242" s="20"/>
      <c r="R242" s="20"/>
      <c r="S242" s="20"/>
      <c r="T242" s="20"/>
      <c r="U242" s="20"/>
      <c r="V242" s="20"/>
      <c r="W242" s="20"/>
      <c r="X242" s="20"/>
      <c r="Y242" s="20"/>
      <c r="Z242" s="20"/>
      <c r="AA242" s="20"/>
      <c r="AB242" s="20"/>
      <c r="AC242" s="20"/>
      <c r="AD242" s="20"/>
      <c r="AE242" s="20"/>
      <c r="AF242" s="20"/>
    </row>
    <row r="243" spans="1:32" x14ac:dyDescent="0.35">
      <c r="A243" s="15"/>
      <c r="B243" s="15"/>
      <c r="C243" s="15"/>
      <c r="D243" s="15"/>
      <c r="E243" s="15"/>
      <c r="F243" s="15"/>
      <c r="G243" s="15"/>
      <c r="H243" s="15"/>
      <c r="I243" s="15"/>
      <c r="J243" s="15"/>
      <c r="K243" s="20"/>
      <c r="L243" s="20"/>
      <c r="M243" s="15"/>
      <c r="N243" s="20"/>
      <c r="O243" s="20"/>
      <c r="P243" s="20"/>
      <c r="Q243" s="20"/>
      <c r="R243" s="20"/>
      <c r="S243" s="20"/>
      <c r="T243" s="20"/>
      <c r="U243" s="20"/>
      <c r="V243" s="20"/>
      <c r="W243" s="20"/>
      <c r="X243" s="20"/>
      <c r="Y243" s="20"/>
      <c r="Z243" s="20"/>
      <c r="AA243" s="20"/>
      <c r="AB243" s="20"/>
      <c r="AC243" s="20"/>
      <c r="AD243" s="20"/>
      <c r="AE243" s="20"/>
      <c r="AF243" s="20"/>
    </row>
    <row r="244" spans="1:32" x14ac:dyDescent="0.35">
      <c r="A244" s="15"/>
      <c r="B244" s="15"/>
      <c r="C244" s="15"/>
      <c r="D244" s="15"/>
      <c r="E244" s="15"/>
      <c r="F244" s="15"/>
      <c r="G244" s="15"/>
      <c r="H244" s="15"/>
      <c r="I244" s="15"/>
      <c r="J244" s="15"/>
      <c r="K244" s="20"/>
      <c r="L244" s="20"/>
      <c r="M244" s="15"/>
      <c r="N244" s="20"/>
      <c r="O244" s="20"/>
      <c r="P244" s="20"/>
      <c r="Q244" s="20"/>
      <c r="R244" s="20"/>
      <c r="S244" s="20"/>
      <c r="T244" s="20"/>
      <c r="U244" s="20"/>
      <c r="V244" s="20"/>
      <c r="W244" s="20"/>
      <c r="X244" s="20"/>
      <c r="Y244" s="20"/>
      <c r="Z244" s="20"/>
      <c r="AA244" s="20"/>
      <c r="AB244" s="20"/>
      <c r="AC244" s="20"/>
      <c r="AD244" s="20"/>
      <c r="AE244" s="20"/>
      <c r="AF244" s="20"/>
    </row>
    <row r="245" spans="1:32" x14ac:dyDescent="0.35">
      <c r="A245" s="15"/>
      <c r="B245" s="15"/>
      <c r="C245" s="15"/>
      <c r="D245" s="15"/>
      <c r="E245" s="15"/>
      <c r="F245" s="15"/>
      <c r="G245" s="15"/>
      <c r="H245" s="15"/>
      <c r="I245" s="15"/>
      <c r="J245" s="15"/>
      <c r="K245" s="20"/>
      <c r="L245" s="20"/>
      <c r="M245" s="15"/>
      <c r="N245" s="20"/>
      <c r="O245" s="20"/>
      <c r="P245" s="20"/>
      <c r="Q245" s="20"/>
      <c r="R245" s="20"/>
      <c r="S245" s="20"/>
      <c r="T245" s="20"/>
      <c r="U245" s="20"/>
      <c r="V245" s="20"/>
      <c r="W245" s="20"/>
      <c r="X245" s="20"/>
      <c r="Y245" s="20"/>
      <c r="Z245" s="20"/>
      <c r="AA245" s="20"/>
      <c r="AB245" s="20"/>
      <c r="AC245" s="20"/>
      <c r="AD245" s="20"/>
      <c r="AE245" s="20"/>
      <c r="AF245" s="20"/>
    </row>
    <row r="246" spans="1:32" x14ac:dyDescent="0.35">
      <c r="A246" s="15"/>
      <c r="B246" s="15"/>
      <c r="C246" s="15"/>
      <c r="D246" s="15"/>
      <c r="E246" s="15"/>
      <c r="F246" s="15"/>
      <c r="G246" s="15"/>
      <c r="H246" s="15"/>
      <c r="I246" s="15"/>
      <c r="J246" s="15"/>
      <c r="K246" s="20"/>
      <c r="L246" s="20"/>
      <c r="M246" s="15"/>
      <c r="N246" s="20"/>
      <c r="O246" s="20"/>
      <c r="P246" s="20"/>
      <c r="Q246" s="20"/>
      <c r="R246" s="20"/>
      <c r="S246" s="20"/>
      <c r="T246" s="20"/>
      <c r="U246" s="20"/>
      <c r="V246" s="20"/>
      <c r="W246" s="20"/>
      <c r="X246" s="20"/>
      <c r="Y246" s="20"/>
      <c r="Z246" s="20"/>
      <c r="AA246" s="20"/>
      <c r="AB246" s="20"/>
      <c r="AC246" s="20"/>
      <c r="AD246" s="20"/>
      <c r="AE246" s="20"/>
      <c r="AF246" s="20"/>
    </row>
    <row r="247" spans="1:32" x14ac:dyDescent="0.35">
      <c r="A247" s="15"/>
      <c r="B247" s="15"/>
      <c r="C247" s="15"/>
      <c r="D247" s="15"/>
      <c r="E247" s="15"/>
      <c r="F247" s="15"/>
      <c r="G247" s="15"/>
      <c r="H247" s="15"/>
      <c r="I247" s="15"/>
      <c r="J247" s="15"/>
      <c r="K247" s="20"/>
      <c r="L247" s="20"/>
      <c r="M247" s="15"/>
      <c r="N247" s="20"/>
      <c r="O247" s="20"/>
      <c r="P247" s="20"/>
      <c r="Q247" s="20"/>
      <c r="R247" s="20"/>
      <c r="S247" s="20"/>
      <c r="T247" s="20"/>
      <c r="U247" s="20"/>
      <c r="V247" s="20"/>
      <c r="W247" s="20"/>
      <c r="X247" s="20"/>
      <c r="Y247" s="20"/>
      <c r="Z247" s="20"/>
      <c r="AA247" s="20"/>
      <c r="AB247" s="20"/>
      <c r="AC247" s="20"/>
      <c r="AD247" s="20"/>
      <c r="AE247" s="20"/>
      <c r="AF247" s="20"/>
    </row>
    <row r="248" spans="1:32" x14ac:dyDescent="0.35">
      <c r="A248" s="15"/>
      <c r="B248" s="15"/>
      <c r="C248" s="15"/>
      <c r="D248" s="15"/>
      <c r="E248" s="15"/>
      <c r="F248" s="15"/>
      <c r="G248" s="15"/>
      <c r="H248" s="15"/>
      <c r="I248" s="15"/>
      <c r="J248" s="15"/>
      <c r="K248" s="20"/>
      <c r="L248" s="20"/>
      <c r="M248" s="15"/>
      <c r="N248" s="20"/>
      <c r="O248" s="20"/>
      <c r="P248" s="20"/>
      <c r="Q248" s="20"/>
      <c r="R248" s="20"/>
      <c r="S248" s="20"/>
      <c r="T248" s="20"/>
      <c r="U248" s="20"/>
      <c r="V248" s="20"/>
      <c r="W248" s="20"/>
      <c r="X248" s="20"/>
      <c r="Y248" s="20"/>
      <c r="Z248" s="20"/>
      <c r="AA248" s="20"/>
      <c r="AB248" s="20"/>
      <c r="AC248" s="20"/>
      <c r="AD248" s="20"/>
      <c r="AE248" s="20"/>
      <c r="AF248" s="20"/>
    </row>
    <row r="249" spans="1:32" x14ac:dyDescent="0.35">
      <c r="A249" s="15"/>
      <c r="B249" s="15"/>
      <c r="C249" s="15"/>
      <c r="D249" s="15"/>
      <c r="E249" s="15"/>
      <c r="F249" s="15"/>
      <c r="G249" s="15"/>
      <c r="H249" s="15"/>
      <c r="I249" s="15"/>
      <c r="J249" s="15"/>
      <c r="K249" s="20"/>
      <c r="L249" s="20"/>
      <c r="M249" s="15"/>
      <c r="N249" s="20"/>
      <c r="O249" s="20"/>
      <c r="P249" s="20"/>
      <c r="Q249" s="20"/>
      <c r="R249" s="20"/>
      <c r="S249" s="20"/>
      <c r="T249" s="20"/>
      <c r="U249" s="20"/>
      <c r="V249" s="20"/>
      <c r="W249" s="20"/>
      <c r="X249" s="20"/>
      <c r="Y249" s="20"/>
      <c r="Z249" s="20"/>
      <c r="AA249" s="20"/>
      <c r="AB249" s="20"/>
      <c r="AC249" s="20"/>
      <c r="AD249" s="20"/>
      <c r="AE249" s="20"/>
      <c r="AF249" s="20"/>
    </row>
    <row r="250" spans="1:32" x14ac:dyDescent="0.35">
      <c r="A250" s="15"/>
      <c r="B250" s="15"/>
      <c r="C250" s="15"/>
      <c r="D250" s="15"/>
      <c r="E250" s="15"/>
      <c r="F250" s="15"/>
      <c r="G250" s="15"/>
      <c r="H250" s="15"/>
      <c r="I250" s="15"/>
      <c r="J250" s="15"/>
      <c r="K250" s="20"/>
      <c r="L250" s="20"/>
      <c r="M250" s="15"/>
      <c r="N250" s="20"/>
      <c r="O250" s="20"/>
      <c r="P250" s="20"/>
      <c r="Q250" s="20"/>
      <c r="R250" s="20"/>
      <c r="S250" s="20"/>
      <c r="T250" s="20"/>
      <c r="U250" s="20"/>
      <c r="V250" s="20"/>
      <c r="W250" s="20"/>
      <c r="X250" s="20"/>
      <c r="Y250" s="20"/>
      <c r="Z250" s="20"/>
      <c r="AA250" s="20"/>
      <c r="AB250" s="20"/>
      <c r="AC250" s="20"/>
      <c r="AD250" s="20"/>
      <c r="AE250" s="20"/>
      <c r="AF250" s="20"/>
    </row>
    <row r="251" spans="1:32" x14ac:dyDescent="0.35">
      <c r="A251" s="15"/>
      <c r="B251" s="15"/>
      <c r="C251" s="15"/>
      <c r="D251" s="15"/>
      <c r="E251" s="15"/>
      <c r="F251" s="15"/>
      <c r="G251" s="15"/>
      <c r="H251" s="15"/>
      <c r="I251" s="15"/>
      <c r="J251" s="15"/>
      <c r="K251" s="20"/>
      <c r="L251" s="20"/>
      <c r="M251" s="15"/>
      <c r="N251" s="20"/>
      <c r="O251" s="20"/>
      <c r="P251" s="20"/>
      <c r="Q251" s="20"/>
      <c r="R251" s="20"/>
      <c r="S251" s="20"/>
      <c r="T251" s="20"/>
      <c r="U251" s="20"/>
      <c r="V251" s="20"/>
      <c r="W251" s="20"/>
      <c r="X251" s="20"/>
      <c r="Y251" s="20"/>
      <c r="Z251" s="20"/>
      <c r="AA251" s="20"/>
      <c r="AB251" s="20"/>
      <c r="AC251" s="20"/>
      <c r="AD251" s="20"/>
      <c r="AE251" s="20"/>
      <c r="AF251" s="20"/>
    </row>
    <row r="252" spans="1:32" x14ac:dyDescent="0.35">
      <c r="A252" s="15"/>
      <c r="B252" s="15"/>
      <c r="C252" s="15"/>
      <c r="D252" s="15"/>
      <c r="E252" s="15"/>
      <c r="F252" s="15"/>
      <c r="G252" s="15"/>
      <c r="H252" s="15"/>
      <c r="I252" s="15"/>
      <c r="J252" s="15"/>
      <c r="K252" s="20"/>
      <c r="L252" s="20"/>
      <c r="M252" s="15"/>
      <c r="N252" s="20"/>
      <c r="O252" s="20"/>
      <c r="P252" s="20"/>
      <c r="Q252" s="20"/>
      <c r="R252" s="20"/>
      <c r="S252" s="20"/>
      <c r="T252" s="20"/>
      <c r="U252" s="20"/>
      <c r="V252" s="20"/>
      <c r="W252" s="20"/>
      <c r="X252" s="20"/>
      <c r="Y252" s="20"/>
      <c r="Z252" s="20"/>
      <c r="AA252" s="20"/>
      <c r="AB252" s="20"/>
      <c r="AC252" s="20"/>
      <c r="AD252" s="20"/>
      <c r="AE252" s="20"/>
      <c r="AF252" s="20"/>
    </row>
    <row r="253" spans="1:32" x14ac:dyDescent="0.35">
      <c r="A253" s="15"/>
      <c r="B253" s="15"/>
      <c r="C253" s="15"/>
      <c r="D253" s="15"/>
      <c r="E253" s="15"/>
      <c r="F253" s="15"/>
      <c r="G253" s="15"/>
      <c r="H253" s="15"/>
      <c r="I253" s="15"/>
      <c r="J253" s="15"/>
      <c r="K253" s="20"/>
      <c r="L253" s="20"/>
      <c r="M253" s="15"/>
      <c r="N253" s="20"/>
      <c r="O253" s="20"/>
      <c r="P253" s="20"/>
      <c r="Q253" s="20"/>
      <c r="R253" s="20"/>
      <c r="S253" s="20"/>
      <c r="T253" s="20"/>
      <c r="U253" s="20"/>
      <c r="V253" s="20"/>
      <c r="W253" s="20"/>
      <c r="X253" s="20"/>
      <c r="Y253" s="20"/>
      <c r="Z253" s="20"/>
      <c r="AA253" s="20"/>
      <c r="AB253" s="20"/>
      <c r="AC253" s="20"/>
      <c r="AD253" s="20"/>
      <c r="AE253" s="20"/>
      <c r="AF253" s="20"/>
    </row>
    <row r="254" spans="1:32" x14ac:dyDescent="0.35">
      <c r="A254" s="15"/>
      <c r="B254" s="15"/>
      <c r="C254" s="15"/>
      <c r="D254" s="15"/>
      <c r="E254" s="15"/>
      <c r="F254" s="15"/>
      <c r="G254" s="15"/>
      <c r="H254" s="15"/>
      <c r="I254" s="15"/>
      <c r="J254" s="15"/>
      <c r="K254" s="20"/>
      <c r="L254" s="20"/>
      <c r="M254" s="15"/>
      <c r="N254" s="20"/>
      <c r="O254" s="20"/>
      <c r="P254" s="20"/>
      <c r="Q254" s="20"/>
      <c r="R254" s="20"/>
      <c r="S254" s="20"/>
      <c r="T254" s="20"/>
      <c r="U254" s="20"/>
      <c r="V254" s="20"/>
      <c r="W254" s="20"/>
      <c r="X254" s="20"/>
      <c r="Y254" s="20"/>
      <c r="Z254" s="20"/>
      <c r="AA254" s="20"/>
      <c r="AB254" s="20"/>
      <c r="AC254" s="20"/>
      <c r="AD254" s="20"/>
      <c r="AE254" s="20"/>
      <c r="AF254" s="20"/>
    </row>
    <row r="255" spans="1:32" x14ac:dyDescent="0.35">
      <c r="A255" s="15"/>
      <c r="B255" s="15"/>
      <c r="C255" s="15"/>
      <c r="D255" s="15"/>
      <c r="E255" s="15"/>
      <c r="F255" s="15"/>
      <c r="G255" s="15"/>
      <c r="H255" s="15"/>
      <c r="I255" s="15"/>
      <c r="J255" s="15"/>
      <c r="K255" s="20"/>
      <c r="L255" s="20"/>
      <c r="M255" s="15"/>
      <c r="N255" s="20"/>
      <c r="O255" s="20"/>
      <c r="P255" s="20"/>
      <c r="Q255" s="20"/>
      <c r="R255" s="20"/>
      <c r="S255" s="20"/>
      <c r="T255" s="20"/>
      <c r="U255" s="20"/>
      <c r="V255" s="20"/>
      <c r="W255" s="20"/>
      <c r="X255" s="20"/>
      <c r="Y255" s="20"/>
      <c r="Z255" s="20"/>
      <c r="AA255" s="20"/>
      <c r="AB255" s="20"/>
      <c r="AC255" s="20"/>
      <c r="AD255" s="20"/>
      <c r="AE255" s="20"/>
      <c r="AF255" s="20"/>
    </row>
    <row r="256" spans="1:32" x14ac:dyDescent="0.35">
      <c r="A256" s="15"/>
      <c r="B256" s="15"/>
      <c r="C256" s="15"/>
      <c r="D256" s="15"/>
      <c r="E256" s="15"/>
      <c r="F256" s="15"/>
      <c r="G256" s="15"/>
      <c r="H256" s="15"/>
      <c r="I256" s="15"/>
      <c r="J256" s="15"/>
      <c r="K256" s="20"/>
      <c r="L256" s="20"/>
      <c r="M256" s="15"/>
      <c r="N256" s="20"/>
      <c r="O256" s="20"/>
      <c r="P256" s="20"/>
      <c r="Q256" s="20"/>
      <c r="R256" s="20"/>
      <c r="S256" s="20"/>
      <c r="T256" s="20"/>
      <c r="U256" s="20"/>
      <c r="V256" s="20"/>
      <c r="W256" s="20"/>
      <c r="X256" s="20"/>
      <c r="Y256" s="20"/>
      <c r="Z256" s="20"/>
      <c r="AA256" s="20"/>
      <c r="AB256" s="20"/>
      <c r="AC256" s="20"/>
      <c r="AD256" s="20"/>
      <c r="AE256" s="20"/>
      <c r="AF256" s="20"/>
    </row>
    <row r="257" spans="1:32" x14ac:dyDescent="0.35">
      <c r="A257" s="15"/>
      <c r="B257" s="15"/>
      <c r="C257" s="15"/>
      <c r="D257" s="15"/>
      <c r="E257" s="15"/>
      <c r="F257" s="15"/>
      <c r="G257" s="15"/>
      <c r="H257" s="15"/>
      <c r="I257" s="15"/>
      <c r="J257" s="15"/>
      <c r="K257" s="20"/>
      <c r="L257" s="20"/>
      <c r="M257" s="15"/>
      <c r="N257" s="20"/>
      <c r="O257" s="20"/>
      <c r="P257" s="20"/>
      <c r="Q257" s="20"/>
      <c r="R257" s="20"/>
      <c r="S257" s="20"/>
      <c r="T257" s="20"/>
      <c r="U257" s="20"/>
      <c r="V257" s="20"/>
      <c r="W257" s="20"/>
      <c r="X257" s="20"/>
      <c r="Y257" s="20"/>
      <c r="Z257" s="20"/>
      <c r="AA257" s="20"/>
      <c r="AB257" s="20"/>
      <c r="AC257" s="20"/>
      <c r="AD257" s="20"/>
      <c r="AE257" s="20"/>
      <c r="AF257" s="20"/>
    </row>
    <row r="258" spans="1:32" x14ac:dyDescent="0.35">
      <c r="A258" s="15"/>
      <c r="B258" s="15"/>
      <c r="C258" s="15"/>
      <c r="D258" s="15"/>
      <c r="E258" s="15"/>
      <c r="F258" s="15"/>
      <c r="G258" s="15"/>
      <c r="H258" s="15"/>
      <c r="I258" s="15"/>
      <c r="J258" s="15"/>
      <c r="K258" s="20"/>
      <c r="L258" s="20"/>
      <c r="M258" s="15"/>
      <c r="N258" s="20"/>
      <c r="O258" s="20"/>
      <c r="P258" s="20"/>
      <c r="Q258" s="20"/>
      <c r="R258" s="20"/>
      <c r="S258" s="20"/>
      <c r="T258" s="20"/>
      <c r="U258" s="20"/>
      <c r="V258" s="20"/>
      <c r="W258" s="20"/>
      <c r="X258" s="20"/>
      <c r="Y258" s="20"/>
      <c r="Z258" s="20"/>
      <c r="AA258" s="20"/>
      <c r="AB258" s="20"/>
      <c r="AC258" s="20"/>
      <c r="AD258" s="20"/>
      <c r="AE258" s="20"/>
      <c r="AF258" s="20"/>
    </row>
    <row r="259" spans="1:32" x14ac:dyDescent="0.35">
      <c r="A259" s="15"/>
      <c r="B259" s="15"/>
      <c r="C259" s="15"/>
      <c r="D259" s="15"/>
      <c r="E259" s="15"/>
      <c r="F259" s="15"/>
      <c r="G259" s="15"/>
      <c r="H259" s="15"/>
      <c r="I259" s="15"/>
      <c r="J259" s="15"/>
      <c r="K259" s="20"/>
      <c r="L259" s="20"/>
      <c r="M259" s="15"/>
      <c r="N259" s="20"/>
      <c r="O259" s="20"/>
      <c r="P259" s="20"/>
      <c r="Q259" s="20"/>
      <c r="R259" s="20"/>
      <c r="S259" s="20"/>
      <c r="T259" s="20"/>
      <c r="U259" s="20"/>
      <c r="V259" s="20"/>
      <c r="W259" s="20"/>
      <c r="X259" s="20"/>
      <c r="Y259" s="20"/>
      <c r="Z259" s="20"/>
      <c r="AA259" s="20"/>
      <c r="AB259" s="20"/>
      <c r="AC259" s="20"/>
      <c r="AD259" s="20"/>
      <c r="AE259" s="20"/>
      <c r="AF259" s="20"/>
    </row>
    <row r="260" spans="1:32" x14ac:dyDescent="0.35">
      <c r="A260" s="15"/>
      <c r="B260" s="15"/>
      <c r="C260" s="15"/>
      <c r="D260" s="15"/>
      <c r="E260" s="15"/>
      <c r="F260" s="15"/>
      <c r="G260" s="15"/>
      <c r="H260" s="15"/>
      <c r="I260" s="15"/>
      <c r="J260" s="15"/>
      <c r="K260" s="20"/>
      <c r="L260" s="20"/>
      <c r="M260" s="15"/>
      <c r="N260" s="20"/>
      <c r="O260" s="20"/>
      <c r="P260" s="20"/>
      <c r="Q260" s="20"/>
      <c r="R260" s="20"/>
      <c r="S260" s="20"/>
      <c r="T260" s="20"/>
      <c r="U260" s="20"/>
      <c r="V260" s="20"/>
      <c r="W260" s="20"/>
      <c r="X260" s="20"/>
      <c r="Y260" s="20"/>
      <c r="Z260" s="20"/>
      <c r="AA260" s="20"/>
      <c r="AB260" s="20"/>
      <c r="AC260" s="20"/>
      <c r="AD260" s="20"/>
      <c r="AE260" s="20"/>
      <c r="AF260" s="20"/>
    </row>
    <row r="261" spans="1:32" x14ac:dyDescent="0.35">
      <c r="A261" s="15"/>
      <c r="B261" s="15"/>
      <c r="C261" s="15"/>
      <c r="D261" s="15"/>
      <c r="E261" s="15"/>
      <c r="F261" s="15"/>
      <c r="G261" s="15"/>
      <c r="H261" s="15"/>
      <c r="I261" s="15"/>
      <c r="J261" s="15"/>
      <c r="K261" s="20"/>
      <c r="L261" s="20"/>
      <c r="M261" s="15"/>
      <c r="N261" s="20"/>
      <c r="O261" s="20"/>
      <c r="P261" s="20"/>
      <c r="Q261" s="20"/>
      <c r="R261" s="20"/>
      <c r="S261" s="20"/>
      <c r="T261" s="20"/>
      <c r="U261" s="20"/>
      <c r="V261" s="20"/>
      <c r="W261" s="20"/>
      <c r="X261" s="20"/>
      <c r="Y261" s="20"/>
      <c r="Z261" s="20"/>
      <c r="AA261" s="20"/>
      <c r="AB261" s="20"/>
      <c r="AC261" s="20"/>
      <c r="AD261" s="20"/>
      <c r="AE261" s="20"/>
      <c r="AF261" s="20"/>
    </row>
    <row r="262" spans="1:32" x14ac:dyDescent="0.35">
      <c r="A262" s="15"/>
      <c r="B262" s="15"/>
      <c r="C262" s="15"/>
      <c r="D262" s="15"/>
      <c r="E262" s="15"/>
      <c r="F262" s="15"/>
      <c r="G262" s="15"/>
      <c r="H262" s="15"/>
      <c r="I262" s="15"/>
      <c r="J262" s="15"/>
      <c r="K262" s="20"/>
      <c r="L262" s="20"/>
      <c r="M262" s="15"/>
      <c r="N262" s="20"/>
      <c r="O262" s="20"/>
      <c r="P262" s="20"/>
      <c r="Q262" s="20"/>
      <c r="R262" s="20"/>
      <c r="S262" s="20"/>
      <c r="T262" s="20"/>
      <c r="U262" s="20"/>
      <c r="V262" s="20"/>
      <c r="W262" s="20"/>
      <c r="X262" s="20"/>
      <c r="Y262" s="20"/>
      <c r="Z262" s="20"/>
      <c r="AA262" s="20"/>
      <c r="AB262" s="20"/>
      <c r="AC262" s="20"/>
      <c r="AD262" s="20"/>
      <c r="AE262" s="20"/>
      <c r="AF262" s="20"/>
    </row>
    <row r="263" spans="1:32" x14ac:dyDescent="0.35">
      <c r="A263" s="15"/>
      <c r="B263" s="15"/>
      <c r="C263" s="15"/>
      <c r="D263" s="15"/>
      <c r="E263" s="15"/>
      <c r="F263" s="15"/>
      <c r="G263" s="15"/>
      <c r="H263" s="15"/>
      <c r="I263" s="15"/>
      <c r="J263" s="15"/>
      <c r="K263" s="20"/>
      <c r="L263" s="20"/>
      <c r="M263" s="15"/>
      <c r="N263" s="20"/>
      <c r="O263" s="20"/>
      <c r="P263" s="20"/>
      <c r="Q263" s="20"/>
      <c r="R263" s="20"/>
      <c r="S263" s="20"/>
      <c r="T263" s="20"/>
      <c r="U263" s="20"/>
      <c r="V263" s="20"/>
      <c r="W263" s="20"/>
      <c r="X263" s="20"/>
      <c r="Y263" s="20"/>
      <c r="Z263" s="20"/>
      <c r="AA263" s="20"/>
      <c r="AB263" s="20"/>
      <c r="AC263" s="20"/>
      <c r="AD263" s="20"/>
      <c r="AE263" s="20"/>
      <c r="AF263" s="20"/>
    </row>
    <row r="264" spans="1:32" x14ac:dyDescent="0.35">
      <c r="A264" s="15"/>
      <c r="B264" s="15"/>
      <c r="C264" s="15"/>
      <c r="D264" s="15"/>
      <c r="E264" s="15"/>
      <c r="F264" s="15"/>
      <c r="G264" s="15"/>
      <c r="H264" s="15"/>
      <c r="I264" s="15"/>
      <c r="J264" s="15"/>
      <c r="K264" s="20"/>
      <c r="L264" s="20"/>
      <c r="M264" s="15"/>
      <c r="N264" s="20"/>
      <c r="O264" s="20"/>
      <c r="P264" s="20"/>
      <c r="Q264" s="20"/>
      <c r="R264" s="20"/>
      <c r="S264" s="20"/>
      <c r="T264" s="20"/>
      <c r="U264" s="20"/>
      <c r="V264" s="20"/>
      <c r="W264" s="20"/>
      <c r="X264" s="20"/>
      <c r="Y264" s="20"/>
      <c r="Z264" s="20"/>
      <c r="AA264" s="20"/>
      <c r="AB264" s="20"/>
      <c r="AC264" s="20"/>
      <c r="AD264" s="20"/>
      <c r="AE264" s="20"/>
      <c r="AF264" s="20"/>
    </row>
    <row r="265" spans="1:32" x14ac:dyDescent="0.35">
      <c r="A265" s="15"/>
      <c r="B265" s="15"/>
      <c r="C265" s="15"/>
      <c r="D265" s="15"/>
      <c r="E265" s="15"/>
      <c r="F265" s="15"/>
      <c r="G265" s="15"/>
      <c r="H265" s="15"/>
      <c r="I265" s="15"/>
      <c r="J265" s="15"/>
      <c r="K265" s="20"/>
      <c r="L265" s="20"/>
      <c r="M265" s="15"/>
      <c r="N265" s="20"/>
      <c r="O265" s="20"/>
      <c r="P265" s="20"/>
      <c r="Q265" s="20"/>
      <c r="R265" s="20"/>
      <c r="S265" s="20"/>
      <c r="T265" s="20"/>
      <c r="U265" s="20"/>
      <c r="V265" s="20"/>
      <c r="W265" s="20"/>
      <c r="X265" s="20"/>
      <c r="Y265" s="20"/>
      <c r="Z265" s="20"/>
      <c r="AA265" s="20"/>
      <c r="AB265" s="20"/>
      <c r="AC265" s="20"/>
      <c r="AD265" s="20"/>
      <c r="AE265" s="20"/>
      <c r="AF265" s="20"/>
    </row>
    <row r="266" spans="1:32" x14ac:dyDescent="0.35">
      <c r="A266" s="15"/>
      <c r="B266" s="15"/>
      <c r="C266" s="15"/>
      <c r="D266" s="15"/>
      <c r="E266" s="15"/>
      <c r="F266" s="15"/>
      <c r="G266" s="15"/>
      <c r="H266" s="15"/>
      <c r="I266" s="15"/>
      <c r="J266" s="15"/>
      <c r="K266" s="20"/>
      <c r="L266" s="20"/>
      <c r="M266" s="15"/>
      <c r="N266" s="20"/>
      <c r="O266" s="20"/>
      <c r="P266" s="20"/>
      <c r="Q266" s="20"/>
      <c r="R266" s="20"/>
      <c r="S266" s="20"/>
      <c r="T266" s="20"/>
      <c r="U266" s="20"/>
      <c r="V266" s="20"/>
      <c r="W266" s="20"/>
      <c r="X266" s="20"/>
      <c r="Y266" s="20"/>
      <c r="Z266" s="20"/>
      <c r="AA266" s="20"/>
      <c r="AB266" s="20"/>
      <c r="AC266" s="20"/>
      <c r="AD266" s="20"/>
      <c r="AE266" s="20"/>
      <c r="AF266" s="20"/>
    </row>
    <row r="267" spans="1:32" x14ac:dyDescent="0.35">
      <c r="A267" s="15"/>
      <c r="B267" s="15"/>
      <c r="C267" s="15"/>
      <c r="D267" s="15"/>
      <c r="E267" s="15"/>
      <c r="F267" s="15"/>
      <c r="G267" s="15"/>
      <c r="H267" s="15"/>
      <c r="I267" s="15"/>
      <c r="J267" s="15"/>
      <c r="K267" s="20"/>
      <c r="L267" s="20"/>
      <c r="M267" s="15"/>
      <c r="N267" s="20"/>
      <c r="O267" s="20"/>
      <c r="P267" s="20"/>
      <c r="Q267" s="20"/>
      <c r="R267" s="20"/>
      <c r="S267" s="20"/>
      <c r="T267" s="20"/>
      <c r="U267" s="20"/>
      <c r="V267" s="20"/>
      <c r="W267" s="20"/>
      <c r="X267" s="20"/>
      <c r="Y267" s="20"/>
      <c r="Z267" s="20"/>
      <c r="AA267" s="20"/>
      <c r="AB267" s="20"/>
      <c r="AC267" s="20"/>
      <c r="AD267" s="20"/>
      <c r="AE267" s="20"/>
      <c r="AF267" s="20"/>
    </row>
    <row r="268" spans="1:32" x14ac:dyDescent="0.35">
      <c r="A268" s="15"/>
      <c r="B268" s="15"/>
      <c r="C268" s="15"/>
      <c r="D268" s="15"/>
      <c r="E268" s="15"/>
      <c r="F268" s="15"/>
      <c r="G268" s="15"/>
      <c r="H268" s="15"/>
      <c r="I268" s="15"/>
      <c r="J268" s="15"/>
      <c r="K268" s="20"/>
      <c r="L268" s="20"/>
      <c r="M268" s="15"/>
      <c r="N268" s="20"/>
      <c r="O268" s="20"/>
      <c r="P268" s="20"/>
      <c r="Q268" s="20"/>
      <c r="R268" s="20"/>
      <c r="S268" s="20"/>
      <c r="T268" s="20"/>
      <c r="U268" s="20"/>
      <c r="V268" s="20"/>
      <c r="W268" s="20"/>
      <c r="X268" s="20"/>
      <c r="Y268" s="20"/>
      <c r="Z268" s="20"/>
      <c r="AA268" s="20"/>
      <c r="AB268" s="20"/>
      <c r="AC268" s="20"/>
      <c r="AD268" s="20"/>
      <c r="AE268" s="20"/>
      <c r="AF268" s="20"/>
    </row>
    <row r="269" spans="1:32" x14ac:dyDescent="0.35">
      <c r="A269" s="15"/>
      <c r="B269" s="15"/>
      <c r="C269" s="15"/>
      <c r="D269" s="15"/>
      <c r="E269" s="15"/>
      <c r="F269" s="15"/>
      <c r="G269" s="15"/>
      <c r="H269" s="15"/>
      <c r="I269" s="15"/>
      <c r="J269" s="15"/>
      <c r="K269" s="20"/>
      <c r="L269" s="20"/>
      <c r="M269" s="15"/>
      <c r="N269" s="20"/>
      <c r="O269" s="20"/>
      <c r="P269" s="20"/>
      <c r="Q269" s="20"/>
      <c r="R269" s="20"/>
      <c r="S269" s="20"/>
      <c r="T269" s="20"/>
      <c r="U269" s="20"/>
      <c r="V269" s="20"/>
      <c r="W269" s="20"/>
      <c r="X269" s="20"/>
      <c r="Y269" s="20"/>
      <c r="Z269" s="20"/>
      <c r="AA269" s="20"/>
      <c r="AB269" s="20"/>
      <c r="AC269" s="20"/>
      <c r="AD269" s="20"/>
      <c r="AE269" s="20"/>
      <c r="AF269" s="20"/>
    </row>
    <row r="270" spans="1:32" x14ac:dyDescent="0.35">
      <c r="A270" s="15"/>
      <c r="B270" s="15"/>
      <c r="C270" s="15"/>
      <c r="D270" s="15"/>
      <c r="E270" s="15"/>
      <c r="F270" s="15"/>
      <c r="G270" s="15"/>
      <c r="H270" s="15"/>
      <c r="I270" s="15"/>
      <c r="J270" s="15"/>
      <c r="K270" s="20"/>
      <c r="L270" s="20"/>
      <c r="M270" s="15"/>
      <c r="N270" s="20"/>
      <c r="O270" s="20"/>
      <c r="P270" s="20"/>
      <c r="Q270" s="20"/>
      <c r="R270" s="20"/>
      <c r="S270" s="20"/>
      <c r="T270" s="20"/>
      <c r="U270" s="20"/>
      <c r="V270" s="20"/>
      <c r="W270" s="20"/>
      <c r="X270" s="20"/>
      <c r="Y270" s="20"/>
      <c r="Z270" s="20"/>
      <c r="AA270" s="20"/>
      <c r="AB270" s="20"/>
      <c r="AC270" s="20"/>
      <c r="AD270" s="20"/>
      <c r="AE270" s="20"/>
      <c r="AF270" s="20"/>
    </row>
    <row r="271" spans="1:32" x14ac:dyDescent="0.35">
      <c r="A271" s="15"/>
      <c r="B271" s="15"/>
      <c r="C271" s="15"/>
      <c r="D271" s="15"/>
      <c r="E271" s="15"/>
      <c r="F271" s="15"/>
      <c r="G271" s="15"/>
      <c r="H271" s="15"/>
      <c r="I271" s="15"/>
      <c r="J271" s="15"/>
      <c r="K271" s="20"/>
      <c r="L271" s="20"/>
      <c r="M271" s="15"/>
      <c r="N271" s="20"/>
      <c r="O271" s="20"/>
      <c r="P271" s="20"/>
      <c r="Q271" s="20"/>
      <c r="R271" s="20"/>
      <c r="S271" s="20"/>
      <c r="T271" s="20"/>
      <c r="U271" s="20"/>
      <c r="V271" s="20"/>
      <c r="W271" s="20"/>
      <c r="X271" s="20"/>
      <c r="Y271" s="20"/>
      <c r="Z271" s="20"/>
      <c r="AA271" s="20"/>
      <c r="AB271" s="20"/>
      <c r="AC271" s="20"/>
      <c r="AD271" s="20"/>
      <c r="AE271" s="20"/>
      <c r="AF271" s="20"/>
    </row>
    <row r="272" spans="1:32" x14ac:dyDescent="0.35">
      <c r="A272" s="15"/>
      <c r="B272" s="15"/>
      <c r="C272" s="15"/>
      <c r="D272" s="15"/>
      <c r="E272" s="15"/>
      <c r="F272" s="15"/>
      <c r="G272" s="15"/>
      <c r="H272" s="15"/>
      <c r="I272" s="15"/>
      <c r="J272" s="15"/>
      <c r="K272" s="20"/>
      <c r="L272" s="20"/>
      <c r="M272" s="15"/>
      <c r="N272" s="20"/>
      <c r="O272" s="20"/>
      <c r="P272" s="20"/>
      <c r="Q272" s="20"/>
      <c r="R272" s="20"/>
      <c r="S272" s="20"/>
      <c r="T272" s="20"/>
      <c r="U272" s="20"/>
      <c r="V272" s="20"/>
      <c r="W272" s="20"/>
      <c r="X272" s="20"/>
      <c r="Y272" s="20"/>
      <c r="Z272" s="20"/>
      <c r="AA272" s="20"/>
      <c r="AB272" s="20"/>
      <c r="AC272" s="20"/>
      <c r="AD272" s="20"/>
      <c r="AE272" s="20"/>
      <c r="AF272" s="20"/>
    </row>
    <row r="273" spans="1:32" x14ac:dyDescent="0.35">
      <c r="A273" s="15"/>
      <c r="B273" s="15"/>
      <c r="C273" s="15"/>
      <c r="D273" s="15"/>
      <c r="E273" s="15"/>
      <c r="F273" s="15"/>
      <c r="G273" s="15"/>
      <c r="H273" s="15"/>
      <c r="I273" s="15"/>
      <c r="J273" s="15"/>
      <c r="K273" s="20"/>
      <c r="L273" s="20"/>
      <c r="M273" s="15"/>
      <c r="N273" s="20"/>
      <c r="O273" s="20"/>
      <c r="P273" s="20"/>
      <c r="Q273" s="20"/>
      <c r="R273" s="20"/>
      <c r="S273" s="20"/>
      <c r="T273" s="20"/>
      <c r="U273" s="20"/>
      <c r="V273" s="20"/>
      <c r="W273" s="20"/>
      <c r="X273" s="20"/>
      <c r="Y273" s="20"/>
      <c r="Z273" s="20"/>
      <c r="AA273" s="20"/>
      <c r="AB273" s="20"/>
      <c r="AC273" s="20"/>
      <c r="AD273" s="20"/>
      <c r="AE273" s="20"/>
      <c r="AF273" s="20"/>
    </row>
    <row r="274" spans="1:32" x14ac:dyDescent="0.35">
      <c r="A274" s="15"/>
      <c r="B274" s="15"/>
      <c r="C274" s="15"/>
      <c r="D274" s="15"/>
      <c r="E274" s="15"/>
      <c r="F274" s="15"/>
      <c r="G274" s="15"/>
      <c r="H274" s="15"/>
      <c r="I274" s="15"/>
      <c r="J274" s="15"/>
      <c r="K274" s="20"/>
      <c r="L274" s="20"/>
      <c r="M274" s="15"/>
      <c r="N274" s="20"/>
      <c r="O274" s="20"/>
      <c r="P274" s="20"/>
      <c r="Q274" s="20"/>
      <c r="R274" s="20"/>
      <c r="S274" s="20"/>
      <c r="T274" s="20"/>
      <c r="U274" s="20"/>
      <c r="V274" s="20"/>
      <c r="W274" s="20"/>
      <c r="X274" s="20"/>
      <c r="Y274" s="20"/>
      <c r="Z274" s="20"/>
      <c r="AA274" s="20"/>
      <c r="AB274" s="20"/>
      <c r="AC274" s="20"/>
      <c r="AD274" s="20"/>
      <c r="AE274" s="20"/>
      <c r="AF274" s="20"/>
    </row>
    <row r="275" spans="1:32" x14ac:dyDescent="0.35">
      <c r="A275" s="15"/>
      <c r="B275" s="15"/>
      <c r="C275" s="15"/>
      <c r="D275" s="15"/>
      <c r="E275" s="15"/>
      <c r="F275" s="15"/>
      <c r="G275" s="15"/>
      <c r="H275" s="15"/>
      <c r="I275" s="15"/>
      <c r="J275" s="15"/>
      <c r="K275" s="20"/>
      <c r="L275" s="20"/>
      <c r="M275" s="15"/>
      <c r="N275" s="20"/>
      <c r="O275" s="20"/>
      <c r="P275" s="20"/>
      <c r="Q275" s="20"/>
      <c r="R275" s="20"/>
      <c r="S275" s="20"/>
      <c r="T275" s="20"/>
      <c r="U275" s="20"/>
      <c r="V275" s="20"/>
      <c r="W275" s="20"/>
      <c r="X275" s="20"/>
      <c r="Y275" s="20"/>
      <c r="Z275" s="20"/>
      <c r="AA275" s="20"/>
      <c r="AB275" s="20"/>
      <c r="AC275" s="20"/>
      <c r="AD275" s="20"/>
      <c r="AE275" s="20"/>
      <c r="AF275" s="20"/>
    </row>
    <row r="276" spans="1:32" x14ac:dyDescent="0.35">
      <c r="A276" s="15"/>
      <c r="B276" s="15"/>
      <c r="C276" s="15"/>
      <c r="D276" s="15"/>
      <c r="E276" s="15"/>
      <c r="F276" s="15"/>
      <c r="G276" s="15"/>
      <c r="H276" s="15"/>
      <c r="I276" s="15"/>
      <c r="J276" s="15"/>
      <c r="K276" s="20"/>
      <c r="L276" s="20"/>
      <c r="M276" s="15"/>
      <c r="N276" s="20"/>
      <c r="O276" s="20"/>
      <c r="P276" s="20"/>
      <c r="Q276" s="20"/>
      <c r="R276" s="20"/>
      <c r="S276" s="20"/>
      <c r="T276" s="20"/>
      <c r="U276" s="20"/>
      <c r="V276" s="20"/>
      <c r="W276" s="20"/>
      <c r="X276" s="20"/>
      <c r="Y276" s="20"/>
      <c r="Z276" s="20"/>
      <c r="AA276" s="20"/>
      <c r="AB276" s="20"/>
      <c r="AC276" s="20"/>
      <c r="AD276" s="20"/>
      <c r="AE276" s="20"/>
      <c r="AF276" s="20"/>
    </row>
    <row r="277" spans="1:32" x14ac:dyDescent="0.35">
      <c r="A277" s="15"/>
      <c r="B277" s="15"/>
      <c r="C277" s="15"/>
      <c r="D277" s="15"/>
      <c r="E277" s="15"/>
      <c r="F277" s="15"/>
      <c r="G277" s="15"/>
      <c r="H277" s="15"/>
      <c r="I277" s="15"/>
      <c r="J277" s="15"/>
      <c r="K277" s="20"/>
      <c r="L277" s="20"/>
      <c r="M277" s="15"/>
      <c r="N277" s="20"/>
      <c r="O277" s="20"/>
      <c r="P277" s="20"/>
      <c r="Q277" s="20"/>
      <c r="R277" s="20"/>
      <c r="S277" s="20"/>
      <c r="T277" s="20"/>
      <c r="U277" s="20"/>
      <c r="V277" s="20"/>
      <c r="W277" s="20"/>
      <c r="X277" s="20"/>
      <c r="Y277" s="20"/>
      <c r="Z277" s="20"/>
      <c r="AA277" s="20"/>
      <c r="AB277" s="20"/>
      <c r="AC277" s="20"/>
      <c r="AD277" s="20"/>
      <c r="AE277" s="20"/>
      <c r="AF277" s="20"/>
    </row>
    <row r="278" spans="1:32" x14ac:dyDescent="0.35">
      <c r="A278" s="15"/>
      <c r="B278" s="15"/>
      <c r="C278" s="15"/>
      <c r="D278" s="15"/>
      <c r="E278" s="15"/>
      <c r="F278" s="15"/>
      <c r="G278" s="15"/>
      <c r="H278" s="15"/>
      <c r="I278" s="15"/>
      <c r="J278" s="15"/>
      <c r="K278" s="20"/>
      <c r="L278" s="20"/>
      <c r="M278" s="15"/>
      <c r="N278" s="20"/>
      <c r="O278" s="20"/>
      <c r="P278" s="20"/>
      <c r="Q278" s="20"/>
      <c r="R278" s="20"/>
      <c r="S278" s="20"/>
      <c r="T278" s="20"/>
      <c r="U278" s="20"/>
      <c r="V278" s="20"/>
      <c r="W278" s="20"/>
      <c r="X278" s="20"/>
      <c r="Y278" s="20"/>
      <c r="Z278" s="20"/>
      <c r="AA278" s="20"/>
      <c r="AB278" s="20"/>
      <c r="AC278" s="20"/>
      <c r="AD278" s="20"/>
      <c r="AE278" s="20"/>
      <c r="AF278" s="20"/>
    </row>
    <row r="279" spans="1:32" x14ac:dyDescent="0.35">
      <c r="A279" s="15"/>
      <c r="B279" s="15"/>
      <c r="C279" s="15"/>
      <c r="D279" s="15"/>
      <c r="E279" s="15"/>
      <c r="F279" s="15"/>
      <c r="G279" s="15"/>
      <c r="H279" s="15"/>
      <c r="I279" s="15"/>
      <c r="J279" s="15"/>
      <c r="K279" s="20"/>
      <c r="L279" s="20"/>
      <c r="M279" s="15"/>
      <c r="N279" s="20"/>
      <c r="O279" s="20"/>
      <c r="P279" s="20"/>
      <c r="Q279" s="20"/>
      <c r="R279" s="20"/>
      <c r="S279" s="20"/>
      <c r="T279" s="20"/>
      <c r="U279" s="20"/>
      <c r="V279" s="20"/>
      <c r="W279" s="20"/>
      <c r="X279" s="20"/>
      <c r="Y279" s="20"/>
      <c r="Z279" s="20"/>
      <c r="AA279" s="20"/>
      <c r="AB279" s="20"/>
      <c r="AC279" s="20"/>
      <c r="AD279" s="20"/>
      <c r="AE279" s="20"/>
      <c r="AF279" s="20"/>
    </row>
    <row r="280" spans="1:32" x14ac:dyDescent="0.35">
      <c r="A280" s="15"/>
      <c r="B280" s="15"/>
      <c r="C280" s="15"/>
      <c r="D280" s="15"/>
      <c r="E280" s="15"/>
      <c r="F280" s="15"/>
      <c r="G280" s="15"/>
      <c r="H280" s="15"/>
      <c r="I280" s="15"/>
      <c r="J280" s="15"/>
      <c r="K280" s="20"/>
      <c r="L280" s="20"/>
      <c r="M280" s="15"/>
      <c r="N280" s="20"/>
      <c r="O280" s="20"/>
      <c r="P280" s="20"/>
      <c r="Q280" s="20"/>
      <c r="R280" s="20"/>
      <c r="S280" s="20"/>
      <c r="T280" s="20"/>
      <c r="U280" s="20"/>
      <c r="V280" s="20"/>
      <c r="W280" s="20"/>
      <c r="X280" s="20"/>
      <c r="Y280" s="20"/>
      <c r="Z280" s="20"/>
      <c r="AA280" s="20"/>
      <c r="AB280" s="20"/>
      <c r="AC280" s="20"/>
      <c r="AD280" s="20"/>
      <c r="AE280" s="20"/>
      <c r="AF280" s="20"/>
    </row>
    <row r="281" spans="1:32" x14ac:dyDescent="0.35">
      <c r="A281" s="15"/>
      <c r="B281" s="15"/>
      <c r="C281" s="15"/>
      <c r="D281" s="15"/>
      <c r="E281" s="15"/>
      <c r="F281" s="15"/>
      <c r="G281" s="15"/>
      <c r="H281" s="15"/>
      <c r="I281" s="15"/>
      <c r="J281" s="15"/>
      <c r="K281" s="20"/>
      <c r="L281" s="20"/>
      <c r="M281" s="15"/>
      <c r="N281" s="20"/>
      <c r="O281" s="20"/>
      <c r="P281" s="20"/>
      <c r="Q281" s="20"/>
      <c r="R281" s="20"/>
      <c r="S281" s="20"/>
      <c r="T281" s="20"/>
      <c r="U281" s="20"/>
      <c r="V281" s="20"/>
      <c r="W281" s="20"/>
      <c r="X281" s="20"/>
      <c r="Y281" s="20"/>
      <c r="Z281" s="20"/>
      <c r="AA281" s="20"/>
      <c r="AB281" s="20"/>
      <c r="AC281" s="20"/>
      <c r="AD281" s="20"/>
      <c r="AE281" s="20"/>
      <c r="AF281" s="20"/>
    </row>
    <row r="282" spans="1:32" x14ac:dyDescent="0.35">
      <c r="A282" s="15"/>
      <c r="B282" s="15"/>
      <c r="C282" s="15"/>
      <c r="D282" s="15"/>
      <c r="E282" s="15"/>
      <c r="F282" s="15"/>
      <c r="G282" s="15"/>
      <c r="H282" s="15"/>
      <c r="I282" s="15"/>
      <c r="J282" s="15"/>
      <c r="K282" s="20"/>
      <c r="L282" s="20"/>
      <c r="M282" s="15"/>
      <c r="N282" s="20"/>
      <c r="O282" s="20"/>
      <c r="P282" s="20"/>
      <c r="Q282" s="20"/>
      <c r="R282" s="20"/>
      <c r="S282" s="20"/>
      <c r="T282" s="20"/>
      <c r="U282" s="20"/>
      <c r="V282" s="20"/>
      <c r="W282" s="20"/>
      <c r="X282" s="20"/>
      <c r="Y282" s="20"/>
      <c r="Z282" s="20"/>
      <c r="AA282" s="20"/>
      <c r="AB282" s="20"/>
      <c r="AC282" s="20"/>
      <c r="AD282" s="20"/>
      <c r="AE282" s="20"/>
      <c r="AF282" s="20"/>
    </row>
    <row r="283" spans="1:32" x14ac:dyDescent="0.35">
      <c r="A283" s="15"/>
      <c r="B283" s="15"/>
      <c r="C283" s="15"/>
      <c r="D283" s="15"/>
      <c r="E283" s="15"/>
      <c r="F283" s="15"/>
      <c r="G283" s="15"/>
      <c r="H283" s="15"/>
      <c r="I283" s="15"/>
      <c r="J283" s="15"/>
      <c r="K283" s="20"/>
      <c r="L283" s="20"/>
      <c r="M283" s="15"/>
      <c r="N283" s="20"/>
      <c r="O283" s="20"/>
      <c r="P283" s="20"/>
      <c r="Q283" s="20"/>
      <c r="R283" s="20"/>
      <c r="S283" s="20"/>
      <c r="T283" s="20"/>
      <c r="U283" s="20"/>
      <c r="V283" s="20"/>
      <c r="W283" s="20"/>
      <c r="X283" s="20"/>
      <c r="Y283" s="20"/>
      <c r="Z283" s="20"/>
      <c r="AA283" s="20"/>
      <c r="AB283" s="20"/>
      <c r="AC283" s="20"/>
      <c r="AD283" s="20"/>
      <c r="AE283" s="20"/>
      <c r="AF283" s="20"/>
    </row>
    <row r="284" spans="1:32" x14ac:dyDescent="0.35">
      <c r="A284" s="15"/>
      <c r="B284" s="15"/>
      <c r="C284" s="15"/>
      <c r="D284" s="15"/>
      <c r="E284" s="15"/>
      <c r="F284" s="15"/>
      <c r="G284" s="15"/>
      <c r="H284" s="15"/>
      <c r="I284" s="15"/>
      <c r="J284" s="15"/>
      <c r="K284" s="20"/>
      <c r="L284" s="20"/>
      <c r="M284" s="15"/>
      <c r="N284" s="20"/>
      <c r="O284" s="20"/>
      <c r="P284" s="20"/>
      <c r="Q284" s="20"/>
      <c r="R284" s="20"/>
      <c r="S284" s="20"/>
      <c r="T284" s="20"/>
      <c r="U284" s="20"/>
      <c r="V284" s="20"/>
      <c r="W284" s="20"/>
      <c r="X284" s="20"/>
      <c r="Y284" s="20"/>
      <c r="Z284" s="20"/>
      <c r="AA284" s="20"/>
      <c r="AB284" s="20"/>
      <c r="AC284" s="20"/>
      <c r="AD284" s="20"/>
      <c r="AE284" s="20"/>
      <c r="AF284" s="20"/>
    </row>
    <row r="285" spans="1:32" x14ac:dyDescent="0.35">
      <c r="A285" s="15"/>
      <c r="B285" s="15"/>
      <c r="C285" s="15"/>
      <c r="D285" s="15"/>
      <c r="E285" s="15"/>
      <c r="F285" s="15"/>
      <c r="G285" s="15"/>
      <c r="H285" s="15"/>
      <c r="I285" s="15"/>
      <c r="J285" s="15"/>
      <c r="K285" s="20"/>
      <c r="L285" s="20"/>
      <c r="M285" s="15"/>
      <c r="N285" s="20"/>
      <c r="O285" s="20"/>
      <c r="P285" s="20"/>
      <c r="Q285" s="20"/>
      <c r="R285" s="20"/>
      <c r="S285" s="20"/>
      <c r="T285" s="20"/>
      <c r="U285" s="20"/>
      <c r="V285" s="20"/>
      <c r="W285" s="20"/>
      <c r="X285" s="20"/>
      <c r="Y285" s="20"/>
      <c r="Z285" s="20"/>
      <c r="AA285" s="20"/>
      <c r="AB285" s="20"/>
      <c r="AC285" s="20"/>
      <c r="AD285" s="20"/>
      <c r="AE285" s="20"/>
      <c r="AF285" s="20"/>
    </row>
    <row r="286" spans="1:32" x14ac:dyDescent="0.35">
      <c r="A286" s="15"/>
      <c r="B286" s="15"/>
      <c r="C286" s="15"/>
      <c r="D286" s="15"/>
      <c r="E286" s="15"/>
      <c r="F286" s="15"/>
      <c r="G286" s="15"/>
      <c r="H286" s="15"/>
      <c r="I286" s="15"/>
      <c r="J286" s="15"/>
      <c r="K286" s="20"/>
      <c r="L286" s="20"/>
      <c r="M286" s="15"/>
      <c r="N286" s="20"/>
      <c r="O286" s="20"/>
      <c r="P286" s="20"/>
      <c r="Q286" s="20"/>
      <c r="R286" s="20"/>
      <c r="S286" s="20"/>
      <c r="T286" s="20"/>
      <c r="U286" s="20"/>
      <c r="V286" s="20"/>
      <c r="W286" s="20"/>
      <c r="X286" s="20"/>
      <c r="Y286" s="20"/>
      <c r="Z286" s="20"/>
      <c r="AA286" s="20"/>
      <c r="AB286" s="20"/>
      <c r="AC286" s="20"/>
      <c r="AD286" s="20"/>
      <c r="AE286" s="20"/>
      <c r="AF286" s="20"/>
    </row>
    <row r="287" spans="1:32" x14ac:dyDescent="0.35">
      <c r="A287" s="15"/>
      <c r="B287" s="15"/>
      <c r="C287" s="15"/>
      <c r="D287" s="15"/>
      <c r="E287" s="15"/>
      <c r="F287" s="15"/>
      <c r="G287" s="15"/>
      <c r="H287" s="15"/>
      <c r="I287" s="15"/>
      <c r="J287" s="15"/>
      <c r="K287" s="20"/>
      <c r="L287" s="20"/>
      <c r="M287" s="15"/>
      <c r="N287" s="20"/>
      <c r="O287" s="20"/>
      <c r="P287" s="20"/>
      <c r="Q287" s="20"/>
      <c r="R287" s="20"/>
      <c r="S287" s="20"/>
      <c r="T287" s="20"/>
      <c r="U287" s="20"/>
      <c r="V287" s="20"/>
      <c r="W287" s="20"/>
      <c r="X287" s="20"/>
      <c r="Y287" s="20"/>
      <c r="Z287" s="20"/>
      <c r="AA287" s="20"/>
      <c r="AB287" s="20"/>
      <c r="AC287" s="20"/>
      <c r="AD287" s="20"/>
      <c r="AE287" s="20"/>
      <c r="AF287" s="20"/>
    </row>
    <row r="288" spans="1:32" x14ac:dyDescent="0.35">
      <c r="A288" s="15"/>
      <c r="B288" s="15"/>
      <c r="C288" s="15"/>
      <c r="D288" s="15"/>
      <c r="E288" s="15"/>
      <c r="F288" s="15"/>
      <c r="G288" s="15"/>
      <c r="H288" s="15"/>
      <c r="I288" s="15"/>
      <c r="J288" s="15"/>
      <c r="K288" s="20"/>
      <c r="L288" s="20"/>
      <c r="M288" s="15"/>
      <c r="N288" s="20"/>
      <c r="O288" s="20"/>
      <c r="P288" s="20"/>
      <c r="Q288" s="20"/>
      <c r="R288" s="20"/>
      <c r="S288" s="20"/>
      <c r="T288" s="20"/>
      <c r="U288" s="20"/>
      <c r="V288" s="20"/>
      <c r="W288" s="20"/>
      <c r="X288" s="20"/>
      <c r="Y288" s="20"/>
      <c r="Z288" s="20"/>
      <c r="AA288" s="20"/>
      <c r="AB288" s="20"/>
      <c r="AC288" s="20"/>
      <c r="AD288" s="20"/>
      <c r="AE288" s="20"/>
      <c r="AF288" s="20"/>
    </row>
    <row r="289" spans="1:32" x14ac:dyDescent="0.35">
      <c r="A289" s="15"/>
      <c r="B289" s="15"/>
      <c r="C289" s="15"/>
      <c r="D289" s="15"/>
      <c r="E289" s="15"/>
      <c r="F289" s="15"/>
      <c r="G289" s="15"/>
      <c r="H289" s="15"/>
      <c r="I289" s="15"/>
      <c r="J289" s="15"/>
      <c r="K289" s="20"/>
      <c r="L289" s="20"/>
      <c r="M289" s="15"/>
      <c r="N289" s="20"/>
      <c r="O289" s="20"/>
      <c r="P289" s="20"/>
      <c r="Q289" s="20"/>
      <c r="R289" s="20"/>
      <c r="S289" s="20"/>
      <c r="T289" s="20"/>
      <c r="U289" s="20"/>
      <c r="V289" s="20"/>
      <c r="W289" s="20"/>
      <c r="X289" s="20"/>
      <c r="Y289" s="20"/>
      <c r="Z289" s="20"/>
      <c r="AA289" s="20"/>
      <c r="AB289" s="20"/>
      <c r="AC289" s="20"/>
      <c r="AD289" s="20"/>
      <c r="AE289" s="20"/>
      <c r="AF289" s="20"/>
    </row>
    <row r="290" spans="1:32" x14ac:dyDescent="0.35">
      <c r="A290" s="15"/>
      <c r="B290" s="15"/>
      <c r="C290" s="15"/>
      <c r="D290" s="15"/>
      <c r="E290" s="15"/>
      <c r="F290" s="15"/>
      <c r="G290" s="15"/>
      <c r="H290" s="15"/>
      <c r="I290" s="15"/>
      <c r="J290" s="15"/>
      <c r="K290" s="20"/>
      <c r="L290" s="20"/>
      <c r="M290" s="15"/>
      <c r="N290" s="20"/>
      <c r="O290" s="20"/>
      <c r="P290" s="20"/>
      <c r="Q290" s="20"/>
      <c r="R290" s="20"/>
      <c r="S290" s="20"/>
      <c r="T290" s="20"/>
      <c r="U290" s="20"/>
      <c r="V290" s="20"/>
      <c r="W290" s="20"/>
      <c r="X290" s="20"/>
      <c r="Y290" s="20"/>
      <c r="Z290" s="20"/>
      <c r="AA290" s="20"/>
      <c r="AB290" s="20"/>
      <c r="AC290" s="20"/>
      <c r="AD290" s="20"/>
      <c r="AE290" s="20"/>
      <c r="AF290" s="20"/>
    </row>
    <row r="291" spans="1:32" x14ac:dyDescent="0.35">
      <c r="A291" s="15"/>
      <c r="B291" s="15"/>
      <c r="C291" s="15"/>
      <c r="D291" s="15"/>
      <c r="E291" s="15"/>
      <c r="F291" s="15"/>
      <c r="G291" s="15"/>
      <c r="H291" s="15"/>
      <c r="I291" s="15"/>
      <c r="J291" s="15"/>
      <c r="K291" s="20"/>
      <c r="L291" s="20"/>
      <c r="M291" s="15"/>
      <c r="N291" s="20"/>
      <c r="O291" s="20"/>
      <c r="P291" s="20"/>
      <c r="Q291" s="20"/>
      <c r="R291" s="20"/>
      <c r="S291" s="20"/>
      <c r="T291" s="20"/>
      <c r="U291" s="20"/>
      <c r="V291" s="20"/>
      <c r="W291" s="20"/>
      <c r="X291" s="20"/>
      <c r="Y291" s="20"/>
      <c r="Z291" s="20"/>
      <c r="AA291" s="20"/>
      <c r="AB291" s="20"/>
      <c r="AC291" s="20"/>
      <c r="AD291" s="20"/>
      <c r="AE291" s="20"/>
      <c r="AF291" s="20"/>
    </row>
    <row r="292" spans="1:32" x14ac:dyDescent="0.35">
      <c r="A292" s="15"/>
      <c r="B292" s="15"/>
      <c r="C292" s="15"/>
      <c r="D292" s="15"/>
      <c r="E292" s="15"/>
      <c r="F292" s="15"/>
      <c r="G292" s="15"/>
      <c r="H292" s="15"/>
      <c r="I292" s="15"/>
      <c r="J292" s="15"/>
      <c r="K292" s="20"/>
      <c r="L292" s="20"/>
      <c r="M292" s="15"/>
      <c r="N292" s="20"/>
      <c r="O292" s="20"/>
      <c r="P292" s="20"/>
      <c r="Q292" s="20"/>
      <c r="R292" s="20"/>
      <c r="S292" s="20"/>
      <c r="T292" s="20"/>
      <c r="U292" s="20"/>
      <c r="V292" s="20"/>
      <c r="W292" s="20"/>
      <c r="X292" s="20"/>
      <c r="Y292" s="20"/>
      <c r="Z292" s="20"/>
      <c r="AA292" s="20"/>
      <c r="AB292" s="20"/>
      <c r="AC292" s="20"/>
      <c r="AD292" s="20"/>
      <c r="AE292" s="20"/>
      <c r="AF292" s="20"/>
    </row>
    <row r="293" spans="1:32" x14ac:dyDescent="0.35">
      <c r="A293" s="15"/>
      <c r="B293" s="15"/>
      <c r="C293" s="15"/>
      <c r="D293" s="15"/>
      <c r="E293" s="15"/>
      <c r="F293" s="15"/>
      <c r="G293" s="15"/>
      <c r="H293" s="15"/>
      <c r="I293" s="15"/>
      <c r="J293" s="15"/>
      <c r="K293" s="20"/>
      <c r="L293" s="20"/>
      <c r="M293" s="15"/>
      <c r="N293" s="20"/>
      <c r="O293" s="20"/>
      <c r="P293" s="20"/>
      <c r="Q293" s="20"/>
      <c r="R293" s="20"/>
      <c r="S293" s="20"/>
      <c r="T293" s="20"/>
      <c r="U293" s="20"/>
      <c r="V293" s="20"/>
      <c r="W293" s="20"/>
      <c r="X293" s="20"/>
      <c r="Y293" s="20"/>
      <c r="Z293" s="20"/>
      <c r="AA293" s="20"/>
      <c r="AB293" s="20"/>
      <c r="AC293" s="20"/>
      <c r="AD293" s="20"/>
      <c r="AE293" s="20"/>
      <c r="AF293" s="20"/>
    </row>
    <row r="294" spans="1:32" x14ac:dyDescent="0.35">
      <c r="A294" s="15"/>
      <c r="B294" s="15"/>
      <c r="C294" s="15"/>
      <c r="D294" s="15"/>
      <c r="E294" s="15"/>
      <c r="F294" s="15"/>
      <c r="G294" s="15"/>
      <c r="H294" s="15"/>
      <c r="I294" s="15"/>
      <c r="J294" s="15"/>
      <c r="K294" s="20"/>
      <c r="L294" s="20"/>
      <c r="M294" s="15"/>
      <c r="N294" s="20"/>
      <c r="O294" s="20"/>
      <c r="P294" s="20"/>
      <c r="Q294" s="20"/>
      <c r="R294" s="20"/>
      <c r="S294" s="20"/>
      <c r="T294" s="20"/>
      <c r="U294" s="20"/>
      <c r="V294" s="20"/>
      <c r="W294" s="20"/>
      <c r="X294" s="20"/>
      <c r="Y294" s="20"/>
      <c r="Z294" s="20"/>
      <c r="AA294" s="20"/>
      <c r="AB294" s="20"/>
      <c r="AC294" s="20"/>
      <c r="AD294" s="20"/>
      <c r="AE294" s="20"/>
      <c r="AF294" s="20"/>
    </row>
    <row r="295" spans="1:32" x14ac:dyDescent="0.35">
      <c r="A295" s="15"/>
      <c r="B295" s="15"/>
      <c r="C295" s="15"/>
      <c r="D295" s="15"/>
      <c r="E295" s="15"/>
      <c r="F295" s="15"/>
      <c r="G295" s="15"/>
      <c r="H295" s="15"/>
      <c r="I295" s="15"/>
      <c r="J295" s="15"/>
      <c r="K295" s="20"/>
      <c r="L295" s="20"/>
      <c r="M295" s="15"/>
      <c r="N295" s="20"/>
      <c r="O295" s="20"/>
      <c r="P295" s="20"/>
      <c r="Q295" s="20"/>
      <c r="R295" s="20"/>
      <c r="S295" s="20"/>
      <c r="T295" s="20"/>
      <c r="U295" s="20"/>
      <c r="V295" s="20"/>
      <c r="W295" s="20"/>
      <c r="X295" s="20"/>
      <c r="Y295" s="20"/>
      <c r="Z295" s="20"/>
      <c r="AA295" s="20"/>
      <c r="AB295" s="20"/>
      <c r="AC295" s="20"/>
      <c r="AD295" s="20"/>
      <c r="AE295" s="20"/>
      <c r="AF295" s="20"/>
    </row>
    <row r="296" spans="1:32" x14ac:dyDescent="0.35">
      <c r="A296" s="15"/>
      <c r="B296" s="15"/>
      <c r="C296" s="15"/>
      <c r="D296" s="15"/>
      <c r="E296" s="15"/>
      <c r="F296" s="15"/>
      <c r="G296" s="15"/>
      <c r="H296" s="15"/>
      <c r="I296" s="15"/>
      <c r="J296" s="15"/>
      <c r="K296" s="20"/>
      <c r="L296" s="20"/>
      <c r="M296" s="15"/>
      <c r="N296" s="20"/>
      <c r="O296" s="20"/>
      <c r="P296" s="20"/>
      <c r="Q296" s="20"/>
      <c r="R296" s="20"/>
      <c r="S296" s="20"/>
      <c r="T296" s="20"/>
      <c r="U296" s="20"/>
      <c r="V296" s="20"/>
      <c r="W296" s="20"/>
      <c r="X296" s="20"/>
      <c r="Y296" s="20"/>
      <c r="Z296" s="20"/>
      <c r="AA296" s="20"/>
      <c r="AB296" s="20"/>
      <c r="AC296" s="20"/>
      <c r="AD296" s="20"/>
      <c r="AE296" s="20"/>
      <c r="AF296" s="20"/>
    </row>
    <row r="297" spans="1:32" x14ac:dyDescent="0.35">
      <c r="A297" s="15"/>
      <c r="B297" s="15"/>
      <c r="C297" s="15"/>
      <c r="D297" s="15"/>
      <c r="E297" s="15"/>
      <c r="F297" s="15"/>
      <c r="G297" s="15"/>
      <c r="H297" s="15"/>
      <c r="I297" s="15"/>
      <c r="J297" s="15"/>
      <c r="K297" s="20"/>
      <c r="L297" s="20"/>
      <c r="M297" s="15"/>
      <c r="N297" s="20"/>
      <c r="O297" s="20"/>
      <c r="P297" s="20"/>
      <c r="Q297" s="20"/>
      <c r="R297" s="20"/>
      <c r="S297" s="20"/>
      <c r="T297" s="20"/>
      <c r="U297" s="20"/>
      <c r="V297" s="20"/>
      <c r="W297" s="20"/>
      <c r="X297" s="20"/>
      <c r="Y297" s="20"/>
      <c r="Z297" s="20"/>
      <c r="AA297" s="20"/>
      <c r="AB297" s="20"/>
      <c r="AC297" s="20"/>
      <c r="AD297" s="20"/>
      <c r="AE297" s="20"/>
      <c r="AF297" s="20"/>
    </row>
    <row r="298" spans="1:32" x14ac:dyDescent="0.35">
      <c r="A298" s="15"/>
      <c r="B298" s="15"/>
      <c r="C298" s="15"/>
      <c r="D298" s="15"/>
      <c r="E298" s="15"/>
      <c r="F298" s="15"/>
      <c r="G298" s="15"/>
      <c r="H298" s="15"/>
      <c r="I298" s="15"/>
      <c r="J298" s="15"/>
      <c r="K298" s="20"/>
      <c r="L298" s="20"/>
      <c r="M298" s="15"/>
      <c r="N298" s="20"/>
      <c r="O298" s="20"/>
      <c r="P298" s="20"/>
      <c r="Q298" s="20"/>
      <c r="R298" s="20"/>
      <c r="S298" s="20"/>
      <c r="T298" s="20"/>
      <c r="U298" s="20"/>
      <c r="V298" s="20"/>
      <c r="W298" s="20"/>
      <c r="X298" s="20"/>
      <c r="Y298" s="20"/>
      <c r="Z298" s="20"/>
      <c r="AA298" s="20"/>
      <c r="AB298" s="20"/>
      <c r="AC298" s="20"/>
      <c r="AD298" s="20"/>
      <c r="AE298" s="20"/>
      <c r="AF298" s="20"/>
    </row>
    <row r="299" spans="1:32" x14ac:dyDescent="0.35">
      <c r="A299" s="15"/>
      <c r="B299" s="15"/>
      <c r="C299" s="15"/>
      <c r="D299" s="15"/>
      <c r="E299" s="15"/>
      <c r="F299" s="15"/>
      <c r="G299" s="15"/>
      <c r="H299" s="15"/>
      <c r="I299" s="15"/>
      <c r="J299" s="15"/>
      <c r="K299" s="20"/>
      <c r="L299" s="20"/>
      <c r="M299" s="15"/>
      <c r="N299" s="20"/>
      <c r="O299" s="20"/>
      <c r="P299" s="20"/>
      <c r="Q299" s="20"/>
      <c r="R299" s="20"/>
      <c r="S299" s="20"/>
      <c r="T299" s="20"/>
      <c r="U299" s="20"/>
      <c r="V299" s="20"/>
      <c r="W299" s="20"/>
      <c r="X299" s="20"/>
      <c r="Y299" s="20"/>
      <c r="Z299" s="20"/>
      <c r="AA299" s="20"/>
      <c r="AB299" s="20"/>
      <c r="AC299" s="20"/>
      <c r="AD299" s="20"/>
      <c r="AE299" s="20"/>
      <c r="AF299" s="20"/>
    </row>
    <row r="300" spans="1:32" x14ac:dyDescent="0.35">
      <c r="A300" s="15"/>
      <c r="B300" s="15"/>
      <c r="C300" s="15"/>
      <c r="D300" s="15"/>
      <c r="E300" s="15"/>
      <c r="F300" s="15"/>
      <c r="G300" s="15"/>
      <c r="H300" s="15"/>
      <c r="I300" s="15"/>
      <c r="J300" s="15"/>
      <c r="K300" s="20"/>
      <c r="L300" s="20"/>
      <c r="M300" s="15"/>
      <c r="N300" s="20"/>
      <c r="O300" s="20"/>
      <c r="P300" s="20"/>
      <c r="Q300" s="20"/>
      <c r="R300" s="20"/>
      <c r="S300" s="20"/>
      <c r="T300" s="20"/>
      <c r="U300" s="20"/>
      <c r="V300" s="20"/>
      <c r="W300" s="20"/>
      <c r="X300" s="20"/>
      <c r="Y300" s="20"/>
      <c r="Z300" s="20"/>
      <c r="AA300" s="20"/>
      <c r="AB300" s="20"/>
      <c r="AC300" s="20"/>
      <c r="AD300" s="20"/>
      <c r="AE300" s="20"/>
      <c r="AF300" s="20"/>
    </row>
    <row r="301" spans="1:32" x14ac:dyDescent="0.35">
      <c r="A301" s="15"/>
      <c r="B301" s="15"/>
      <c r="C301" s="15"/>
      <c r="D301" s="15"/>
      <c r="E301" s="15"/>
      <c r="F301" s="15"/>
      <c r="G301" s="15"/>
      <c r="H301" s="15"/>
      <c r="I301" s="15"/>
      <c r="J301" s="15"/>
      <c r="K301" s="20"/>
      <c r="L301" s="20"/>
      <c r="M301" s="15"/>
      <c r="N301" s="20"/>
      <c r="O301" s="20"/>
      <c r="P301" s="20"/>
      <c r="Q301" s="20"/>
      <c r="R301" s="20"/>
      <c r="S301" s="20"/>
      <c r="T301" s="20"/>
      <c r="U301" s="20"/>
      <c r="V301" s="20"/>
      <c r="W301" s="20"/>
      <c r="X301" s="20"/>
      <c r="Y301" s="20"/>
      <c r="Z301" s="20"/>
      <c r="AA301" s="20"/>
      <c r="AB301" s="20"/>
      <c r="AC301" s="20"/>
      <c r="AD301" s="20"/>
      <c r="AE301" s="20"/>
      <c r="AF301" s="20"/>
    </row>
    <row r="302" spans="1:32" x14ac:dyDescent="0.35">
      <c r="A302" s="15"/>
      <c r="B302" s="15"/>
      <c r="C302" s="15"/>
      <c r="D302" s="15"/>
      <c r="E302" s="15"/>
      <c r="F302" s="15"/>
      <c r="G302" s="15"/>
      <c r="H302" s="15"/>
      <c r="I302" s="15"/>
      <c r="J302" s="15"/>
      <c r="K302" s="20"/>
      <c r="L302" s="20"/>
      <c r="M302" s="15"/>
      <c r="N302" s="20"/>
      <c r="O302" s="20"/>
      <c r="P302" s="20"/>
      <c r="Q302" s="20"/>
      <c r="R302" s="20"/>
      <c r="S302" s="20"/>
      <c r="T302" s="20"/>
      <c r="U302" s="20"/>
      <c r="V302" s="20"/>
      <c r="W302" s="20"/>
      <c r="X302" s="20"/>
      <c r="Y302" s="20"/>
      <c r="Z302" s="20"/>
      <c r="AA302" s="20"/>
      <c r="AB302" s="20"/>
      <c r="AC302" s="20"/>
      <c r="AD302" s="20"/>
      <c r="AE302" s="20"/>
      <c r="AF302" s="20"/>
    </row>
    <row r="303" spans="1:32" x14ac:dyDescent="0.35">
      <c r="A303" s="15"/>
      <c r="B303" s="15"/>
      <c r="C303" s="15"/>
      <c r="D303" s="15"/>
      <c r="E303" s="15"/>
      <c r="F303" s="15"/>
      <c r="G303" s="15"/>
      <c r="H303" s="15"/>
      <c r="I303" s="15"/>
      <c r="J303" s="15"/>
      <c r="K303" s="20"/>
      <c r="L303" s="20"/>
      <c r="M303" s="15"/>
      <c r="N303" s="20"/>
      <c r="O303" s="20"/>
      <c r="P303" s="20"/>
      <c r="Q303" s="20"/>
      <c r="R303" s="20"/>
      <c r="S303" s="20"/>
      <c r="T303" s="20"/>
      <c r="U303" s="20"/>
      <c r="V303" s="20"/>
      <c r="W303" s="20"/>
      <c r="X303" s="20"/>
      <c r="Y303" s="20"/>
      <c r="Z303" s="20"/>
      <c r="AA303" s="20"/>
      <c r="AB303" s="20"/>
      <c r="AC303" s="20"/>
      <c r="AD303" s="20"/>
      <c r="AE303" s="20"/>
      <c r="AF303" s="20"/>
    </row>
    <row r="304" spans="1:32" x14ac:dyDescent="0.35">
      <c r="A304" s="15"/>
      <c r="B304" s="15"/>
      <c r="C304" s="15"/>
      <c r="D304" s="15"/>
      <c r="E304" s="15"/>
      <c r="F304" s="15"/>
      <c r="G304" s="15"/>
      <c r="H304" s="15"/>
      <c r="I304" s="15"/>
      <c r="J304" s="15"/>
      <c r="K304" s="20"/>
      <c r="L304" s="20"/>
      <c r="M304" s="15"/>
      <c r="N304" s="20"/>
      <c r="O304" s="20"/>
      <c r="P304" s="20"/>
      <c r="Q304" s="20"/>
      <c r="R304" s="20"/>
      <c r="S304" s="20"/>
      <c r="T304" s="20"/>
      <c r="U304" s="20"/>
      <c r="V304" s="20"/>
      <c r="W304" s="20"/>
      <c r="X304" s="20"/>
      <c r="Y304" s="20"/>
      <c r="Z304" s="20"/>
      <c r="AA304" s="20"/>
      <c r="AB304" s="20"/>
      <c r="AC304" s="20"/>
      <c r="AD304" s="20"/>
      <c r="AE304" s="20"/>
      <c r="AF304" s="20"/>
    </row>
    <row r="305" spans="1:32" x14ac:dyDescent="0.35">
      <c r="A305" s="15"/>
      <c r="B305" s="15"/>
      <c r="C305" s="15"/>
      <c r="D305" s="15"/>
      <c r="E305" s="15"/>
      <c r="F305" s="15"/>
      <c r="G305" s="15"/>
      <c r="H305" s="15"/>
      <c r="I305" s="15"/>
      <c r="J305" s="15"/>
      <c r="K305" s="20"/>
      <c r="L305" s="20"/>
      <c r="M305" s="15"/>
      <c r="N305" s="20"/>
      <c r="O305" s="20"/>
      <c r="P305" s="20"/>
      <c r="Q305" s="20"/>
      <c r="R305" s="20"/>
      <c r="S305" s="20"/>
      <c r="T305" s="20"/>
      <c r="U305" s="20"/>
      <c r="V305" s="20"/>
      <c r="W305" s="20"/>
      <c r="X305" s="20"/>
      <c r="Y305" s="20"/>
      <c r="Z305" s="20"/>
      <c r="AA305" s="20"/>
      <c r="AB305" s="20"/>
      <c r="AC305" s="20"/>
      <c r="AD305" s="20"/>
      <c r="AE305" s="20"/>
      <c r="AF305" s="20"/>
    </row>
    <row r="306" spans="1:32" x14ac:dyDescent="0.35">
      <c r="A306" s="15"/>
      <c r="B306" s="15"/>
      <c r="C306" s="15"/>
      <c r="D306" s="15"/>
      <c r="E306" s="15"/>
      <c r="F306" s="15"/>
      <c r="G306" s="15"/>
      <c r="H306" s="15"/>
      <c r="I306" s="15"/>
      <c r="J306" s="15"/>
      <c r="K306" s="20"/>
      <c r="L306" s="20"/>
      <c r="M306" s="15"/>
      <c r="N306" s="20"/>
      <c r="O306" s="20"/>
      <c r="P306" s="20"/>
      <c r="Q306" s="20"/>
      <c r="R306" s="20"/>
      <c r="S306" s="20"/>
      <c r="T306" s="20"/>
      <c r="U306" s="20"/>
      <c r="V306" s="20"/>
      <c r="W306" s="20"/>
      <c r="X306" s="20"/>
      <c r="Y306" s="20"/>
      <c r="Z306" s="20"/>
      <c r="AA306" s="20"/>
      <c r="AB306" s="20"/>
      <c r="AC306" s="20"/>
      <c r="AD306" s="20"/>
      <c r="AE306" s="20"/>
      <c r="AF306" s="20"/>
    </row>
    <row r="307" spans="1:32" x14ac:dyDescent="0.35">
      <c r="A307" s="15"/>
      <c r="B307" s="15"/>
      <c r="C307" s="15"/>
      <c r="D307" s="15"/>
      <c r="E307" s="15"/>
      <c r="F307" s="15"/>
      <c r="G307" s="15"/>
      <c r="H307" s="15"/>
      <c r="I307" s="15"/>
      <c r="J307" s="15"/>
      <c r="K307" s="20"/>
      <c r="L307" s="20"/>
      <c r="M307" s="15"/>
      <c r="N307" s="20"/>
      <c r="O307" s="20"/>
      <c r="P307" s="20"/>
      <c r="Q307" s="20"/>
      <c r="R307" s="20"/>
      <c r="S307" s="20"/>
      <c r="T307" s="20"/>
      <c r="U307" s="20"/>
      <c r="V307" s="20"/>
      <c r="W307" s="20"/>
      <c r="X307" s="20"/>
      <c r="Y307" s="20"/>
      <c r="Z307" s="20"/>
      <c r="AA307" s="20"/>
      <c r="AB307" s="20"/>
      <c r="AC307" s="20"/>
      <c r="AD307" s="20"/>
      <c r="AE307" s="20"/>
      <c r="AF307" s="20"/>
    </row>
    <row r="308" spans="1:32" x14ac:dyDescent="0.35">
      <c r="A308" s="15"/>
      <c r="B308" s="15"/>
      <c r="C308" s="15"/>
      <c r="D308" s="15"/>
      <c r="E308" s="15"/>
      <c r="F308" s="15"/>
      <c r="G308" s="15"/>
      <c r="H308" s="15"/>
      <c r="I308" s="15"/>
      <c r="J308" s="15"/>
      <c r="K308" s="20"/>
      <c r="L308" s="20"/>
      <c r="M308" s="15"/>
      <c r="N308" s="20"/>
      <c r="O308" s="20"/>
      <c r="P308" s="20"/>
      <c r="Q308" s="20"/>
      <c r="R308" s="20"/>
      <c r="S308" s="20"/>
      <c r="T308" s="20"/>
      <c r="U308" s="20"/>
      <c r="V308" s="20"/>
      <c r="W308" s="20"/>
      <c r="X308" s="20"/>
      <c r="Y308" s="20"/>
      <c r="Z308" s="20"/>
      <c r="AA308" s="20"/>
      <c r="AB308" s="20"/>
      <c r="AC308" s="20"/>
      <c r="AD308" s="20"/>
      <c r="AE308" s="20"/>
      <c r="AF308" s="20"/>
    </row>
    <row r="309" spans="1:32" x14ac:dyDescent="0.35">
      <c r="A309" s="15"/>
      <c r="B309" s="15"/>
      <c r="C309" s="15"/>
      <c r="D309" s="15"/>
      <c r="E309" s="15"/>
      <c r="F309" s="15"/>
      <c r="G309" s="15"/>
      <c r="H309" s="15"/>
      <c r="I309" s="15"/>
      <c r="J309" s="15"/>
      <c r="K309" s="20"/>
      <c r="L309" s="20"/>
      <c r="M309" s="15"/>
      <c r="N309" s="20"/>
      <c r="O309" s="20"/>
      <c r="P309" s="20"/>
      <c r="Q309" s="20"/>
      <c r="R309" s="20"/>
      <c r="S309" s="20"/>
      <c r="T309" s="20"/>
      <c r="U309" s="20"/>
      <c r="V309" s="20"/>
      <c r="W309" s="20"/>
      <c r="X309" s="20"/>
      <c r="Y309" s="20"/>
      <c r="Z309" s="20"/>
      <c r="AA309" s="20"/>
      <c r="AB309" s="20"/>
      <c r="AC309" s="20"/>
      <c r="AD309" s="20"/>
      <c r="AE309" s="20"/>
      <c r="AF309" s="20"/>
    </row>
    <row r="310" spans="1:32" x14ac:dyDescent="0.35">
      <c r="A310" s="15"/>
      <c r="B310" s="15"/>
      <c r="C310" s="15"/>
      <c r="D310" s="15"/>
      <c r="E310" s="15"/>
      <c r="F310" s="15"/>
      <c r="G310" s="15"/>
      <c r="H310" s="15"/>
      <c r="I310" s="15"/>
      <c r="J310" s="15"/>
      <c r="K310" s="20"/>
      <c r="L310" s="20"/>
      <c r="M310" s="15"/>
      <c r="N310" s="20"/>
      <c r="O310" s="20"/>
      <c r="P310" s="20"/>
      <c r="Q310" s="20"/>
      <c r="R310" s="20"/>
      <c r="S310" s="20"/>
      <c r="T310" s="20"/>
      <c r="U310" s="20"/>
      <c r="V310" s="20"/>
      <c r="W310" s="20"/>
      <c r="X310" s="20"/>
      <c r="Y310" s="20"/>
      <c r="Z310" s="20"/>
      <c r="AA310" s="20"/>
      <c r="AB310" s="20"/>
      <c r="AC310" s="20"/>
      <c r="AD310" s="20"/>
      <c r="AE310" s="20"/>
      <c r="AF310" s="20"/>
    </row>
    <row r="311" spans="1:32" x14ac:dyDescent="0.35">
      <c r="A311" s="15"/>
      <c r="B311" s="15"/>
      <c r="C311" s="15"/>
      <c r="D311" s="15"/>
      <c r="E311" s="15"/>
      <c r="F311" s="15"/>
      <c r="G311" s="15"/>
      <c r="H311" s="15"/>
      <c r="I311" s="15"/>
      <c r="J311" s="15"/>
      <c r="K311" s="20"/>
      <c r="L311" s="20"/>
      <c r="M311" s="15"/>
      <c r="N311" s="20"/>
      <c r="O311" s="20"/>
      <c r="P311" s="20"/>
      <c r="Q311" s="20"/>
      <c r="R311" s="20"/>
      <c r="S311" s="20"/>
      <c r="T311" s="20"/>
      <c r="U311" s="20"/>
      <c r="V311" s="20"/>
      <c r="W311" s="20"/>
      <c r="X311" s="20"/>
      <c r="Y311" s="20"/>
      <c r="Z311" s="20"/>
      <c r="AA311" s="20"/>
      <c r="AB311" s="20"/>
      <c r="AC311" s="20"/>
      <c r="AD311" s="20"/>
      <c r="AE311" s="20"/>
      <c r="AF311" s="20"/>
    </row>
    <row r="312" spans="1:32" x14ac:dyDescent="0.35">
      <c r="A312" s="15"/>
      <c r="B312" s="15"/>
      <c r="C312" s="15"/>
      <c r="D312" s="15"/>
      <c r="E312" s="15"/>
      <c r="F312" s="15"/>
      <c r="G312" s="15"/>
      <c r="H312" s="15"/>
      <c r="I312" s="15"/>
      <c r="J312" s="15"/>
      <c r="K312" s="20"/>
      <c r="L312" s="20"/>
      <c r="M312" s="15"/>
      <c r="N312" s="20"/>
      <c r="O312" s="20"/>
      <c r="P312" s="20"/>
      <c r="Q312" s="20"/>
      <c r="R312" s="20"/>
      <c r="S312" s="20"/>
      <c r="T312" s="20"/>
      <c r="U312" s="20"/>
      <c r="V312" s="20"/>
      <c r="W312" s="20"/>
      <c r="X312" s="20"/>
      <c r="Y312" s="20"/>
      <c r="Z312" s="20"/>
      <c r="AA312" s="20"/>
      <c r="AB312" s="20"/>
      <c r="AC312" s="20"/>
      <c r="AD312" s="20"/>
      <c r="AE312" s="20"/>
      <c r="AF312" s="20"/>
    </row>
    <row r="313" spans="1:32" x14ac:dyDescent="0.35">
      <c r="A313" s="15"/>
      <c r="B313" s="15"/>
      <c r="C313" s="15"/>
      <c r="D313" s="15"/>
      <c r="E313" s="15"/>
      <c r="F313" s="15"/>
      <c r="G313" s="15"/>
      <c r="H313" s="15"/>
      <c r="I313" s="15"/>
      <c r="J313" s="15"/>
      <c r="K313" s="20"/>
      <c r="L313" s="20"/>
      <c r="M313" s="15"/>
      <c r="N313" s="20"/>
      <c r="O313" s="20"/>
      <c r="P313" s="20"/>
      <c r="Q313" s="20"/>
      <c r="R313" s="20"/>
      <c r="S313" s="20"/>
      <c r="T313" s="20"/>
      <c r="U313" s="20"/>
      <c r="V313" s="20"/>
      <c r="W313" s="20"/>
      <c r="X313" s="20"/>
      <c r="Y313" s="20"/>
      <c r="Z313" s="20"/>
      <c r="AA313" s="20"/>
      <c r="AB313" s="20"/>
      <c r="AC313" s="20"/>
      <c r="AD313" s="20"/>
      <c r="AE313" s="20"/>
      <c r="AF313" s="20"/>
    </row>
    <row r="314" spans="1:32" x14ac:dyDescent="0.35">
      <c r="A314" s="15"/>
      <c r="B314" s="15"/>
      <c r="C314" s="15"/>
      <c r="D314" s="15"/>
      <c r="E314" s="15"/>
      <c r="F314" s="15"/>
      <c r="G314" s="15"/>
      <c r="H314" s="15"/>
      <c r="I314" s="15"/>
      <c r="J314" s="15"/>
      <c r="K314" s="20"/>
      <c r="L314" s="20"/>
      <c r="M314" s="15"/>
      <c r="N314" s="20"/>
      <c r="O314" s="20"/>
      <c r="P314" s="20"/>
      <c r="Q314" s="20"/>
      <c r="R314" s="20"/>
      <c r="S314" s="20"/>
      <c r="T314" s="20"/>
      <c r="U314" s="20"/>
      <c r="V314" s="20"/>
      <c r="W314" s="20"/>
      <c r="X314" s="20"/>
      <c r="Y314" s="20"/>
      <c r="Z314" s="20"/>
      <c r="AA314" s="20"/>
      <c r="AB314" s="20"/>
      <c r="AC314" s="20"/>
      <c r="AD314" s="20"/>
      <c r="AE314" s="20"/>
      <c r="AF314" s="20"/>
    </row>
    <row r="315" spans="1:32" x14ac:dyDescent="0.35">
      <c r="A315" s="15"/>
      <c r="B315" s="15"/>
      <c r="C315" s="15"/>
      <c r="D315" s="15"/>
      <c r="E315" s="15"/>
      <c r="F315" s="15"/>
      <c r="G315" s="15"/>
      <c r="H315" s="15"/>
      <c r="I315" s="15"/>
      <c r="J315" s="15"/>
      <c r="K315" s="20"/>
      <c r="L315" s="20"/>
      <c r="M315" s="15"/>
      <c r="N315" s="20"/>
      <c r="O315" s="20"/>
      <c r="P315" s="20"/>
      <c r="Q315" s="20"/>
      <c r="R315" s="20"/>
      <c r="S315" s="20"/>
      <c r="T315" s="20"/>
      <c r="U315" s="20"/>
      <c r="V315" s="20"/>
      <c r="W315" s="20"/>
      <c r="X315" s="20"/>
      <c r="Y315" s="20"/>
      <c r="Z315" s="20"/>
      <c r="AA315" s="20"/>
      <c r="AB315" s="20"/>
      <c r="AC315" s="20"/>
      <c r="AD315" s="20"/>
      <c r="AE315" s="20"/>
      <c r="AF315" s="20"/>
    </row>
    <row r="316" spans="1:32" x14ac:dyDescent="0.35">
      <c r="A316" s="15"/>
      <c r="B316" s="15"/>
      <c r="C316" s="15"/>
      <c r="D316" s="15"/>
      <c r="E316" s="15"/>
      <c r="F316" s="15"/>
      <c r="G316" s="15"/>
      <c r="H316" s="15"/>
      <c r="I316" s="15"/>
      <c r="J316" s="15"/>
      <c r="K316" s="20"/>
      <c r="L316" s="20"/>
      <c r="M316" s="15"/>
      <c r="N316" s="20"/>
      <c r="O316" s="20"/>
      <c r="P316" s="20"/>
      <c r="Q316" s="20"/>
      <c r="R316" s="20"/>
      <c r="S316" s="20"/>
      <c r="T316" s="20"/>
      <c r="U316" s="20"/>
      <c r="V316" s="20"/>
      <c r="W316" s="20"/>
      <c r="X316" s="20"/>
      <c r="Y316" s="20"/>
      <c r="Z316" s="20"/>
      <c r="AA316" s="20"/>
      <c r="AB316" s="20"/>
      <c r="AC316" s="20"/>
      <c r="AD316" s="20"/>
      <c r="AE316" s="20"/>
      <c r="AF316" s="20"/>
    </row>
    <row r="317" spans="1:32" x14ac:dyDescent="0.35">
      <c r="A317" s="15"/>
      <c r="B317" s="15"/>
      <c r="C317" s="15"/>
      <c r="D317" s="15"/>
      <c r="E317" s="15"/>
      <c r="F317" s="15"/>
      <c r="G317" s="15"/>
      <c r="H317" s="15"/>
      <c r="I317" s="15"/>
      <c r="J317" s="15"/>
      <c r="K317" s="20"/>
      <c r="L317" s="20"/>
      <c r="M317" s="15"/>
      <c r="N317" s="20"/>
      <c r="O317" s="20"/>
      <c r="P317" s="20"/>
      <c r="Q317" s="20"/>
      <c r="R317" s="20"/>
      <c r="S317" s="20"/>
      <c r="T317" s="20"/>
      <c r="U317" s="20"/>
      <c r="V317" s="20"/>
      <c r="W317" s="20"/>
      <c r="X317" s="20"/>
      <c r="Y317" s="20"/>
      <c r="Z317" s="20"/>
      <c r="AA317" s="20"/>
      <c r="AB317" s="20"/>
      <c r="AC317" s="20"/>
      <c r="AD317" s="20"/>
      <c r="AE317" s="20"/>
      <c r="AF317" s="20"/>
    </row>
    <row r="318" spans="1:32" x14ac:dyDescent="0.35">
      <c r="A318" s="15"/>
      <c r="B318" s="15"/>
      <c r="C318" s="15"/>
      <c r="D318" s="15"/>
      <c r="E318" s="15"/>
      <c r="F318" s="15"/>
      <c r="G318" s="15"/>
      <c r="H318" s="15"/>
      <c r="I318" s="15"/>
      <c r="J318" s="15"/>
      <c r="K318" s="20"/>
      <c r="L318" s="20"/>
      <c r="M318" s="15"/>
      <c r="N318" s="15"/>
      <c r="O318" s="15"/>
      <c r="P318" s="15"/>
      <c r="Q318" s="15"/>
      <c r="R318" s="15"/>
      <c r="S318" s="15"/>
      <c r="T318" s="15"/>
      <c r="U318" s="15"/>
      <c r="V318" s="15"/>
      <c r="W318" s="15"/>
      <c r="X318" s="15"/>
      <c r="Y318" s="15"/>
      <c r="Z318" s="15"/>
      <c r="AA318" s="15"/>
      <c r="AB318" s="15"/>
      <c r="AC318" s="15"/>
      <c r="AD318" s="15"/>
      <c r="AE318" s="15"/>
      <c r="AF318" s="15"/>
    </row>
    <row r="319" spans="1:32" x14ac:dyDescent="0.35">
      <c r="A319" s="15"/>
      <c r="B319" s="15"/>
      <c r="C319" s="15"/>
      <c r="D319" s="15"/>
      <c r="E319" s="15"/>
      <c r="F319" s="15"/>
      <c r="G319" s="15"/>
      <c r="H319" s="15"/>
      <c r="I319" s="15"/>
      <c r="J319" s="15"/>
      <c r="K319" s="20"/>
      <c r="L319" s="20"/>
      <c r="M319" s="15"/>
      <c r="N319" s="15"/>
      <c r="O319" s="15"/>
      <c r="P319" s="15"/>
      <c r="Q319" s="15"/>
      <c r="R319" s="15"/>
      <c r="S319" s="15"/>
      <c r="T319" s="15"/>
      <c r="U319" s="15"/>
      <c r="V319" s="15"/>
      <c r="W319" s="15"/>
      <c r="X319" s="15"/>
      <c r="Y319" s="15"/>
      <c r="Z319" s="15"/>
      <c r="AA319" s="15"/>
      <c r="AB319" s="15"/>
      <c r="AC319" s="15"/>
      <c r="AD319" s="15"/>
      <c r="AE319" s="15"/>
      <c r="AF319" s="15"/>
    </row>
    <row r="320" spans="1:32" x14ac:dyDescent="0.35">
      <c r="A320" s="15"/>
      <c r="B320" s="15"/>
      <c r="C320" s="15"/>
      <c r="D320" s="15"/>
      <c r="E320" s="15"/>
      <c r="F320" s="15"/>
      <c r="G320" s="15"/>
      <c r="H320" s="15"/>
      <c r="I320" s="15"/>
      <c r="J320" s="15"/>
      <c r="K320" s="20"/>
      <c r="L320" s="20"/>
      <c r="M320" s="15"/>
      <c r="N320" s="15"/>
      <c r="O320" s="15"/>
      <c r="P320" s="15"/>
      <c r="Q320" s="15"/>
      <c r="R320" s="15"/>
      <c r="S320" s="15"/>
      <c r="T320" s="15"/>
      <c r="U320" s="15"/>
      <c r="V320" s="15"/>
      <c r="W320" s="15"/>
      <c r="X320" s="15"/>
      <c r="Y320" s="15"/>
      <c r="Z320" s="15"/>
      <c r="AA320" s="15"/>
      <c r="AB320" s="15"/>
      <c r="AC320" s="15"/>
      <c r="AD320" s="15"/>
      <c r="AE320" s="15"/>
      <c r="AF320" s="15"/>
    </row>
    <row r="321" spans="1:32" x14ac:dyDescent="0.35">
      <c r="A321" s="15"/>
      <c r="B321" s="15"/>
      <c r="C321" s="15"/>
      <c r="D321" s="15"/>
      <c r="E321" s="15"/>
      <c r="F321" s="15"/>
      <c r="G321" s="15"/>
      <c r="H321" s="15"/>
      <c r="I321" s="15"/>
      <c r="J321" s="15"/>
      <c r="K321" s="20"/>
      <c r="L321" s="20"/>
      <c r="M321" s="15"/>
      <c r="N321" s="15"/>
      <c r="O321" s="15"/>
      <c r="P321" s="15"/>
      <c r="Q321" s="15"/>
      <c r="R321" s="15"/>
      <c r="S321" s="15"/>
      <c r="T321" s="15"/>
      <c r="U321" s="15"/>
      <c r="V321" s="15"/>
      <c r="W321" s="15"/>
      <c r="X321" s="15"/>
      <c r="Y321" s="15"/>
      <c r="Z321" s="15"/>
      <c r="AA321" s="15"/>
      <c r="AB321" s="15"/>
      <c r="AC321" s="15"/>
      <c r="AD321" s="15"/>
      <c r="AE321" s="15"/>
      <c r="AF321" s="15"/>
    </row>
    <row r="322" spans="1:32" x14ac:dyDescent="0.35">
      <c r="A322" s="15"/>
      <c r="B322" s="15"/>
      <c r="C322" s="15"/>
      <c r="D322" s="15"/>
      <c r="E322" s="15"/>
      <c r="F322" s="15"/>
      <c r="G322" s="15"/>
      <c r="H322" s="15"/>
      <c r="I322" s="15"/>
      <c r="J322" s="15"/>
      <c r="K322" s="20"/>
      <c r="L322" s="20"/>
      <c r="M322" s="15"/>
      <c r="N322" s="15"/>
      <c r="O322" s="15"/>
      <c r="P322" s="15"/>
      <c r="Q322" s="15"/>
      <c r="R322" s="15"/>
      <c r="S322" s="15"/>
      <c r="T322" s="15"/>
      <c r="U322" s="15"/>
      <c r="V322" s="15"/>
      <c r="W322" s="15"/>
      <c r="X322" s="15"/>
      <c r="Y322" s="15"/>
      <c r="Z322" s="15"/>
      <c r="AA322" s="15"/>
      <c r="AB322" s="15"/>
      <c r="AC322" s="15"/>
      <c r="AD322" s="15"/>
      <c r="AE322" s="15"/>
      <c r="AF322" s="15"/>
    </row>
    <row r="323" spans="1:32" x14ac:dyDescent="0.35">
      <c r="A323" s="15"/>
      <c r="B323" s="15"/>
      <c r="C323" s="15"/>
      <c r="D323" s="15"/>
      <c r="E323" s="15"/>
      <c r="F323" s="15"/>
      <c r="G323" s="15"/>
      <c r="H323" s="15"/>
      <c r="I323" s="15"/>
      <c r="J323" s="15"/>
      <c r="K323" s="20"/>
      <c r="L323" s="20"/>
      <c r="M323" s="15"/>
      <c r="N323" s="15"/>
      <c r="O323" s="15"/>
      <c r="P323" s="15"/>
      <c r="Q323" s="15"/>
      <c r="R323" s="15"/>
      <c r="S323" s="15"/>
      <c r="T323" s="15"/>
      <c r="U323" s="15"/>
      <c r="V323" s="15"/>
      <c r="W323" s="15"/>
      <c r="X323" s="15"/>
      <c r="Y323" s="15"/>
      <c r="Z323" s="15"/>
      <c r="AA323" s="15"/>
      <c r="AB323" s="15"/>
      <c r="AC323" s="15"/>
      <c r="AD323" s="15"/>
      <c r="AE323" s="15"/>
      <c r="AF323" s="15"/>
    </row>
    <row r="324" spans="1:32" x14ac:dyDescent="0.35">
      <c r="A324" s="15"/>
      <c r="B324" s="15"/>
      <c r="C324" s="15"/>
      <c r="D324" s="15"/>
      <c r="E324" s="15"/>
      <c r="F324" s="15"/>
      <c r="G324" s="15"/>
      <c r="H324" s="15"/>
      <c r="I324" s="15"/>
      <c r="J324" s="15"/>
      <c r="K324" s="20"/>
      <c r="L324" s="20"/>
      <c r="M324" s="15"/>
      <c r="N324" s="15"/>
      <c r="O324" s="15"/>
      <c r="P324" s="15"/>
      <c r="Q324" s="15"/>
      <c r="R324" s="15"/>
      <c r="S324" s="15"/>
      <c r="T324" s="15"/>
      <c r="U324" s="15"/>
      <c r="V324" s="15"/>
      <c r="W324" s="15"/>
      <c r="X324" s="15"/>
      <c r="Y324" s="15"/>
      <c r="Z324" s="15"/>
      <c r="AA324" s="15"/>
      <c r="AB324" s="15"/>
      <c r="AC324" s="15"/>
      <c r="AD324" s="15"/>
      <c r="AE324" s="15"/>
      <c r="AF324" s="15"/>
    </row>
    <row r="325" spans="1:32" x14ac:dyDescent="0.35">
      <c r="A325" s="15"/>
      <c r="B325" s="15"/>
      <c r="C325" s="15"/>
      <c r="D325" s="15"/>
      <c r="E325" s="15"/>
      <c r="F325" s="15"/>
      <c r="G325" s="15"/>
      <c r="H325" s="15"/>
      <c r="I325" s="15"/>
      <c r="J325" s="15"/>
      <c r="K325" s="20"/>
      <c r="L325" s="20"/>
      <c r="M325" s="15"/>
      <c r="N325" s="15"/>
      <c r="O325" s="15"/>
      <c r="P325" s="15"/>
      <c r="Q325" s="15"/>
      <c r="R325" s="15"/>
      <c r="S325" s="15"/>
      <c r="T325" s="15"/>
      <c r="U325" s="15"/>
      <c r="V325" s="15"/>
      <c r="W325" s="15"/>
      <c r="X325" s="15"/>
      <c r="Y325" s="15"/>
      <c r="Z325" s="15"/>
      <c r="AA325" s="15"/>
      <c r="AB325" s="15"/>
      <c r="AC325" s="15"/>
      <c r="AD325" s="15"/>
      <c r="AE325" s="15"/>
      <c r="AF325" s="15"/>
    </row>
    <row r="326" spans="1:32" x14ac:dyDescent="0.35">
      <c r="A326" s="15"/>
      <c r="B326" s="15"/>
      <c r="C326" s="15"/>
      <c r="D326" s="15"/>
      <c r="E326" s="15"/>
      <c r="F326" s="15"/>
      <c r="G326" s="15"/>
      <c r="H326" s="15"/>
      <c r="I326" s="15"/>
      <c r="J326" s="15"/>
      <c r="K326" s="20"/>
      <c r="L326" s="20"/>
      <c r="M326" s="15"/>
      <c r="N326" s="15"/>
      <c r="O326" s="15"/>
      <c r="P326" s="15"/>
      <c r="Q326" s="15"/>
      <c r="R326" s="15"/>
      <c r="S326" s="15"/>
      <c r="T326" s="15"/>
      <c r="U326" s="15"/>
      <c r="V326" s="15"/>
      <c r="W326" s="15"/>
      <c r="X326" s="15"/>
      <c r="Y326" s="15"/>
      <c r="Z326" s="15"/>
      <c r="AA326" s="15"/>
      <c r="AB326" s="15"/>
      <c r="AC326" s="15"/>
      <c r="AD326" s="15"/>
      <c r="AE326" s="15"/>
      <c r="AF326" s="15"/>
    </row>
    <row r="327" spans="1:32" x14ac:dyDescent="0.35">
      <c r="A327" s="15"/>
      <c r="B327" s="15"/>
      <c r="C327" s="15"/>
      <c r="D327" s="15"/>
      <c r="E327" s="15"/>
      <c r="F327" s="15"/>
      <c r="G327" s="15"/>
      <c r="H327" s="15"/>
      <c r="I327" s="15"/>
      <c r="J327" s="15"/>
      <c r="K327" s="20"/>
      <c r="L327" s="20"/>
      <c r="M327" s="15"/>
      <c r="N327" s="15"/>
      <c r="O327" s="15"/>
      <c r="P327" s="15"/>
      <c r="Q327" s="15"/>
      <c r="R327" s="15"/>
      <c r="S327" s="15"/>
      <c r="T327" s="15"/>
      <c r="U327" s="15"/>
      <c r="V327" s="15"/>
      <c r="W327" s="15"/>
      <c r="X327" s="15"/>
      <c r="Y327" s="15"/>
      <c r="Z327" s="15"/>
      <c r="AA327" s="15"/>
      <c r="AB327" s="15"/>
      <c r="AC327" s="15"/>
      <c r="AD327" s="15"/>
      <c r="AE327" s="15"/>
      <c r="AF327" s="15"/>
    </row>
    <row r="328" spans="1:32" x14ac:dyDescent="0.35">
      <c r="A328" s="15"/>
      <c r="B328" s="15"/>
      <c r="C328" s="15"/>
      <c r="D328" s="15"/>
      <c r="E328" s="15"/>
      <c r="F328" s="15"/>
      <c r="G328" s="15"/>
      <c r="H328" s="15"/>
      <c r="I328" s="15"/>
      <c r="J328" s="15"/>
      <c r="K328" s="20"/>
      <c r="L328" s="20"/>
      <c r="M328" s="15"/>
      <c r="N328" s="15"/>
      <c r="O328" s="15"/>
      <c r="P328" s="15"/>
      <c r="Q328" s="15"/>
      <c r="R328" s="15"/>
      <c r="S328" s="15"/>
      <c r="T328" s="15"/>
      <c r="U328" s="15"/>
      <c r="V328" s="15"/>
      <c r="W328" s="15"/>
      <c r="X328" s="15"/>
      <c r="Y328" s="15"/>
      <c r="Z328" s="15"/>
      <c r="AA328" s="15"/>
      <c r="AB328" s="15"/>
      <c r="AC328" s="15"/>
      <c r="AD328" s="15"/>
      <c r="AE328" s="15"/>
      <c r="AF328" s="15"/>
    </row>
    <row r="329" spans="1:32" x14ac:dyDescent="0.35">
      <c r="A329" s="15"/>
      <c r="B329" s="15"/>
      <c r="C329" s="15"/>
      <c r="D329" s="15"/>
      <c r="E329" s="15"/>
      <c r="F329" s="15"/>
      <c r="G329" s="15"/>
      <c r="H329" s="15"/>
      <c r="I329" s="15"/>
      <c r="J329" s="15"/>
      <c r="K329" s="20"/>
      <c r="L329" s="20"/>
      <c r="M329" s="15"/>
      <c r="N329" s="15"/>
      <c r="O329" s="15"/>
      <c r="P329" s="15"/>
      <c r="Q329" s="15"/>
      <c r="R329" s="15"/>
      <c r="S329" s="15"/>
      <c r="T329" s="15"/>
      <c r="U329" s="15"/>
      <c r="V329" s="15"/>
      <c r="W329" s="15"/>
      <c r="X329" s="15"/>
      <c r="Y329" s="15"/>
      <c r="Z329" s="15"/>
      <c r="AA329" s="15"/>
      <c r="AB329" s="15"/>
      <c r="AC329" s="15"/>
      <c r="AD329" s="15"/>
      <c r="AE329" s="15"/>
      <c r="AF329" s="15"/>
    </row>
    <row r="330" spans="1:32" x14ac:dyDescent="0.35">
      <c r="A330" s="15"/>
      <c r="B330" s="15"/>
      <c r="C330" s="15"/>
      <c r="D330" s="15"/>
      <c r="E330" s="15"/>
      <c r="F330" s="15"/>
      <c r="G330" s="15"/>
      <c r="H330" s="15"/>
      <c r="I330" s="15"/>
      <c r="J330" s="15"/>
      <c r="K330" s="20"/>
      <c r="L330" s="20"/>
      <c r="M330" s="15"/>
      <c r="N330" s="15"/>
      <c r="O330" s="15"/>
      <c r="P330" s="15"/>
      <c r="Q330" s="15"/>
      <c r="R330" s="15"/>
      <c r="S330" s="15"/>
      <c r="T330" s="15"/>
      <c r="U330" s="15"/>
      <c r="V330" s="15"/>
      <c r="W330" s="15"/>
      <c r="X330" s="15"/>
      <c r="Y330" s="15"/>
      <c r="Z330" s="15"/>
      <c r="AA330" s="15"/>
      <c r="AB330" s="15"/>
      <c r="AC330" s="15"/>
      <c r="AD330" s="15"/>
      <c r="AE330" s="15"/>
      <c r="AF330" s="15"/>
    </row>
    <row r="331" spans="1:32" x14ac:dyDescent="0.35">
      <c r="A331" s="15"/>
      <c r="B331" s="15"/>
      <c r="C331" s="15"/>
      <c r="D331" s="15"/>
      <c r="E331" s="15"/>
      <c r="F331" s="15"/>
      <c r="G331" s="15"/>
      <c r="H331" s="15"/>
      <c r="I331" s="15"/>
      <c r="J331" s="15"/>
      <c r="K331" s="20"/>
      <c r="L331" s="20"/>
      <c r="M331" s="15"/>
      <c r="N331" s="15"/>
      <c r="O331" s="15"/>
      <c r="P331" s="15"/>
      <c r="Q331" s="15"/>
      <c r="R331" s="15"/>
      <c r="S331" s="15"/>
      <c r="T331" s="15"/>
      <c r="U331" s="15"/>
      <c r="V331" s="15"/>
      <c r="W331" s="15"/>
      <c r="X331" s="15"/>
      <c r="Y331" s="15"/>
      <c r="Z331" s="15"/>
      <c r="AA331" s="15"/>
      <c r="AB331" s="15"/>
      <c r="AC331" s="15"/>
      <c r="AD331" s="15"/>
      <c r="AE331" s="15"/>
      <c r="AF331" s="15"/>
    </row>
    <row r="332" spans="1:32" x14ac:dyDescent="0.35">
      <c r="A332" s="15"/>
      <c r="B332" s="15"/>
      <c r="C332" s="15"/>
      <c r="D332" s="15"/>
      <c r="E332" s="15"/>
      <c r="F332" s="15"/>
      <c r="G332" s="15"/>
      <c r="H332" s="15"/>
      <c r="I332" s="15"/>
      <c r="J332" s="15"/>
      <c r="K332" s="20"/>
      <c r="L332" s="20"/>
      <c r="M332" s="15"/>
      <c r="N332" s="15"/>
      <c r="O332" s="15"/>
      <c r="P332" s="15"/>
      <c r="Q332" s="15"/>
      <c r="R332" s="15"/>
      <c r="S332" s="15"/>
      <c r="T332" s="15"/>
      <c r="U332" s="15"/>
      <c r="V332" s="15"/>
      <c r="W332" s="15"/>
      <c r="X332" s="15"/>
      <c r="Y332" s="15"/>
      <c r="Z332" s="15"/>
      <c r="AA332" s="15"/>
      <c r="AB332" s="15"/>
      <c r="AC332" s="15"/>
      <c r="AD332" s="15"/>
      <c r="AE332" s="15"/>
      <c r="AF332" s="15"/>
    </row>
    <row r="333" spans="1:32" x14ac:dyDescent="0.35">
      <c r="A333" s="15"/>
      <c r="B333" s="15"/>
      <c r="C333" s="15"/>
      <c r="D333" s="15"/>
      <c r="E333" s="15"/>
      <c r="F333" s="15"/>
      <c r="G333" s="15"/>
      <c r="H333" s="15"/>
      <c r="I333" s="15"/>
      <c r="J333" s="15"/>
      <c r="K333" s="20"/>
      <c r="L333" s="20"/>
      <c r="M333" s="15"/>
      <c r="N333" s="15"/>
      <c r="O333" s="15"/>
      <c r="P333" s="15"/>
      <c r="Q333" s="15"/>
      <c r="R333" s="15"/>
      <c r="S333" s="15"/>
      <c r="T333" s="15"/>
      <c r="U333" s="15"/>
      <c r="V333" s="15"/>
      <c r="W333" s="15"/>
      <c r="X333" s="15"/>
      <c r="Y333" s="15"/>
      <c r="Z333" s="15"/>
      <c r="AA333" s="15"/>
      <c r="AB333" s="15"/>
      <c r="AC333" s="15"/>
      <c r="AD333" s="15"/>
      <c r="AE333" s="15"/>
      <c r="AF333" s="15"/>
    </row>
    <row r="334" spans="1:32" x14ac:dyDescent="0.35">
      <c r="A334" s="15"/>
      <c r="B334" s="15"/>
      <c r="C334" s="15"/>
      <c r="D334" s="15"/>
      <c r="E334" s="15"/>
      <c r="F334" s="15"/>
      <c r="G334" s="15"/>
      <c r="H334" s="15"/>
      <c r="I334" s="15"/>
      <c r="J334" s="15"/>
      <c r="K334" s="20"/>
      <c r="L334" s="20"/>
      <c r="M334" s="15"/>
      <c r="N334" s="15"/>
      <c r="O334" s="15"/>
      <c r="P334" s="15"/>
      <c r="Q334" s="15"/>
      <c r="R334" s="15"/>
      <c r="S334" s="15"/>
      <c r="T334" s="15"/>
      <c r="U334" s="15"/>
      <c r="V334" s="15"/>
      <c r="W334" s="15"/>
      <c r="X334" s="15"/>
      <c r="Y334" s="15"/>
      <c r="Z334" s="15"/>
      <c r="AA334" s="15"/>
      <c r="AB334" s="15"/>
      <c r="AC334" s="15"/>
      <c r="AD334" s="15"/>
      <c r="AE334" s="15"/>
      <c r="AF334" s="15"/>
    </row>
    <row r="335" spans="1:32" x14ac:dyDescent="0.35">
      <c r="A335" s="15"/>
      <c r="B335" s="15"/>
      <c r="C335" s="15"/>
      <c r="D335" s="15"/>
      <c r="E335" s="15"/>
      <c r="F335" s="15"/>
      <c r="G335" s="15"/>
      <c r="H335" s="15"/>
      <c r="I335" s="15"/>
      <c r="J335" s="15"/>
      <c r="K335" s="20"/>
      <c r="L335" s="20"/>
      <c r="M335" s="15"/>
      <c r="N335" s="15"/>
      <c r="O335" s="15"/>
      <c r="P335" s="15"/>
      <c r="Q335" s="15"/>
      <c r="R335" s="15"/>
      <c r="S335" s="15"/>
      <c r="T335" s="15"/>
      <c r="U335" s="15"/>
      <c r="V335" s="15"/>
      <c r="W335" s="15"/>
      <c r="X335" s="15"/>
      <c r="Y335" s="15"/>
      <c r="Z335" s="15"/>
      <c r="AA335" s="15"/>
      <c r="AB335" s="15"/>
      <c r="AC335" s="15"/>
      <c r="AD335" s="15"/>
      <c r="AE335" s="15"/>
      <c r="AF335" s="15"/>
    </row>
    <row r="336" spans="1:32" x14ac:dyDescent="0.35">
      <c r="A336" s="15"/>
      <c r="B336" s="15"/>
      <c r="C336" s="15"/>
      <c r="D336" s="15"/>
      <c r="E336" s="15"/>
      <c r="F336" s="15"/>
      <c r="G336" s="15"/>
      <c r="H336" s="15"/>
      <c r="I336" s="15"/>
      <c r="J336" s="15"/>
      <c r="K336" s="20"/>
      <c r="L336" s="20"/>
      <c r="M336" s="15"/>
      <c r="N336" s="15"/>
      <c r="O336" s="15"/>
      <c r="P336" s="15"/>
      <c r="Q336" s="15"/>
      <c r="R336" s="15"/>
      <c r="S336" s="15"/>
      <c r="T336" s="15"/>
      <c r="U336" s="15"/>
      <c r="V336" s="15"/>
      <c r="W336" s="15"/>
      <c r="X336" s="15"/>
      <c r="Y336" s="15"/>
      <c r="Z336" s="15"/>
      <c r="AA336" s="15"/>
      <c r="AB336" s="15"/>
      <c r="AC336" s="15"/>
      <c r="AD336" s="15"/>
      <c r="AE336" s="15"/>
      <c r="AF336" s="15"/>
    </row>
    <row r="337" spans="1:32" x14ac:dyDescent="0.35">
      <c r="A337" s="15"/>
      <c r="B337" s="15"/>
      <c r="C337" s="15"/>
      <c r="D337" s="15"/>
      <c r="E337" s="15"/>
      <c r="F337" s="15"/>
      <c r="G337" s="15"/>
      <c r="H337" s="15"/>
      <c r="I337" s="15"/>
      <c r="J337" s="15"/>
      <c r="K337" s="20"/>
      <c r="L337" s="20"/>
      <c r="M337" s="15"/>
      <c r="N337" s="15"/>
      <c r="O337" s="15"/>
      <c r="P337" s="15"/>
      <c r="Q337" s="15"/>
      <c r="R337" s="15"/>
      <c r="S337" s="15"/>
      <c r="T337" s="15"/>
      <c r="U337" s="15"/>
      <c r="V337" s="15"/>
      <c r="W337" s="15"/>
      <c r="X337" s="15"/>
      <c r="Y337" s="15"/>
      <c r="Z337" s="15"/>
      <c r="AA337" s="15"/>
      <c r="AB337" s="15"/>
      <c r="AC337" s="15"/>
      <c r="AD337" s="15"/>
      <c r="AE337" s="15"/>
      <c r="AF337" s="15"/>
    </row>
    <row r="338" spans="1:32" x14ac:dyDescent="0.35">
      <c r="A338" s="15"/>
      <c r="B338" s="15"/>
      <c r="C338" s="15"/>
      <c r="D338" s="15"/>
      <c r="E338" s="15"/>
      <c r="F338" s="15"/>
      <c r="G338" s="15"/>
      <c r="H338" s="15"/>
      <c r="I338" s="15"/>
      <c r="J338" s="15"/>
      <c r="K338" s="20"/>
      <c r="L338" s="20"/>
      <c r="M338" s="15"/>
      <c r="N338" s="15"/>
      <c r="O338" s="15"/>
      <c r="P338" s="15"/>
      <c r="Q338" s="15"/>
      <c r="R338" s="15"/>
      <c r="S338" s="15"/>
      <c r="T338" s="15"/>
      <c r="U338" s="15"/>
      <c r="V338" s="15"/>
      <c r="W338" s="15"/>
      <c r="X338" s="15"/>
      <c r="Y338" s="15"/>
      <c r="Z338" s="15"/>
      <c r="AA338" s="15"/>
      <c r="AB338" s="15"/>
      <c r="AC338" s="15"/>
      <c r="AD338" s="15"/>
      <c r="AE338" s="15"/>
      <c r="AF338" s="15"/>
    </row>
    <row r="339" spans="1:32" x14ac:dyDescent="0.35">
      <c r="A339" s="15"/>
      <c r="B339" s="15"/>
      <c r="C339" s="15"/>
      <c r="D339" s="15"/>
      <c r="E339" s="15"/>
      <c r="F339" s="15"/>
      <c r="G339" s="15"/>
      <c r="H339" s="15"/>
      <c r="I339" s="15"/>
      <c r="J339" s="15"/>
      <c r="K339" s="20"/>
      <c r="L339" s="20"/>
      <c r="M339" s="15"/>
      <c r="N339" s="15"/>
      <c r="O339" s="15"/>
      <c r="P339" s="15"/>
      <c r="Q339" s="15"/>
      <c r="R339" s="15"/>
      <c r="S339" s="15"/>
      <c r="T339" s="15"/>
      <c r="U339" s="15"/>
      <c r="V339" s="15"/>
      <c r="W339" s="15"/>
      <c r="X339" s="15"/>
      <c r="Y339" s="15"/>
      <c r="Z339" s="15"/>
      <c r="AA339" s="15"/>
      <c r="AB339" s="15"/>
      <c r="AC339" s="15"/>
      <c r="AD339" s="15"/>
      <c r="AE339" s="15"/>
      <c r="AF339" s="15"/>
    </row>
    <row r="340" spans="1:32" x14ac:dyDescent="0.35">
      <c r="A340" s="15"/>
      <c r="B340" s="15"/>
      <c r="C340" s="15"/>
      <c r="D340" s="15"/>
      <c r="E340" s="15"/>
      <c r="F340" s="15"/>
      <c r="G340" s="15"/>
      <c r="H340" s="15"/>
      <c r="I340" s="15"/>
      <c r="J340" s="15"/>
      <c r="K340" s="20"/>
      <c r="L340" s="20"/>
      <c r="M340" s="15"/>
      <c r="N340" s="15"/>
      <c r="O340" s="15"/>
      <c r="P340" s="15"/>
      <c r="Q340" s="15"/>
      <c r="R340" s="15"/>
      <c r="S340" s="15"/>
      <c r="T340" s="15"/>
      <c r="U340" s="15"/>
      <c r="V340" s="15"/>
      <c r="W340" s="15"/>
      <c r="X340" s="15"/>
      <c r="Y340" s="15"/>
      <c r="Z340" s="15"/>
      <c r="AA340" s="15"/>
      <c r="AB340" s="15"/>
      <c r="AC340" s="15"/>
      <c r="AD340" s="15"/>
      <c r="AE340" s="15"/>
      <c r="AF340" s="15"/>
    </row>
    <row r="341" spans="1:32" x14ac:dyDescent="0.35">
      <c r="A341" s="15"/>
      <c r="B341" s="15"/>
      <c r="C341" s="15"/>
      <c r="D341" s="15"/>
      <c r="E341" s="15"/>
      <c r="F341" s="15"/>
      <c r="G341" s="15"/>
      <c r="H341" s="15"/>
      <c r="I341" s="15"/>
      <c r="J341" s="15"/>
      <c r="K341" s="20"/>
      <c r="L341" s="20"/>
      <c r="M341" s="15"/>
      <c r="N341" s="15"/>
      <c r="O341" s="15"/>
      <c r="P341" s="15"/>
      <c r="Q341" s="15"/>
      <c r="R341" s="15"/>
      <c r="S341" s="15"/>
      <c r="T341" s="15"/>
      <c r="U341" s="15"/>
      <c r="V341" s="15"/>
      <c r="W341" s="15"/>
      <c r="X341" s="15"/>
      <c r="Y341" s="15"/>
      <c r="Z341" s="15"/>
      <c r="AA341" s="15"/>
      <c r="AB341" s="15"/>
      <c r="AC341" s="15"/>
      <c r="AD341" s="15"/>
      <c r="AE341" s="15"/>
      <c r="AF341" s="15"/>
    </row>
    <row r="342" spans="1:32" x14ac:dyDescent="0.35">
      <c r="A342" s="15"/>
      <c r="B342" s="15"/>
      <c r="C342" s="15"/>
      <c r="D342" s="15"/>
      <c r="E342" s="15"/>
      <c r="F342" s="15"/>
      <c r="G342" s="15"/>
      <c r="H342" s="15"/>
      <c r="I342" s="15"/>
      <c r="J342" s="15"/>
      <c r="K342" s="20"/>
      <c r="L342" s="20"/>
      <c r="M342" s="15"/>
      <c r="N342" s="15"/>
      <c r="O342" s="15"/>
      <c r="P342" s="15"/>
      <c r="Q342" s="15"/>
      <c r="R342" s="15"/>
      <c r="S342" s="15"/>
      <c r="T342" s="15"/>
      <c r="U342" s="15"/>
      <c r="V342" s="15"/>
      <c r="W342" s="15"/>
      <c r="X342" s="15"/>
      <c r="Y342" s="15"/>
      <c r="Z342" s="15"/>
      <c r="AA342" s="15"/>
      <c r="AB342" s="15"/>
      <c r="AC342" s="15"/>
      <c r="AD342" s="15"/>
      <c r="AE342" s="15"/>
      <c r="AF342" s="15"/>
    </row>
    <row r="343" spans="1:32" x14ac:dyDescent="0.35">
      <c r="K343" s="88"/>
      <c r="L343" s="88"/>
    </row>
    <row r="344" spans="1:32" x14ac:dyDescent="0.35">
      <c r="K344" s="88"/>
      <c r="L344" s="88"/>
    </row>
    <row r="345" spans="1:32" x14ac:dyDescent="0.35">
      <c r="K345" s="88"/>
      <c r="L345" s="88"/>
    </row>
    <row r="346" spans="1:32" x14ac:dyDescent="0.35">
      <c r="K346" s="88"/>
      <c r="L346" s="88"/>
    </row>
    <row r="347" spans="1:32" x14ac:dyDescent="0.35">
      <c r="K347" s="88"/>
      <c r="L347" s="88"/>
    </row>
    <row r="348" spans="1:32" x14ac:dyDescent="0.35">
      <c r="K348" s="88"/>
      <c r="L348" s="88"/>
    </row>
    <row r="349" spans="1:32" x14ac:dyDescent="0.35">
      <c r="K349" s="88"/>
      <c r="L349" s="88"/>
    </row>
    <row r="350" spans="1:32" x14ac:dyDescent="0.35">
      <c r="K350" s="88"/>
      <c r="L350" s="88"/>
    </row>
    <row r="351" spans="1:32" x14ac:dyDescent="0.35">
      <c r="K351" s="88"/>
      <c r="L351" s="88"/>
    </row>
    <row r="352" spans="1:32" x14ac:dyDescent="0.35">
      <c r="K352" s="88"/>
      <c r="L352" s="88"/>
    </row>
    <row r="353" spans="11:12" x14ac:dyDescent="0.35">
      <c r="K353" s="88"/>
      <c r="L353" s="88"/>
    </row>
    <row r="354" spans="11:12" x14ac:dyDescent="0.35">
      <c r="K354" s="88"/>
      <c r="L354" s="88"/>
    </row>
    <row r="355" spans="11:12" x14ac:dyDescent="0.35">
      <c r="K355" s="88"/>
      <c r="L355" s="88"/>
    </row>
    <row r="356" spans="11:12" x14ac:dyDescent="0.35">
      <c r="K356" s="88"/>
      <c r="L356" s="88"/>
    </row>
    <row r="357" spans="11:12" x14ac:dyDescent="0.35">
      <c r="K357" s="88"/>
      <c r="L357" s="88"/>
    </row>
    <row r="358" spans="11:12" x14ac:dyDescent="0.35">
      <c r="K358" s="88"/>
      <c r="L358" s="88"/>
    </row>
    <row r="359" spans="11:12" x14ac:dyDescent="0.35">
      <c r="K359" s="88"/>
      <c r="L359" s="88"/>
    </row>
    <row r="360" spans="11:12" x14ac:dyDescent="0.35">
      <c r="K360" s="88"/>
      <c r="L360" s="88"/>
    </row>
    <row r="361" spans="11:12" x14ac:dyDescent="0.35">
      <c r="K361" s="88"/>
      <c r="L361" s="88"/>
    </row>
    <row r="362" spans="11:12" x14ac:dyDescent="0.35">
      <c r="K362" s="88"/>
      <c r="L362" s="88"/>
    </row>
    <row r="363" spans="11:12" x14ac:dyDescent="0.35">
      <c r="K363" s="88"/>
      <c r="L363" s="88"/>
    </row>
    <row r="364" spans="11:12" x14ac:dyDescent="0.35">
      <c r="K364" s="88"/>
      <c r="L364" s="88"/>
    </row>
    <row r="365" spans="11:12" x14ac:dyDescent="0.35">
      <c r="K365" s="88"/>
      <c r="L365" s="88"/>
    </row>
    <row r="366" spans="11:12" x14ac:dyDescent="0.35">
      <c r="K366" s="88"/>
      <c r="L366" s="88"/>
    </row>
    <row r="367" spans="11:12" x14ac:dyDescent="0.35">
      <c r="K367" s="88"/>
      <c r="L367" s="88"/>
    </row>
    <row r="368" spans="11:12" x14ac:dyDescent="0.35">
      <c r="K368" s="88"/>
      <c r="L368" s="88"/>
    </row>
    <row r="369" spans="11:12" x14ac:dyDescent="0.35">
      <c r="K369" s="88"/>
      <c r="L369" s="88"/>
    </row>
    <row r="370" spans="11:12" x14ac:dyDescent="0.35">
      <c r="K370" s="88"/>
      <c r="L370" s="88"/>
    </row>
    <row r="371" spans="11:12" x14ac:dyDescent="0.35">
      <c r="K371" s="88"/>
      <c r="L371" s="88"/>
    </row>
    <row r="372" spans="11:12" x14ac:dyDescent="0.35">
      <c r="K372" s="88"/>
      <c r="L372" s="88"/>
    </row>
    <row r="373" spans="11:12" x14ac:dyDescent="0.35">
      <c r="K373" s="88"/>
      <c r="L373" s="88"/>
    </row>
    <row r="374" spans="11:12" x14ac:dyDescent="0.35">
      <c r="K374" s="88"/>
      <c r="L374" s="88"/>
    </row>
    <row r="375" spans="11:12" x14ac:dyDescent="0.35">
      <c r="K375" s="88"/>
      <c r="L375" s="88"/>
    </row>
    <row r="376" spans="11:12" x14ac:dyDescent="0.35">
      <c r="K376" s="88"/>
      <c r="L376" s="88"/>
    </row>
    <row r="377" spans="11:12" x14ac:dyDescent="0.35">
      <c r="K377" s="88"/>
      <c r="L377" s="88"/>
    </row>
    <row r="378" spans="11:12" x14ac:dyDescent="0.35">
      <c r="K378" s="88"/>
      <c r="L378" s="88"/>
    </row>
    <row r="379" spans="11:12" x14ac:dyDescent="0.35">
      <c r="K379" s="88"/>
      <c r="L379" s="88"/>
    </row>
    <row r="380" spans="11:12" x14ac:dyDescent="0.35">
      <c r="K380" s="88"/>
      <c r="L380" s="88"/>
    </row>
    <row r="381" spans="11:12" x14ac:dyDescent="0.35">
      <c r="K381" s="88"/>
      <c r="L381" s="88"/>
    </row>
    <row r="382" spans="11:12" x14ac:dyDescent="0.35">
      <c r="K382" s="88"/>
      <c r="L382" s="88"/>
    </row>
    <row r="383" spans="11:12" x14ac:dyDescent="0.35">
      <c r="K383" s="88"/>
      <c r="L383" s="88"/>
    </row>
    <row r="384" spans="11:12" x14ac:dyDescent="0.35">
      <c r="K384" s="88"/>
      <c r="L384" s="88"/>
    </row>
    <row r="385" spans="11:12" x14ac:dyDescent="0.35">
      <c r="K385" s="88"/>
      <c r="L385" s="88"/>
    </row>
    <row r="386" spans="11:12" x14ac:dyDescent="0.35">
      <c r="K386" s="88"/>
      <c r="L386" s="88"/>
    </row>
    <row r="387" spans="11:12" x14ac:dyDescent="0.35">
      <c r="K387" s="88"/>
      <c r="L387" s="88"/>
    </row>
    <row r="388" spans="11:12" x14ac:dyDescent="0.35">
      <c r="K388" s="88"/>
      <c r="L388" s="88"/>
    </row>
    <row r="389" spans="11:12" x14ac:dyDescent="0.35">
      <c r="K389" s="88"/>
      <c r="L389" s="88"/>
    </row>
    <row r="390" spans="11:12" x14ac:dyDescent="0.35">
      <c r="K390" s="88"/>
      <c r="L390" s="88"/>
    </row>
    <row r="391" spans="11:12" x14ac:dyDescent="0.35">
      <c r="K391" s="88"/>
      <c r="L391" s="88"/>
    </row>
    <row r="392" spans="11:12" x14ac:dyDescent="0.35">
      <c r="K392" s="88"/>
      <c r="L392" s="88"/>
    </row>
    <row r="393" spans="11:12" x14ac:dyDescent="0.35">
      <c r="K393" s="88"/>
      <c r="L393" s="88"/>
    </row>
    <row r="394" spans="11:12" x14ac:dyDescent="0.35">
      <c r="K394" s="88"/>
      <c r="L394" s="88"/>
    </row>
    <row r="395" spans="11:12" x14ac:dyDescent="0.35">
      <c r="K395" s="88"/>
      <c r="L395" s="88"/>
    </row>
    <row r="396" spans="11:12" x14ac:dyDescent="0.35">
      <c r="K396" s="88"/>
      <c r="L396" s="88"/>
    </row>
    <row r="397" spans="11:12" x14ac:dyDescent="0.35">
      <c r="K397" s="88"/>
      <c r="L397" s="88"/>
    </row>
    <row r="398" spans="11:12" x14ac:dyDescent="0.35">
      <c r="K398" s="88"/>
      <c r="L398" s="88"/>
    </row>
    <row r="399" spans="11:12" x14ac:dyDescent="0.35">
      <c r="K399" s="88"/>
      <c r="L399" s="88"/>
    </row>
    <row r="400" spans="11:12" x14ac:dyDescent="0.35">
      <c r="K400" s="88"/>
      <c r="L400" s="88"/>
    </row>
    <row r="401" spans="11:12" x14ac:dyDescent="0.35">
      <c r="K401" s="88"/>
      <c r="L401" s="88"/>
    </row>
    <row r="402" spans="11:12" x14ac:dyDescent="0.35">
      <c r="K402" s="88"/>
      <c r="L402" s="88"/>
    </row>
    <row r="403" spans="11:12" x14ac:dyDescent="0.35">
      <c r="K403" s="88"/>
      <c r="L403" s="88"/>
    </row>
    <row r="404" spans="11:12" x14ac:dyDescent="0.35">
      <c r="K404" s="88"/>
      <c r="L404" s="88"/>
    </row>
    <row r="405" spans="11:12" x14ac:dyDescent="0.35">
      <c r="K405" s="88"/>
      <c r="L405" s="88"/>
    </row>
    <row r="406" spans="11:12" x14ac:dyDescent="0.35">
      <c r="K406" s="88"/>
      <c r="L406" s="88"/>
    </row>
    <row r="407" spans="11:12" x14ac:dyDescent="0.35">
      <c r="K407" s="88"/>
      <c r="L407" s="88"/>
    </row>
    <row r="408" spans="11:12" x14ac:dyDescent="0.35">
      <c r="K408" s="88"/>
      <c r="L408" s="88"/>
    </row>
    <row r="409" spans="11:12" x14ac:dyDescent="0.35">
      <c r="K409" s="88"/>
      <c r="L409" s="88"/>
    </row>
    <row r="410" spans="11:12" x14ac:dyDescent="0.35">
      <c r="K410" s="88"/>
      <c r="L410" s="88"/>
    </row>
    <row r="411" spans="11:12" x14ac:dyDescent="0.35">
      <c r="K411" s="88"/>
      <c r="L411" s="88"/>
    </row>
    <row r="412" spans="11:12" x14ac:dyDescent="0.35">
      <c r="K412" s="88"/>
      <c r="L412" s="88"/>
    </row>
    <row r="413" spans="11:12" x14ac:dyDescent="0.35">
      <c r="K413" s="88"/>
      <c r="L413" s="88"/>
    </row>
    <row r="414" spans="11:12" x14ac:dyDescent="0.35">
      <c r="K414" s="88"/>
      <c r="L414" s="88"/>
    </row>
    <row r="415" spans="11:12" x14ac:dyDescent="0.35">
      <c r="K415" s="88"/>
      <c r="L415" s="88"/>
    </row>
    <row r="416" spans="11:12" x14ac:dyDescent="0.35">
      <c r="K416" s="88"/>
      <c r="L416" s="88"/>
    </row>
    <row r="417" spans="11:12" x14ac:dyDescent="0.35">
      <c r="K417" s="88"/>
      <c r="L417" s="88"/>
    </row>
    <row r="418" spans="11:12" x14ac:dyDescent="0.35">
      <c r="K418" s="88"/>
      <c r="L418" s="88"/>
    </row>
    <row r="419" spans="11:12" x14ac:dyDescent="0.35">
      <c r="K419" s="88"/>
      <c r="L419" s="88"/>
    </row>
    <row r="420" spans="11:12" x14ac:dyDescent="0.35">
      <c r="K420" s="88"/>
      <c r="L420" s="88"/>
    </row>
    <row r="421" spans="11:12" x14ac:dyDescent="0.35">
      <c r="K421" s="88"/>
      <c r="L421" s="88"/>
    </row>
    <row r="422" spans="11:12" x14ac:dyDescent="0.35">
      <c r="K422" s="88"/>
      <c r="L422" s="88"/>
    </row>
    <row r="423" spans="11:12" x14ac:dyDescent="0.35">
      <c r="K423" s="88"/>
      <c r="L423" s="88"/>
    </row>
    <row r="424" spans="11:12" x14ac:dyDescent="0.35">
      <c r="K424" s="88"/>
      <c r="L424" s="88"/>
    </row>
    <row r="425" spans="11:12" x14ac:dyDescent="0.35">
      <c r="K425" s="88"/>
      <c r="L425" s="88"/>
    </row>
    <row r="426" spans="11:12" x14ac:dyDescent="0.35">
      <c r="K426" s="88"/>
      <c r="L426" s="88"/>
    </row>
    <row r="427" spans="11:12" x14ac:dyDescent="0.35">
      <c r="K427" s="88"/>
      <c r="L427" s="88"/>
    </row>
    <row r="428" spans="11:12" x14ac:dyDescent="0.35">
      <c r="K428" s="88"/>
      <c r="L428" s="88"/>
    </row>
    <row r="429" spans="11:12" x14ac:dyDescent="0.35">
      <c r="K429" s="88"/>
      <c r="L429" s="88"/>
    </row>
    <row r="430" spans="11:12" x14ac:dyDescent="0.35">
      <c r="K430" s="88"/>
      <c r="L430" s="88"/>
    </row>
    <row r="431" spans="11:12" x14ac:dyDescent="0.35">
      <c r="K431" s="88"/>
      <c r="L431" s="88"/>
    </row>
    <row r="432" spans="11:12" x14ac:dyDescent="0.35">
      <c r="K432" s="88"/>
      <c r="L432" s="88"/>
    </row>
    <row r="433" spans="11:12" x14ac:dyDescent="0.35">
      <c r="K433" s="88"/>
      <c r="L433" s="88"/>
    </row>
    <row r="434" spans="11:12" x14ac:dyDescent="0.35">
      <c r="K434" s="88"/>
      <c r="L434" s="88"/>
    </row>
    <row r="435" spans="11:12" x14ac:dyDescent="0.35">
      <c r="K435" s="88"/>
      <c r="L435" s="88"/>
    </row>
    <row r="436" spans="11:12" x14ac:dyDescent="0.35">
      <c r="K436" s="88"/>
      <c r="L436" s="88"/>
    </row>
    <row r="437" spans="11:12" x14ac:dyDescent="0.35">
      <c r="K437" s="88"/>
      <c r="L437" s="88"/>
    </row>
    <row r="438" spans="11:12" x14ac:dyDescent="0.35">
      <c r="K438" s="88"/>
      <c r="L438" s="88"/>
    </row>
    <row r="439" spans="11:12" x14ac:dyDescent="0.35">
      <c r="K439" s="88"/>
      <c r="L439" s="88"/>
    </row>
    <row r="440" spans="11:12" x14ac:dyDescent="0.35">
      <c r="K440" s="88"/>
      <c r="L440" s="88"/>
    </row>
    <row r="441" spans="11:12" x14ac:dyDescent="0.35">
      <c r="K441" s="88"/>
      <c r="L441" s="88"/>
    </row>
    <row r="442" spans="11:12" x14ac:dyDescent="0.35">
      <c r="K442" s="88"/>
      <c r="L442" s="88"/>
    </row>
    <row r="443" spans="11:12" x14ac:dyDescent="0.35">
      <c r="K443" s="88"/>
      <c r="L443" s="88"/>
    </row>
    <row r="444" spans="11:12" x14ac:dyDescent="0.35">
      <c r="K444" s="88"/>
      <c r="L444" s="88"/>
    </row>
    <row r="445" spans="11:12" x14ac:dyDescent="0.35">
      <c r="K445" s="88"/>
      <c r="L445" s="88"/>
    </row>
    <row r="446" spans="11:12" x14ac:dyDescent="0.35">
      <c r="K446" s="88"/>
      <c r="L446" s="88"/>
    </row>
    <row r="447" spans="11:12" x14ac:dyDescent="0.35">
      <c r="K447" s="88"/>
      <c r="L447" s="88"/>
    </row>
    <row r="448" spans="11:12" x14ac:dyDescent="0.35">
      <c r="K448" s="88"/>
      <c r="L448" s="88"/>
    </row>
    <row r="449" spans="11:12" x14ac:dyDescent="0.35">
      <c r="K449" s="88"/>
      <c r="L449" s="88"/>
    </row>
    <row r="450" spans="11:12" x14ac:dyDescent="0.35">
      <c r="K450" s="88"/>
      <c r="L450" s="88"/>
    </row>
    <row r="451" spans="11:12" x14ac:dyDescent="0.35">
      <c r="K451" s="88"/>
      <c r="L451" s="88"/>
    </row>
    <row r="452" spans="11:12" x14ac:dyDescent="0.35">
      <c r="K452" s="88"/>
      <c r="L452" s="88"/>
    </row>
    <row r="453" spans="11:12" x14ac:dyDescent="0.35">
      <c r="K453" s="88"/>
      <c r="L453" s="88"/>
    </row>
    <row r="454" spans="11:12" x14ac:dyDescent="0.35">
      <c r="K454" s="88"/>
      <c r="L454" s="88"/>
    </row>
    <row r="455" spans="11:12" x14ac:dyDescent="0.35">
      <c r="K455" s="88"/>
      <c r="L455" s="88"/>
    </row>
    <row r="456" spans="11:12" x14ac:dyDescent="0.35">
      <c r="K456" s="88"/>
      <c r="L456" s="88"/>
    </row>
    <row r="457" spans="11:12" x14ac:dyDescent="0.35">
      <c r="K457" s="88"/>
      <c r="L457" s="88"/>
    </row>
    <row r="458" spans="11:12" x14ac:dyDescent="0.35">
      <c r="K458" s="88"/>
      <c r="L458" s="88"/>
    </row>
    <row r="459" spans="11:12" x14ac:dyDescent="0.35">
      <c r="K459" s="88"/>
      <c r="L459" s="88"/>
    </row>
    <row r="460" spans="11:12" x14ac:dyDescent="0.35">
      <c r="K460" s="88"/>
      <c r="L460" s="88"/>
    </row>
    <row r="461" spans="11:12" x14ac:dyDescent="0.35">
      <c r="K461" s="88"/>
      <c r="L461" s="88"/>
    </row>
    <row r="462" spans="11:12" x14ac:dyDescent="0.35">
      <c r="K462" s="88"/>
      <c r="L462" s="88"/>
    </row>
    <row r="463" spans="11:12" x14ac:dyDescent="0.35">
      <c r="K463" s="88"/>
      <c r="L463" s="88"/>
    </row>
    <row r="464" spans="11:12" x14ac:dyDescent="0.35">
      <c r="K464" s="88"/>
      <c r="L464" s="88"/>
    </row>
    <row r="465" spans="11:12" x14ac:dyDescent="0.35">
      <c r="K465" s="88"/>
      <c r="L465" s="88"/>
    </row>
    <row r="466" spans="11:12" x14ac:dyDescent="0.35">
      <c r="K466" s="88"/>
      <c r="L466" s="88"/>
    </row>
    <row r="467" spans="11:12" x14ac:dyDescent="0.35">
      <c r="K467" s="88"/>
      <c r="L467" s="88"/>
    </row>
    <row r="468" spans="11:12" x14ac:dyDescent="0.35">
      <c r="K468" s="88"/>
      <c r="L468" s="88"/>
    </row>
    <row r="469" spans="11:12" x14ac:dyDescent="0.35">
      <c r="K469" s="88"/>
      <c r="L469" s="88"/>
    </row>
    <row r="470" spans="11:12" x14ac:dyDescent="0.35">
      <c r="K470" s="88"/>
      <c r="L470" s="88"/>
    </row>
    <row r="471" spans="11:12" x14ac:dyDescent="0.35">
      <c r="K471" s="88"/>
      <c r="L471" s="88"/>
    </row>
    <row r="472" spans="11:12" x14ac:dyDescent="0.35">
      <c r="K472" s="88"/>
      <c r="L472" s="88"/>
    </row>
    <row r="473" spans="11:12" x14ac:dyDescent="0.35">
      <c r="K473" s="88"/>
      <c r="L473" s="88"/>
    </row>
    <row r="474" spans="11:12" x14ac:dyDescent="0.35">
      <c r="K474" s="88"/>
      <c r="L474" s="88"/>
    </row>
    <row r="475" spans="11:12" x14ac:dyDescent="0.35">
      <c r="K475" s="88"/>
      <c r="L475" s="88"/>
    </row>
    <row r="476" spans="11:12" x14ac:dyDescent="0.35">
      <c r="K476" s="88"/>
      <c r="L476" s="88"/>
    </row>
    <row r="477" spans="11:12" x14ac:dyDescent="0.35">
      <c r="K477" s="88"/>
      <c r="L477" s="88"/>
    </row>
    <row r="478" spans="11:12" x14ac:dyDescent="0.35">
      <c r="K478" s="88"/>
      <c r="L478" s="88"/>
    </row>
    <row r="479" spans="11:12" x14ac:dyDescent="0.35">
      <c r="K479" s="88"/>
      <c r="L479" s="88"/>
    </row>
    <row r="480" spans="11:12" x14ac:dyDescent="0.35">
      <c r="K480" s="88"/>
      <c r="L480" s="88"/>
    </row>
    <row r="481" spans="11:12" x14ac:dyDescent="0.35">
      <c r="K481" s="88"/>
      <c r="L481" s="88"/>
    </row>
    <row r="482" spans="11:12" x14ac:dyDescent="0.35">
      <c r="K482" s="88"/>
      <c r="L482" s="88"/>
    </row>
    <row r="483" spans="11:12" x14ac:dyDescent="0.35">
      <c r="K483" s="88"/>
      <c r="L483" s="88"/>
    </row>
    <row r="484" spans="11:12" x14ac:dyDescent="0.35">
      <c r="K484" s="88"/>
      <c r="L484" s="88"/>
    </row>
    <row r="485" spans="11:12" x14ac:dyDescent="0.35">
      <c r="K485" s="88"/>
      <c r="L485" s="88"/>
    </row>
    <row r="486" spans="11:12" x14ac:dyDescent="0.35">
      <c r="K486" s="88"/>
      <c r="L486" s="88"/>
    </row>
    <row r="487" spans="11:12" x14ac:dyDescent="0.35">
      <c r="K487" s="88"/>
      <c r="L487" s="88"/>
    </row>
    <row r="488" spans="11:12" x14ac:dyDescent="0.35">
      <c r="K488" s="88"/>
      <c r="L488" s="88"/>
    </row>
    <row r="489" spans="11:12" x14ac:dyDescent="0.35">
      <c r="K489" s="88"/>
      <c r="L489" s="88"/>
    </row>
    <row r="490" spans="11:12" x14ac:dyDescent="0.35">
      <c r="K490" s="88"/>
      <c r="L490" s="88"/>
    </row>
    <row r="491" spans="11:12" x14ac:dyDescent="0.35">
      <c r="K491" s="88"/>
      <c r="L491" s="88"/>
    </row>
    <row r="492" spans="11:12" x14ac:dyDescent="0.35">
      <c r="K492" s="88"/>
      <c r="L492" s="88"/>
    </row>
    <row r="493" spans="11:12" x14ac:dyDescent="0.35">
      <c r="K493" s="88"/>
      <c r="L493" s="88"/>
    </row>
    <row r="494" spans="11:12" x14ac:dyDescent="0.35">
      <c r="K494" s="88"/>
      <c r="L494" s="88"/>
    </row>
    <row r="495" spans="11:12" x14ac:dyDescent="0.35">
      <c r="K495" s="88"/>
      <c r="L495" s="88"/>
    </row>
    <row r="496" spans="11:12" x14ac:dyDescent="0.35">
      <c r="K496" s="88"/>
      <c r="L496" s="88"/>
    </row>
    <row r="497" spans="11:12" x14ac:dyDescent="0.35">
      <c r="K497" s="88"/>
      <c r="L497" s="88"/>
    </row>
    <row r="498" spans="11:12" x14ac:dyDescent="0.35">
      <c r="K498" s="88"/>
      <c r="L498" s="88"/>
    </row>
    <row r="499" spans="11:12" x14ac:dyDescent="0.35">
      <c r="K499" s="88"/>
      <c r="L499" s="88"/>
    </row>
    <row r="500" spans="11:12" x14ac:dyDescent="0.35">
      <c r="K500" s="88"/>
      <c r="L500" s="88"/>
    </row>
    <row r="501" spans="11:12" x14ac:dyDescent="0.35">
      <c r="K501" s="88"/>
      <c r="L501" s="88"/>
    </row>
    <row r="502" spans="11:12" x14ac:dyDescent="0.35">
      <c r="K502" s="88"/>
      <c r="L502" s="88"/>
    </row>
    <row r="503" spans="11:12" x14ac:dyDescent="0.35">
      <c r="K503" s="88"/>
      <c r="L503" s="88"/>
    </row>
    <row r="504" spans="11:12" x14ac:dyDescent="0.35">
      <c r="K504" s="88"/>
      <c r="L504" s="88"/>
    </row>
    <row r="505" spans="11:12" x14ac:dyDescent="0.35">
      <c r="K505" s="88"/>
      <c r="L505" s="88"/>
    </row>
    <row r="506" spans="11:12" x14ac:dyDescent="0.35">
      <c r="K506" s="88"/>
      <c r="L506" s="88"/>
    </row>
    <row r="507" spans="11:12" x14ac:dyDescent="0.35">
      <c r="K507" s="88"/>
      <c r="L507" s="88"/>
    </row>
    <row r="508" spans="11:12" x14ac:dyDescent="0.35">
      <c r="K508" s="88"/>
      <c r="L508" s="88"/>
    </row>
    <row r="509" spans="11:12" x14ac:dyDescent="0.35">
      <c r="K509" s="88"/>
      <c r="L509" s="88"/>
    </row>
    <row r="510" spans="11:12" x14ac:dyDescent="0.35">
      <c r="K510" s="88"/>
      <c r="L510" s="88"/>
    </row>
    <row r="511" spans="11:12" x14ac:dyDescent="0.35">
      <c r="K511" s="88"/>
      <c r="L511" s="88"/>
    </row>
    <row r="512" spans="11:12" x14ac:dyDescent="0.35">
      <c r="K512" s="88"/>
      <c r="L512" s="88"/>
    </row>
    <row r="513" spans="11:12" x14ac:dyDescent="0.35">
      <c r="K513" s="88"/>
      <c r="L513" s="88"/>
    </row>
    <row r="514" spans="11:12" x14ac:dyDescent="0.35">
      <c r="K514" s="88"/>
      <c r="L514" s="88"/>
    </row>
    <row r="515" spans="11:12" x14ac:dyDescent="0.35">
      <c r="K515" s="88"/>
      <c r="L515" s="88"/>
    </row>
    <row r="516" spans="11:12" x14ac:dyDescent="0.35">
      <c r="K516" s="88"/>
      <c r="L516" s="88"/>
    </row>
    <row r="517" spans="11:12" x14ac:dyDescent="0.35">
      <c r="K517" s="88"/>
      <c r="L517" s="88"/>
    </row>
    <row r="518" spans="11:12" x14ac:dyDescent="0.35">
      <c r="K518" s="88"/>
      <c r="L518" s="88"/>
    </row>
    <row r="519" spans="11:12" x14ac:dyDescent="0.35">
      <c r="K519" s="88"/>
      <c r="L519" s="88"/>
    </row>
    <row r="520" spans="11:12" x14ac:dyDescent="0.35">
      <c r="K520" s="88"/>
      <c r="L520" s="88"/>
    </row>
    <row r="521" spans="11:12" x14ac:dyDescent="0.35">
      <c r="K521" s="88"/>
      <c r="L521" s="88"/>
    </row>
    <row r="522" spans="11:12" x14ac:dyDescent="0.35">
      <c r="K522" s="88"/>
      <c r="L522" s="88"/>
    </row>
    <row r="523" spans="11:12" x14ac:dyDescent="0.35">
      <c r="K523" s="88"/>
      <c r="L523" s="88"/>
    </row>
    <row r="524" spans="11:12" x14ac:dyDescent="0.35">
      <c r="K524" s="88"/>
      <c r="L524" s="88"/>
    </row>
    <row r="525" spans="11:12" x14ac:dyDescent="0.35">
      <c r="K525" s="88"/>
      <c r="L525" s="88"/>
    </row>
    <row r="526" spans="11:12" x14ac:dyDescent="0.35">
      <c r="K526" s="88"/>
      <c r="L526" s="88"/>
    </row>
    <row r="527" spans="11:12" x14ac:dyDescent="0.35">
      <c r="K527" s="88"/>
      <c r="L527" s="88"/>
    </row>
    <row r="528" spans="11:12" x14ac:dyDescent="0.35">
      <c r="K528" s="88"/>
      <c r="L528" s="88"/>
    </row>
    <row r="529" spans="11:12" x14ac:dyDescent="0.35">
      <c r="K529" s="88"/>
      <c r="L529" s="88"/>
    </row>
    <row r="530" spans="11:12" x14ac:dyDescent="0.35">
      <c r="K530" s="88"/>
      <c r="L530" s="88"/>
    </row>
    <row r="531" spans="11:12" x14ac:dyDescent="0.35">
      <c r="K531" s="88"/>
      <c r="L531" s="88"/>
    </row>
    <row r="532" spans="11:12" x14ac:dyDescent="0.35">
      <c r="K532" s="88"/>
      <c r="L532" s="88"/>
    </row>
    <row r="533" spans="11:12" x14ac:dyDescent="0.35">
      <c r="K533" s="88"/>
      <c r="L533" s="88"/>
    </row>
    <row r="534" spans="11:12" x14ac:dyDescent="0.35">
      <c r="K534" s="88"/>
      <c r="L534" s="88"/>
    </row>
    <row r="535" spans="11:12" x14ac:dyDescent="0.35">
      <c r="K535" s="88"/>
      <c r="L535" s="88"/>
    </row>
    <row r="536" spans="11:12" x14ac:dyDescent="0.35">
      <c r="K536" s="88"/>
      <c r="L536" s="88"/>
    </row>
    <row r="537" spans="11:12" x14ac:dyDescent="0.35">
      <c r="K537" s="88"/>
      <c r="L537" s="88"/>
    </row>
    <row r="538" spans="11:12" x14ac:dyDescent="0.35">
      <c r="K538" s="88"/>
      <c r="L538" s="88"/>
    </row>
    <row r="539" spans="11:12" x14ac:dyDescent="0.35">
      <c r="K539" s="88"/>
      <c r="L539" s="88"/>
    </row>
    <row r="540" spans="11:12" x14ac:dyDescent="0.35">
      <c r="K540" s="88"/>
      <c r="L540" s="88"/>
    </row>
    <row r="541" spans="11:12" x14ac:dyDescent="0.35">
      <c r="K541" s="88"/>
      <c r="L541" s="88"/>
    </row>
    <row r="542" spans="11:12" x14ac:dyDescent="0.35">
      <c r="K542" s="88"/>
      <c r="L542" s="88"/>
    </row>
    <row r="543" spans="11:12" x14ac:dyDescent="0.35">
      <c r="K543" s="88"/>
      <c r="L543" s="88"/>
    </row>
    <row r="544" spans="11:12" x14ac:dyDescent="0.35">
      <c r="K544" s="88"/>
      <c r="L544" s="88"/>
    </row>
    <row r="545" spans="11:12" x14ac:dyDescent="0.35">
      <c r="K545" s="88"/>
      <c r="L545" s="88"/>
    </row>
    <row r="546" spans="11:12" x14ac:dyDescent="0.35">
      <c r="K546" s="88"/>
      <c r="L546" s="88"/>
    </row>
    <row r="547" spans="11:12" x14ac:dyDescent="0.35">
      <c r="K547" s="88"/>
      <c r="L547" s="88"/>
    </row>
    <row r="548" spans="11:12" x14ac:dyDescent="0.35">
      <c r="K548" s="88"/>
      <c r="L548" s="88"/>
    </row>
    <row r="549" spans="11:12" x14ac:dyDescent="0.35">
      <c r="K549" s="88"/>
      <c r="L549" s="88"/>
    </row>
    <row r="550" spans="11:12" x14ac:dyDescent="0.35">
      <c r="K550" s="88"/>
      <c r="L550" s="88"/>
    </row>
    <row r="551" spans="11:12" x14ac:dyDescent="0.35">
      <c r="K551" s="88"/>
      <c r="L551" s="88"/>
    </row>
    <row r="552" spans="11:12" x14ac:dyDescent="0.35">
      <c r="K552" s="88"/>
      <c r="L552" s="88"/>
    </row>
    <row r="553" spans="11:12" x14ac:dyDescent="0.35">
      <c r="K553" s="88"/>
      <c r="L553" s="88"/>
    </row>
    <row r="554" spans="11:12" x14ac:dyDescent="0.35">
      <c r="K554" s="88"/>
      <c r="L554" s="88"/>
    </row>
    <row r="555" spans="11:12" x14ac:dyDescent="0.35">
      <c r="K555" s="88"/>
      <c r="L555" s="88"/>
    </row>
    <row r="556" spans="11:12" x14ac:dyDescent="0.35">
      <c r="K556" s="88"/>
      <c r="L556" s="88"/>
    </row>
    <row r="557" spans="11:12" x14ac:dyDescent="0.35">
      <c r="K557" s="88"/>
      <c r="L557" s="88"/>
    </row>
    <row r="558" spans="11:12" x14ac:dyDescent="0.35">
      <c r="K558" s="88"/>
      <c r="L558" s="88"/>
    </row>
    <row r="559" spans="11:12" x14ac:dyDescent="0.35">
      <c r="K559" s="88"/>
      <c r="L559" s="88"/>
    </row>
    <row r="560" spans="11:12" x14ac:dyDescent="0.35">
      <c r="K560" s="88"/>
      <c r="L560" s="88"/>
    </row>
    <row r="561" spans="11:12" x14ac:dyDescent="0.35">
      <c r="K561" s="88"/>
      <c r="L561" s="88"/>
    </row>
    <row r="562" spans="11:12" x14ac:dyDescent="0.35">
      <c r="K562" s="88"/>
      <c r="L562" s="88"/>
    </row>
    <row r="563" spans="11:12" x14ac:dyDescent="0.35">
      <c r="K563" s="88"/>
      <c r="L563" s="88"/>
    </row>
    <row r="564" spans="11:12" x14ac:dyDescent="0.35">
      <c r="K564" s="88"/>
      <c r="L564" s="88"/>
    </row>
    <row r="565" spans="11:12" x14ac:dyDescent="0.35">
      <c r="K565" s="88"/>
      <c r="L565" s="88"/>
    </row>
    <row r="566" spans="11:12" x14ac:dyDescent="0.35">
      <c r="K566" s="88"/>
      <c r="L566" s="88"/>
    </row>
    <row r="567" spans="11:12" x14ac:dyDescent="0.35">
      <c r="K567" s="88"/>
      <c r="L567" s="88"/>
    </row>
    <row r="568" spans="11:12" x14ac:dyDescent="0.35">
      <c r="K568" s="88"/>
      <c r="L568" s="88"/>
    </row>
    <row r="569" spans="11:12" x14ac:dyDescent="0.35">
      <c r="K569" s="88"/>
      <c r="L569" s="88"/>
    </row>
    <row r="570" spans="11:12" x14ac:dyDescent="0.35">
      <c r="K570" s="88"/>
      <c r="L570" s="88"/>
    </row>
    <row r="571" spans="11:12" x14ac:dyDescent="0.35">
      <c r="K571" s="88"/>
      <c r="L571" s="88"/>
    </row>
    <row r="572" spans="11:12" x14ac:dyDescent="0.35">
      <c r="K572" s="88"/>
      <c r="L572" s="88"/>
    </row>
    <row r="573" spans="11:12" x14ac:dyDescent="0.35">
      <c r="K573" s="88"/>
      <c r="L573" s="88"/>
    </row>
    <row r="574" spans="11:12" x14ac:dyDescent="0.35">
      <c r="K574" s="88"/>
      <c r="L574" s="88"/>
    </row>
    <row r="575" spans="11:12" x14ac:dyDescent="0.35">
      <c r="K575" s="88"/>
      <c r="L575" s="88"/>
    </row>
    <row r="576" spans="11:12" x14ac:dyDescent="0.35">
      <c r="K576" s="88"/>
      <c r="L576" s="88"/>
    </row>
    <row r="577" spans="11:12" x14ac:dyDescent="0.35">
      <c r="K577" s="88"/>
      <c r="L577" s="88"/>
    </row>
    <row r="578" spans="11:12" x14ac:dyDescent="0.35">
      <c r="K578" s="88"/>
      <c r="L578" s="88"/>
    </row>
    <row r="579" spans="11:12" x14ac:dyDescent="0.35">
      <c r="K579" s="88"/>
      <c r="L579" s="88"/>
    </row>
    <row r="580" spans="11:12" x14ac:dyDescent="0.35">
      <c r="K580" s="88"/>
      <c r="L580" s="88"/>
    </row>
    <row r="581" spans="11:12" x14ac:dyDescent="0.35">
      <c r="K581" s="88"/>
      <c r="L581" s="88"/>
    </row>
    <row r="582" spans="11:12" x14ac:dyDescent="0.35">
      <c r="K582" s="88"/>
      <c r="L582" s="88"/>
    </row>
    <row r="583" spans="11:12" x14ac:dyDescent="0.35">
      <c r="K583" s="88"/>
      <c r="L583" s="88"/>
    </row>
    <row r="584" spans="11:12" x14ac:dyDescent="0.35">
      <c r="K584" s="88"/>
      <c r="L584" s="88"/>
    </row>
    <row r="585" spans="11:12" x14ac:dyDescent="0.35">
      <c r="K585" s="88"/>
      <c r="L585" s="88"/>
    </row>
    <row r="586" spans="11:12" x14ac:dyDescent="0.35">
      <c r="K586" s="88"/>
      <c r="L586" s="88"/>
    </row>
    <row r="587" spans="11:12" x14ac:dyDescent="0.35">
      <c r="K587" s="88"/>
      <c r="L587" s="88"/>
    </row>
    <row r="588" spans="11:12" x14ac:dyDescent="0.35">
      <c r="K588" s="88"/>
      <c r="L588" s="88"/>
    </row>
    <row r="589" spans="11:12" x14ac:dyDescent="0.35">
      <c r="K589" s="88"/>
      <c r="L589" s="88"/>
    </row>
    <row r="590" spans="11:12" x14ac:dyDescent="0.35">
      <c r="K590" s="88"/>
      <c r="L590" s="88"/>
    </row>
    <row r="591" spans="11:12" x14ac:dyDescent="0.35">
      <c r="K591" s="88"/>
      <c r="L591" s="88"/>
    </row>
    <row r="592" spans="11:12" x14ac:dyDescent="0.35">
      <c r="K592" s="88"/>
      <c r="L592" s="88"/>
    </row>
    <row r="593" spans="11:12" x14ac:dyDescent="0.35">
      <c r="K593" s="88"/>
      <c r="L593" s="88"/>
    </row>
    <row r="594" spans="11:12" x14ac:dyDescent="0.35">
      <c r="K594" s="88"/>
      <c r="L594" s="88"/>
    </row>
    <row r="595" spans="11:12" x14ac:dyDescent="0.35">
      <c r="K595" s="88"/>
      <c r="L595" s="88"/>
    </row>
    <row r="596" spans="11:12" x14ac:dyDescent="0.35">
      <c r="K596" s="88"/>
      <c r="L596" s="88"/>
    </row>
    <row r="597" spans="11:12" x14ac:dyDescent="0.35">
      <c r="K597" s="88"/>
      <c r="L597" s="88"/>
    </row>
    <row r="598" spans="11:12" x14ac:dyDescent="0.35">
      <c r="K598" s="88"/>
      <c r="L598" s="88"/>
    </row>
    <row r="599" spans="11:12" x14ac:dyDescent="0.35">
      <c r="K599" s="88"/>
      <c r="L599" s="88"/>
    </row>
    <row r="600" spans="11:12" x14ac:dyDescent="0.35">
      <c r="K600" s="88"/>
      <c r="L600" s="88"/>
    </row>
    <row r="601" spans="11:12" x14ac:dyDescent="0.35">
      <c r="K601" s="88"/>
      <c r="L601" s="88"/>
    </row>
    <row r="602" spans="11:12" x14ac:dyDescent="0.35">
      <c r="K602" s="88"/>
      <c r="L602" s="88"/>
    </row>
    <row r="603" spans="11:12" x14ac:dyDescent="0.35">
      <c r="K603" s="88"/>
      <c r="L603" s="88"/>
    </row>
    <row r="604" spans="11:12" x14ac:dyDescent="0.35">
      <c r="K604" s="88"/>
      <c r="L604" s="88"/>
    </row>
    <row r="605" spans="11:12" x14ac:dyDescent="0.35">
      <c r="K605" s="88"/>
      <c r="L605" s="88"/>
    </row>
    <row r="606" spans="11:12" x14ac:dyDescent="0.35">
      <c r="K606" s="88"/>
      <c r="L606" s="88"/>
    </row>
    <row r="607" spans="11:12" x14ac:dyDescent="0.35">
      <c r="K607" s="88"/>
      <c r="L607" s="88"/>
    </row>
    <row r="608" spans="11:12" x14ac:dyDescent="0.35">
      <c r="K608" s="88"/>
      <c r="L608" s="88"/>
    </row>
    <row r="609" spans="11:12" x14ac:dyDescent="0.35">
      <c r="K609" s="88"/>
      <c r="L609" s="88"/>
    </row>
    <row r="610" spans="11:12" x14ac:dyDescent="0.35">
      <c r="K610" s="88"/>
      <c r="L610" s="88"/>
    </row>
    <row r="611" spans="11:12" x14ac:dyDescent="0.35">
      <c r="K611" s="88"/>
      <c r="L611" s="88"/>
    </row>
    <row r="612" spans="11:12" x14ac:dyDescent="0.35">
      <c r="K612" s="88"/>
      <c r="L612" s="88"/>
    </row>
    <row r="613" spans="11:12" x14ac:dyDescent="0.35">
      <c r="K613" s="88"/>
      <c r="L613" s="88"/>
    </row>
    <row r="614" spans="11:12" x14ac:dyDescent="0.35">
      <c r="K614" s="88"/>
      <c r="L614" s="88"/>
    </row>
    <row r="615" spans="11:12" x14ac:dyDescent="0.35">
      <c r="K615" s="88"/>
      <c r="L615" s="88"/>
    </row>
    <row r="616" spans="11:12" x14ac:dyDescent="0.35">
      <c r="K616" s="88"/>
      <c r="L616" s="88"/>
    </row>
    <row r="617" spans="11:12" x14ac:dyDescent="0.35">
      <c r="K617" s="88"/>
      <c r="L617" s="88"/>
    </row>
    <row r="618" spans="11:12" x14ac:dyDescent="0.35">
      <c r="K618" s="88"/>
      <c r="L618" s="88"/>
    </row>
    <row r="619" spans="11:12" x14ac:dyDescent="0.35">
      <c r="K619" s="88"/>
      <c r="L619" s="88"/>
    </row>
    <row r="620" spans="11:12" x14ac:dyDescent="0.35">
      <c r="K620" s="88"/>
      <c r="L620" s="88"/>
    </row>
    <row r="621" spans="11:12" x14ac:dyDescent="0.35">
      <c r="K621" s="88"/>
      <c r="L621" s="88"/>
    </row>
    <row r="622" spans="11:12" x14ac:dyDescent="0.35">
      <c r="K622" s="88"/>
      <c r="L622" s="88"/>
    </row>
    <row r="623" spans="11:12" x14ac:dyDescent="0.35">
      <c r="K623" s="88"/>
      <c r="L623" s="88"/>
    </row>
    <row r="624" spans="11:12" x14ac:dyDescent="0.35">
      <c r="K624" s="88"/>
      <c r="L624" s="88"/>
    </row>
    <row r="625" spans="11:12" x14ac:dyDescent="0.35">
      <c r="K625" s="88"/>
      <c r="L625" s="88"/>
    </row>
    <row r="626" spans="11:12" x14ac:dyDescent="0.35">
      <c r="K626" s="88"/>
      <c r="L626" s="88"/>
    </row>
    <row r="627" spans="11:12" x14ac:dyDescent="0.35">
      <c r="K627" s="88"/>
      <c r="L627" s="88"/>
    </row>
    <row r="628" spans="11:12" x14ac:dyDescent="0.35">
      <c r="K628" s="88"/>
      <c r="L628" s="88"/>
    </row>
    <row r="629" spans="11:12" x14ac:dyDescent="0.35">
      <c r="K629" s="88"/>
      <c r="L629" s="88"/>
    </row>
    <row r="630" spans="11:12" x14ac:dyDescent="0.35">
      <c r="K630" s="88"/>
      <c r="L630" s="88"/>
    </row>
    <row r="631" spans="11:12" x14ac:dyDescent="0.35">
      <c r="K631" s="88"/>
      <c r="L631" s="88"/>
    </row>
    <row r="632" spans="11:12" x14ac:dyDescent="0.35">
      <c r="K632" s="88"/>
      <c r="L632" s="88"/>
    </row>
    <row r="633" spans="11:12" x14ac:dyDescent="0.35">
      <c r="K633" s="88"/>
      <c r="L633" s="88"/>
    </row>
    <row r="634" spans="11:12" x14ac:dyDescent="0.35">
      <c r="K634" s="88"/>
      <c r="L634" s="88"/>
    </row>
    <row r="635" spans="11:12" x14ac:dyDescent="0.35">
      <c r="K635" s="88"/>
      <c r="L635" s="88"/>
    </row>
    <row r="636" spans="11:12" x14ac:dyDescent="0.35">
      <c r="K636" s="88"/>
      <c r="L636" s="88"/>
    </row>
    <row r="637" spans="11:12" x14ac:dyDescent="0.35">
      <c r="K637" s="88"/>
      <c r="L637" s="88"/>
    </row>
    <row r="638" spans="11:12" x14ac:dyDescent="0.35">
      <c r="K638" s="88"/>
      <c r="L638" s="88"/>
    </row>
    <row r="639" spans="11:12" x14ac:dyDescent="0.35">
      <c r="K639" s="88"/>
      <c r="L639" s="88"/>
    </row>
    <row r="640" spans="11:12" x14ac:dyDescent="0.35">
      <c r="K640" s="88"/>
      <c r="L640" s="88"/>
    </row>
    <row r="641" spans="11:12" x14ac:dyDescent="0.35">
      <c r="K641" s="88"/>
      <c r="L641" s="88"/>
    </row>
    <row r="642" spans="11:12" x14ac:dyDescent="0.35">
      <c r="K642" s="88"/>
      <c r="L642" s="88"/>
    </row>
    <row r="643" spans="11:12" x14ac:dyDescent="0.35">
      <c r="K643" s="88"/>
      <c r="L643" s="88"/>
    </row>
    <row r="644" spans="11:12" x14ac:dyDescent="0.35">
      <c r="K644" s="88"/>
      <c r="L644" s="88"/>
    </row>
    <row r="645" spans="11:12" x14ac:dyDescent="0.35">
      <c r="K645" s="88"/>
      <c r="L645" s="88"/>
    </row>
    <row r="646" spans="11:12" x14ac:dyDescent="0.35">
      <c r="K646" s="88"/>
      <c r="L646" s="88"/>
    </row>
    <row r="647" spans="11:12" x14ac:dyDescent="0.35">
      <c r="K647" s="88"/>
      <c r="L647" s="88"/>
    </row>
    <row r="648" spans="11:12" x14ac:dyDescent="0.35">
      <c r="K648" s="88"/>
      <c r="L648" s="88"/>
    </row>
    <row r="649" spans="11:12" x14ac:dyDescent="0.35">
      <c r="K649" s="88"/>
      <c r="L649" s="88"/>
    </row>
    <row r="650" spans="11:12" x14ac:dyDescent="0.35">
      <c r="K650" s="88"/>
      <c r="L650" s="88"/>
    </row>
    <row r="651" spans="11:12" x14ac:dyDescent="0.35">
      <c r="K651" s="88"/>
      <c r="L651" s="88"/>
    </row>
    <row r="652" spans="11:12" x14ac:dyDescent="0.35">
      <c r="K652" s="88"/>
      <c r="L652" s="88"/>
    </row>
    <row r="653" spans="11:12" x14ac:dyDescent="0.35">
      <c r="K653" s="88"/>
      <c r="L653" s="88"/>
    </row>
    <row r="654" spans="11:12" x14ac:dyDescent="0.35">
      <c r="K654" s="88"/>
      <c r="L654" s="88"/>
    </row>
    <row r="655" spans="11:12" x14ac:dyDescent="0.35">
      <c r="K655" s="88"/>
      <c r="L655" s="88"/>
    </row>
    <row r="656" spans="11:12" x14ac:dyDescent="0.35">
      <c r="K656" s="88"/>
      <c r="L656" s="88"/>
    </row>
    <row r="657" spans="11:12" x14ac:dyDescent="0.35">
      <c r="K657" s="88"/>
      <c r="L657" s="88"/>
    </row>
    <row r="658" spans="11:12" x14ac:dyDescent="0.35">
      <c r="K658" s="88"/>
      <c r="L658" s="88"/>
    </row>
    <row r="659" spans="11:12" x14ac:dyDescent="0.35">
      <c r="K659" s="88"/>
      <c r="L659" s="88"/>
    </row>
    <row r="660" spans="11:12" x14ac:dyDescent="0.35">
      <c r="K660" s="88"/>
      <c r="L660" s="88"/>
    </row>
    <row r="661" spans="11:12" x14ac:dyDescent="0.35">
      <c r="K661" s="88"/>
      <c r="L661" s="88"/>
    </row>
    <row r="662" spans="11:12" x14ac:dyDescent="0.35">
      <c r="K662" s="88"/>
      <c r="L662" s="88"/>
    </row>
    <row r="663" spans="11:12" x14ac:dyDescent="0.35">
      <c r="K663" s="88"/>
      <c r="L663" s="88"/>
    </row>
    <row r="664" spans="11:12" x14ac:dyDescent="0.35">
      <c r="K664" s="88"/>
      <c r="L664" s="88"/>
    </row>
    <row r="665" spans="11:12" x14ac:dyDescent="0.35">
      <c r="K665" s="88"/>
      <c r="L665" s="88"/>
    </row>
    <row r="666" spans="11:12" x14ac:dyDescent="0.35">
      <c r="K666" s="88"/>
      <c r="L666" s="88"/>
    </row>
    <row r="667" spans="11:12" x14ac:dyDescent="0.35">
      <c r="K667" s="88"/>
      <c r="L667" s="88"/>
    </row>
    <row r="668" spans="11:12" x14ac:dyDescent="0.35">
      <c r="K668" s="88"/>
      <c r="L668" s="88"/>
    </row>
    <row r="669" spans="11:12" x14ac:dyDescent="0.35">
      <c r="K669" s="88"/>
      <c r="L669" s="88"/>
    </row>
    <row r="670" spans="11:12" x14ac:dyDescent="0.35">
      <c r="K670" s="88"/>
      <c r="L670" s="88"/>
    </row>
    <row r="671" spans="11:12" x14ac:dyDescent="0.35">
      <c r="K671" s="88"/>
      <c r="L671" s="88"/>
    </row>
    <row r="672" spans="11:12" x14ac:dyDescent="0.35">
      <c r="K672" s="88"/>
      <c r="L672" s="88"/>
    </row>
    <row r="673" spans="11:12" x14ac:dyDescent="0.35">
      <c r="K673" s="88"/>
      <c r="L673" s="88"/>
    </row>
    <row r="674" spans="11:12" x14ac:dyDescent="0.35">
      <c r="K674" s="88"/>
      <c r="L674" s="88"/>
    </row>
    <row r="675" spans="11:12" x14ac:dyDescent="0.35">
      <c r="K675" s="88"/>
      <c r="L675" s="88"/>
    </row>
    <row r="676" spans="11:12" x14ac:dyDescent="0.35">
      <c r="K676" s="88"/>
      <c r="L676" s="88"/>
    </row>
    <row r="677" spans="11:12" x14ac:dyDescent="0.35">
      <c r="K677" s="88"/>
      <c r="L677" s="88"/>
    </row>
    <row r="678" spans="11:12" x14ac:dyDescent="0.35">
      <c r="K678" s="88"/>
      <c r="L678" s="88"/>
    </row>
    <row r="679" spans="11:12" x14ac:dyDescent="0.35">
      <c r="K679" s="88"/>
      <c r="L679" s="88"/>
    </row>
    <row r="680" spans="11:12" x14ac:dyDescent="0.35">
      <c r="K680" s="88"/>
      <c r="L680" s="88"/>
    </row>
    <row r="681" spans="11:12" x14ac:dyDescent="0.35">
      <c r="K681" s="88"/>
      <c r="L681" s="88"/>
    </row>
    <row r="682" spans="11:12" x14ac:dyDescent="0.35">
      <c r="K682" s="88"/>
      <c r="L682" s="88"/>
    </row>
    <row r="683" spans="11:12" x14ac:dyDescent="0.35">
      <c r="K683" s="88"/>
      <c r="L683" s="88"/>
    </row>
    <row r="684" spans="11:12" x14ac:dyDescent="0.35">
      <c r="K684" s="88"/>
      <c r="L684" s="88"/>
    </row>
    <row r="685" spans="11:12" x14ac:dyDescent="0.35">
      <c r="K685" s="88"/>
      <c r="L685" s="88"/>
    </row>
    <row r="686" spans="11:12" x14ac:dyDescent="0.35">
      <c r="K686" s="88"/>
      <c r="L686" s="88"/>
    </row>
    <row r="687" spans="11:12" x14ac:dyDescent="0.35">
      <c r="K687" s="88"/>
      <c r="L687" s="88"/>
    </row>
    <row r="688" spans="11:12" x14ac:dyDescent="0.35">
      <c r="K688" s="88"/>
      <c r="L688" s="88"/>
    </row>
    <row r="689" spans="11:12" x14ac:dyDescent="0.35">
      <c r="K689" s="88"/>
      <c r="L689" s="88"/>
    </row>
    <row r="690" spans="11:12" x14ac:dyDescent="0.35">
      <c r="K690" s="88"/>
      <c r="L690" s="88"/>
    </row>
    <row r="691" spans="11:12" x14ac:dyDescent="0.35">
      <c r="K691" s="88"/>
      <c r="L691" s="88"/>
    </row>
    <row r="692" spans="11:12" x14ac:dyDescent="0.35">
      <c r="K692" s="88"/>
      <c r="L692" s="88"/>
    </row>
    <row r="693" spans="11:12" x14ac:dyDescent="0.35">
      <c r="K693" s="88"/>
      <c r="L693" s="88"/>
    </row>
    <row r="694" spans="11:12" x14ac:dyDescent="0.35">
      <c r="K694" s="88"/>
      <c r="L694" s="88"/>
    </row>
    <row r="695" spans="11:12" x14ac:dyDescent="0.35">
      <c r="K695" s="88"/>
      <c r="L695" s="88"/>
    </row>
    <row r="696" spans="11:12" x14ac:dyDescent="0.35">
      <c r="K696" s="88"/>
      <c r="L696" s="88"/>
    </row>
    <row r="697" spans="11:12" x14ac:dyDescent="0.35">
      <c r="K697" s="88"/>
      <c r="L697" s="88"/>
    </row>
    <row r="698" spans="11:12" x14ac:dyDescent="0.35">
      <c r="K698" s="88"/>
      <c r="L698" s="88"/>
    </row>
    <row r="699" spans="11:12" x14ac:dyDescent="0.35">
      <c r="K699" s="88"/>
      <c r="L699" s="88"/>
    </row>
    <row r="700" spans="11:12" x14ac:dyDescent="0.35">
      <c r="K700" s="88"/>
      <c r="L700" s="88"/>
    </row>
    <row r="701" spans="11:12" x14ac:dyDescent="0.35">
      <c r="K701" s="88"/>
      <c r="L701" s="88"/>
    </row>
    <row r="702" spans="11:12" x14ac:dyDescent="0.35">
      <c r="K702" s="88"/>
      <c r="L702" s="88"/>
    </row>
    <row r="703" spans="11:12" x14ac:dyDescent="0.35">
      <c r="K703" s="88"/>
      <c r="L703" s="88"/>
    </row>
    <row r="704" spans="11:12" x14ac:dyDescent="0.35">
      <c r="K704" s="88"/>
      <c r="L704" s="88"/>
    </row>
    <row r="705" spans="11:12" x14ac:dyDescent="0.35">
      <c r="K705" s="88"/>
      <c r="L705" s="88"/>
    </row>
    <row r="706" spans="11:12" x14ac:dyDescent="0.35">
      <c r="K706" s="88"/>
      <c r="L706" s="88"/>
    </row>
    <row r="707" spans="11:12" x14ac:dyDescent="0.35">
      <c r="K707" s="88"/>
      <c r="L707" s="88"/>
    </row>
    <row r="708" spans="11:12" x14ac:dyDescent="0.35">
      <c r="K708" s="88"/>
      <c r="L708" s="88"/>
    </row>
    <row r="709" spans="11:12" x14ac:dyDescent="0.35">
      <c r="K709" s="88"/>
      <c r="L709" s="88"/>
    </row>
    <row r="710" spans="11:12" x14ac:dyDescent="0.35">
      <c r="K710" s="88"/>
      <c r="L710" s="88"/>
    </row>
    <row r="711" spans="11:12" x14ac:dyDescent="0.35">
      <c r="K711" s="88"/>
      <c r="L711" s="88"/>
    </row>
    <row r="712" spans="11:12" x14ac:dyDescent="0.35">
      <c r="K712" s="88"/>
      <c r="L712" s="88"/>
    </row>
    <row r="713" spans="11:12" x14ac:dyDescent="0.35">
      <c r="K713" s="88"/>
      <c r="L713" s="88"/>
    </row>
    <row r="714" spans="11:12" x14ac:dyDescent="0.35">
      <c r="K714" s="88"/>
      <c r="L714" s="88"/>
    </row>
    <row r="715" spans="11:12" x14ac:dyDescent="0.35">
      <c r="K715" s="88"/>
      <c r="L715" s="88"/>
    </row>
    <row r="716" spans="11:12" x14ac:dyDescent="0.35">
      <c r="K716" s="88"/>
      <c r="L716" s="88"/>
    </row>
    <row r="717" spans="11:12" x14ac:dyDescent="0.35">
      <c r="K717" s="88"/>
      <c r="L717" s="88"/>
    </row>
    <row r="718" spans="11:12" x14ac:dyDescent="0.35">
      <c r="K718" s="88"/>
      <c r="L718" s="88"/>
    </row>
    <row r="719" spans="11:12" x14ac:dyDescent="0.35">
      <c r="K719" s="88"/>
      <c r="L719" s="88"/>
    </row>
    <row r="720" spans="11:12" x14ac:dyDescent="0.35">
      <c r="K720" s="88"/>
      <c r="L720" s="88"/>
    </row>
    <row r="721" spans="11:12" x14ac:dyDescent="0.35">
      <c r="K721" s="88"/>
      <c r="L721" s="88"/>
    </row>
    <row r="722" spans="11:12" x14ac:dyDescent="0.35">
      <c r="K722" s="88"/>
      <c r="L722" s="88"/>
    </row>
    <row r="723" spans="11:12" x14ac:dyDescent="0.35">
      <c r="K723" s="88"/>
      <c r="L723" s="88"/>
    </row>
    <row r="724" spans="11:12" x14ac:dyDescent="0.35">
      <c r="K724" s="88"/>
      <c r="L724" s="88"/>
    </row>
    <row r="725" spans="11:12" x14ac:dyDescent="0.35">
      <c r="K725" s="88"/>
      <c r="L725" s="88"/>
    </row>
    <row r="726" spans="11:12" x14ac:dyDescent="0.35">
      <c r="K726" s="88"/>
      <c r="L726" s="88"/>
    </row>
    <row r="727" spans="11:12" x14ac:dyDescent="0.35">
      <c r="K727" s="88"/>
      <c r="L727" s="88"/>
    </row>
    <row r="728" spans="11:12" x14ac:dyDescent="0.35">
      <c r="K728" s="88"/>
      <c r="L728" s="88"/>
    </row>
    <row r="729" spans="11:12" x14ac:dyDescent="0.35">
      <c r="K729" s="88"/>
      <c r="L729" s="88"/>
    </row>
    <row r="730" spans="11:12" x14ac:dyDescent="0.35">
      <c r="K730" s="88"/>
      <c r="L730" s="88"/>
    </row>
    <row r="731" spans="11:12" x14ac:dyDescent="0.35">
      <c r="K731" s="88"/>
      <c r="L731" s="88"/>
    </row>
    <row r="732" spans="11:12" x14ac:dyDescent="0.35">
      <c r="K732" s="88"/>
      <c r="L732" s="88"/>
    </row>
    <row r="733" spans="11:12" x14ac:dyDescent="0.35">
      <c r="K733" s="88"/>
      <c r="L733" s="88"/>
    </row>
    <row r="734" spans="11:12" x14ac:dyDescent="0.35">
      <c r="K734" s="88"/>
      <c r="L734" s="88"/>
    </row>
    <row r="735" spans="11:12" x14ac:dyDescent="0.35">
      <c r="K735" s="88"/>
      <c r="L735" s="88"/>
    </row>
    <row r="736" spans="11:12" x14ac:dyDescent="0.35">
      <c r="K736" s="88"/>
      <c r="L736" s="88"/>
    </row>
    <row r="737" spans="11:12" x14ac:dyDescent="0.35">
      <c r="K737" s="88"/>
      <c r="L737" s="88"/>
    </row>
    <row r="738" spans="11:12" x14ac:dyDescent="0.35">
      <c r="K738" s="88"/>
      <c r="L738" s="88"/>
    </row>
    <row r="739" spans="11:12" x14ac:dyDescent="0.35">
      <c r="K739" s="88"/>
      <c r="L739" s="88"/>
    </row>
    <row r="740" spans="11:12" x14ac:dyDescent="0.35">
      <c r="K740" s="88"/>
      <c r="L740" s="88"/>
    </row>
    <row r="741" spans="11:12" x14ac:dyDescent="0.35">
      <c r="K741" s="88"/>
      <c r="L741" s="88"/>
    </row>
    <row r="742" spans="11:12" x14ac:dyDescent="0.35">
      <c r="K742" s="88"/>
      <c r="L742" s="88"/>
    </row>
    <row r="743" spans="11:12" x14ac:dyDescent="0.35">
      <c r="K743" s="88"/>
      <c r="L743" s="88"/>
    </row>
    <row r="744" spans="11:12" x14ac:dyDescent="0.35">
      <c r="K744" s="88"/>
      <c r="L744" s="88"/>
    </row>
    <row r="745" spans="11:12" x14ac:dyDescent="0.35">
      <c r="K745" s="88"/>
      <c r="L745" s="88"/>
    </row>
    <row r="746" spans="11:12" x14ac:dyDescent="0.35">
      <c r="K746" s="88"/>
      <c r="L746" s="88"/>
    </row>
    <row r="747" spans="11:12" x14ac:dyDescent="0.35">
      <c r="K747" s="88"/>
      <c r="L747" s="88"/>
    </row>
    <row r="748" spans="11:12" x14ac:dyDescent="0.35">
      <c r="K748" s="88"/>
      <c r="L748" s="88"/>
    </row>
    <row r="749" spans="11:12" x14ac:dyDescent="0.35">
      <c r="K749" s="88"/>
      <c r="L749" s="88"/>
    </row>
    <row r="750" spans="11:12" x14ac:dyDescent="0.35">
      <c r="K750" s="88"/>
      <c r="L750" s="88"/>
    </row>
    <row r="751" spans="11:12" x14ac:dyDescent="0.35">
      <c r="K751" s="88"/>
      <c r="L751" s="88"/>
    </row>
    <row r="752" spans="11:12" x14ac:dyDescent="0.35">
      <c r="K752" s="88"/>
      <c r="L752" s="88"/>
    </row>
    <row r="753" spans="11:12" x14ac:dyDescent="0.35">
      <c r="K753" s="88"/>
      <c r="L753" s="88"/>
    </row>
    <row r="754" spans="11:12" x14ac:dyDescent="0.35">
      <c r="K754" s="88"/>
      <c r="L754" s="88"/>
    </row>
    <row r="755" spans="11:12" x14ac:dyDescent="0.35">
      <c r="K755" s="88"/>
      <c r="L755" s="88"/>
    </row>
    <row r="756" spans="11:12" x14ac:dyDescent="0.35">
      <c r="K756" s="88"/>
      <c r="L756" s="88"/>
    </row>
    <row r="757" spans="11:12" x14ac:dyDescent="0.35">
      <c r="K757" s="88"/>
      <c r="L757" s="88"/>
    </row>
    <row r="758" spans="11:12" x14ac:dyDescent="0.35">
      <c r="K758" s="88"/>
      <c r="L758" s="88"/>
    </row>
    <row r="759" spans="11:12" x14ac:dyDescent="0.35">
      <c r="K759" s="88"/>
      <c r="L759" s="88"/>
    </row>
    <row r="760" spans="11:12" x14ac:dyDescent="0.35">
      <c r="K760" s="88"/>
      <c r="L760" s="88"/>
    </row>
    <row r="761" spans="11:12" x14ac:dyDescent="0.35">
      <c r="K761" s="88"/>
      <c r="L761" s="88"/>
    </row>
    <row r="762" spans="11:12" x14ac:dyDescent="0.35">
      <c r="K762" s="88"/>
      <c r="L762" s="88"/>
    </row>
    <row r="763" spans="11:12" x14ac:dyDescent="0.35">
      <c r="K763" s="88"/>
      <c r="L763" s="88"/>
    </row>
    <row r="764" spans="11:12" x14ac:dyDescent="0.35">
      <c r="K764" s="88"/>
      <c r="L764" s="88"/>
    </row>
    <row r="765" spans="11:12" x14ac:dyDescent="0.35">
      <c r="K765" s="88"/>
      <c r="L765" s="88"/>
    </row>
    <row r="766" spans="11:12" x14ac:dyDescent="0.35">
      <c r="K766" s="88"/>
      <c r="L766" s="88"/>
    </row>
    <row r="767" spans="11:12" x14ac:dyDescent="0.35">
      <c r="K767" s="88"/>
      <c r="L767" s="88"/>
    </row>
    <row r="768" spans="11:12" x14ac:dyDescent="0.35">
      <c r="K768" s="88"/>
      <c r="L768" s="88"/>
    </row>
    <row r="769" spans="11:12" x14ac:dyDescent="0.35">
      <c r="K769" s="88"/>
      <c r="L769" s="88"/>
    </row>
    <row r="770" spans="11:12" x14ac:dyDescent="0.35">
      <c r="K770" s="88"/>
      <c r="L770" s="88"/>
    </row>
    <row r="771" spans="11:12" x14ac:dyDescent="0.35">
      <c r="K771" s="88"/>
      <c r="L771" s="88"/>
    </row>
    <row r="772" spans="11:12" x14ac:dyDescent="0.35">
      <c r="K772" s="88"/>
      <c r="L772" s="88"/>
    </row>
    <row r="773" spans="11:12" x14ac:dyDescent="0.35">
      <c r="K773" s="88"/>
      <c r="L773" s="88"/>
    </row>
    <row r="774" spans="11:12" x14ac:dyDescent="0.35">
      <c r="K774" s="88"/>
      <c r="L774" s="88"/>
    </row>
    <row r="775" spans="11:12" x14ac:dyDescent="0.35">
      <c r="K775" s="88"/>
      <c r="L775" s="88"/>
    </row>
    <row r="776" spans="11:12" x14ac:dyDescent="0.35">
      <c r="K776" s="88"/>
      <c r="L776" s="88"/>
    </row>
    <row r="777" spans="11:12" x14ac:dyDescent="0.35">
      <c r="K777" s="88"/>
      <c r="L777" s="88"/>
    </row>
    <row r="778" spans="11:12" x14ac:dyDescent="0.35">
      <c r="K778" s="88"/>
      <c r="L778" s="88"/>
    </row>
    <row r="779" spans="11:12" x14ac:dyDescent="0.35">
      <c r="K779" s="88"/>
      <c r="L779" s="88"/>
    </row>
    <row r="780" spans="11:12" x14ac:dyDescent="0.35">
      <c r="K780" s="88"/>
      <c r="L780" s="88"/>
    </row>
    <row r="781" spans="11:12" x14ac:dyDescent="0.35">
      <c r="K781" s="88"/>
      <c r="L781" s="88"/>
    </row>
    <row r="782" spans="11:12" x14ac:dyDescent="0.35">
      <c r="K782" s="88"/>
      <c r="L782" s="88"/>
    </row>
    <row r="783" spans="11:12" x14ac:dyDescent="0.35">
      <c r="K783" s="88"/>
      <c r="L783" s="88"/>
    </row>
    <row r="784" spans="11:12" x14ac:dyDescent="0.35">
      <c r="K784" s="88"/>
      <c r="L784" s="88"/>
    </row>
    <row r="785" spans="11:12" x14ac:dyDescent="0.35">
      <c r="K785" s="88"/>
      <c r="L785" s="88"/>
    </row>
    <row r="786" spans="11:12" x14ac:dyDescent="0.35">
      <c r="K786" s="88"/>
      <c r="L786" s="88"/>
    </row>
    <row r="787" spans="11:12" x14ac:dyDescent="0.35">
      <c r="K787" s="88"/>
      <c r="L787" s="88"/>
    </row>
    <row r="788" spans="11:12" x14ac:dyDescent="0.35">
      <c r="K788" s="88"/>
      <c r="L788" s="88"/>
    </row>
    <row r="789" spans="11:12" x14ac:dyDescent="0.35">
      <c r="K789" s="88"/>
      <c r="L789" s="88"/>
    </row>
    <row r="790" spans="11:12" x14ac:dyDescent="0.35">
      <c r="K790" s="88"/>
      <c r="L790" s="88"/>
    </row>
    <row r="791" spans="11:12" x14ac:dyDescent="0.35">
      <c r="K791" s="88"/>
      <c r="L791" s="88"/>
    </row>
    <row r="792" spans="11:12" x14ac:dyDescent="0.35">
      <c r="K792" s="88"/>
      <c r="L792" s="88"/>
    </row>
    <row r="793" spans="11:12" x14ac:dyDescent="0.35">
      <c r="K793" s="88"/>
      <c r="L793" s="88"/>
    </row>
    <row r="794" spans="11:12" x14ac:dyDescent="0.35">
      <c r="K794" s="88"/>
      <c r="L794" s="88"/>
    </row>
    <row r="795" spans="11:12" x14ac:dyDescent="0.35">
      <c r="K795" s="88"/>
      <c r="L795" s="88"/>
    </row>
    <row r="796" spans="11:12" x14ac:dyDescent="0.35">
      <c r="K796" s="88"/>
      <c r="L796" s="88"/>
    </row>
    <row r="797" spans="11:12" x14ac:dyDescent="0.35">
      <c r="K797" s="88"/>
      <c r="L797" s="88"/>
    </row>
    <row r="798" spans="11:12" x14ac:dyDescent="0.35">
      <c r="K798" s="88"/>
      <c r="L798" s="88"/>
    </row>
    <row r="799" spans="11:12" x14ac:dyDescent="0.35">
      <c r="K799" s="88"/>
      <c r="L799" s="88"/>
    </row>
    <row r="800" spans="11:12" x14ac:dyDescent="0.35">
      <c r="K800" s="88"/>
      <c r="L800" s="88"/>
    </row>
    <row r="801" spans="11:12" x14ac:dyDescent="0.35">
      <c r="K801" s="88"/>
      <c r="L801" s="88"/>
    </row>
    <row r="802" spans="11:12" x14ac:dyDescent="0.35">
      <c r="K802" s="88"/>
      <c r="L802" s="88"/>
    </row>
    <row r="803" spans="11:12" x14ac:dyDescent="0.35">
      <c r="K803" s="88"/>
      <c r="L803" s="88"/>
    </row>
    <row r="804" spans="11:12" x14ac:dyDescent="0.35">
      <c r="K804" s="88"/>
      <c r="L804" s="88"/>
    </row>
    <row r="805" spans="11:12" x14ac:dyDescent="0.35">
      <c r="K805" s="88"/>
      <c r="L805" s="88"/>
    </row>
    <row r="806" spans="11:12" x14ac:dyDescent="0.35">
      <c r="K806" s="88"/>
      <c r="L806" s="88"/>
    </row>
    <row r="807" spans="11:12" x14ac:dyDescent="0.35">
      <c r="K807" s="88"/>
      <c r="L807" s="88"/>
    </row>
    <row r="808" spans="11:12" x14ac:dyDescent="0.35">
      <c r="K808" s="88"/>
      <c r="L808" s="88"/>
    </row>
    <row r="809" spans="11:12" x14ac:dyDescent="0.35">
      <c r="K809" s="88"/>
      <c r="L809" s="88"/>
    </row>
    <row r="810" spans="11:12" x14ac:dyDescent="0.35">
      <c r="K810" s="88"/>
      <c r="L810" s="88"/>
    </row>
    <row r="811" spans="11:12" x14ac:dyDescent="0.35">
      <c r="K811" s="88"/>
      <c r="L811" s="88"/>
    </row>
    <row r="812" spans="11:12" x14ac:dyDescent="0.35">
      <c r="K812" s="88"/>
      <c r="L812" s="88"/>
    </row>
    <row r="813" spans="11:12" x14ac:dyDescent="0.35">
      <c r="K813" s="88"/>
      <c r="L813" s="88"/>
    </row>
    <row r="814" spans="11:12" x14ac:dyDescent="0.35">
      <c r="K814" s="88"/>
      <c r="L814" s="88"/>
    </row>
    <row r="815" spans="11:12" x14ac:dyDescent="0.35">
      <c r="K815" s="88"/>
      <c r="L815" s="88"/>
    </row>
    <row r="816" spans="11:12" x14ac:dyDescent="0.35">
      <c r="K816" s="88"/>
      <c r="L816" s="88"/>
    </row>
    <row r="817" spans="11:12" x14ac:dyDescent="0.35">
      <c r="K817" s="88"/>
      <c r="L817" s="88"/>
    </row>
    <row r="818" spans="11:12" x14ac:dyDescent="0.35">
      <c r="K818" s="88"/>
      <c r="L818" s="88"/>
    </row>
    <row r="819" spans="11:12" x14ac:dyDescent="0.35">
      <c r="K819" s="88"/>
      <c r="L819" s="88"/>
    </row>
    <row r="820" spans="11:12" x14ac:dyDescent="0.35">
      <c r="K820" s="88"/>
      <c r="L820" s="88"/>
    </row>
    <row r="821" spans="11:12" x14ac:dyDescent="0.35">
      <c r="K821" s="88"/>
      <c r="L821" s="88"/>
    </row>
    <row r="822" spans="11:12" x14ac:dyDescent="0.35">
      <c r="K822" s="88"/>
      <c r="L822" s="88"/>
    </row>
    <row r="823" spans="11:12" x14ac:dyDescent="0.35">
      <c r="K823" s="88"/>
      <c r="L823" s="88"/>
    </row>
    <row r="824" spans="11:12" x14ac:dyDescent="0.35">
      <c r="K824" s="88"/>
      <c r="L824" s="88"/>
    </row>
    <row r="825" spans="11:12" x14ac:dyDescent="0.35">
      <c r="K825" s="88"/>
      <c r="L825" s="88"/>
    </row>
    <row r="826" spans="11:12" x14ac:dyDescent="0.35">
      <c r="K826" s="88"/>
      <c r="L826" s="88"/>
    </row>
    <row r="827" spans="11:12" x14ac:dyDescent="0.35">
      <c r="K827" s="88"/>
      <c r="L827" s="88"/>
    </row>
    <row r="828" spans="11:12" x14ac:dyDescent="0.35">
      <c r="K828" s="88"/>
      <c r="L828" s="88"/>
    </row>
    <row r="829" spans="11:12" x14ac:dyDescent="0.35">
      <c r="K829" s="88"/>
      <c r="L829" s="88"/>
    </row>
    <row r="830" spans="11:12" x14ac:dyDescent="0.35">
      <c r="K830" s="88"/>
      <c r="L830" s="88"/>
    </row>
    <row r="831" spans="11:12" x14ac:dyDescent="0.35">
      <c r="K831" s="88"/>
      <c r="L831" s="88"/>
    </row>
    <row r="832" spans="11:12" x14ac:dyDescent="0.35">
      <c r="K832" s="88"/>
      <c r="L832" s="88"/>
    </row>
    <row r="833" spans="11:12" x14ac:dyDescent="0.35">
      <c r="K833" s="88"/>
      <c r="L833" s="88"/>
    </row>
    <row r="834" spans="11:12" x14ac:dyDescent="0.35">
      <c r="K834" s="88"/>
      <c r="L834" s="88"/>
    </row>
    <row r="835" spans="11:12" x14ac:dyDescent="0.35">
      <c r="K835" s="88"/>
      <c r="L835" s="88"/>
    </row>
    <row r="836" spans="11:12" x14ac:dyDescent="0.35">
      <c r="K836" s="88"/>
      <c r="L836" s="88"/>
    </row>
    <row r="837" spans="11:12" x14ac:dyDescent="0.35">
      <c r="K837" s="88"/>
      <c r="L837" s="88"/>
    </row>
    <row r="838" spans="11:12" x14ac:dyDescent="0.35">
      <c r="K838" s="88"/>
      <c r="L838" s="88"/>
    </row>
    <row r="839" spans="11:12" x14ac:dyDescent="0.35">
      <c r="K839" s="88"/>
      <c r="L839" s="88"/>
    </row>
    <row r="840" spans="11:12" x14ac:dyDescent="0.35">
      <c r="K840" s="88"/>
      <c r="L840" s="88"/>
    </row>
    <row r="841" spans="11:12" x14ac:dyDescent="0.35">
      <c r="K841" s="88"/>
      <c r="L841" s="88"/>
    </row>
    <row r="842" spans="11:12" x14ac:dyDescent="0.35">
      <c r="K842" s="88"/>
      <c r="L842" s="88"/>
    </row>
    <row r="843" spans="11:12" x14ac:dyDescent="0.35">
      <c r="K843" s="88"/>
      <c r="L843" s="88"/>
    </row>
    <row r="844" spans="11:12" x14ac:dyDescent="0.35">
      <c r="K844" s="88"/>
      <c r="L844" s="88"/>
    </row>
    <row r="845" spans="11:12" x14ac:dyDescent="0.35">
      <c r="K845" s="88"/>
      <c r="L845" s="88"/>
    </row>
    <row r="846" spans="11:12" x14ac:dyDescent="0.35">
      <c r="K846" s="88"/>
      <c r="L846" s="88"/>
    </row>
    <row r="847" spans="11:12" x14ac:dyDescent="0.35">
      <c r="K847" s="88"/>
      <c r="L847" s="88"/>
    </row>
    <row r="848" spans="11:12" x14ac:dyDescent="0.35">
      <c r="K848" s="88"/>
      <c r="L848" s="88"/>
    </row>
    <row r="849" spans="11:12" x14ac:dyDescent="0.35">
      <c r="K849" s="88"/>
      <c r="L849" s="88"/>
    </row>
    <row r="850" spans="11:12" x14ac:dyDescent="0.35">
      <c r="K850" s="88"/>
      <c r="L850" s="88"/>
    </row>
    <row r="851" spans="11:12" x14ac:dyDescent="0.35">
      <c r="K851" s="88"/>
      <c r="L851" s="88"/>
    </row>
    <row r="852" spans="11:12" x14ac:dyDescent="0.35">
      <c r="K852" s="88"/>
      <c r="L852" s="88"/>
    </row>
    <row r="853" spans="11:12" x14ac:dyDescent="0.35">
      <c r="K853" s="88"/>
      <c r="L853" s="88"/>
    </row>
    <row r="854" spans="11:12" x14ac:dyDescent="0.35">
      <c r="K854" s="88"/>
      <c r="L854" s="88"/>
    </row>
    <row r="855" spans="11:12" x14ac:dyDescent="0.35">
      <c r="K855" s="88"/>
      <c r="L855" s="88"/>
    </row>
    <row r="856" spans="11:12" x14ac:dyDescent="0.35">
      <c r="K856" s="88"/>
      <c r="L856" s="88"/>
    </row>
    <row r="857" spans="11:12" x14ac:dyDescent="0.35">
      <c r="K857" s="88"/>
      <c r="L857" s="88"/>
    </row>
    <row r="858" spans="11:12" x14ac:dyDescent="0.35">
      <c r="K858" s="88"/>
      <c r="L858" s="88"/>
    </row>
    <row r="859" spans="11:12" x14ac:dyDescent="0.35">
      <c r="K859" s="88"/>
      <c r="L859" s="88"/>
    </row>
    <row r="860" spans="11:12" x14ac:dyDescent="0.35">
      <c r="K860" s="88"/>
      <c r="L860" s="88"/>
    </row>
    <row r="861" spans="11:12" x14ac:dyDescent="0.35">
      <c r="K861" s="88"/>
      <c r="L861" s="88"/>
    </row>
    <row r="862" spans="11:12" x14ac:dyDescent="0.35">
      <c r="K862" s="88"/>
      <c r="L862" s="88"/>
    </row>
    <row r="863" spans="11:12" x14ac:dyDescent="0.35">
      <c r="K863" s="88"/>
      <c r="L863" s="88"/>
    </row>
    <row r="864" spans="11:12" x14ac:dyDescent="0.35">
      <c r="K864" s="88"/>
      <c r="L864" s="88"/>
    </row>
    <row r="865" spans="11:12" x14ac:dyDescent="0.35">
      <c r="K865" s="88"/>
      <c r="L865" s="88"/>
    </row>
    <row r="866" spans="11:12" x14ac:dyDescent="0.35">
      <c r="K866" s="88"/>
      <c r="L866" s="88"/>
    </row>
    <row r="867" spans="11:12" x14ac:dyDescent="0.35">
      <c r="K867" s="88"/>
      <c r="L867" s="88"/>
    </row>
    <row r="868" spans="11:12" x14ac:dyDescent="0.35">
      <c r="K868" s="88"/>
      <c r="L868" s="88"/>
    </row>
    <row r="869" spans="11:12" x14ac:dyDescent="0.35">
      <c r="K869" s="88"/>
      <c r="L869" s="88"/>
    </row>
    <row r="870" spans="11:12" x14ac:dyDescent="0.35">
      <c r="K870" s="88"/>
      <c r="L870" s="88"/>
    </row>
    <row r="871" spans="11:12" x14ac:dyDescent="0.35">
      <c r="K871" s="88"/>
      <c r="L871" s="88"/>
    </row>
    <row r="872" spans="11:12" x14ac:dyDescent="0.35">
      <c r="K872" s="88"/>
      <c r="L872" s="88"/>
    </row>
    <row r="873" spans="11:12" x14ac:dyDescent="0.35">
      <c r="K873" s="88"/>
      <c r="L873" s="88"/>
    </row>
    <row r="874" spans="11:12" x14ac:dyDescent="0.35">
      <c r="K874" s="88"/>
      <c r="L874" s="88"/>
    </row>
    <row r="875" spans="11:12" x14ac:dyDescent="0.35">
      <c r="K875" s="88"/>
      <c r="L875" s="88"/>
    </row>
    <row r="876" spans="11:12" x14ac:dyDescent="0.35">
      <c r="K876" s="88"/>
      <c r="L876" s="88"/>
    </row>
    <row r="877" spans="11:12" x14ac:dyDescent="0.35">
      <c r="K877" s="88"/>
      <c r="L877" s="88"/>
    </row>
    <row r="878" spans="11:12" x14ac:dyDescent="0.35">
      <c r="K878" s="88"/>
      <c r="L878" s="88"/>
    </row>
    <row r="879" spans="11:12" x14ac:dyDescent="0.35">
      <c r="K879" s="88"/>
      <c r="L879" s="88"/>
    </row>
    <row r="880" spans="11:12" x14ac:dyDescent="0.35">
      <c r="K880" s="88"/>
      <c r="L880" s="88"/>
    </row>
    <row r="881" spans="11:12" x14ac:dyDescent="0.35">
      <c r="K881" s="88"/>
      <c r="L881" s="88"/>
    </row>
    <row r="882" spans="11:12" x14ac:dyDescent="0.35">
      <c r="K882" s="88"/>
      <c r="L882" s="88"/>
    </row>
    <row r="883" spans="11:12" x14ac:dyDescent="0.35">
      <c r="K883" s="88"/>
      <c r="L883" s="88"/>
    </row>
    <row r="884" spans="11:12" x14ac:dyDescent="0.35">
      <c r="K884" s="88"/>
      <c r="L884" s="88"/>
    </row>
    <row r="885" spans="11:12" x14ac:dyDescent="0.35">
      <c r="K885" s="88"/>
      <c r="L885" s="88"/>
    </row>
    <row r="886" spans="11:12" x14ac:dyDescent="0.35">
      <c r="K886" s="88"/>
      <c r="L886" s="88"/>
    </row>
    <row r="887" spans="11:12" x14ac:dyDescent="0.35">
      <c r="K887" s="88"/>
      <c r="L887" s="88"/>
    </row>
    <row r="888" spans="11:12" x14ac:dyDescent="0.35">
      <c r="K888" s="88"/>
      <c r="L888" s="88"/>
    </row>
    <row r="889" spans="11:12" x14ac:dyDescent="0.35">
      <c r="K889" s="88"/>
      <c r="L889" s="88"/>
    </row>
    <row r="890" spans="11:12" x14ac:dyDescent="0.35">
      <c r="K890" s="88"/>
      <c r="L890" s="88"/>
    </row>
    <row r="891" spans="11:12" x14ac:dyDescent="0.35">
      <c r="K891" s="88"/>
      <c r="L891" s="88"/>
    </row>
    <row r="892" spans="11:12" x14ac:dyDescent="0.35">
      <c r="K892" s="88"/>
      <c r="L892" s="88"/>
    </row>
    <row r="893" spans="11:12" x14ac:dyDescent="0.35">
      <c r="K893" s="88"/>
      <c r="L893" s="88"/>
    </row>
    <row r="894" spans="11:12" x14ac:dyDescent="0.35">
      <c r="K894" s="88"/>
      <c r="L894" s="88"/>
    </row>
    <row r="895" spans="11:12" x14ac:dyDescent="0.35">
      <c r="K895" s="88"/>
      <c r="L895" s="88"/>
    </row>
    <row r="896" spans="11:12" x14ac:dyDescent="0.35">
      <c r="K896" s="88"/>
      <c r="L896" s="88"/>
    </row>
    <row r="897" spans="11:12" x14ac:dyDescent="0.35">
      <c r="K897" s="88"/>
      <c r="L897" s="88"/>
    </row>
    <row r="898" spans="11:12" x14ac:dyDescent="0.35">
      <c r="K898" s="88"/>
      <c r="L898" s="88"/>
    </row>
    <row r="899" spans="11:12" x14ac:dyDescent="0.35">
      <c r="K899" s="88"/>
      <c r="L899" s="88"/>
    </row>
    <row r="900" spans="11:12" x14ac:dyDescent="0.35">
      <c r="K900" s="88"/>
      <c r="L900" s="88"/>
    </row>
    <row r="901" spans="11:12" x14ac:dyDescent="0.35">
      <c r="K901" s="88"/>
      <c r="L901" s="88"/>
    </row>
    <row r="902" spans="11:12" x14ac:dyDescent="0.35">
      <c r="K902" s="88"/>
      <c r="L902" s="88"/>
    </row>
    <row r="903" spans="11:12" x14ac:dyDescent="0.35">
      <c r="K903" s="88"/>
      <c r="L903" s="88"/>
    </row>
    <row r="904" spans="11:12" x14ac:dyDescent="0.35">
      <c r="K904" s="88"/>
      <c r="L904" s="88"/>
    </row>
    <row r="905" spans="11:12" x14ac:dyDescent="0.35">
      <c r="K905" s="88"/>
      <c r="L905" s="88"/>
    </row>
    <row r="906" spans="11:12" x14ac:dyDescent="0.35">
      <c r="K906" s="88"/>
      <c r="L906" s="88"/>
    </row>
    <row r="907" spans="11:12" x14ac:dyDescent="0.35">
      <c r="K907" s="88"/>
      <c r="L907" s="88"/>
    </row>
    <row r="908" spans="11:12" x14ac:dyDescent="0.35">
      <c r="K908" s="88"/>
      <c r="L908" s="88"/>
    </row>
    <row r="909" spans="11:12" x14ac:dyDescent="0.35">
      <c r="K909" s="88"/>
      <c r="L909" s="88"/>
    </row>
    <row r="910" spans="11:12" x14ac:dyDescent="0.35">
      <c r="K910" s="88"/>
      <c r="L910" s="88"/>
    </row>
    <row r="911" spans="11:12" x14ac:dyDescent="0.35">
      <c r="K911" s="88"/>
      <c r="L911" s="88"/>
    </row>
    <row r="912" spans="11:12" x14ac:dyDescent="0.35">
      <c r="K912" s="88"/>
      <c r="L912" s="88"/>
    </row>
    <row r="913" spans="11:12" x14ac:dyDescent="0.35">
      <c r="K913" s="88"/>
      <c r="L913" s="88"/>
    </row>
    <row r="914" spans="11:12" x14ac:dyDescent="0.35">
      <c r="K914" s="88"/>
      <c r="L914" s="88"/>
    </row>
    <row r="915" spans="11:12" x14ac:dyDescent="0.35">
      <c r="K915" s="88"/>
      <c r="L915" s="88"/>
    </row>
    <row r="916" spans="11:12" x14ac:dyDescent="0.35">
      <c r="K916" s="88"/>
      <c r="L916" s="88"/>
    </row>
    <row r="917" spans="11:12" x14ac:dyDescent="0.35">
      <c r="K917" s="88"/>
      <c r="L917" s="88"/>
    </row>
    <row r="918" spans="11:12" x14ac:dyDescent="0.35">
      <c r="K918" s="88"/>
      <c r="L918" s="88"/>
    </row>
    <row r="919" spans="11:12" x14ac:dyDescent="0.35">
      <c r="K919" s="88"/>
      <c r="L919" s="88"/>
    </row>
    <row r="920" spans="11:12" x14ac:dyDescent="0.35">
      <c r="K920" s="88"/>
      <c r="L920" s="88"/>
    </row>
    <row r="921" spans="11:12" x14ac:dyDescent="0.35">
      <c r="K921" s="88"/>
      <c r="L921" s="88"/>
    </row>
    <row r="922" spans="11:12" x14ac:dyDescent="0.35">
      <c r="K922" s="88"/>
      <c r="L922" s="88"/>
    </row>
    <row r="923" spans="11:12" x14ac:dyDescent="0.35">
      <c r="K923" s="88"/>
      <c r="L923" s="88"/>
    </row>
    <row r="924" spans="11:12" x14ac:dyDescent="0.35">
      <c r="K924" s="88"/>
      <c r="L924" s="88"/>
    </row>
    <row r="925" spans="11:12" x14ac:dyDescent="0.35">
      <c r="K925" s="88"/>
      <c r="L925" s="88"/>
    </row>
    <row r="926" spans="11:12" x14ac:dyDescent="0.35">
      <c r="K926" s="88"/>
      <c r="L926" s="88"/>
    </row>
    <row r="927" spans="11:12" x14ac:dyDescent="0.35">
      <c r="K927" s="88"/>
      <c r="L927" s="88"/>
    </row>
    <row r="928" spans="11:12" x14ac:dyDescent="0.35">
      <c r="K928" s="88"/>
      <c r="L928" s="88"/>
    </row>
    <row r="929" spans="11:12" x14ac:dyDescent="0.35">
      <c r="K929" s="88"/>
      <c r="L929" s="88"/>
    </row>
    <row r="930" spans="11:12" x14ac:dyDescent="0.35">
      <c r="K930" s="88"/>
      <c r="L930" s="88"/>
    </row>
    <row r="931" spans="11:12" x14ac:dyDescent="0.35">
      <c r="K931" s="88"/>
      <c r="L931" s="88"/>
    </row>
    <row r="932" spans="11:12" x14ac:dyDescent="0.35">
      <c r="K932" s="88"/>
      <c r="L932" s="88"/>
    </row>
    <row r="933" spans="11:12" x14ac:dyDescent="0.35">
      <c r="K933" s="88"/>
      <c r="L933" s="88"/>
    </row>
    <row r="934" spans="11:12" x14ac:dyDescent="0.35">
      <c r="K934" s="88"/>
      <c r="L934" s="88"/>
    </row>
    <row r="935" spans="11:12" x14ac:dyDescent="0.35">
      <c r="K935" s="88"/>
      <c r="L935" s="88"/>
    </row>
    <row r="936" spans="11:12" x14ac:dyDescent="0.35">
      <c r="K936" s="88"/>
      <c r="L936" s="88"/>
    </row>
    <row r="937" spans="11:12" x14ac:dyDescent="0.35">
      <c r="K937" s="88"/>
      <c r="L937" s="88"/>
    </row>
    <row r="938" spans="11:12" x14ac:dyDescent="0.35">
      <c r="K938" s="88"/>
      <c r="L938" s="88"/>
    </row>
    <row r="939" spans="11:12" x14ac:dyDescent="0.35">
      <c r="K939" s="88"/>
      <c r="L939" s="88"/>
    </row>
    <row r="940" spans="11:12" x14ac:dyDescent="0.35">
      <c r="K940" s="88"/>
      <c r="L940" s="88"/>
    </row>
    <row r="941" spans="11:12" x14ac:dyDescent="0.35">
      <c r="K941" s="88"/>
      <c r="L941" s="88"/>
    </row>
    <row r="942" spans="11:12" x14ac:dyDescent="0.35">
      <c r="K942" s="88"/>
      <c r="L942" s="88"/>
    </row>
    <row r="943" spans="11:12" x14ac:dyDescent="0.35">
      <c r="K943" s="88"/>
      <c r="L943" s="88"/>
    </row>
    <row r="944" spans="11:12" x14ac:dyDescent="0.35">
      <c r="K944" s="88"/>
      <c r="L944" s="88"/>
    </row>
    <row r="945" spans="11:12" x14ac:dyDescent="0.35">
      <c r="K945" s="88"/>
      <c r="L945" s="88"/>
    </row>
    <row r="946" spans="11:12" x14ac:dyDescent="0.35">
      <c r="K946" s="88"/>
      <c r="L946" s="88"/>
    </row>
    <row r="947" spans="11:12" x14ac:dyDescent="0.35">
      <c r="K947" s="88"/>
      <c r="L947" s="88"/>
    </row>
    <row r="948" spans="11:12" x14ac:dyDescent="0.35">
      <c r="K948" s="88"/>
      <c r="L948" s="88"/>
    </row>
    <row r="949" spans="11:12" x14ac:dyDescent="0.35">
      <c r="K949" s="88"/>
      <c r="L949" s="88"/>
    </row>
    <row r="950" spans="11:12" x14ac:dyDescent="0.35">
      <c r="K950" s="88"/>
      <c r="L950" s="88"/>
    </row>
    <row r="951" spans="11:12" x14ac:dyDescent="0.35">
      <c r="K951" s="88"/>
      <c r="L951" s="88"/>
    </row>
    <row r="952" spans="11:12" x14ac:dyDescent="0.35">
      <c r="K952" s="88"/>
      <c r="L952" s="88"/>
    </row>
    <row r="953" spans="11:12" x14ac:dyDescent="0.35">
      <c r="K953" s="88"/>
      <c r="L953" s="88"/>
    </row>
    <row r="954" spans="11:12" x14ac:dyDescent="0.35">
      <c r="K954" s="88"/>
      <c r="L954" s="88"/>
    </row>
    <row r="955" spans="11:12" x14ac:dyDescent="0.35">
      <c r="K955" s="88"/>
      <c r="L955" s="88"/>
    </row>
    <row r="956" spans="11:12" x14ac:dyDescent="0.35">
      <c r="K956" s="88"/>
      <c r="L956" s="88"/>
    </row>
    <row r="957" spans="11:12" x14ac:dyDescent="0.35">
      <c r="K957" s="88"/>
      <c r="L957" s="88"/>
    </row>
    <row r="958" spans="11:12" x14ac:dyDescent="0.35">
      <c r="K958" s="88"/>
      <c r="L958" s="88"/>
    </row>
    <row r="959" spans="11:12" x14ac:dyDescent="0.35">
      <c r="K959" s="88"/>
      <c r="L959" s="88"/>
    </row>
    <row r="960" spans="11:12" x14ac:dyDescent="0.35">
      <c r="K960" s="88"/>
      <c r="L960" s="88"/>
    </row>
    <row r="961" spans="11:12" x14ac:dyDescent="0.35">
      <c r="K961" s="88"/>
      <c r="L961" s="88"/>
    </row>
    <row r="962" spans="11:12" x14ac:dyDescent="0.35">
      <c r="K962" s="88"/>
      <c r="L962" s="88"/>
    </row>
    <row r="963" spans="11:12" x14ac:dyDescent="0.35">
      <c r="K963" s="88"/>
      <c r="L963" s="88"/>
    </row>
    <row r="964" spans="11:12" x14ac:dyDescent="0.35">
      <c r="K964" s="88"/>
      <c r="L964" s="88"/>
    </row>
    <row r="965" spans="11:12" x14ac:dyDescent="0.35">
      <c r="K965" s="88"/>
      <c r="L965" s="88"/>
    </row>
    <row r="966" spans="11:12" x14ac:dyDescent="0.35">
      <c r="K966" s="88"/>
      <c r="L966" s="88"/>
    </row>
    <row r="967" spans="11:12" x14ac:dyDescent="0.35">
      <c r="K967" s="88"/>
      <c r="L967" s="88"/>
    </row>
    <row r="968" spans="11:12" x14ac:dyDescent="0.35">
      <c r="K968" s="88"/>
      <c r="L968" s="88"/>
    </row>
    <row r="969" spans="11:12" x14ac:dyDescent="0.35">
      <c r="K969" s="88"/>
      <c r="L969" s="88"/>
    </row>
    <row r="970" spans="11:12" x14ac:dyDescent="0.35">
      <c r="K970" s="88"/>
      <c r="L970" s="88"/>
    </row>
    <row r="971" spans="11:12" x14ac:dyDescent="0.35">
      <c r="K971" s="88"/>
      <c r="L971" s="88"/>
    </row>
    <row r="972" spans="11:12" x14ac:dyDescent="0.35">
      <c r="K972" s="88"/>
      <c r="L972" s="88"/>
    </row>
    <row r="973" spans="11:12" x14ac:dyDescent="0.35">
      <c r="K973" s="88"/>
      <c r="L973" s="88"/>
    </row>
    <row r="974" spans="11:12" x14ac:dyDescent="0.35">
      <c r="K974" s="88"/>
      <c r="L974" s="88"/>
    </row>
    <row r="975" spans="11:12" x14ac:dyDescent="0.35">
      <c r="K975" s="88"/>
      <c r="L975" s="88"/>
    </row>
    <row r="976" spans="11:12" x14ac:dyDescent="0.35">
      <c r="K976" s="88"/>
      <c r="L976" s="88"/>
    </row>
    <row r="977" spans="11:12" x14ac:dyDescent="0.35">
      <c r="K977" s="88"/>
      <c r="L977" s="88"/>
    </row>
    <row r="978" spans="11:12" x14ac:dyDescent="0.35">
      <c r="K978" s="88"/>
      <c r="L978" s="88"/>
    </row>
    <row r="979" spans="11:12" x14ac:dyDescent="0.35">
      <c r="K979" s="88"/>
      <c r="L979" s="88"/>
    </row>
    <row r="980" spans="11:12" x14ac:dyDescent="0.35">
      <c r="K980" s="88"/>
      <c r="L980" s="88"/>
    </row>
    <row r="981" spans="11:12" x14ac:dyDescent="0.35">
      <c r="K981" s="88"/>
      <c r="L981" s="88"/>
    </row>
    <row r="982" spans="11:12" x14ac:dyDescent="0.35">
      <c r="K982" s="88"/>
      <c r="L982" s="88"/>
    </row>
    <row r="983" spans="11:12" x14ac:dyDescent="0.35">
      <c r="K983" s="88"/>
      <c r="L983" s="88"/>
    </row>
    <row r="984" spans="11:12" x14ac:dyDescent="0.35">
      <c r="K984" s="88"/>
      <c r="L984" s="88"/>
    </row>
    <row r="985" spans="11:12" x14ac:dyDescent="0.35">
      <c r="K985" s="88"/>
      <c r="L985" s="88"/>
    </row>
    <row r="986" spans="11:12" x14ac:dyDescent="0.35">
      <c r="K986" s="88"/>
      <c r="L986" s="88"/>
    </row>
    <row r="987" spans="11:12" x14ac:dyDescent="0.35">
      <c r="K987" s="88"/>
      <c r="L987" s="88"/>
    </row>
    <row r="988" spans="11:12" x14ac:dyDescent="0.35">
      <c r="K988" s="88"/>
      <c r="L988" s="88"/>
    </row>
    <row r="989" spans="11:12" x14ac:dyDescent="0.35">
      <c r="K989" s="88"/>
      <c r="L989" s="88"/>
    </row>
    <row r="990" spans="11:12" x14ac:dyDescent="0.35">
      <c r="K990" s="88"/>
      <c r="L990" s="88"/>
    </row>
    <row r="991" spans="11:12" x14ac:dyDescent="0.35">
      <c r="K991" s="88"/>
      <c r="L991" s="88"/>
    </row>
    <row r="992" spans="11:12" x14ac:dyDescent="0.35">
      <c r="K992" s="88"/>
      <c r="L992" s="88"/>
    </row>
    <row r="993" spans="11:12" x14ac:dyDescent="0.35">
      <c r="K993" s="88"/>
      <c r="L993" s="88"/>
    </row>
    <row r="994" spans="11:12" x14ac:dyDescent="0.35">
      <c r="K994" s="88"/>
      <c r="L994" s="88"/>
    </row>
    <row r="995" spans="11:12" x14ac:dyDescent="0.35">
      <c r="K995" s="88"/>
      <c r="L995" s="88"/>
    </row>
    <row r="996" spans="11:12" x14ac:dyDescent="0.35">
      <c r="K996" s="88"/>
      <c r="L996" s="88"/>
    </row>
    <row r="997" spans="11:12" x14ac:dyDescent="0.35">
      <c r="K997" s="88"/>
      <c r="L997" s="88"/>
    </row>
    <row r="998" spans="11:12" x14ac:dyDescent="0.35">
      <c r="K998" s="88"/>
      <c r="L998" s="88"/>
    </row>
    <row r="999" spans="11:12" x14ac:dyDescent="0.35">
      <c r="K999" s="88"/>
      <c r="L999" s="88"/>
    </row>
    <row r="1000" spans="11:12" x14ac:dyDescent="0.35">
      <c r="K1000" s="88"/>
      <c r="L1000" s="88"/>
    </row>
    <row r="1001" spans="11:12" x14ac:dyDescent="0.35">
      <c r="K1001" s="88"/>
      <c r="L1001" s="88"/>
    </row>
  </sheetData>
  <sheetProtection algorithmName="SHA-512" hashValue="qc3S547HrjNyktaSpExRr7h7M9xsriMcq/j8aiFswnrUincC+ToD0PXUVGPPJ/FDn5SGtcbEgrAmHUNJoZum8Q==" saltValue="n69yDbwi1eX4vvpjqcu0OA==" spinCount="100000" sheet="1" objects="1" scenarios="1"/>
  <mergeCells count="44">
    <mergeCell ref="B1:I1"/>
    <mergeCell ref="N1:AF1"/>
    <mergeCell ref="B2:I2"/>
    <mergeCell ref="P5:W5"/>
    <mergeCell ref="B6:I6"/>
    <mergeCell ref="N6:AF6"/>
    <mergeCell ref="N8:AF8"/>
    <mergeCell ref="B8:I8"/>
    <mergeCell ref="B20:I20"/>
    <mergeCell ref="N20:AF20"/>
    <mergeCell ref="B51:I51"/>
    <mergeCell ref="N51:AF51"/>
    <mergeCell ref="B67:I67"/>
    <mergeCell ref="N67:AF67"/>
    <mergeCell ref="B78:I78"/>
    <mergeCell ref="N78:AF78"/>
    <mergeCell ref="B82:I82"/>
    <mergeCell ref="P85:W85"/>
    <mergeCell ref="B86:I86"/>
    <mergeCell ref="N86:AF86"/>
    <mergeCell ref="N88:AF88"/>
    <mergeCell ref="B88:I88"/>
    <mergeCell ref="B100:I100"/>
    <mergeCell ref="N100:AF100"/>
    <mergeCell ref="B131:I131"/>
    <mergeCell ref="N131:AF131"/>
    <mergeCell ref="B147:I147"/>
    <mergeCell ref="N147:AF147"/>
    <mergeCell ref="B158:I158"/>
    <mergeCell ref="N158:AF158"/>
    <mergeCell ref="B162:I162"/>
    <mergeCell ref="P165:W165"/>
    <mergeCell ref="B166:I166"/>
    <mergeCell ref="N166:AF166"/>
    <mergeCell ref="N168:AF168"/>
    <mergeCell ref="B238:I238"/>
    <mergeCell ref="N238:AF238"/>
    <mergeCell ref="B168:I168"/>
    <mergeCell ref="B180:I180"/>
    <mergeCell ref="N180:AF180"/>
    <mergeCell ref="B211:I211"/>
    <mergeCell ref="N211:AF211"/>
    <mergeCell ref="B227:I227"/>
    <mergeCell ref="N227:AF227"/>
  </mergeCells>
  <conditionalFormatting sqref="N5:N6 N8 N20 N51 N67 N78 N85:N86 N88 N100 N131 N147 N158 N165:N166 N168 N180 N211 N227 N238 O5:AF81 O85:AF160 O165:AF240">
    <cfRule type="cellIs" dxfId="1" priority="1" operator="equal">
      <formula>"Fail"</formula>
    </cfRule>
  </conditionalFormatting>
  <conditionalFormatting sqref="N5:N6 N8 N20 N51 N67 N78 N85:N86 N88 N100 N131 N147 N158 N165:N166 N168 N180 N211 N227 N238 O5:AF81 O85:AF160 O165:AF240">
    <cfRule type="cellIs" dxfId="0" priority="2" operator="equal">
      <formula>"Pass"</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AD47"/>
    <outlinePr summaryBelow="0" summaryRight="0"/>
  </sheetPr>
  <dimension ref="A1:H23"/>
  <sheetViews>
    <sheetView showGridLines="0" workbookViewId="0">
      <selection activeCell="C22" sqref="C22:C23"/>
    </sheetView>
  </sheetViews>
  <sheetFormatPr defaultColWidth="14.453125" defaultRowHeight="15" customHeight="1" x14ac:dyDescent="0.35"/>
  <cols>
    <col min="1" max="1" width="10.26953125" customWidth="1"/>
    <col min="2" max="2" width="52.7265625" customWidth="1"/>
    <col min="3" max="3" width="50.26953125" customWidth="1"/>
  </cols>
  <sheetData>
    <row r="1" spans="1:8" x14ac:dyDescent="0.35">
      <c r="A1" s="341"/>
      <c r="B1" s="154" t="s">
        <v>430</v>
      </c>
      <c r="C1" s="1"/>
      <c r="D1" s="1"/>
    </row>
    <row r="3" spans="1:8" x14ac:dyDescent="0.35">
      <c r="A3" s="1"/>
      <c r="B3" s="16" t="s">
        <v>431</v>
      </c>
      <c r="C3" s="1"/>
    </row>
    <row r="4" spans="1:8" x14ac:dyDescent="0.35">
      <c r="A4" s="1"/>
      <c r="B4" s="1" t="s">
        <v>432</v>
      </c>
      <c r="C4" s="1"/>
    </row>
    <row r="5" spans="1:8" x14ac:dyDescent="0.35">
      <c r="A5" s="1"/>
      <c r="B5" s="342" t="s">
        <v>433</v>
      </c>
      <c r="C5" s="1"/>
    </row>
    <row r="6" spans="1:8" x14ac:dyDescent="0.35">
      <c r="A6" s="1"/>
      <c r="B6" s="343" t="s">
        <v>434</v>
      </c>
      <c r="C6" s="344" t="s">
        <v>435</v>
      </c>
      <c r="E6" s="345"/>
      <c r="F6" s="345"/>
      <c r="G6" s="345"/>
      <c r="H6" s="345"/>
    </row>
    <row r="7" spans="1:8" x14ac:dyDescent="0.35">
      <c r="A7" s="1"/>
      <c r="B7" s="451" t="s">
        <v>436</v>
      </c>
      <c r="C7" s="450">
        <v>0</v>
      </c>
      <c r="E7" s="346"/>
      <c r="F7" s="347"/>
      <c r="G7" s="347"/>
      <c r="H7" s="347"/>
    </row>
    <row r="8" spans="1:8" x14ac:dyDescent="0.35">
      <c r="A8" s="1"/>
      <c r="B8" s="451" t="s">
        <v>436</v>
      </c>
      <c r="C8" s="450">
        <v>0</v>
      </c>
      <c r="E8" s="348"/>
      <c r="F8" s="349"/>
      <c r="G8" s="349"/>
      <c r="H8" s="349"/>
    </row>
    <row r="9" spans="1:8" x14ac:dyDescent="0.35">
      <c r="A9" s="1"/>
      <c r="B9" s="451" t="s">
        <v>436</v>
      </c>
      <c r="C9" s="450">
        <v>0</v>
      </c>
    </row>
    <row r="10" spans="1:8" x14ac:dyDescent="0.35">
      <c r="A10" s="1"/>
      <c r="B10" s="451" t="s">
        <v>436</v>
      </c>
      <c r="C10" s="450">
        <v>0</v>
      </c>
    </row>
    <row r="11" spans="1:8" x14ac:dyDescent="0.35">
      <c r="A11" s="1"/>
      <c r="B11" s="451" t="s">
        <v>436</v>
      </c>
      <c r="C11" s="450">
        <v>0</v>
      </c>
    </row>
    <row r="12" spans="1:8" x14ac:dyDescent="0.35">
      <c r="A12" s="1"/>
      <c r="B12" s="451" t="s">
        <v>436</v>
      </c>
      <c r="C12" s="450">
        <v>0</v>
      </c>
    </row>
    <row r="13" spans="1:8" x14ac:dyDescent="0.35">
      <c r="A13" s="1"/>
      <c r="B13" s="451" t="s">
        <v>436</v>
      </c>
      <c r="C13" s="450">
        <v>0</v>
      </c>
    </row>
    <row r="14" spans="1:8" x14ac:dyDescent="0.35">
      <c r="A14" s="1"/>
      <c r="B14" s="451" t="s">
        <v>436</v>
      </c>
      <c r="C14" s="450">
        <v>0</v>
      </c>
    </row>
    <row r="15" spans="1:8" x14ac:dyDescent="0.35">
      <c r="A15" s="1"/>
      <c r="B15" s="451" t="s">
        <v>436</v>
      </c>
      <c r="C15" s="450">
        <v>0</v>
      </c>
    </row>
    <row r="16" spans="1:8" x14ac:dyDescent="0.35">
      <c r="A16" s="1"/>
      <c r="B16" s="451" t="s">
        <v>436</v>
      </c>
      <c r="C16" s="450">
        <v>0</v>
      </c>
    </row>
    <row r="17" spans="1:3" x14ac:dyDescent="0.35">
      <c r="A17" s="1"/>
      <c r="B17" s="16"/>
      <c r="C17" s="1"/>
    </row>
    <row r="18" spans="1:3" x14ac:dyDescent="0.35">
      <c r="A18" s="1"/>
      <c r="B18" s="16" t="s">
        <v>437</v>
      </c>
      <c r="C18" s="1"/>
    </row>
    <row r="19" spans="1:3" x14ac:dyDescent="0.35">
      <c r="A19" s="1"/>
      <c r="B19" s="1" t="s">
        <v>438</v>
      </c>
      <c r="C19" s="1"/>
    </row>
    <row r="20" spans="1:3" x14ac:dyDescent="0.35">
      <c r="A20" s="1"/>
      <c r="B20" s="1" t="s">
        <v>439</v>
      </c>
      <c r="C20" s="1"/>
    </row>
    <row r="21" spans="1:3" x14ac:dyDescent="0.35">
      <c r="A21" s="1"/>
      <c r="B21" s="44" t="s">
        <v>440</v>
      </c>
      <c r="C21" s="220" t="s">
        <v>441</v>
      </c>
    </row>
    <row r="22" spans="1:3" x14ac:dyDescent="0.35">
      <c r="A22" s="1"/>
      <c r="B22" s="350" t="s">
        <v>442</v>
      </c>
      <c r="C22" s="452">
        <v>0</v>
      </c>
    </row>
    <row r="23" spans="1:3" x14ac:dyDescent="0.35">
      <c r="A23" s="1"/>
      <c r="B23" s="173" t="s">
        <v>443</v>
      </c>
      <c r="C23" s="453">
        <v>0</v>
      </c>
    </row>
  </sheetData>
  <sheetProtection algorithmName="SHA-512" hashValue="cG1UMBjEMiuHYl75gPgPB4G8SbGgQ9TbZdh3ckubpnA4Kvu/uPeCRQKa1dZUgJxkXYxaztjrq2DDIzsMa/W6Nw==" saltValue="z1Zt3tL4ViTsMdZjSfWfZg=="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9900"/>
    <outlinePr summaryBelow="0" summaryRight="0"/>
  </sheetPr>
  <dimension ref="A1:E1000"/>
  <sheetViews>
    <sheetView workbookViewId="0"/>
  </sheetViews>
  <sheetFormatPr defaultColWidth="14.453125" defaultRowHeight="15" customHeight="1" x14ac:dyDescent="0.35"/>
  <cols>
    <col min="3" max="3" width="18" customWidth="1"/>
  </cols>
  <sheetData>
    <row r="1" spans="1:5" x14ac:dyDescent="0.35">
      <c r="A1" s="351" t="s">
        <v>444</v>
      </c>
      <c r="B1" s="351" t="s">
        <v>445</v>
      </c>
      <c r="C1" s="351" t="s">
        <v>446</v>
      </c>
      <c r="D1" s="559" t="s">
        <v>447</v>
      </c>
      <c r="E1" s="464"/>
    </row>
    <row r="2" spans="1:5" x14ac:dyDescent="0.35">
      <c r="A2" s="352" t="s">
        <v>448</v>
      </c>
      <c r="B2" s="353">
        <f>'Scenario 1'!E6</f>
        <v>0</v>
      </c>
      <c r="C2" s="354">
        <f>'Scenario 1'!E5</f>
        <v>68928</v>
      </c>
      <c r="D2" s="560" t="b">
        <f t="shared" ref="D2:D6" si="0">B2&gt;C2</f>
        <v>0</v>
      </c>
      <c r="E2" s="464"/>
    </row>
    <row r="3" spans="1:5" x14ac:dyDescent="0.35">
      <c r="A3" s="352" t="s">
        <v>449</v>
      </c>
      <c r="B3" s="353">
        <f>'Scenario 2'!E6</f>
        <v>0</v>
      </c>
      <c r="C3" s="354">
        <f>'Scenario 2'!E5</f>
        <v>73915.199999999997</v>
      </c>
      <c r="D3" s="560" t="b">
        <f t="shared" si="0"/>
        <v>0</v>
      </c>
      <c r="E3" s="464"/>
    </row>
    <row r="4" spans="1:5" x14ac:dyDescent="0.35">
      <c r="A4" s="352" t="s">
        <v>450</v>
      </c>
      <c r="B4" s="353">
        <f>'Scenario 3'!E6</f>
        <v>0</v>
      </c>
      <c r="C4" s="354">
        <f>'Scenario 3'!E5</f>
        <v>199065.60000000001</v>
      </c>
      <c r="D4" s="560" t="b">
        <f t="shared" si="0"/>
        <v>0</v>
      </c>
      <c r="E4" s="464"/>
    </row>
    <row r="5" spans="1:5" x14ac:dyDescent="0.35">
      <c r="A5" s="352" t="s">
        <v>451</v>
      </c>
      <c r="B5" s="353">
        <f>'Scenario 4'!E6</f>
        <v>0</v>
      </c>
      <c r="C5" s="354">
        <f>'Scenario 4'!E5</f>
        <v>411379.20000000001</v>
      </c>
      <c r="D5" s="560" t="b">
        <f t="shared" si="0"/>
        <v>0</v>
      </c>
      <c r="E5" s="464"/>
    </row>
    <row r="6" spans="1:5" x14ac:dyDescent="0.35">
      <c r="A6" s="352" t="s">
        <v>452</v>
      </c>
      <c r="B6" s="353">
        <f>'Scenario 5'!E6</f>
        <v>0</v>
      </c>
      <c r="C6" s="354">
        <f>'Scenario 5'!$E$5</f>
        <v>633984</v>
      </c>
      <c r="D6" s="558" t="b">
        <f t="shared" si="0"/>
        <v>0</v>
      </c>
      <c r="E6" s="464"/>
    </row>
    <row r="7" spans="1:5" x14ac:dyDescent="0.35">
      <c r="B7" s="89"/>
    </row>
    <row r="8" spans="1:5" x14ac:dyDescent="0.35">
      <c r="B8" s="89"/>
    </row>
    <row r="9" spans="1:5" x14ac:dyDescent="0.35">
      <c r="B9" s="89"/>
    </row>
    <row r="10" spans="1:5" x14ac:dyDescent="0.35">
      <c r="B10" s="89"/>
    </row>
    <row r="11" spans="1:5" x14ac:dyDescent="0.35">
      <c r="B11" s="89"/>
    </row>
    <row r="12" spans="1:5" x14ac:dyDescent="0.35">
      <c r="B12" s="89"/>
    </row>
    <row r="13" spans="1:5" x14ac:dyDescent="0.35">
      <c r="B13" s="89"/>
    </row>
    <row r="14" spans="1:5" x14ac:dyDescent="0.35">
      <c r="B14" s="89"/>
    </row>
    <row r="15" spans="1:5" x14ac:dyDescent="0.35">
      <c r="B15" s="89"/>
    </row>
    <row r="16" spans="1:5" x14ac:dyDescent="0.35">
      <c r="B16" s="89"/>
    </row>
    <row r="17" spans="2:2" x14ac:dyDescent="0.35">
      <c r="B17" s="89"/>
    </row>
    <row r="18" spans="2:2" x14ac:dyDescent="0.35">
      <c r="B18" s="89"/>
    </row>
    <row r="19" spans="2:2" x14ac:dyDescent="0.35">
      <c r="B19" s="89"/>
    </row>
    <row r="20" spans="2:2" x14ac:dyDescent="0.35">
      <c r="B20" s="89"/>
    </row>
    <row r="21" spans="2:2" x14ac:dyDescent="0.35">
      <c r="B21" s="89"/>
    </row>
    <row r="22" spans="2:2" x14ac:dyDescent="0.35">
      <c r="B22" s="89"/>
    </row>
    <row r="23" spans="2:2" x14ac:dyDescent="0.35">
      <c r="B23" s="89"/>
    </row>
    <row r="24" spans="2:2" x14ac:dyDescent="0.35">
      <c r="B24" s="89"/>
    </row>
    <row r="25" spans="2:2" x14ac:dyDescent="0.35">
      <c r="B25" s="89"/>
    </row>
    <row r="26" spans="2:2" x14ac:dyDescent="0.35">
      <c r="B26" s="89"/>
    </row>
    <row r="27" spans="2:2" x14ac:dyDescent="0.35">
      <c r="B27" s="89"/>
    </row>
    <row r="28" spans="2:2" x14ac:dyDescent="0.35">
      <c r="B28" s="89"/>
    </row>
    <row r="29" spans="2:2" x14ac:dyDescent="0.35">
      <c r="B29" s="89"/>
    </row>
    <row r="30" spans="2:2" x14ac:dyDescent="0.35">
      <c r="B30" s="89"/>
    </row>
    <row r="31" spans="2:2" x14ac:dyDescent="0.35">
      <c r="B31" s="89"/>
    </row>
    <row r="32" spans="2:2" x14ac:dyDescent="0.35">
      <c r="B32" s="89"/>
    </row>
    <row r="33" spans="2:2" x14ac:dyDescent="0.35">
      <c r="B33" s="89"/>
    </row>
    <row r="34" spans="2:2" x14ac:dyDescent="0.35">
      <c r="B34" s="89"/>
    </row>
    <row r="35" spans="2:2" x14ac:dyDescent="0.35">
      <c r="B35" s="89"/>
    </row>
    <row r="36" spans="2:2" x14ac:dyDescent="0.35">
      <c r="B36" s="89"/>
    </row>
    <row r="37" spans="2:2" x14ac:dyDescent="0.35">
      <c r="B37" s="89"/>
    </row>
    <row r="38" spans="2:2" x14ac:dyDescent="0.35">
      <c r="B38" s="89"/>
    </row>
    <row r="39" spans="2:2" x14ac:dyDescent="0.35">
      <c r="B39" s="89"/>
    </row>
    <row r="40" spans="2:2" x14ac:dyDescent="0.35">
      <c r="B40" s="89"/>
    </row>
    <row r="41" spans="2:2" x14ac:dyDescent="0.35">
      <c r="B41" s="89"/>
    </row>
    <row r="42" spans="2:2" x14ac:dyDescent="0.35">
      <c r="B42" s="89"/>
    </row>
    <row r="43" spans="2:2" x14ac:dyDescent="0.35">
      <c r="B43" s="89"/>
    </row>
    <row r="44" spans="2:2" x14ac:dyDescent="0.35">
      <c r="B44" s="89"/>
    </row>
    <row r="45" spans="2:2" x14ac:dyDescent="0.35">
      <c r="B45" s="89"/>
    </row>
    <row r="46" spans="2:2" x14ac:dyDescent="0.35">
      <c r="B46" s="89"/>
    </row>
    <row r="47" spans="2:2" x14ac:dyDescent="0.35">
      <c r="B47" s="89"/>
    </row>
    <row r="48" spans="2:2" x14ac:dyDescent="0.35">
      <c r="B48" s="89"/>
    </row>
    <row r="49" spans="2:2" x14ac:dyDescent="0.35">
      <c r="B49" s="89"/>
    </row>
    <row r="50" spans="2:2" x14ac:dyDescent="0.35">
      <c r="B50" s="89"/>
    </row>
    <row r="51" spans="2:2" x14ac:dyDescent="0.35">
      <c r="B51" s="89"/>
    </row>
    <row r="52" spans="2:2" x14ac:dyDescent="0.35">
      <c r="B52" s="89"/>
    </row>
    <row r="53" spans="2:2" x14ac:dyDescent="0.35">
      <c r="B53" s="89"/>
    </row>
    <row r="54" spans="2:2" x14ac:dyDescent="0.35">
      <c r="B54" s="89"/>
    </row>
    <row r="55" spans="2:2" x14ac:dyDescent="0.35">
      <c r="B55" s="89"/>
    </row>
    <row r="56" spans="2:2" x14ac:dyDescent="0.35">
      <c r="B56" s="89"/>
    </row>
    <row r="57" spans="2:2" x14ac:dyDescent="0.35">
      <c r="B57" s="89"/>
    </row>
    <row r="58" spans="2:2" x14ac:dyDescent="0.35">
      <c r="B58" s="89"/>
    </row>
    <row r="59" spans="2:2" x14ac:dyDescent="0.35">
      <c r="B59" s="89"/>
    </row>
    <row r="60" spans="2:2" x14ac:dyDescent="0.35">
      <c r="B60" s="89"/>
    </row>
    <row r="61" spans="2:2" x14ac:dyDescent="0.35">
      <c r="B61" s="89"/>
    </row>
    <row r="62" spans="2:2" x14ac:dyDescent="0.35">
      <c r="B62" s="89"/>
    </row>
    <row r="63" spans="2:2" x14ac:dyDescent="0.35">
      <c r="B63" s="89"/>
    </row>
    <row r="64" spans="2:2" x14ac:dyDescent="0.35">
      <c r="B64" s="89"/>
    </row>
    <row r="65" spans="2:2" x14ac:dyDescent="0.35">
      <c r="B65" s="89"/>
    </row>
    <row r="66" spans="2:2" x14ac:dyDescent="0.35">
      <c r="B66" s="89"/>
    </row>
    <row r="67" spans="2:2" x14ac:dyDescent="0.35">
      <c r="B67" s="89"/>
    </row>
    <row r="68" spans="2:2" x14ac:dyDescent="0.35">
      <c r="B68" s="89"/>
    </row>
    <row r="69" spans="2:2" x14ac:dyDescent="0.35">
      <c r="B69" s="89"/>
    </row>
    <row r="70" spans="2:2" x14ac:dyDescent="0.35">
      <c r="B70" s="89"/>
    </row>
    <row r="71" spans="2:2" x14ac:dyDescent="0.35">
      <c r="B71" s="89"/>
    </row>
    <row r="72" spans="2:2" x14ac:dyDescent="0.35">
      <c r="B72" s="89"/>
    </row>
    <row r="73" spans="2:2" x14ac:dyDescent="0.35">
      <c r="B73" s="89"/>
    </row>
    <row r="74" spans="2:2" x14ac:dyDescent="0.35">
      <c r="B74" s="89"/>
    </row>
    <row r="75" spans="2:2" x14ac:dyDescent="0.35">
      <c r="B75" s="89"/>
    </row>
    <row r="76" spans="2:2" x14ac:dyDescent="0.35">
      <c r="B76" s="89"/>
    </row>
    <row r="77" spans="2:2" x14ac:dyDescent="0.35">
      <c r="B77" s="89"/>
    </row>
    <row r="78" spans="2:2" x14ac:dyDescent="0.35">
      <c r="B78" s="89"/>
    </row>
    <row r="79" spans="2:2" x14ac:dyDescent="0.35">
      <c r="B79" s="89"/>
    </row>
    <row r="80" spans="2:2" x14ac:dyDescent="0.35">
      <c r="B80" s="89"/>
    </row>
    <row r="81" spans="2:2" x14ac:dyDescent="0.35">
      <c r="B81" s="89"/>
    </row>
    <row r="82" spans="2:2" x14ac:dyDescent="0.35">
      <c r="B82" s="89"/>
    </row>
    <row r="83" spans="2:2" x14ac:dyDescent="0.35">
      <c r="B83" s="89"/>
    </row>
    <row r="84" spans="2:2" x14ac:dyDescent="0.35">
      <c r="B84" s="89"/>
    </row>
    <row r="85" spans="2:2" x14ac:dyDescent="0.35">
      <c r="B85" s="89"/>
    </row>
    <row r="86" spans="2:2" x14ac:dyDescent="0.35">
      <c r="B86" s="89"/>
    </row>
    <row r="87" spans="2:2" x14ac:dyDescent="0.35">
      <c r="B87" s="89"/>
    </row>
    <row r="88" spans="2:2" x14ac:dyDescent="0.35">
      <c r="B88" s="89"/>
    </row>
    <row r="89" spans="2:2" x14ac:dyDescent="0.35">
      <c r="B89" s="89"/>
    </row>
    <row r="90" spans="2:2" x14ac:dyDescent="0.35">
      <c r="B90" s="89"/>
    </row>
    <row r="91" spans="2:2" x14ac:dyDescent="0.35">
      <c r="B91" s="89"/>
    </row>
    <row r="92" spans="2:2" x14ac:dyDescent="0.35">
      <c r="B92" s="89"/>
    </row>
    <row r="93" spans="2:2" x14ac:dyDescent="0.35">
      <c r="B93" s="89"/>
    </row>
    <row r="94" spans="2:2" x14ac:dyDescent="0.35">
      <c r="B94" s="89"/>
    </row>
    <row r="95" spans="2:2" x14ac:dyDescent="0.35">
      <c r="B95" s="89"/>
    </row>
    <row r="96" spans="2:2" x14ac:dyDescent="0.35">
      <c r="B96" s="89"/>
    </row>
    <row r="97" spans="2:2" x14ac:dyDescent="0.35">
      <c r="B97" s="89"/>
    </row>
    <row r="98" spans="2:2" x14ac:dyDescent="0.35">
      <c r="B98" s="89"/>
    </row>
    <row r="99" spans="2:2" x14ac:dyDescent="0.35">
      <c r="B99" s="89"/>
    </row>
    <row r="100" spans="2:2" x14ac:dyDescent="0.35">
      <c r="B100" s="89"/>
    </row>
    <row r="101" spans="2:2" x14ac:dyDescent="0.35">
      <c r="B101" s="89"/>
    </row>
    <row r="102" spans="2:2" x14ac:dyDescent="0.35">
      <c r="B102" s="89"/>
    </row>
    <row r="103" spans="2:2" x14ac:dyDescent="0.35">
      <c r="B103" s="89"/>
    </row>
    <row r="104" spans="2:2" x14ac:dyDescent="0.35">
      <c r="B104" s="89"/>
    </row>
    <row r="105" spans="2:2" x14ac:dyDescent="0.35">
      <c r="B105" s="89"/>
    </row>
    <row r="106" spans="2:2" x14ac:dyDescent="0.35">
      <c r="B106" s="89"/>
    </row>
    <row r="107" spans="2:2" x14ac:dyDescent="0.35">
      <c r="B107" s="89"/>
    </row>
    <row r="108" spans="2:2" x14ac:dyDescent="0.35">
      <c r="B108" s="89"/>
    </row>
    <row r="109" spans="2:2" x14ac:dyDescent="0.35">
      <c r="B109" s="89"/>
    </row>
    <row r="110" spans="2:2" x14ac:dyDescent="0.35">
      <c r="B110" s="89"/>
    </row>
    <row r="111" spans="2:2" x14ac:dyDescent="0.35">
      <c r="B111" s="89"/>
    </row>
    <row r="112" spans="2:2" x14ac:dyDescent="0.35">
      <c r="B112" s="89"/>
    </row>
    <row r="113" spans="2:2" x14ac:dyDescent="0.35">
      <c r="B113" s="89"/>
    </row>
    <row r="114" spans="2:2" x14ac:dyDescent="0.35">
      <c r="B114" s="89"/>
    </row>
    <row r="115" spans="2:2" x14ac:dyDescent="0.35">
      <c r="B115" s="89"/>
    </row>
    <row r="116" spans="2:2" x14ac:dyDescent="0.35">
      <c r="B116" s="89"/>
    </row>
    <row r="117" spans="2:2" x14ac:dyDescent="0.35">
      <c r="B117" s="89"/>
    </row>
    <row r="118" spans="2:2" x14ac:dyDescent="0.35">
      <c r="B118" s="89"/>
    </row>
    <row r="119" spans="2:2" x14ac:dyDescent="0.35">
      <c r="B119" s="89"/>
    </row>
    <row r="120" spans="2:2" x14ac:dyDescent="0.35">
      <c r="B120" s="89"/>
    </row>
    <row r="121" spans="2:2" x14ac:dyDescent="0.35">
      <c r="B121" s="89"/>
    </row>
    <row r="122" spans="2:2" x14ac:dyDescent="0.35">
      <c r="B122" s="89"/>
    </row>
    <row r="123" spans="2:2" x14ac:dyDescent="0.35">
      <c r="B123" s="89"/>
    </row>
    <row r="124" spans="2:2" x14ac:dyDescent="0.35">
      <c r="B124" s="89"/>
    </row>
    <row r="125" spans="2:2" x14ac:dyDescent="0.35">
      <c r="B125" s="89"/>
    </row>
    <row r="126" spans="2:2" x14ac:dyDescent="0.35">
      <c r="B126" s="89"/>
    </row>
    <row r="127" spans="2:2" x14ac:dyDescent="0.35">
      <c r="B127" s="89"/>
    </row>
    <row r="128" spans="2:2" x14ac:dyDescent="0.35">
      <c r="B128" s="89"/>
    </row>
    <row r="129" spans="2:2" x14ac:dyDescent="0.35">
      <c r="B129" s="89"/>
    </row>
    <row r="130" spans="2:2" x14ac:dyDescent="0.35">
      <c r="B130" s="89"/>
    </row>
    <row r="131" spans="2:2" x14ac:dyDescent="0.35">
      <c r="B131" s="89"/>
    </row>
    <row r="132" spans="2:2" x14ac:dyDescent="0.35">
      <c r="B132" s="89"/>
    </row>
    <row r="133" spans="2:2" x14ac:dyDescent="0.35">
      <c r="B133" s="89"/>
    </row>
    <row r="134" spans="2:2" x14ac:dyDescent="0.35">
      <c r="B134" s="89"/>
    </row>
    <row r="135" spans="2:2" x14ac:dyDescent="0.35">
      <c r="B135" s="89"/>
    </row>
    <row r="136" spans="2:2" x14ac:dyDescent="0.35">
      <c r="B136" s="89"/>
    </row>
    <row r="137" spans="2:2" x14ac:dyDescent="0.35">
      <c r="B137" s="89"/>
    </row>
    <row r="138" spans="2:2" x14ac:dyDescent="0.35">
      <c r="B138" s="89"/>
    </row>
    <row r="139" spans="2:2" x14ac:dyDescent="0.35">
      <c r="B139" s="89"/>
    </row>
    <row r="140" spans="2:2" x14ac:dyDescent="0.35">
      <c r="B140" s="89"/>
    </row>
    <row r="141" spans="2:2" x14ac:dyDescent="0.35">
      <c r="B141" s="89"/>
    </row>
    <row r="142" spans="2:2" x14ac:dyDescent="0.35">
      <c r="B142" s="89"/>
    </row>
    <row r="143" spans="2:2" x14ac:dyDescent="0.35">
      <c r="B143" s="89"/>
    </row>
    <row r="144" spans="2:2" x14ac:dyDescent="0.35">
      <c r="B144" s="89"/>
    </row>
    <row r="145" spans="2:2" x14ac:dyDescent="0.35">
      <c r="B145" s="89"/>
    </row>
    <row r="146" spans="2:2" x14ac:dyDescent="0.35">
      <c r="B146" s="89"/>
    </row>
    <row r="147" spans="2:2" x14ac:dyDescent="0.35">
      <c r="B147" s="89"/>
    </row>
    <row r="148" spans="2:2" x14ac:dyDescent="0.35">
      <c r="B148" s="89"/>
    </row>
    <row r="149" spans="2:2" x14ac:dyDescent="0.35">
      <c r="B149" s="89"/>
    </row>
    <row r="150" spans="2:2" x14ac:dyDescent="0.35">
      <c r="B150" s="89"/>
    </row>
    <row r="151" spans="2:2" x14ac:dyDescent="0.35">
      <c r="B151" s="89"/>
    </row>
    <row r="152" spans="2:2" x14ac:dyDescent="0.35">
      <c r="B152" s="89"/>
    </row>
    <row r="153" spans="2:2" x14ac:dyDescent="0.35">
      <c r="B153" s="89"/>
    </row>
    <row r="154" spans="2:2" x14ac:dyDescent="0.35">
      <c r="B154" s="89"/>
    </row>
    <row r="155" spans="2:2" x14ac:dyDescent="0.35">
      <c r="B155" s="89"/>
    </row>
    <row r="156" spans="2:2" x14ac:dyDescent="0.35">
      <c r="B156" s="89"/>
    </row>
    <row r="157" spans="2:2" x14ac:dyDescent="0.35">
      <c r="B157" s="89"/>
    </row>
    <row r="158" spans="2:2" x14ac:dyDescent="0.35">
      <c r="B158" s="89"/>
    </row>
    <row r="159" spans="2:2" x14ac:dyDescent="0.35">
      <c r="B159" s="89"/>
    </row>
    <row r="160" spans="2:2" x14ac:dyDescent="0.35">
      <c r="B160" s="89"/>
    </row>
    <row r="161" spans="2:2" x14ac:dyDescent="0.35">
      <c r="B161" s="89"/>
    </row>
    <row r="162" spans="2:2" x14ac:dyDescent="0.35">
      <c r="B162" s="89"/>
    </row>
    <row r="163" spans="2:2" x14ac:dyDescent="0.35">
      <c r="B163" s="89"/>
    </row>
    <row r="164" spans="2:2" x14ac:dyDescent="0.35">
      <c r="B164" s="89"/>
    </row>
    <row r="165" spans="2:2" x14ac:dyDescent="0.35">
      <c r="B165" s="89"/>
    </row>
    <row r="166" spans="2:2" x14ac:dyDescent="0.35">
      <c r="B166" s="89"/>
    </row>
    <row r="167" spans="2:2" x14ac:dyDescent="0.35">
      <c r="B167" s="89"/>
    </row>
    <row r="168" spans="2:2" x14ac:dyDescent="0.35">
      <c r="B168" s="89"/>
    </row>
    <row r="169" spans="2:2" x14ac:dyDescent="0.35">
      <c r="B169" s="89"/>
    </row>
    <row r="170" spans="2:2" x14ac:dyDescent="0.35">
      <c r="B170" s="89"/>
    </row>
    <row r="171" spans="2:2" x14ac:dyDescent="0.35">
      <c r="B171" s="89"/>
    </row>
    <row r="172" spans="2:2" x14ac:dyDescent="0.35">
      <c r="B172" s="89"/>
    </row>
    <row r="173" spans="2:2" x14ac:dyDescent="0.35">
      <c r="B173" s="89"/>
    </row>
    <row r="174" spans="2:2" x14ac:dyDescent="0.35">
      <c r="B174" s="89"/>
    </row>
    <row r="175" spans="2:2" x14ac:dyDescent="0.35">
      <c r="B175" s="89"/>
    </row>
    <row r="176" spans="2:2" x14ac:dyDescent="0.35">
      <c r="B176" s="89"/>
    </row>
    <row r="177" spans="2:2" x14ac:dyDescent="0.35">
      <c r="B177" s="89"/>
    </row>
    <row r="178" spans="2:2" x14ac:dyDescent="0.35">
      <c r="B178" s="89"/>
    </row>
    <row r="179" spans="2:2" x14ac:dyDescent="0.35">
      <c r="B179" s="89"/>
    </row>
    <row r="180" spans="2:2" x14ac:dyDescent="0.35">
      <c r="B180" s="89"/>
    </row>
    <row r="181" spans="2:2" x14ac:dyDescent="0.35">
      <c r="B181" s="89"/>
    </row>
    <row r="182" spans="2:2" x14ac:dyDescent="0.35">
      <c r="B182" s="89"/>
    </row>
    <row r="183" spans="2:2" x14ac:dyDescent="0.35">
      <c r="B183" s="89"/>
    </row>
    <row r="184" spans="2:2" x14ac:dyDescent="0.35">
      <c r="B184" s="89"/>
    </row>
    <row r="185" spans="2:2" x14ac:dyDescent="0.35">
      <c r="B185" s="89"/>
    </row>
    <row r="186" spans="2:2" x14ac:dyDescent="0.35">
      <c r="B186" s="89"/>
    </row>
    <row r="187" spans="2:2" x14ac:dyDescent="0.35">
      <c r="B187" s="89"/>
    </row>
    <row r="188" spans="2:2" x14ac:dyDescent="0.35">
      <c r="B188" s="89"/>
    </row>
    <row r="189" spans="2:2" x14ac:dyDescent="0.35">
      <c r="B189" s="89"/>
    </row>
    <row r="190" spans="2:2" x14ac:dyDescent="0.35">
      <c r="B190" s="89"/>
    </row>
    <row r="191" spans="2:2" x14ac:dyDescent="0.35">
      <c r="B191" s="89"/>
    </row>
    <row r="192" spans="2:2" x14ac:dyDescent="0.35">
      <c r="B192" s="89"/>
    </row>
    <row r="193" spans="2:2" x14ac:dyDescent="0.35">
      <c r="B193" s="89"/>
    </row>
    <row r="194" spans="2:2" x14ac:dyDescent="0.35">
      <c r="B194" s="89"/>
    </row>
    <row r="195" spans="2:2" x14ac:dyDescent="0.35">
      <c r="B195" s="89"/>
    </row>
    <row r="196" spans="2:2" x14ac:dyDescent="0.35">
      <c r="B196" s="89"/>
    </row>
    <row r="197" spans="2:2" x14ac:dyDescent="0.35">
      <c r="B197" s="89"/>
    </row>
    <row r="198" spans="2:2" x14ac:dyDescent="0.35">
      <c r="B198" s="89"/>
    </row>
    <row r="199" spans="2:2" x14ac:dyDescent="0.35">
      <c r="B199" s="89"/>
    </row>
    <row r="200" spans="2:2" x14ac:dyDescent="0.35">
      <c r="B200" s="89"/>
    </row>
    <row r="201" spans="2:2" x14ac:dyDescent="0.35">
      <c r="B201" s="89"/>
    </row>
    <row r="202" spans="2:2" x14ac:dyDescent="0.35">
      <c r="B202" s="89"/>
    </row>
    <row r="203" spans="2:2" x14ac:dyDescent="0.35">
      <c r="B203" s="89"/>
    </row>
    <row r="204" spans="2:2" x14ac:dyDescent="0.35">
      <c r="B204" s="89"/>
    </row>
    <row r="205" spans="2:2" x14ac:dyDescent="0.35">
      <c r="B205" s="89"/>
    </row>
    <row r="206" spans="2:2" x14ac:dyDescent="0.35">
      <c r="B206" s="89"/>
    </row>
    <row r="207" spans="2:2" x14ac:dyDescent="0.35">
      <c r="B207" s="89"/>
    </row>
    <row r="208" spans="2:2" x14ac:dyDescent="0.35">
      <c r="B208" s="89"/>
    </row>
    <row r="209" spans="2:2" x14ac:dyDescent="0.35">
      <c r="B209" s="89"/>
    </row>
    <row r="210" spans="2:2" x14ac:dyDescent="0.35">
      <c r="B210" s="89"/>
    </row>
    <row r="211" spans="2:2" x14ac:dyDescent="0.35">
      <c r="B211" s="89"/>
    </row>
    <row r="212" spans="2:2" x14ac:dyDescent="0.35">
      <c r="B212" s="89"/>
    </row>
    <row r="213" spans="2:2" x14ac:dyDescent="0.35">
      <c r="B213" s="89"/>
    </row>
    <row r="214" spans="2:2" x14ac:dyDescent="0.35">
      <c r="B214" s="89"/>
    </row>
    <row r="215" spans="2:2" x14ac:dyDescent="0.35">
      <c r="B215" s="89"/>
    </row>
    <row r="216" spans="2:2" x14ac:dyDescent="0.35">
      <c r="B216" s="89"/>
    </row>
    <row r="217" spans="2:2" x14ac:dyDescent="0.35">
      <c r="B217" s="89"/>
    </row>
    <row r="218" spans="2:2" x14ac:dyDescent="0.35">
      <c r="B218" s="89"/>
    </row>
    <row r="219" spans="2:2" x14ac:dyDescent="0.35">
      <c r="B219" s="89"/>
    </row>
    <row r="220" spans="2:2" x14ac:dyDescent="0.35">
      <c r="B220" s="89"/>
    </row>
    <row r="221" spans="2:2" x14ac:dyDescent="0.35">
      <c r="B221" s="89"/>
    </row>
    <row r="222" spans="2:2" x14ac:dyDescent="0.35">
      <c r="B222" s="89"/>
    </row>
    <row r="223" spans="2:2" x14ac:dyDescent="0.35">
      <c r="B223" s="89"/>
    </row>
    <row r="224" spans="2:2" x14ac:dyDescent="0.35">
      <c r="B224" s="89"/>
    </row>
    <row r="225" spans="2:2" x14ac:dyDescent="0.35">
      <c r="B225" s="89"/>
    </row>
    <row r="226" spans="2:2" x14ac:dyDescent="0.35">
      <c r="B226" s="89"/>
    </row>
    <row r="227" spans="2:2" x14ac:dyDescent="0.35">
      <c r="B227" s="89"/>
    </row>
    <row r="228" spans="2:2" x14ac:dyDescent="0.35">
      <c r="B228" s="89"/>
    </row>
    <row r="229" spans="2:2" x14ac:dyDescent="0.35">
      <c r="B229" s="89"/>
    </row>
    <row r="230" spans="2:2" x14ac:dyDescent="0.35">
      <c r="B230" s="89"/>
    </row>
    <row r="231" spans="2:2" x14ac:dyDescent="0.35">
      <c r="B231" s="89"/>
    </row>
    <row r="232" spans="2:2" x14ac:dyDescent="0.35">
      <c r="B232" s="89"/>
    </row>
    <row r="233" spans="2:2" x14ac:dyDescent="0.35">
      <c r="B233" s="89"/>
    </row>
    <row r="234" spans="2:2" x14ac:dyDescent="0.35">
      <c r="B234" s="89"/>
    </row>
    <row r="235" spans="2:2" x14ac:dyDescent="0.35">
      <c r="B235" s="89"/>
    </row>
    <row r="236" spans="2:2" x14ac:dyDescent="0.35">
      <c r="B236" s="89"/>
    </row>
    <row r="237" spans="2:2" x14ac:dyDescent="0.35">
      <c r="B237" s="89"/>
    </row>
    <row r="238" spans="2:2" x14ac:dyDescent="0.35">
      <c r="B238" s="89"/>
    </row>
    <row r="239" spans="2:2" x14ac:dyDescent="0.35">
      <c r="B239" s="89"/>
    </row>
    <row r="240" spans="2:2" x14ac:dyDescent="0.35">
      <c r="B240" s="89"/>
    </row>
    <row r="241" spans="2:2" x14ac:dyDescent="0.35">
      <c r="B241" s="89"/>
    </row>
    <row r="242" spans="2:2" x14ac:dyDescent="0.35">
      <c r="B242" s="89"/>
    </row>
    <row r="243" spans="2:2" x14ac:dyDescent="0.35">
      <c r="B243" s="89"/>
    </row>
    <row r="244" spans="2:2" x14ac:dyDescent="0.35">
      <c r="B244" s="89"/>
    </row>
    <row r="245" spans="2:2" x14ac:dyDescent="0.35">
      <c r="B245" s="89"/>
    </row>
    <row r="246" spans="2:2" x14ac:dyDescent="0.35">
      <c r="B246" s="89"/>
    </row>
    <row r="247" spans="2:2" x14ac:dyDescent="0.35">
      <c r="B247" s="89"/>
    </row>
    <row r="248" spans="2:2" x14ac:dyDescent="0.35">
      <c r="B248" s="89"/>
    </row>
    <row r="249" spans="2:2" x14ac:dyDescent="0.35">
      <c r="B249" s="89"/>
    </row>
    <row r="250" spans="2:2" x14ac:dyDescent="0.35">
      <c r="B250" s="89"/>
    </row>
    <row r="251" spans="2:2" x14ac:dyDescent="0.35">
      <c r="B251" s="89"/>
    </row>
    <row r="252" spans="2:2" x14ac:dyDescent="0.35">
      <c r="B252" s="89"/>
    </row>
    <row r="253" spans="2:2" x14ac:dyDescent="0.35">
      <c r="B253" s="89"/>
    </row>
    <row r="254" spans="2:2" x14ac:dyDescent="0.35">
      <c r="B254" s="89"/>
    </row>
    <row r="255" spans="2:2" x14ac:dyDescent="0.35">
      <c r="B255" s="89"/>
    </row>
    <row r="256" spans="2:2" x14ac:dyDescent="0.35">
      <c r="B256" s="89"/>
    </row>
    <row r="257" spans="2:2" x14ac:dyDescent="0.35">
      <c r="B257" s="89"/>
    </row>
    <row r="258" spans="2:2" x14ac:dyDescent="0.35">
      <c r="B258" s="89"/>
    </row>
    <row r="259" spans="2:2" x14ac:dyDescent="0.35">
      <c r="B259" s="89"/>
    </row>
    <row r="260" spans="2:2" x14ac:dyDescent="0.35">
      <c r="B260" s="89"/>
    </row>
    <row r="261" spans="2:2" x14ac:dyDescent="0.35">
      <c r="B261" s="89"/>
    </row>
    <row r="262" spans="2:2" x14ac:dyDescent="0.35">
      <c r="B262" s="89"/>
    </row>
    <row r="263" spans="2:2" x14ac:dyDescent="0.35">
      <c r="B263" s="89"/>
    </row>
    <row r="264" spans="2:2" x14ac:dyDescent="0.35">
      <c r="B264" s="89"/>
    </row>
    <row r="265" spans="2:2" x14ac:dyDescent="0.35">
      <c r="B265" s="89"/>
    </row>
    <row r="266" spans="2:2" x14ac:dyDescent="0.35">
      <c r="B266" s="89"/>
    </row>
    <row r="267" spans="2:2" x14ac:dyDescent="0.35">
      <c r="B267" s="89"/>
    </row>
    <row r="268" spans="2:2" x14ac:dyDescent="0.35">
      <c r="B268" s="89"/>
    </row>
    <row r="269" spans="2:2" x14ac:dyDescent="0.35">
      <c r="B269" s="89"/>
    </row>
    <row r="270" spans="2:2" x14ac:dyDescent="0.35">
      <c r="B270" s="89"/>
    </row>
    <row r="271" spans="2:2" x14ac:dyDescent="0.35">
      <c r="B271" s="89"/>
    </row>
    <row r="272" spans="2:2" x14ac:dyDescent="0.35">
      <c r="B272" s="89"/>
    </row>
    <row r="273" spans="2:2" x14ac:dyDescent="0.35">
      <c r="B273" s="89"/>
    </row>
    <row r="274" spans="2:2" x14ac:dyDescent="0.35">
      <c r="B274" s="89"/>
    </row>
    <row r="275" spans="2:2" x14ac:dyDescent="0.35">
      <c r="B275" s="89"/>
    </row>
    <row r="276" spans="2:2" x14ac:dyDescent="0.35">
      <c r="B276" s="89"/>
    </row>
    <row r="277" spans="2:2" x14ac:dyDescent="0.35">
      <c r="B277" s="89"/>
    </row>
    <row r="278" spans="2:2" x14ac:dyDescent="0.35">
      <c r="B278" s="89"/>
    </row>
    <row r="279" spans="2:2" x14ac:dyDescent="0.35">
      <c r="B279" s="89"/>
    </row>
    <row r="280" spans="2:2" x14ac:dyDescent="0.35">
      <c r="B280" s="89"/>
    </row>
    <row r="281" spans="2:2" x14ac:dyDescent="0.35">
      <c r="B281" s="89"/>
    </row>
    <row r="282" spans="2:2" x14ac:dyDescent="0.35">
      <c r="B282" s="89"/>
    </row>
    <row r="283" spans="2:2" x14ac:dyDescent="0.35">
      <c r="B283" s="89"/>
    </row>
    <row r="284" spans="2:2" x14ac:dyDescent="0.35">
      <c r="B284" s="89"/>
    </row>
    <row r="285" spans="2:2" x14ac:dyDescent="0.35">
      <c r="B285" s="89"/>
    </row>
    <row r="286" spans="2:2" x14ac:dyDescent="0.35">
      <c r="B286" s="89"/>
    </row>
    <row r="287" spans="2:2" x14ac:dyDescent="0.35">
      <c r="B287" s="89"/>
    </row>
    <row r="288" spans="2:2" x14ac:dyDescent="0.35">
      <c r="B288" s="89"/>
    </row>
    <row r="289" spans="2:2" x14ac:dyDescent="0.35">
      <c r="B289" s="89"/>
    </row>
    <row r="290" spans="2:2" x14ac:dyDescent="0.35">
      <c r="B290" s="89"/>
    </row>
    <row r="291" spans="2:2" x14ac:dyDescent="0.35">
      <c r="B291" s="89"/>
    </row>
    <row r="292" spans="2:2" x14ac:dyDescent="0.35">
      <c r="B292" s="89"/>
    </row>
    <row r="293" spans="2:2" x14ac:dyDescent="0.35">
      <c r="B293" s="89"/>
    </row>
    <row r="294" spans="2:2" x14ac:dyDescent="0.35">
      <c r="B294" s="89"/>
    </row>
    <row r="295" spans="2:2" x14ac:dyDescent="0.35">
      <c r="B295" s="89"/>
    </row>
    <row r="296" spans="2:2" x14ac:dyDescent="0.35">
      <c r="B296" s="89"/>
    </row>
    <row r="297" spans="2:2" x14ac:dyDescent="0.35">
      <c r="B297" s="89"/>
    </row>
    <row r="298" spans="2:2" x14ac:dyDescent="0.35">
      <c r="B298" s="89"/>
    </row>
    <row r="299" spans="2:2" x14ac:dyDescent="0.35">
      <c r="B299" s="89"/>
    </row>
    <row r="300" spans="2:2" x14ac:dyDescent="0.35">
      <c r="B300" s="89"/>
    </row>
    <row r="301" spans="2:2" x14ac:dyDescent="0.35">
      <c r="B301" s="89"/>
    </row>
    <row r="302" spans="2:2" x14ac:dyDescent="0.35">
      <c r="B302" s="89"/>
    </row>
    <row r="303" spans="2:2" x14ac:dyDescent="0.35">
      <c r="B303" s="89"/>
    </row>
    <row r="304" spans="2:2" x14ac:dyDescent="0.35">
      <c r="B304" s="89"/>
    </row>
    <row r="305" spans="2:2" x14ac:dyDescent="0.35">
      <c r="B305" s="89"/>
    </row>
    <row r="306" spans="2:2" x14ac:dyDescent="0.35">
      <c r="B306" s="89"/>
    </row>
    <row r="307" spans="2:2" x14ac:dyDescent="0.35">
      <c r="B307" s="89"/>
    </row>
    <row r="308" spans="2:2" x14ac:dyDescent="0.35">
      <c r="B308" s="89"/>
    </row>
    <row r="309" spans="2:2" x14ac:dyDescent="0.35">
      <c r="B309" s="89"/>
    </row>
    <row r="310" spans="2:2" x14ac:dyDescent="0.35">
      <c r="B310" s="89"/>
    </row>
    <row r="311" spans="2:2" x14ac:dyDescent="0.35">
      <c r="B311" s="89"/>
    </row>
    <row r="312" spans="2:2" x14ac:dyDescent="0.35">
      <c r="B312" s="89"/>
    </row>
    <row r="313" spans="2:2" x14ac:dyDescent="0.35">
      <c r="B313" s="89"/>
    </row>
    <row r="314" spans="2:2" x14ac:dyDescent="0.35">
      <c r="B314" s="89"/>
    </row>
    <row r="315" spans="2:2" x14ac:dyDescent="0.35">
      <c r="B315" s="89"/>
    </row>
    <row r="316" spans="2:2" x14ac:dyDescent="0.35">
      <c r="B316" s="89"/>
    </row>
    <row r="317" spans="2:2" x14ac:dyDescent="0.35">
      <c r="B317" s="89"/>
    </row>
    <row r="318" spans="2:2" x14ac:dyDescent="0.35">
      <c r="B318" s="89"/>
    </row>
    <row r="319" spans="2:2" x14ac:dyDescent="0.35">
      <c r="B319" s="89"/>
    </row>
    <row r="320" spans="2:2" x14ac:dyDescent="0.35">
      <c r="B320" s="89"/>
    </row>
    <row r="321" spans="2:2" x14ac:dyDescent="0.35">
      <c r="B321" s="89"/>
    </row>
    <row r="322" spans="2:2" x14ac:dyDescent="0.35">
      <c r="B322" s="89"/>
    </row>
    <row r="323" spans="2:2" x14ac:dyDescent="0.35">
      <c r="B323" s="89"/>
    </row>
    <row r="324" spans="2:2" x14ac:dyDescent="0.35">
      <c r="B324" s="89"/>
    </row>
    <row r="325" spans="2:2" x14ac:dyDescent="0.35">
      <c r="B325" s="89"/>
    </row>
    <row r="326" spans="2:2" x14ac:dyDescent="0.35">
      <c r="B326" s="89"/>
    </row>
    <row r="327" spans="2:2" x14ac:dyDescent="0.35">
      <c r="B327" s="89"/>
    </row>
    <row r="328" spans="2:2" x14ac:dyDescent="0.35">
      <c r="B328" s="89"/>
    </row>
    <row r="329" spans="2:2" x14ac:dyDescent="0.35">
      <c r="B329" s="89"/>
    </row>
    <row r="330" spans="2:2" x14ac:dyDescent="0.35">
      <c r="B330" s="89"/>
    </row>
    <row r="331" spans="2:2" x14ac:dyDescent="0.35">
      <c r="B331" s="89"/>
    </row>
    <row r="332" spans="2:2" x14ac:dyDescent="0.35">
      <c r="B332" s="89"/>
    </row>
    <row r="333" spans="2:2" x14ac:dyDescent="0.35">
      <c r="B333" s="89"/>
    </row>
    <row r="334" spans="2:2" x14ac:dyDescent="0.35">
      <c r="B334" s="89"/>
    </row>
    <row r="335" spans="2:2" x14ac:dyDescent="0.35">
      <c r="B335" s="89"/>
    </row>
    <row r="336" spans="2:2" x14ac:dyDescent="0.35">
      <c r="B336" s="89"/>
    </row>
    <row r="337" spans="2:2" x14ac:dyDescent="0.35">
      <c r="B337" s="89"/>
    </row>
    <row r="338" spans="2:2" x14ac:dyDescent="0.35">
      <c r="B338" s="89"/>
    </row>
    <row r="339" spans="2:2" x14ac:dyDescent="0.35">
      <c r="B339" s="89"/>
    </row>
    <row r="340" spans="2:2" x14ac:dyDescent="0.35">
      <c r="B340" s="89"/>
    </row>
    <row r="341" spans="2:2" x14ac:dyDescent="0.35">
      <c r="B341" s="89"/>
    </row>
    <row r="342" spans="2:2" x14ac:dyDescent="0.35">
      <c r="B342" s="89"/>
    </row>
    <row r="343" spans="2:2" x14ac:dyDescent="0.35">
      <c r="B343" s="89"/>
    </row>
    <row r="344" spans="2:2" x14ac:dyDescent="0.35">
      <c r="B344" s="89"/>
    </row>
    <row r="345" spans="2:2" x14ac:dyDescent="0.35">
      <c r="B345" s="89"/>
    </row>
    <row r="346" spans="2:2" x14ac:dyDescent="0.35">
      <c r="B346" s="89"/>
    </row>
    <row r="347" spans="2:2" x14ac:dyDescent="0.35">
      <c r="B347" s="89"/>
    </row>
    <row r="348" spans="2:2" x14ac:dyDescent="0.35">
      <c r="B348" s="89"/>
    </row>
    <row r="349" spans="2:2" x14ac:dyDescent="0.35">
      <c r="B349" s="89"/>
    </row>
    <row r="350" spans="2:2" x14ac:dyDescent="0.35">
      <c r="B350" s="89"/>
    </row>
    <row r="351" spans="2:2" x14ac:dyDescent="0.35">
      <c r="B351" s="89"/>
    </row>
    <row r="352" spans="2:2" x14ac:dyDescent="0.35">
      <c r="B352" s="89"/>
    </row>
    <row r="353" spans="2:2" x14ac:dyDescent="0.35">
      <c r="B353" s="89"/>
    </row>
    <row r="354" spans="2:2" x14ac:dyDescent="0.35">
      <c r="B354" s="89"/>
    </row>
    <row r="355" spans="2:2" x14ac:dyDescent="0.35">
      <c r="B355" s="89"/>
    </row>
    <row r="356" spans="2:2" x14ac:dyDescent="0.35">
      <c r="B356" s="89"/>
    </row>
    <row r="357" spans="2:2" x14ac:dyDescent="0.35">
      <c r="B357" s="89"/>
    </row>
    <row r="358" spans="2:2" x14ac:dyDescent="0.35">
      <c r="B358" s="89"/>
    </row>
    <row r="359" spans="2:2" x14ac:dyDescent="0.35">
      <c r="B359" s="89"/>
    </row>
    <row r="360" spans="2:2" x14ac:dyDescent="0.35">
      <c r="B360" s="89"/>
    </row>
    <row r="361" spans="2:2" x14ac:dyDescent="0.35">
      <c r="B361" s="89"/>
    </row>
    <row r="362" spans="2:2" x14ac:dyDescent="0.35">
      <c r="B362" s="89"/>
    </row>
    <row r="363" spans="2:2" x14ac:dyDescent="0.35">
      <c r="B363" s="89"/>
    </row>
    <row r="364" spans="2:2" x14ac:dyDescent="0.35">
      <c r="B364" s="89"/>
    </row>
    <row r="365" spans="2:2" x14ac:dyDescent="0.35">
      <c r="B365" s="89"/>
    </row>
    <row r="366" spans="2:2" x14ac:dyDescent="0.35">
      <c r="B366" s="89"/>
    </row>
    <row r="367" spans="2:2" x14ac:dyDescent="0.35">
      <c r="B367" s="89"/>
    </row>
    <row r="368" spans="2:2" x14ac:dyDescent="0.35">
      <c r="B368" s="89"/>
    </row>
    <row r="369" spans="2:2" x14ac:dyDescent="0.35">
      <c r="B369" s="89"/>
    </row>
    <row r="370" spans="2:2" x14ac:dyDescent="0.35">
      <c r="B370" s="89"/>
    </row>
    <row r="371" spans="2:2" x14ac:dyDescent="0.35">
      <c r="B371" s="89"/>
    </row>
    <row r="372" spans="2:2" x14ac:dyDescent="0.35">
      <c r="B372" s="89"/>
    </row>
    <row r="373" spans="2:2" x14ac:dyDescent="0.35">
      <c r="B373" s="89"/>
    </row>
    <row r="374" spans="2:2" x14ac:dyDescent="0.35">
      <c r="B374" s="89"/>
    </row>
    <row r="375" spans="2:2" x14ac:dyDescent="0.35">
      <c r="B375" s="89"/>
    </row>
    <row r="376" spans="2:2" x14ac:dyDescent="0.35">
      <c r="B376" s="89"/>
    </row>
    <row r="377" spans="2:2" x14ac:dyDescent="0.35">
      <c r="B377" s="89"/>
    </row>
    <row r="378" spans="2:2" x14ac:dyDescent="0.35">
      <c r="B378" s="89"/>
    </row>
    <row r="379" spans="2:2" x14ac:dyDescent="0.35">
      <c r="B379" s="89"/>
    </row>
    <row r="380" spans="2:2" x14ac:dyDescent="0.35">
      <c r="B380" s="89"/>
    </row>
    <row r="381" spans="2:2" x14ac:dyDescent="0.35">
      <c r="B381" s="89"/>
    </row>
    <row r="382" spans="2:2" x14ac:dyDescent="0.35">
      <c r="B382" s="89"/>
    </row>
    <row r="383" spans="2:2" x14ac:dyDescent="0.35">
      <c r="B383" s="89"/>
    </row>
    <row r="384" spans="2:2" x14ac:dyDescent="0.35">
      <c r="B384" s="89"/>
    </row>
    <row r="385" spans="2:2" x14ac:dyDescent="0.35">
      <c r="B385" s="89"/>
    </row>
    <row r="386" spans="2:2" x14ac:dyDescent="0.35">
      <c r="B386" s="89"/>
    </row>
    <row r="387" spans="2:2" x14ac:dyDescent="0.35">
      <c r="B387" s="89"/>
    </row>
    <row r="388" spans="2:2" x14ac:dyDescent="0.35">
      <c r="B388" s="89"/>
    </row>
    <row r="389" spans="2:2" x14ac:dyDescent="0.35">
      <c r="B389" s="89"/>
    </row>
    <row r="390" spans="2:2" x14ac:dyDescent="0.35">
      <c r="B390" s="89"/>
    </row>
    <row r="391" spans="2:2" x14ac:dyDescent="0.35">
      <c r="B391" s="89"/>
    </row>
    <row r="392" spans="2:2" x14ac:dyDescent="0.35">
      <c r="B392" s="89"/>
    </row>
    <row r="393" spans="2:2" x14ac:dyDescent="0.35">
      <c r="B393" s="89"/>
    </row>
    <row r="394" spans="2:2" x14ac:dyDescent="0.35">
      <c r="B394" s="89"/>
    </row>
    <row r="395" spans="2:2" x14ac:dyDescent="0.35">
      <c r="B395" s="89"/>
    </row>
    <row r="396" spans="2:2" x14ac:dyDescent="0.35">
      <c r="B396" s="89"/>
    </row>
    <row r="397" spans="2:2" x14ac:dyDescent="0.35">
      <c r="B397" s="89"/>
    </row>
    <row r="398" spans="2:2" x14ac:dyDescent="0.35">
      <c r="B398" s="89"/>
    </row>
    <row r="399" spans="2:2" x14ac:dyDescent="0.35">
      <c r="B399" s="89"/>
    </row>
    <row r="400" spans="2:2" x14ac:dyDescent="0.35">
      <c r="B400" s="89"/>
    </row>
    <row r="401" spans="2:2" x14ac:dyDescent="0.35">
      <c r="B401" s="89"/>
    </row>
    <row r="402" spans="2:2" x14ac:dyDescent="0.35">
      <c r="B402" s="89"/>
    </row>
    <row r="403" spans="2:2" x14ac:dyDescent="0.35">
      <c r="B403" s="89"/>
    </row>
    <row r="404" spans="2:2" x14ac:dyDescent="0.35">
      <c r="B404" s="89"/>
    </row>
    <row r="405" spans="2:2" x14ac:dyDescent="0.35">
      <c r="B405" s="89"/>
    </row>
    <row r="406" spans="2:2" x14ac:dyDescent="0.35">
      <c r="B406" s="89"/>
    </row>
    <row r="407" spans="2:2" x14ac:dyDescent="0.35">
      <c r="B407" s="89"/>
    </row>
    <row r="408" spans="2:2" x14ac:dyDescent="0.35">
      <c r="B408" s="89"/>
    </row>
    <row r="409" spans="2:2" x14ac:dyDescent="0.35">
      <c r="B409" s="89"/>
    </row>
    <row r="410" spans="2:2" x14ac:dyDescent="0.35">
      <c r="B410" s="89"/>
    </row>
    <row r="411" spans="2:2" x14ac:dyDescent="0.35">
      <c r="B411" s="89"/>
    </row>
    <row r="412" spans="2:2" x14ac:dyDescent="0.35">
      <c r="B412" s="89"/>
    </row>
    <row r="413" spans="2:2" x14ac:dyDescent="0.35">
      <c r="B413" s="89"/>
    </row>
    <row r="414" spans="2:2" x14ac:dyDescent="0.35">
      <c r="B414" s="89"/>
    </row>
    <row r="415" spans="2:2" x14ac:dyDescent="0.35">
      <c r="B415" s="89"/>
    </row>
    <row r="416" spans="2:2" x14ac:dyDescent="0.35">
      <c r="B416" s="89"/>
    </row>
    <row r="417" spans="2:2" x14ac:dyDescent="0.35">
      <c r="B417" s="89"/>
    </row>
    <row r="418" spans="2:2" x14ac:dyDescent="0.35">
      <c r="B418" s="89"/>
    </row>
    <row r="419" spans="2:2" x14ac:dyDescent="0.35">
      <c r="B419" s="89"/>
    </row>
    <row r="420" spans="2:2" x14ac:dyDescent="0.35">
      <c r="B420" s="89"/>
    </row>
    <row r="421" spans="2:2" x14ac:dyDescent="0.35">
      <c r="B421" s="89"/>
    </row>
    <row r="422" spans="2:2" x14ac:dyDescent="0.35">
      <c r="B422" s="89"/>
    </row>
    <row r="423" spans="2:2" x14ac:dyDescent="0.35">
      <c r="B423" s="89"/>
    </row>
    <row r="424" spans="2:2" x14ac:dyDescent="0.35">
      <c r="B424" s="89"/>
    </row>
    <row r="425" spans="2:2" x14ac:dyDescent="0.35">
      <c r="B425" s="89"/>
    </row>
    <row r="426" spans="2:2" x14ac:dyDescent="0.35">
      <c r="B426" s="89"/>
    </row>
    <row r="427" spans="2:2" x14ac:dyDescent="0.35">
      <c r="B427" s="89"/>
    </row>
    <row r="428" spans="2:2" x14ac:dyDescent="0.35">
      <c r="B428" s="89"/>
    </row>
    <row r="429" spans="2:2" x14ac:dyDescent="0.35">
      <c r="B429" s="89"/>
    </row>
    <row r="430" spans="2:2" x14ac:dyDescent="0.35">
      <c r="B430" s="89"/>
    </row>
    <row r="431" spans="2:2" x14ac:dyDescent="0.35">
      <c r="B431" s="89"/>
    </row>
    <row r="432" spans="2:2" x14ac:dyDescent="0.35">
      <c r="B432" s="89"/>
    </row>
    <row r="433" spans="2:2" x14ac:dyDescent="0.35">
      <c r="B433" s="89"/>
    </row>
    <row r="434" spans="2:2" x14ac:dyDescent="0.35">
      <c r="B434" s="89"/>
    </row>
    <row r="435" spans="2:2" x14ac:dyDescent="0.35">
      <c r="B435" s="89"/>
    </row>
    <row r="436" spans="2:2" x14ac:dyDescent="0.35">
      <c r="B436" s="89"/>
    </row>
    <row r="437" spans="2:2" x14ac:dyDescent="0.35">
      <c r="B437" s="89"/>
    </row>
    <row r="438" spans="2:2" x14ac:dyDescent="0.35">
      <c r="B438" s="89"/>
    </row>
    <row r="439" spans="2:2" x14ac:dyDescent="0.35">
      <c r="B439" s="89"/>
    </row>
    <row r="440" spans="2:2" x14ac:dyDescent="0.35">
      <c r="B440" s="89"/>
    </row>
    <row r="441" spans="2:2" x14ac:dyDescent="0.35">
      <c r="B441" s="89"/>
    </row>
    <row r="442" spans="2:2" x14ac:dyDescent="0.35">
      <c r="B442" s="89"/>
    </row>
    <row r="443" spans="2:2" x14ac:dyDescent="0.35">
      <c r="B443" s="89"/>
    </row>
    <row r="444" spans="2:2" x14ac:dyDescent="0.35">
      <c r="B444" s="89"/>
    </row>
    <row r="445" spans="2:2" x14ac:dyDescent="0.35">
      <c r="B445" s="89"/>
    </row>
    <row r="446" spans="2:2" x14ac:dyDescent="0.35">
      <c r="B446" s="89"/>
    </row>
    <row r="447" spans="2:2" x14ac:dyDescent="0.35">
      <c r="B447" s="89"/>
    </row>
    <row r="448" spans="2:2" x14ac:dyDescent="0.35">
      <c r="B448" s="89"/>
    </row>
    <row r="449" spans="2:2" x14ac:dyDescent="0.35">
      <c r="B449" s="89"/>
    </row>
    <row r="450" spans="2:2" x14ac:dyDescent="0.35">
      <c r="B450" s="89"/>
    </row>
    <row r="451" spans="2:2" x14ac:dyDescent="0.35">
      <c r="B451" s="89"/>
    </row>
    <row r="452" spans="2:2" x14ac:dyDescent="0.35">
      <c r="B452" s="89"/>
    </row>
    <row r="453" spans="2:2" x14ac:dyDescent="0.35">
      <c r="B453" s="89"/>
    </row>
    <row r="454" spans="2:2" x14ac:dyDescent="0.35">
      <c r="B454" s="89"/>
    </row>
    <row r="455" spans="2:2" x14ac:dyDescent="0.35">
      <c r="B455" s="89"/>
    </row>
    <row r="456" spans="2:2" x14ac:dyDescent="0.35">
      <c r="B456" s="89"/>
    </row>
    <row r="457" spans="2:2" x14ac:dyDescent="0.35">
      <c r="B457" s="89"/>
    </row>
    <row r="458" spans="2:2" x14ac:dyDescent="0.35">
      <c r="B458" s="89"/>
    </row>
    <row r="459" spans="2:2" x14ac:dyDescent="0.35">
      <c r="B459" s="89"/>
    </row>
    <row r="460" spans="2:2" x14ac:dyDescent="0.35">
      <c r="B460" s="89"/>
    </row>
    <row r="461" spans="2:2" x14ac:dyDescent="0.35">
      <c r="B461" s="89"/>
    </row>
    <row r="462" spans="2:2" x14ac:dyDescent="0.35">
      <c r="B462" s="89"/>
    </row>
    <row r="463" spans="2:2" x14ac:dyDescent="0.35">
      <c r="B463" s="89"/>
    </row>
    <row r="464" spans="2:2" x14ac:dyDescent="0.35">
      <c r="B464" s="89"/>
    </row>
    <row r="465" spans="2:2" x14ac:dyDescent="0.35">
      <c r="B465" s="89"/>
    </row>
    <row r="466" spans="2:2" x14ac:dyDescent="0.35">
      <c r="B466" s="89"/>
    </row>
    <row r="467" spans="2:2" x14ac:dyDescent="0.35">
      <c r="B467" s="89"/>
    </row>
    <row r="468" spans="2:2" x14ac:dyDescent="0.35">
      <c r="B468" s="89"/>
    </row>
    <row r="469" spans="2:2" x14ac:dyDescent="0.35">
      <c r="B469" s="89"/>
    </row>
    <row r="470" spans="2:2" x14ac:dyDescent="0.35">
      <c r="B470" s="89"/>
    </row>
    <row r="471" spans="2:2" x14ac:dyDescent="0.35">
      <c r="B471" s="89"/>
    </row>
    <row r="472" spans="2:2" x14ac:dyDescent="0.35">
      <c r="B472" s="89"/>
    </row>
    <row r="473" spans="2:2" x14ac:dyDescent="0.35">
      <c r="B473" s="89"/>
    </row>
    <row r="474" spans="2:2" x14ac:dyDescent="0.35">
      <c r="B474" s="89"/>
    </row>
    <row r="475" spans="2:2" x14ac:dyDescent="0.35">
      <c r="B475" s="89"/>
    </row>
    <row r="476" spans="2:2" x14ac:dyDescent="0.35">
      <c r="B476" s="89"/>
    </row>
    <row r="477" spans="2:2" x14ac:dyDescent="0.35">
      <c r="B477" s="89"/>
    </row>
    <row r="478" spans="2:2" x14ac:dyDescent="0.35">
      <c r="B478" s="89"/>
    </row>
    <row r="479" spans="2:2" x14ac:dyDescent="0.35">
      <c r="B479" s="89"/>
    </row>
    <row r="480" spans="2:2" x14ac:dyDescent="0.35">
      <c r="B480" s="89"/>
    </row>
    <row r="481" spans="2:2" x14ac:dyDescent="0.35">
      <c r="B481" s="89"/>
    </row>
    <row r="482" spans="2:2" x14ac:dyDescent="0.35">
      <c r="B482" s="89"/>
    </row>
    <row r="483" spans="2:2" x14ac:dyDescent="0.35">
      <c r="B483" s="89"/>
    </row>
    <row r="484" spans="2:2" x14ac:dyDescent="0.35">
      <c r="B484" s="89"/>
    </row>
    <row r="485" spans="2:2" x14ac:dyDescent="0.35">
      <c r="B485" s="89"/>
    </row>
    <row r="486" spans="2:2" x14ac:dyDescent="0.35">
      <c r="B486" s="89"/>
    </row>
    <row r="487" spans="2:2" x14ac:dyDescent="0.35">
      <c r="B487" s="89"/>
    </row>
    <row r="488" spans="2:2" x14ac:dyDescent="0.35">
      <c r="B488" s="89"/>
    </row>
    <row r="489" spans="2:2" x14ac:dyDescent="0.35">
      <c r="B489" s="89"/>
    </row>
    <row r="490" spans="2:2" x14ac:dyDescent="0.35">
      <c r="B490" s="89"/>
    </row>
    <row r="491" spans="2:2" x14ac:dyDescent="0.35">
      <c r="B491" s="89"/>
    </row>
    <row r="492" spans="2:2" x14ac:dyDescent="0.35">
      <c r="B492" s="89"/>
    </row>
    <row r="493" spans="2:2" x14ac:dyDescent="0.35">
      <c r="B493" s="89"/>
    </row>
    <row r="494" spans="2:2" x14ac:dyDescent="0.35">
      <c r="B494" s="89"/>
    </row>
    <row r="495" spans="2:2" x14ac:dyDescent="0.35">
      <c r="B495" s="89"/>
    </row>
    <row r="496" spans="2:2" x14ac:dyDescent="0.35">
      <c r="B496" s="89"/>
    </row>
    <row r="497" spans="2:2" x14ac:dyDescent="0.35">
      <c r="B497" s="89"/>
    </row>
    <row r="498" spans="2:2" x14ac:dyDescent="0.35">
      <c r="B498" s="89"/>
    </row>
    <row r="499" spans="2:2" x14ac:dyDescent="0.35">
      <c r="B499" s="89"/>
    </row>
    <row r="500" spans="2:2" x14ac:dyDescent="0.35">
      <c r="B500" s="89"/>
    </row>
    <row r="501" spans="2:2" x14ac:dyDescent="0.35">
      <c r="B501" s="89"/>
    </row>
    <row r="502" spans="2:2" x14ac:dyDescent="0.35">
      <c r="B502" s="89"/>
    </row>
    <row r="503" spans="2:2" x14ac:dyDescent="0.35">
      <c r="B503" s="89"/>
    </row>
    <row r="504" spans="2:2" x14ac:dyDescent="0.35">
      <c r="B504" s="89"/>
    </row>
    <row r="505" spans="2:2" x14ac:dyDescent="0.35">
      <c r="B505" s="89"/>
    </row>
    <row r="506" spans="2:2" x14ac:dyDescent="0.35">
      <c r="B506" s="89"/>
    </row>
    <row r="507" spans="2:2" x14ac:dyDescent="0.35">
      <c r="B507" s="89"/>
    </row>
    <row r="508" spans="2:2" x14ac:dyDescent="0.35">
      <c r="B508" s="89"/>
    </row>
    <row r="509" spans="2:2" x14ac:dyDescent="0.35">
      <c r="B509" s="89"/>
    </row>
    <row r="510" spans="2:2" x14ac:dyDescent="0.35">
      <c r="B510" s="89"/>
    </row>
    <row r="511" spans="2:2" x14ac:dyDescent="0.35">
      <c r="B511" s="89"/>
    </row>
    <row r="512" spans="2:2" x14ac:dyDescent="0.35">
      <c r="B512" s="89"/>
    </row>
    <row r="513" spans="2:2" x14ac:dyDescent="0.35">
      <c r="B513" s="89"/>
    </row>
    <row r="514" spans="2:2" x14ac:dyDescent="0.35">
      <c r="B514" s="89"/>
    </row>
    <row r="515" spans="2:2" x14ac:dyDescent="0.35">
      <c r="B515" s="89"/>
    </row>
    <row r="516" spans="2:2" x14ac:dyDescent="0.35">
      <c r="B516" s="89"/>
    </row>
    <row r="517" spans="2:2" x14ac:dyDescent="0.35">
      <c r="B517" s="89"/>
    </row>
    <row r="518" spans="2:2" x14ac:dyDescent="0.35">
      <c r="B518" s="89"/>
    </row>
    <row r="519" spans="2:2" x14ac:dyDescent="0.35">
      <c r="B519" s="89"/>
    </row>
    <row r="520" spans="2:2" x14ac:dyDescent="0.35">
      <c r="B520" s="89"/>
    </row>
    <row r="521" spans="2:2" x14ac:dyDescent="0.35">
      <c r="B521" s="89"/>
    </row>
    <row r="522" spans="2:2" x14ac:dyDescent="0.35">
      <c r="B522" s="89"/>
    </row>
    <row r="523" spans="2:2" x14ac:dyDescent="0.35">
      <c r="B523" s="89"/>
    </row>
    <row r="524" spans="2:2" x14ac:dyDescent="0.35">
      <c r="B524" s="89"/>
    </row>
    <row r="525" spans="2:2" x14ac:dyDescent="0.35">
      <c r="B525" s="89"/>
    </row>
    <row r="526" spans="2:2" x14ac:dyDescent="0.35">
      <c r="B526" s="89"/>
    </row>
    <row r="527" spans="2:2" x14ac:dyDescent="0.35">
      <c r="B527" s="89"/>
    </row>
    <row r="528" spans="2:2" x14ac:dyDescent="0.35">
      <c r="B528" s="89"/>
    </row>
    <row r="529" spans="2:2" x14ac:dyDescent="0.35">
      <c r="B529" s="89"/>
    </row>
    <row r="530" spans="2:2" x14ac:dyDescent="0.35">
      <c r="B530" s="89"/>
    </row>
    <row r="531" spans="2:2" x14ac:dyDescent="0.35">
      <c r="B531" s="89"/>
    </row>
    <row r="532" spans="2:2" x14ac:dyDescent="0.35">
      <c r="B532" s="89"/>
    </row>
    <row r="533" spans="2:2" x14ac:dyDescent="0.35">
      <c r="B533" s="89"/>
    </row>
    <row r="534" spans="2:2" x14ac:dyDescent="0.35">
      <c r="B534" s="89"/>
    </row>
    <row r="535" spans="2:2" x14ac:dyDescent="0.35">
      <c r="B535" s="89"/>
    </row>
    <row r="536" spans="2:2" x14ac:dyDescent="0.35">
      <c r="B536" s="89"/>
    </row>
    <row r="537" spans="2:2" x14ac:dyDescent="0.35">
      <c r="B537" s="89"/>
    </row>
    <row r="538" spans="2:2" x14ac:dyDescent="0.35">
      <c r="B538" s="89"/>
    </row>
    <row r="539" spans="2:2" x14ac:dyDescent="0.35">
      <c r="B539" s="89"/>
    </row>
    <row r="540" spans="2:2" x14ac:dyDescent="0.35">
      <c r="B540" s="89"/>
    </row>
    <row r="541" spans="2:2" x14ac:dyDescent="0.35">
      <c r="B541" s="89"/>
    </row>
    <row r="542" spans="2:2" x14ac:dyDescent="0.35">
      <c r="B542" s="89"/>
    </row>
    <row r="543" spans="2:2" x14ac:dyDescent="0.35">
      <c r="B543" s="89"/>
    </row>
    <row r="544" spans="2:2" x14ac:dyDescent="0.35">
      <c r="B544" s="89"/>
    </row>
    <row r="545" spans="2:2" x14ac:dyDescent="0.35">
      <c r="B545" s="89"/>
    </row>
    <row r="546" spans="2:2" x14ac:dyDescent="0.35">
      <c r="B546" s="89"/>
    </row>
    <row r="547" spans="2:2" x14ac:dyDescent="0.35">
      <c r="B547" s="89"/>
    </row>
    <row r="548" spans="2:2" x14ac:dyDescent="0.35">
      <c r="B548" s="89"/>
    </row>
    <row r="549" spans="2:2" x14ac:dyDescent="0.35">
      <c r="B549" s="89"/>
    </row>
    <row r="550" spans="2:2" x14ac:dyDescent="0.35">
      <c r="B550" s="89"/>
    </row>
    <row r="551" spans="2:2" x14ac:dyDescent="0.35">
      <c r="B551" s="89"/>
    </row>
    <row r="552" spans="2:2" x14ac:dyDescent="0.35">
      <c r="B552" s="89"/>
    </row>
    <row r="553" spans="2:2" x14ac:dyDescent="0.35">
      <c r="B553" s="89"/>
    </row>
    <row r="554" spans="2:2" x14ac:dyDescent="0.35">
      <c r="B554" s="89"/>
    </row>
    <row r="555" spans="2:2" x14ac:dyDescent="0.35">
      <c r="B555" s="89"/>
    </row>
    <row r="556" spans="2:2" x14ac:dyDescent="0.35">
      <c r="B556" s="89"/>
    </row>
    <row r="557" spans="2:2" x14ac:dyDescent="0.35">
      <c r="B557" s="89"/>
    </row>
    <row r="558" spans="2:2" x14ac:dyDescent="0.35">
      <c r="B558" s="89"/>
    </row>
    <row r="559" spans="2:2" x14ac:dyDescent="0.35">
      <c r="B559" s="89"/>
    </row>
    <row r="560" spans="2:2" x14ac:dyDescent="0.35">
      <c r="B560" s="89"/>
    </row>
    <row r="561" spans="2:2" x14ac:dyDescent="0.35">
      <c r="B561" s="89"/>
    </row>
    <row r="562" spans="2:2" x14ac:dyDescent="0.35">
      <c r="B562" s="89"/>
    </row>
    <row r="563" spans="2:2" x14ac:dyDescent="0.35">
      <c r="B563" s="89"/>
    </row>
    <row r="564" spans="2:2" x14ac:dyDescent="0.35">
      <c r="B564" s="89"/>
    </row>
    <row r="565" spans="2:2" x14ac:dyDescent="0.35">
      <c r="B565" s="89"/>
    </row>
    <row r="566" spans="2:2" x14ac:dyDescent="0.35">
      <c r="B566" s="89"/>
    </row>
    <row r="567" spans="2:2" x14ac:dyDescent="0.35">
      <c r="B567" s="89"/>
    </row>
    <row r="568" spans="2:2" x14ac:dyDescent="0.35">
      <c r="B568" s="89"/>
    </row>
    <row r="569" spans="2:2" x14ac:dyDescent="0.35">
      <c r="B569" s="89"/>
    </row>
    <row r="570" spans="2:2" x14ac:dyDescent="0.35">
      <c r="B570" s="89"/>
    </row>
    <row r="571" spans="2:2" x14ac:dyDescent="0.35">
      <c r="B571" s="89"/>
    </row>
    <row r="572" spans="2:2" x14ac:dyDescent="0.35">
      <c r="B572" s="89"/>
    </row>
    <row r="573" spans="2:2" x14ac:dyDescent="0.35">
      <c r="B573" s="89"/>
    </row>
    <row r="574" spans="2:2" x14ac:dyDescent="0.35">
      <c r="B574" s="89"/>
    </row>
    <row r="575" spans="2:2" x14ac:dyDescent="0.35">
      <c r="B575" s="89"/>
    </row>
    <row r="576" spans="2:2" x14ac:dyDescent="0.35">
      <c r="B576" s="89"/>
    </row>
    <row r="577" spans="2:2" x14ac:dyDescent="0.35">
      <c r="B577" s="89"/>
    </row>
    <row r="578" spans="2:2" x14ac:dyDescent="0.35">
      <c r="B578" s="89"/>
    </row>
    <row r="579" spans="2:2" x14ac:dyDescent="0.35">
      <c r="B579" s="89"/>
    </row>
    <row r="580" spans="2:2" x14ac:dyDescent="0.35">
      <c r="B580" s="89"/>
    </row>
    <row r="581" spans="2:2" x14ac:dyDescent="0.35">
      <c r="B581" s="89"/>
    </row>
    <row r="582" spans="2:2" x14ac:dyDescent="0.35">
      <c r="B582" s="89"/>
    </row>
    <row r="583" spans="2:2" x14ac:dyDescent="0.35">
      <c r="B583" s="89"/>
    </row>
    <row r="584" spans="2:2" x14ac:dyDescent="0.35">
      <c r="B584" s="89"/>
    </row>
    <row r="585" spans="2:2" x14ac:dyDescent="0.35">
      <c r="B585" s="89"/>
    </row>
    <row r="586" spans="2:2" x14ac:dyDescent="0.35">
      <c r="B586" s="89"/>
    </row>
    <row r="587" spans="2:2" x14ac:dyDescent="0.35">
      <c r="B587" s="89"/>
    </row>
    <row r="588" spans="2:2" x14ac:dyDescent="0.35">
      <c r="B588" s="89"/>
    </row>
    <row r="589" spans="2:2" x14ac:dyDescent="0.35">
      <c r="B589" s="89"/>
    </row>
    <row r="590" spans="2:2" x14ac:dyDescent="0.35">
      <c r="B590" s="89"/>
    </row>
    <row r="591" spans="2:2" x14ac:dyDescent="0.35">
      <c r="B591" s="89"/>
    </row>
    <row r="592" spans="2:2" x14ac:dyDescent="0.35">
      <c r="B592" s="89"/>
    </row>
    <row r="593" spans="2:2" x14ac:dyDescent="0.35">
      <c r="B593" s="89"/>
    </row>
    <row r="594" spans="2:2" x14ac:dyDescent="0.35">
      <c r="B594" s="89"/>
    </row>
    <row r="595" spans="2:2" x14ac:dyDescent="0.35">
      <c r="B595" s="89"/>
    </row>
    <row r="596" spans="2:2" x14ac:dyDescent="0.35">
      <c r="B596" s="89"/>
    </row>
    <row r="597" spans="2:2" x14ac:dyDescent="0.35">
      <c r="B597" s="89"/>
    </row>
    <row r="598" spans="2:2" x14ac:dyDescent="0.35">
      <c r="B598" s="89"/>
    </row>
    <row r="599" spans="2:2" x14ac:dyDescent="0.35">
      <c r="B599" s="89"/>
    </row>
    <row r="600" spans="2:2" x14ac:dyDescent="0.35">
      <c r="B600" s="89"/>
    </row>
    <row r="601" spans="2:2" x14ac:dyDescent="0.35">
      <c r="B601" s="89"/>
    </row>
    <row r="602" spans="2:2" x14ac:dyDescent="0.35">
      <c r="B602" s="89"/>
    </row>
    <row r="603" spans="2:2" x14ac:dyDescent="0.35">
      <c r="B603" s="89"/>
    </row>
    <row r="604" spans="2:2" x14ac:dyDescent="0.35">
      <c r="B604" s="89"/>
    </row>
    <row r="605" spans="2:2" x14ac:dyDescent="0.35">
      <c r="B605" s="89"/>
    </row>
    <row r="606" spans="2:2" x14ac:dyDescent="0.35">
      <c r="B606" s="89"/>
    </row>
    <row r="607" spans="2:2" x14ac:dyDescent="0.35">
      <c r="B607" s="89"/>
    </row>
    <row r="608" spans="2:2" x14ac:dyDescent="0.35">
      <c r="B608" s="89"/>
    </row>
    <row r="609" spans="2:2" x14ac:dyDescent="0.35">
      <c r="B609" s="89"/>
    </row>
    <row r="610" spans="2:2" x14ac:dyDescent="0.35">
      <c r="B610" s="89"/>
    </row>
    <row r="611" spans="2:2" x14ac:dyDescent="0.35">
      <c r="B611" s="89"/>
    </row>
    <row r="612" spans="2:2" x14ac:dyDescent="0.35">
      <c r="B612" s="89"/>
    </row>
    <row r="613" spans="2:2" x14ac:dyDescent="0.35">
      <c r="B613" s="89"/>
    </row>
    <row r="614" spans="2:2" x14ac:dyDescent="0.35">
      <c r="B614" s="89"/>
    </row>
    <row r="615" spans="2:2" x14ac:dyDescent="0.35">
      <c r="B615" s="89"/>
    </row>
    <row r="616" spans="2:2" x14ac:dyDescent="0.35">
      <c r="B616" s="89"/>
    </row>
    <row r="617" spans="2:2" x14ac:dyDescent="0.35">
      <c r="B617" s="89"/>
    </row>
    <row r="618" spans="2:2" x14ac:dyDescent="0.35">
      <c r="B618" s="89"/>
    </row>
    <row r="619" spans="2:2" x14ac:dyDescent="0.35">
      <c r="B619" s="89"/>
    </row>
    <row r="620" spans="2:2" x14ac:dyDescent="0.35">
      <c r="B620" s="89"/>
    </row>
    <row r="621" spans="2:2" x14ac:dyDescent="0.35">
      <c r="B621" s="89"/>
    </row>
    <row r="622" spans="2:2" x14ac:dyDescent="0.35">
      <c r="B622" s="89"/>
    </row>
    <row r="623" spans="2:2" x14ac:dyDescent="0.35">
      <c r="B623" s="89"/>
    </row>
    <row r="624" spans="2:2" x14ac:dyDescent="0.35">
      <c r="B624" s="89"/>
    </row>
    <row r="625" spans="2:2" x14ac:dyDescent="0.35">
      <c r="B625" s="89"/>
    </row>
    <row r="626" spans="2:2" x14ac:dyDescent="0.35">
      <c r="B626" s="89"/>
    </row>
    <row r="627" spans="2:2" x14ac:dyDescent="0.35">
      <c r="B627" s="89"/>
    </row>
    <row r="628" spans="2:2" x14ac:dyDescent="0.35">
      <c r="B628" s="89"/>
    </row>
    <row r="629" spans="2:2" x14ac:dyDescent="0.35">
      <c r="B629" s="89"/>
    </row>
    <row r="630" spans="2:2" x14ac:dyDescent="0.35">
      <c r="B630" s="89"/>
    </row>
    <row r="631" spans="2:2" x14ac:dyDescent="0.35">
      <c r="B631" s="89"/>
    </row>
    <row r="632" spans="2:2" x14ac:dyDescent="0.35">
      <c r="B632" s="89"/>
    </row>
    <row r="633" spans="2:2" x14ac:dyDescent="0.35">
      <c r="B633" s="89"/>
    </row>
    <row r="634" spans="2:2" x14ac:dyDescent="0.35">
      <c r="B634" s="89"/>
    </row>
    <row r="635" spans="2:2" x14ac:dyDescent="0.35">
      <c r="B635" s="89"/>
    </row>
    <row r="636" spans="2:2" x14ac:dyDescent="0.35">
      <c r="B636" s="89"/>
    </row>
    <row r="637" spans="2:2" x14ac:dyDescent="0.35">
      <c r="B637" s="89"/>
    </row>
    <row r="638" spans="2:2" x14ac:dyDescent="0.35">
      <c r="B638" s="89"/>
    </row>
    <row r="639" spans="2:2" x14ac:dyDescent="0.35">
      <c r="B639" s="89"/>
    </row>
    <row r="640" spans="2:2" x14ac:dyDescent="0.35">
      <c r="B640" s="89"/>
    </row>
    <row r="641" spans="2:2" x14ac:dyDescent="0.35">
      <c r="B641" s="89"/>
    </row>
    <row r="642" spans="2:2" x14ac:dyDescent="0.35">
      <c r="B642" s="89"/>
    </row>
    <row r="643" spans="2:2" x14ac:dyDescent="0.35">
      <c r="B643" s="89"/>
    </row>
    <row r="644" spans="2:2" x14ac:dyDescent="0.35">
      <c r="B644" s="89"/>
    </row>
    <row r="645" spans="2:2" x14ac:dyDescent="0.35">
      <c r="B645" s="89"/>
    </row>
    <row r="646" spans="2:2" x14ac:dyDescent="0.35">
      <c r="B646" s="89"/>
    </row>
    <row r="647" spans="2:2" x14ac:dyDescent="0.35">
      <c r="B647" s="89"/>
    </row>
    <row r="648" spans="2:2" x14ac:dyDescent="0.35">
      <c r="B648" s="89"/>
    </row>
    <row r="649" spans="2:2" x14ac:dyDescent="0.35">
      <c r="B649" s="89"/>
    </row>
    <row r="650" spans="2:2" x14ac:dyDescent="0.35">
      <c r="B650" s="89"/>
    </row>
    <row r="651" spans="2:2" x14ac:dyDescent="0.35">
      <c r="B651" s="89"/>
    </row>
    <row r="652" spans="2:2" x14ac:dyDescent="0.35">
      <c r="B652" s="89"/>
    </row>
    <row r="653" spans="2:2" x14ac:dyDescent="0.35">
      <c r="B653" s="89"/>
    </row>
    <row r="654" spans="2:2" x14ac:dyDescent="0.35">
      <c r="B654" s="89"/>
    </row>
    <row r="655" spans="2:2" x14ac:dyDescent="0.35">
      <c r="B655" s="89"/>
    </row>
    <row r="656" spans="2:2" x14ac:dyDescent="0.35">
      <c r="B656" s="89"/>
    </row>
    <row r="657" spans="2:2" x14ac:dyDescent="0.35">
      <c r="B657" s="89"/>
    </row>
    <row r="658" spans="2:2" x14ac:dyDescent="0.35">
      <c r="B658" s="89"/>
    </row>
    <row r="659" spans="2:2" x14ac:dyDescent="0.35">
      <c r="B659" s="89"/>
    </row>
    <row r="660" spans="2:2" x14ac:dyDescent="0.35">
      <c r="B660" s="89"/>
    </row>
    <row r="661" spans="2:2" x14ac:dyDescent="0.35">
      <c r="B661" s="89"/>
    </row>
    <row r="662" spans="2:2" x14ac:dyDescent="0.35">
      <c r="B662" s="89"/>
    </row>
    <row r="663" spans="2:2" x14ac:dyDescent="0.35">
      <c r="B663" s="89"/>
    </row>
    <row r="664" spans="2:2" x14ac:dyDescent="0.35">
      <c r="B664" s="89"/>
    </row>
    <row r="665" spans="2:2" x14ac:dyDescent="0.35">
      <c r="B665" s="89"/>
    </row>
    <row r="666" spans="2:2" x14ac:dyDescent="0.35">
      <c r="B666" s="89"/>
    </row>
    <row r="667" spans="2:2" x14ac:dyDescent="0.35">
      <c r="B667" s="89"/>
    </row>
    <row r="668" spans="2:2" x14ac:dyDescent="0.35">
      <c r="B668" s="89"/>
    </row>
    <row r="669" spans="2:2" x14ac:dyDescent="0.35">
      <c r="B669" s="89"/>
    </row>
    <row r="670" spans="2:2" x14ac:dyDescent="0.35">
      <c r="B670" s="89"/>
    </row>
    <row r="671" spans="2:2" x14ac:dyDescent="0.35">
      <c r="B671" s="89"/>
    </row>
    <row r="672" spans="2:2" x14ac:dyDescent="0.35">
      <c r="B672" s="89"/>
    </row>
    <row r="673" spans="2:2" x14ac:dyDescent="0.35">
      <c r="B673" s="89"/>
    </row>
    <row r="674" spans="2:2" x14ac:dyDescent="0.35">
      <c r="B674" s="89"/>
    </row>
    <row r="675" spans="2:2" x14ac:dyDescent="0.35">
      <c r="B675" s="89"/>
    </row>
    <row r="676" spans="2:2" x14ac:dyDescent="0.35">
      <c r="B676" s="89"/>
    </row>
    <row r="677" spans="2:2" x14ac:dyDescent="0.35">
      <c r="B677" s="89"/>
    </row>
    <row r="678" spans="2:2" x14ac:dyDescent="0.35">
      <c r="B678" s="89"/>
    </row>
    <row r="679" spans="2:2" x14ac:dyDescent="0.35">
      <c r="B679" s="89"/>
    </row>
    <row r="680" spans="2:2" x14ac:dyDescent="0.35">
      <c r="B680" s="89"/>
    </row>
    <row r="681" spans="2:2" x14ac:dyDescent="0.35">
      <c r="B681" s="89"/>
    </row>
    <row r="682" spans="2:2" x14ac:dyDescent="0.35">
      <c r="B682" s="89"/>
    </row>
    <row r="683" spans="2:2" x14ac:dyDescent="0.35">
      <c r="B683" s="89"/>
    </row>
    <row r="684" spans="2:2" x14ac:dyDescent="0.35">
      <c r="B684" s="89"/>
    </row>
    <row r="685" spans="2:2" x14ac:dyDescent="0.35">
      <c r="B685" s="89"/>
    </row>
    <row r="686" spans="2:2" x14ac:dyDescent="0.35">
      <c r="B686" s="89"/>
    </row>
    <row r="687" spans="2:2" x14ac:dyDescent="0.35">
      <c r="B687" s="89"/>
    </row>
    <row r="688" spans="2:2" x14ac:dyDescent="0.35">
      <c r="B688" s="89"/>
    </row>
    <row r="689" spans="2:2" x14ac:dyDescent="0.35">
      <c r="B689" s="89"/>
    </row>
    <row r="690" spans="2:2" x14ac:dyDescent="0.35">
      <c r="B690" s="89"/>
    </row>
    <row r="691" spans="2:2" x14ac:dyDescent="0.35">
      <c r="B691" s="89"/>
    </row>
    <row r="692" spans="2:2" x14ac:dyDescent="0.35">
      <c r="B692" s="89"/>
    </row>
    <row r="693" spans="2:2" x14ac:dyDescent="0.35">
      <c r="B693" s="89"/>
    </row>
    <row r="694" spans="2:2" x14ac:dyDescent="0.35">
      <c r="B694" s="89"/>
    </row>
    <row r="695" spans="2:2" x14ac:dyDescent="0.35">
      <c r="B695" s="89"/>
    </row>
    <row r="696" spans="2:2" x14ac:dyDescent="0.35">
      <c r="B696" s="89"/>
    </row>
    <row r="697" spans="2:2" x14ac:dyDescent="0.35">
      <c r="B697" s="89"/>
    </row>
    <row r="698" spans="2:2" x14ac:dyDescent="0.35">
      <c r="B698" s="89"/>
    </row>
    <row r="699" spans="2:2" x14ac:dyDescent="0.35">
      <c r="B699" s="89"/>
    </row>
    <row r="700" spans="2:2" x14ac:dyDescent="0.35">
      <c r="B700" s="89"/>
    </row>
    <row r="701" spans="2:2" x14ac:dyDescent="0.35">
      <c r="B701" s="89"/>
    </row>
    <row r="702" spans="2:2" x14ac:dyDescent="0.35">
      <c r="B702" s="89"/>
    </row>
    <row r="703" spans="2:2" x14ac:dyDescent="0.35">
      <c r="B703" s="89"/>
    </row>
    <row r="704" spans="2:2" x14ac:dyDescent="0.35">
      <c r="B704" s="89"/>
    </row>
    <row r="705" spans="2:2" x14ac:dyDescent="0.35">
      <c r="B705" s="89"/>
    </row>
    <row r="706" spans="2:2" x14ac:dyDescent="0.35">
      <c r="B706" s="89"/>
    </row>
    <row r="707" spans="2:2" x14ac:dyDescent="0.35">
      <c r="B707" s="89"/>
    </row>
    <row r="708" spans="2:2" x14ac:dyDescent="0.35">
      <c r="B708" s="89"/>
    </row>
    <row r="709" spans="2:2" x14ac:dyDescent="0.35">
      <c r="B709" s="89"/>
    </row>
    <row r="710" spans="2:2" x14ac:dyDescent="0.35">
      <c r="B710" s="89"/>
    </row>
    <row r="711" spans="2:2" x14ac:dyDescent="0.35">
      <c r="B711" s="89"/>
    </row>
    <row r="712" spans="2:2" x14ac:dyDescent="0.35">
      <c r="B712" s="89"/>
    </row>
    <row r="713" spans="2:2" x14ac:dyDescent="0.35">
      <c r="B713" s="89"/>
    </row>
    <row r="714" spans="2:2" x14ac:dyDescent="0.35">
      <c r="B714" s="89"/>
    </row>
    <row r="715" spans="2:2" x14ac:dyDescent="0.35">
      <c r="B715" s="89"/>
    </row>
    <row r="716" spans="2:2" x14ac:dyDescent="0.35">
      <c r="B716" s="89"/>
    </row>
    <row r="717" spans="2:2" x14ac:dyDescent="0.35">
      <c r="B717" s="89"/>
    </row>
    <row r="718" spans="2:2" x14ac:dyDescent="0.35">
      <c r="B718" s="89"/>
    </row>
    <row r="719" spans="2:2" x14ac:dyDescent="0.35">
      <c r="B719" s="89"/>
    </row>
    <row r="720" spans="2:2" x14ac:dyDescent="0.35">
      <c r="B720" s="89"/>
    </row>
    <row r="721" spans="2:2" x14ac:dyDescent="0.35">
      <c r="B721" s="89"/>
    </row>
    <row r="722" spans="2:2" x14ac:dyDescent="0.35">
      <c r="B722" s="89"/>
    </row>
    <row r="723" spans="2:2" x14ac:dyDescent="0.35">
      <c r="B723" s="89"/>
    </row>
    <row r="724" spans="2:2" x14ac:dyDescent="0.35">
      <c r="B724" s="89"/>
    </row>
    <row r="725" spans="2:2" x14ac:dyDescent="0.35">
      <c r="B725" s="89"/>
    </row>
    <row r="726" spans="2:2" x14ac:dyDescent="0.35">
      <c r="B726" s="89"/>
    </row>
    <row r="727" spans="2:2" x14ac:dyDescent="0.35">
      <c r="B727" s="89"/>
    </row>
    <row r="728" spans="2:2" x14ac:dyDescent="0.35">
      <c r="B728" s="89"/>
    </row>
    <row r="729" spans="2:2" x14ac:dyDescent="0.35">
      <c r="B729" s="89"/>
    </row>
    <row r="730" spans="2:2" x14ac:dyDescent="0.35">
      <c r="B730" s="89"/>
    </row>
    <row r="731" spans="2:2" x14ac:dyDescent="0.35">
      <c r="B731" s="89"/>
    </row>
    <row r="732" spans="2:2" x14ac:dyDescent="0.35">
      <c r="B732" s="89"/>
    </row>
    <row r="733" spans="2:2" x14ac:dyDescent="0.35">
      <c r="B733" s="89"/>
    </row>
    <row r="734" spans="2:2" x14ac:dyDescent="0.35">
      <c r="B734" s="89"/>
    </row>
    <row r="735" spans="2:2" x14ac:dyDescent="0.35">
      <c r="B735" s="89"/>
    </row>
    <row r="736" spans="2:2" x14ac:dyDescent="0.35">
      <c r="B736" s="89"/>
    </row>
    <row r="737" spans="2:2" x14ac:dyDescent="0.35">
      <c r="B737" s="89"/>
    </row>
    <row r="738" spans="2:2" x14ac:dyDescent="0.35">
      <c r="B738" s="89"/>
    </row>
    <row r="739" spans="2:2" x14ac:dyDescent="0.35">
      <c r="B739" s="89"/>
    </row>
    <row r="740" spans="2:2" x14ac:dyDescent="0.35">
      <c r="B740" s="89"/>
    </row>
    <row r="741" spans="2:2" x14ac:dyDescent="0.35">
      <c r="B741" s="89"/>
    </row>
    <row r="742" spans="2:2" x14ac:dyDescent="0.35">
      <c r="B742" s="89"/>
    </row>
    <row r="743" spans="2:2" x14ac:dyDescent="0.35">
      <c r="B743" s="89"/>
    </row>
    <row r="744" spans="2:2" x14ac:dyDescent="0.35">
      <c r="B744" s="89"/>
    </row>
    <row r="745" spans="2:2" x14ac:dyDescent="0.35">
      <c r="B745" s="89"/>
    </row>
    <row r="746" spans="2:2" x14ac:dyDescent="0.35">
      <c r="B746" s="89"/>
    </row>
    <row r="747" spans="2:2" x14ac:dyDescent="0.35">
      <c r="B747" s="89"/>
    </row>
    <row r="748" spans="2:2" x14ac:dyDescent="0.35">
      <c r="B748" s="89"/>
    </row>
    <row r="749" spans="2:2" x14ac:dyDescent="0.35">
      <c r="B749" s="89"/>
    </row>
    <row r="750" spans="2:2" x14ac:dyDescent="0.35">
      <c r="B750" s="89"/>
    </row>
    <row r="751" spans="2:2" x14ac:dyDescent="0.35">
      <c r="B751" s="89"/>
    </row>
    <row r="752" spans="2:2" x14ac:dyDescent="0.35">
      <c r="B752" s="89"/>
    </row>
    <row r="753" spans="2:2" x14ac:dyDescent="0.35">
      <c r="B753" s="89"/>
    </row>
    <row r="754" spans="2:2" x14ac:dyDescent="0.35">
      <c r="B754" s="89"/>
    </row>
    <row r="755" spans="2:2" x14ac:dyDescent="0.35">
      <c r="B755" s="89"/>
    </row>
    <row r="756" spans="2:2" x14ac:dyDescent="0.35">
      <c r="B756" s="89"/>
    </row>
    <row r="757" spans="2:2" x14ac:dyDescent="0.35">
      <c r="B757" s="89"/>
    </row>
    <row r="758" spans="2:2" x14ac:dyDescent="0.35">
      <c r="B758" s="89"/>
    </row>
    <row r="759" spans="2:2" x14ac:dyDescent="0.35">
      <c r="B759" s="89"/>
    </row>
    <row r="760" spans="2:2" x14ac:dyDescent="0.35">
      <c r="B760" s="89"/>
    </row>
    <row r="761" spans="2:2" x14ac:dyDescent="0.35">
      <c r="B761" s="89"/>
    </row>
    <row r="762" spans="2:2" x14ac:dyDescent="0.35">
      <c r="B762" s="89"/>
    </row>
    <row r="763" spans="2:2" x14ac:dyDescent="0.35">
      <c r="B763" s="89"/>
    </row>
    <row r="764" spans="2:2" x14ac:dyDescent="0.35">
      <c r="B764" s="89"/>
    </row>
    <row r="765" spans="2:2" x14ac:dyDescent="0.35">
      <c r="B765" s="89"/>
    </row>
    <row r="766" spans="2:2" x14ac:dyDescent="0.35">
      <c r="B766" s="89"/>
    </row>
    <row r="767" spans="2:2" x14ac:dyDescent="0.35">
      <c r="B767" s="89"/>
    </row>
    <row r="768" spans="2:2" x14ac:dyDescent="0.35">
      <c r="B768" s="89"/>
    </row>
    <row r="769" spans="2:2" x14ac:dyDescent="0.35">
      <c r="B769" s="89"/>
    </row>
    <row r="770" spans="2:2" x14ac:dyDescent="0.35">
      <c r="B770" s="89"/>
    </row>
    <row r="771" spans="2:2" x14ac:dyDescent="0.35">
      <c r="B771" s="89"/>
    </row>
    <row r="772" spans="2:2" x14ac:dyDescent="0.35">
      <c r="B772" s="89"/>
    </row>
    <row r="773" spans="2:2" x14ac:dyDescent="0.35">
      <c r="B773" s="89"/>
    </row>
    <row r="774" spans="2:2" x14ac:dyDescent="0.35">
      <c r="B774" s="89"/>
    </row>
    <row r="775" spans="2:2" x14ac:dyDescent="0.35">
      <c r="B775" s="89"/>
    </row>
    <row r="776" spans="2:2" x14ac:dyDescent="0.35">
      <c r="B776" s="89"/>
    </row>
    <row r="777" spans="2:2" x14ac:dyDescent="0.35">
      <c r="B777" s="89"/>
    </row>
    <row r="778" spans="2:2" x14ac:dyDescent="0.35">
      <c r="B778" s="89"/>
    </row>
    <row r="779" spans="2:2" x14ac:dyDescent="0.35">
      <c r="B779" s="89"/>
    </row>
    <row r="780" spans="2:2" x14ac:dyDescent="0.35">
      <c r="B780" s="89"/>
    </row>
    <row r="781" spans="2:2" x14ac:dyDescent="0.35">
      <c r="B781" s="89"/>
    </row>
    <row r="782" spans="2:2" x14ac:dyDescent="0.35">
      <c r="B782" s="89"/>
    </row>
    <row r="783" spans="2:2" x14ac:dyDescent="0.35">
      <c r="B783" s="89"/>
    </row>
    <row r="784" spans="2:2" x14ac:dyDescent="0.35">
      <c r="B784" s="89"/>
    </row>
    <row r="785" spans="2:2" x14ac:dyDescent="0.35">
      <c r="B785" s="89"/>
    </row>
    <row r="786" spans="2:2" x14ac:dyDescent="0.35">
      <c r="B786" s="89"/>
    </row>
    <row r="787" spans="2:2" x14ac:dyDescent="0.35">
      <c r="B787" s="89"/>
    </row>
    <row r="788" spans="2:2" x14ac:dyDescent="0.35">
      <c r="B788" s="89"/>
    </row>
    <row r="789" spans="2:2" x14ac:dyDescent="0.35">
      <c r="B789" s="89"/>
    </row>
    <row r="790" spans="2:2" x14ac:dyDescent="0.35">
      <c r="B790" s="89"/>
    </row>
    <row r="791" spans="2:2" x14ac:dyDescent="0.35">
      <c r="B791" s="89"/>
    </row>
    <row r="792" spans="2:2" x14ac:dyDescent="0.35">
      <c r="B792" s="89"/>
    </row>
    <row r="793" spans="2:2" x14ac:dyDescent="0.35">
      <c r="B793" s="89"/>
    </row>
    <row r="794" spans="2:2" x14ac:dyDescent="0.35">
      <c r="B794" s="89"/>
    </row>
    <row r="795" spans="2:2" x14ac:dyDescent="0.35">
      <c r="B795" s="89"/>
    </row>
    <row r="796" spans="2:2" x14ac:dyDescent="0.35">
      <c r="B796" s="89"/>
    </row>
    <row r="797" spans="2:2" x14ac:dyDescent="0.35">
      <c r="B797" s="89"/>
    </row>
    <row r="798" spans="2:2" x14ac:dyDescent="0.35">
      <c r="B798" s="89"/>
    </row>
    <row r="799" spans="2:2" x14ac:dyDescent="0.35">
      <c r="B799" s="89"/>
    </row>
    <row r="800" spans="2:2" x14ac:dyDescent="0.35">
      <c r="B800" s="89"/>
    </row>
    <row r="801" spans="2:2" x14ac:dyDescent="0.35">
      <c r="B801" s="89"/>
    </row>
    <row r="802" spans="2:2" x14ac:dyDescent="0.35">
      <c r="B802" s="89"/>
    </row>
    <row r="803" spans="2:2" x14ac:dyDescent="0.35">
      <c r="B803" s="89"/>
    </row>
    <row r="804" spans="2:2" x14ac:dyDescent="0.35">
      <c r="B804" s="89"/>
    </row>
    <row r="805" spans="2:2" x14ac:dyDescent="0.35">
      <c r="B805" s="89"/>
    </row>
    <row r="806" spans="2:2" x14ac:dyDescent="0.35">
      <c r="B806" s="89"/>
    </row>
    <row r="807" spans="2:2" x14ac:dyDescent="0.35">
      <c r="B807" s="89"/>
    </row>
    <row r="808" spans="2:2" x14ac:dyDescent="0.35">
      <c r="B808" s="89"/>
    </row>
    <row r="809" spans="2:2" x14ac:dyDescent="0.35">
      <c r="B809" s="89"/>
    </row>
    <row r="810" spans="2:2" x14ac:dyDescent="0.35">
      <c r="B810" s="89"/>
    </row>
    <row r="811" spans="2:2" x14ac:dyDescent="0.35">
      <c r="B811" s="89"/>
    </row>
    <row r="812" spans="2:2" x14ac:dyDescent="0.35">
      <c r="B812" s="89"/>
    </row>
    <row r="813" spans="2:2" x14ac:dyDescent="0.35">
      <c r="B813" s="89"/>
    </row>
    <row r="814" spans="2:2" x14ac:dyDescent="0.35">
      <c r="B814" s="89"/>
    </row>
    <row r="815" spans="2:2" x14ac:dyDescent="0.35">
      <c r="B815" s="89"/>
    </row>
    <row r="816" spans="2:2" x14ac:dyDescent="0.35">
      <c r="B816" s="89"/>
    </row>
    <row r="817" spans="2:2" x14ac:dyDescent="0.35">
      <c r="B817" s="89"/>
    </row>
    <row r="818" spans="2:2" x14ac:dyDescent="0.35">
      <c r="B818" s="89"/>
    </row>
    <row r="819" spans="2:2" x14ac:dyDescent="0.35">
      <c r="B819" s="89"/>
    </row>
    <row r="820" spans="2:2" x14ac:dyDescent="0.35">
      <c r="B820" s="89"/>
    </row>
    <row r="821" spans="2:2" x14ac:dyDescent="0.35">
      <c r="B821" s="89"/>
    </row>
    <row r="822" spans="2:2" x14ac:dyDescent="0.35">
      <c r="B822" s="89"/>
    </row>
    <row r="823" spans="2:2" x14ac:dyDescent="0.35">
      <c r="B823" s="89"/>
    </row>
    <row r="824" spans="2:2" x14ac:dyDescent="0.35">
      <c r="B824" s="89"/>
    </row>
    <row r="825" spans="2:2" x14ac:dyDescent="0.35">
      <c r="B825" s="89"/>
    </row>
    <row r="826" spans="2:2" x14ac:dyDescent="0.35">
      <c r="B826" s="89"/>
    </row>
    <row r="827" spans="2:2" x14ac:dyDescent="0.35">
      <c r="B827" s="89"/>
    </row>
    <row r="828" spans="2:2" x14ac:dyDescent="0.35">
      <c r="B828" s="89"/>
    </row>
    <row r="829" spans="2:2" x14ac:dyDescent="0.35">
      <c r="B829" s="89"/>
    </row>
    <row r="830" spans="2:2" x14ac:dyDescent="0.35">
      <c r="B830" s="89"/>
    </row>
    <row r="831" spans="2:2" x14ac:dyDescent="0.35">
      <c r="B831" s="89"/>
    </row>
    <row r="832" spans="2:2" x14ac:dyDescent="0.35">
      <c r="B832" s="89"/>
    </row>
    <row r="833" spans="2:2" x14ac:dyDescent="0.35">
      <c r="B833" s="89"/>
    </row>
    <row r="834" spans="2:2" x14ac:dyDescent="0.35">
      <c r="B834" s="89"/>
    </row>
    <row r="835" spans="2:2" x14ac:dyDescent="0.35">
      <c r="B835" s="89"/>
    </row>
    <row r="836" spans="2:2" x14ac:dyDescent="0.35">
      <c r="B836" s="89"/>
    </row>
    <row r="837" spans="2:2" x14ac:dyDescent="0.35">
      <c r="B837" s="89"/>
    </row>
    <row r="838" spans="2:2" x14ac:dyDescent="0.35">
      <c r="B838" s="89"/>
    </row>
    <row r="839" spans="2:2" x14ac:dyDescent="0.35">
      <c r="B839" s="89"/>
    </row>
    <row r="840" spans="2:2" x14ac:dyDescent="0.35">
      <c r="B840" s="89"/>
    </row>
    <row r="841" spans="2:2" x14ac:dyDescent="0.35">
      <c r="B841" s="89"/>
    </row>
    <row r="842" spans="2:2" x14ac:dyDescent="0.35">
      <c r="B842" s="89"/>
    </row>
    <row r="843" spans="2:2" x14ac:dyDescent="0.35">
      <c r="B843" s="89"/>
    </row>
    <row r="844" spans="2:2" x14ac:dyDescent="0.35">
      <c r="B844" s="89"/>
    </row>
    <row r="845" spans="2:2" x14ac:dyDescent="0.35">
      <c r="B845" s="89"/>
    </row>
    <row r="846" spans="2:2" x14ac:dyDescent="0.35">
      <c r="B846" s="89"/>
    </row>
    <row r="847" spans="2:2" x14ac:dyDescent="0.35">
      <c r="B847" s="89"/>
    </row>
    <row r="848" spans="2:2" x14ac:dyDescent="0.35">
      <c r="B848" s="89"/>
    </row>
    <row r="849" spans="2:2" x14ac:dyDescent="0.35">
      <c r="B849" s="89"/>
    </row>
    <row r="850" spans="2:2" x14ac:dyDescent="0.35">
      <c r="B850" s="89"/>
    </row>
    <row r="851" spans="2:2" x14ac:dyDescent="0.35">
      <c r="B851" s="89"/>
    </row>
    <row r="852" spans="2:2" x14ac:dyDescent="0.35">
      <c r="B852" s="89"/>
    </row>
    <row r="853" spans="2:2" x14ac:dyDescent="0.35">
      <c r="B853" s="89"/>
    </row>
    <row r="854" spans="2:2" x14ac:dyDescent="0.35">
      <c r="B854" s="89"/>
    </row>
    <row r="855" spans="2:2" x14ac:dyDescent="0.35">
      <c r="B855" s="89"/>
    </row>
    <row r="856" spans="2:2" x14ac:dyDescent="0.35">
      <c r="B856" s="89"/>
    </row>
    <row r="857" spans="2:2" x14ac:dyDescent="0.35">
      <c r="B857" s="89"/>
    </row>
    <row r="858" spans="2:2" x14ac:dyDescent="0.35">
      <c r="B858" s="89"/>
    </row>
    <row r="859" spans="2:2" x14ac:dyDescent="0.35">
      <c r="B859" s="89"/>
    </row>
    <row r="860" spans="2:2" x14ac:dyDescent="0.35">
      <c r="B860" s="89"/>
    </row>
    <row r="861" spans="2:2" x14ac:dyDescent="0.35">
      <c r="B861" s="89"/>
    </row>
    <row r="862" spans="2:2" x14ac:dyDescent="0.35">
      <c r="B862" s="89"/>
    </row>
    <row r="863" spans="2:2" x14ac:dyDescent="0.35">
      <c r="B863" s="89"/>
    </row>
    <row r="864" spans="2:2" x14ac:dyDescent="0.35">
      <c r="B864" s="89"/>
    </row>
    <row r="865" spans="2:2" x14ac:dyDescent="0.35">
      <c r="B865" s="89"/>
    </row>
    <row r="866" spans="2:2" x14ac:dyDescent="0.35">
      <c r="B866" s="89"/>
    </row>
    <row r="867" spans="2:2" x14ac:dyDescent="0.35">
      <c r="B867" s="89"/>
    </row>
    <row r="868" spans="2:2" x14ac:dyDescent="0.35">
      <c r="B868" s="89"/>
    </row>
    <row r="869" spans="2:2" x14ac:dyDescent="0.35">
      <c r="B869" s="89"/>
    </row>
    <row r="870" spans="2:2" x14ac:dyDescent="0.35">
      <c r="B870" s="89"/>
    </row>
    <row r="871" spans="2:2" x14ac:dyDescent="0.35">
      <c r="B871" s="89"/>
    </row>
    <row r="872" spans="2:2" x14ac:dyDescent="0.35">
      <c r="B872" s="89"/>
    </row>
    <row r="873" spans="2:2" x14ac:dyDescent="0.35">
      <c r="B873" s="89"/>
    </row>
    <row r="874" spans="2:2" x14ac:dyDescent="0.35">
      <c r="B874" s="89"/>
    </row>
    <row r="875" spans="2:2" x14ac:dyDescent="0.35">
      <c r="B875" s="89"/>
    </row>
    <row r="876" spans="2:2" x14ac:dyDescent="0.35">
      <c r="B876" s="89"/>
    </row>
    <row r="877" spans="2:2" x14ac:dyDescent="0.35">
      <c r="B877" s="89"/>
    </row>
    <row r="878" spans="2:2" x14ac:dyDescent="0.35">
      <c r="B878" s="89"/>
    </row>
    <row r="879" spans="2:2" x14ac:dyDescent="0.35">
      <c r="B879" s="89"/>
    </row>
    <row r="880" spans="2:2" x14ac:dyDescent="0.35">
      <c r="B880" s="89"/>
    </row>
    <row r="881" spans="2:2" x14ac:dyDescent="0.35">
      <c r="B881" s="89"/>
    </row>
    <row r="882" spans="2:2" x14ac:dyDescent="0.35">
      <c r="B882" s="89"/>
    </row>
    <row r="883" spans="2:2" x14ac:dyDescent="0.35">
      <c r="B883" s="89"/>
    </row>
    <row r="884" spans="2:2" x14ac:dyDescent="0.35">
      <c r="B884" s="89"/>
    </row>
    <row r="885" spans="2:2" x14ac:dyDescent="0.35">
      <c r="B885" s="89"/>
    </row>
    <row r="886" spans="2:2" x14ac:dyDescent="0.35">
      <c r="B886" s="89"/>
    </row>
    <row r="887" spans="2:2" x14ac:dyDescent="0.35">
      <c r="B887" s="89"/>
    </row>
    <row r="888" spans="2:2" x14ac:dyDescent="0.35">
      <c r="B888" s="89"/>
    </row>
    <row r="889" spans="2:2" x14ac:dyDescent="0.35">
      <c r="B889" s="89"/>
    </row>
    <row r="890" spans="2:2" x14ac:dyDescent="0.35">
      <c r="B890" s="89"/>
    </row>
    <row r="891" spans="2:2" x14ac:dyDescent="0.35">
      <c r="B891" s="89"/>
    </row>
    <row r="892" spans="2:2" x14ac:dyDescent="0.35">
      <c r="B892" s="89"/>
    </row>
    <row r="893" spans="2:2" x14ac:dyDescent="0.35">
      <c r="B893" s="89"/>
    </row>
    <row r="894" spans="2:2" x14ac:dyDescent="0.35">
      <c r="B894" s="89"/>
    </row>
    <row r="895" spans="2:2" x14ac:dyDescent="0.35">
      <c r="B895" s="89"/>
    </row>
    <row r="896" spans="2:2" x14ac:dyDescent="0.35">
      <c r="B896" s="89"/>
    </row>
    <row r="897" spans="2:2" x14ac:dyDescent="0.35">
      <c r="B897" s="89"/>
    </row>
    <row r="898" spans="2:2" x14ac:dyDescent="0.35">
      <c r="B898" s="89"/>
    </row>
    <row r="899" spans="2:2" x14ac:dyDescent="0.35">
      <c r="B899" s="89"/>
    </row>
    <row r="900" spans="2:2" x14ac:dyDescent="0.35">
      <c r="B900" s="89"/>
    </row>
    <row r="901" spans="2:2" x14ac:dyDescent="0.35">
      <c r="B901" s="89"/>
    </row>
    <row r="902" spans="2:2" x14ac:dyDescent="0.35">
      <c r="B902" s="89"/>
    </row>
    <row r="903" spans="2:2" x14ac:dyDescent="0.35">
      <c r="B903" s="89"/>
    </row>
    <row r="904" spans="2:2" x14ac:dyDescent="0.35">
      <c r="B904" s="89"/>
    </row>
    <row r="905" spans="2:2" x14ac:dyDescent="0.35">
      <c r="B905" s="89"/>
    </row>
    <row r="906" spans="2:2" x14ac:dyDescent="0.35">
      <c r="B906" s="89"/>
    </row>
    <row r="907" spans="2:2" x14ac:dyDescent="0.35">
      <c r="B907" s="89"/>
    </row>
    <row r="908" spans="2:2" x14ac:dyDescent="0.35">
      <c r="B908" s="89"/>
    </row>
    <row r="909" spans="2:2" x14ac:dyDescent="0.35">
      <c r="B909" s="89"/>
    </row>
    <row r="910" spans="2:2" x14ac:dyDescent="0.35">
      <c r="B910" s="89"/>
    </row>
    <row r="911" spans="2:2" x14ac:dyDescent="0.35">
      <c r="B911" s="89"/>
    </row>
    <row r="912" spans="2:2" x14ac:dyDescent="0.35">
      <c r="B912" s="89"/>
    </row>
    <row r="913" spans="2:2" x14ac:dyDescent="0.35">
      <c r="B913" s="89"/>
    </row>
    <row r="914" spans="2:2" x14ac:dyDescent="0.35">
      <c r="B914" s="89"/>
    </row>
    <row r="915" spans="2:2" x14ac:dyDescent="0.35">
      <c r="B915" s="89"/>
    </row>
    <row r="916" spans="2:2" x14ac:dyDescent="0.35">
      <c r="B916" s="89"/>
    </row>
    <row r="917" spans="2:2" x14ac:dyDescent="0.35">
      <c r="B917" s="89"/>
    </row>
    <row r="918" spans="2:2" x14ac:dyDescent="0.35">
      <c r="B918" s="89"/>
    </row>
    <row r="919" spans="2:2" x14ac:dyDescent="0.35">
      <c r="B919" s="89"/>
    </row>
    <row r="920" spans="2:2" x14ac:dyDescent="0.35">
      <c r="B920" s="89"/>
    </row>
    <row r="921" spans="2:2" x14ac:dyDescent="0.35">
      <c r="B921" s="89"/>
    </row>
    <row r="922" spans="2:2" x14ac:dyDescent="0.35">
      <c r="B922" s="89"/>
    </row>
    <row r="923" spans="2:2" x14ac:dyDescent="0.35">
      <c r="B923" s="89"/>
    </row>
    <row r="924" spans="2:2" x14ac:dyDescent="0.35">
      <c r="B924" s="89"/>
    </row>
    <row r="925" spans="2:2" x14ac:dyDescent="0.35">
      <c r="B925" s="89"/>
    </row>
    <row r="926" spans="2:2" x14ac:dyDescent="0.35">
      <c r="B926" s="89"/>
    </row>
    <row r="927" spans="2:2" x14ac:dyDescent="0.35">
      <c r="B927" s="89"/>
    </row>
    <row r="928" spans="2:2" x14ac:dyDescent="0.35">
      <c r="B928" s="89"/>
    </row>
    <row r="929" spans="2:2" x14ac:dyDescent="0.35">
      <c r="B929" s="89"/>
    </row>
    <row r="930" spans="2:2" x14ac:dyDescent="0.35">
      <c r="B930" s="89"/>
    </row>
    <row r="931" spans="2:2" x14ac:dyDescent="0.35">
      <c r="B931" s="89"/>
    </row>
    <row r="932" spans="2:2" x14ac:dyDescent="0.35">
      <c r="B932" s="89"/>
    </row>
    <row r="933" spans="2:2" x14ac:dyDescent="0.35">
      <c r="B933" s="89"/>
    </row>
    <row r="934" spans="2:2" x14ac:dyDescent="0.35">
      <c r="B934" s="89"/>
    </row>
    <row r="935" spans="2:2" x14ac:dyDescent="0.35">
      <c r="B935" s="89"/>
    </row>
    <row r="936" spans="2:2" x14ac:dyDescent="0.35">
      <c r="B936" s="89"/>
    </row>
    <row r="937" spans="2:2" x14ac:dyDescent="0.35">
      <c r="B937" s="89"/>
    </row>
    <row r="938" spans="2:2" x14ac:dyDescent="0.35">
      <c r="B938" s="89"/>
    </row>
    <row r="939" spans="2:2" x14ac:dyDescent="0.35">
      <c r="B939" s="89"/>
    </row>
    <row r="940" spans="2:2" x14ac:dyDescent="0.35">
      <c r="B940" s="89"/>
    </row>
    <row r="941" spans="2:2" x14ac:dyDescent="0.35">
      <c r="B941" s="89"/>
    </row>
    <row r="942" spans="2:2" x14ac:dyDescent="0.35">
      <c r="B942" s="89"/>
    </row>
    <row r="943" spans="2:2" x14ac:dyDescent="0.35">
      <c r="B943" s="89"/>
    </row>
    <row r="944" spans="2:2" x14ac:dyDescent="0.35">
      <c r="B944" s="89"/>
    </row>
    <row r="945" spans="2:2" x14ac:dyDescent="0.35">
      <c r="B945" s="89"/>
    </row>
    <row r="946" spans="2:2" x14ac:dyDescent="0.35">
      <c r="B946" s="89"/>
    </row>
    <row r="947" spans="2:2" x14ac:dyDescent="0.35">
      <c r="B947" s="89"/>
    </row>
    <row r="948" spans="2:2" x14ac:dyDescent="0.35">
      <c r="B948" s="89"/>
    </row>
    <row r="949" spans="2:2" x14ac:dyDescent="0.35">
      <c r="B949" s="89"/>
    </row>
    <row r="950" spans="2:2" x14ac:dyDescent="0.35">
      <c r="B950" s="89"/>
    </row>
    <row r="951" spans="2:2" x14ac:dyDescent="0.35">
      <c r="B951" s="89"/>
    </row>
    <row r="952" spans="2:2" x14ac:dyDescent="0.35">
      <c r="B952" s="89"/>
    </row>
    <row r="953" spans="2:2" x14ac:dyDescent="0.35">
      <c r="B953" s="89"/>
    </row>
    <row r="954" spans="2:2" x14ac:dyDescent="0.35">
      <c r="B954" s="89"/>
    </row>
    <row r="955" spans="2:2" x14ac:dyDescent="0.35">
      <c r="B955" s="89"/>
    </row>
    <row r="956" spans="2:2" x14ac:dyDescent="0.35">
      <c r="B956" s="89"/>
    </row>
    <row r="957" spans="2:2" x14ac:dyDescent="0.35">
      <c r="B957" s="89"/>
    </row>
    <row r="958" spans="2:2" x14ac:dyDescent="0.35">
      <c r="B958" s="89"/>
    </row>
    <row r="959" spans="2:2" x14ac:dyDescent="0.35">
      <c r="B959" s="89"/>
    </row>
    <row r="960" spans="2:2" x14ac:dyDescent="0.35">
      <c r="B960" s="89"/>
    </row>
    <row r="961" spans="2:2" x14ac:dyDescent="0.35">
      <c r="B961" s="89"/>
    </row>
    <row r="962" spans="2:2" x14ac:dyDescent="0.35">
      <c r="B962" s="89"/>
    </row>
    <row r="963" spans="2:2" x14ac:dyDescent="0.35">
      <c r="B963" s="89"/>
    </row>
    <row r="964" spans="2:2" x14ac:dyDescent="0.35">
      <c r="B964" s="89"/>
    </row>
    <row r="965" spans="2:2" x14ac:dyDescent="0.35">
      <c r="B965" s="89"/>
    </row>
    <row r="966" spans="2:2" x14ac:dyDescent="0.35">
      <c r="B966" s="89"/>
    </row>
    <row r="967" spans="2:2" x14ac:dyDescent="0.35">
      <c r="B967" s="89"/>
    </row>
    <row r="968" spans="2:2" x14ac:dyDescent="0.35">
      <c r="B968" s="89"/>
    </row>
    <row r="969" spans="2:2" x14ac:dyDescent="0.35">
      <c r="B969" s="89"/>
    </row>
    <row r="970" spans="2:2" x14ac:dyDescent="0.35">
      <c r="B970" s="89"/>
    </row>
    <row r="971" spans="2:2" x14ac:dyDescent="0.35">
      <c r="B971" s="89"/>
    </row>
    <row r="972" spans="2:2" x14ac:dyDescent="0.35">
      <c r="B972" s="89"/>
    </row>
    <row r="973" spans="2:2" x14ac:dyDescent="0.35">
      <c r="B973" s="89"/>
    </row>
    <row r="974" spans="2:2" x14ac:dyDescent="0.35">
      <c r="B974" s="89"/>
    </row>
    <row r="975" spans="2:2" x14ac:dyDescent="0.35">
      <c r="B975" s="89"/>
    </row>
    <row r="976" spans="2:2" x14ac:dyDescent="0.35">
      <c r="B976" s="89"/>
    </row>
    <row r="977" spans="2:2" x14ac:dyDescent="0.35">
      <c r="B977" s="89"/>
    </row>
    <row r="978" spans="2:2" x14ac:dyDescent="0.35">
      <c r="B978" s="89"/>
    </row>
    <row r="979" spans="2:2" x14ac:dyDescent="0.35">
      <c r="B979" s="89"/>
    </row>
    <row r="980" spans="2:2" x14ac:dyDescent="0.35">
      <c r="B980" s="89"/>
    </row>
    <row r="981" spans="2:2" x14ac:dyDescent="0.35">
      <c r="B981" s="89"/>
    </row>
    <row r="982" spans="2:2" x14ac:dyDescent="0.35">
      <c r="B982" s="89"/>
    </row>
    <row r="983" spans="2:2" x14ac:dyDescent="0.35">
      <c r="B983" s="89"/>
    </row>
    <row r="984" spans="2:2" x14ac:dyDescent="0.35">
      <c r="B984" s="89"/>
    </row>
    <row r="985" spans="2:2" x14ac:dyDescent="0.35">
      <c r="B985" s="89"/>
    </row>
    <row r="986" spans="2:2" x14ac:dyDescent="0.35">
      <c r="B986" s="89"/>
    </row>
    <row r="987" spans="2:2" x14ac:dyDescent="0.35">
      <c r="B987" s="89"/>
    </row>
    <row r="988" spans="2:2" x14ac:dyDescent="0.35">
      <c r="B988" s="89"/>
    </row>
    <row r="989" spans="2:2" x14ac:dyDescent="0.35">
      <c r="B989" s="89"/>
    </row>
    <row r="990" spans="2:2" x14ac:dyDescent="0.35">
      <c r="B990" s="89"/>
    </row>
    <row r="991" spans="2:2" x14ac:dyDescent="0.35">
      <c r="B991" s="89"/>
    </row>
    <row r="992" spans="2:2" x14ac:dyDescent="0.35">
      <c r="B992" s="89"/>
    </row>
    <row r="993" spans="2:2" x14ac:dyDescent="0.35">
      <c r="B993" s="89"/>
    </row>
    <row r="994" spans="2:2" x14ac:dyDescent="0.35">
      <c r="B994" s="89"/>
    </row>
    <row r="995" spans="2:2" x14ac:dyDescent="0.35">
      <c r="B995" s="89"/>
    </row>
    <row r="996" spans="2:2" x14ac:dyDescent="0.35">
      <c r="B996" s="89"/>
    </row>
    <row r="997" spans="2:2" x14ac:dyDescent="0.35">
      <c r="B997" s="89"/>
    </row>
    <row r="998" spans="2:2" x14ac:dyDescent="0.35">
      <c r="B998" s="89"/>
    </row>
    <row r="999" spans="2:2" x14ac:dyDescent="0.35">
      <c r="B999" s="89"/>
    </row>
    <row r="1000" spans="2:2" x14ac:dyDescent="0.35">
      <c r="B1000" s="89"/>
    </row>
  </sheetData>
  <sheetProtection algorithmName="SHA-512" hashValue="wDZOO2fino/cY2Hdfl8uAlINPZMiIWuPB64uyT1I6VAWFLxCil93M+6HisxrHk5mo7Xf4zjCf83sI+HSgmspPQ==" saltValue="eopVs/gW5cR92QOIIY5jwQ==" spinCount="100000" sheet="1" objects="1" scenarios="1"/>
  <mergeCells count="6">
    <mergeCell ref="D6:E6"/>
    <mergeCell ref="D1:E1"/>
    <mergeCell ref="D2:E2"/>
    <mergeCell ref="D3:E3"/>
    <mergeCell ref="D4:E4"/>
    <mergeCell ref="D5:E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9900"/>
    <outlinePr summaryBelow="0" summaryRight="0"/>
  </sheetPr>
  <dimension ref="A1:AR950"/>
  <sheetViews>
    <sheetView showGridLines="0" workbookViewId="0">
      <pane ySplit="2" topLeftCell="A3" activePane="bottomLeft" state="frozen"/>
      <selection pane="bottomLeft" activeCell="E7" sqref="E7"/>
    </sheetView>
  </sheetViews>
  <sheetFormatPr defaultColWidth="14.453125" defaultRowHeight="15" customHeight="1" x14ac:dyDescent="0.35"/>
  <cols>
    <col min="1" max="1" width="36.54296875" customWidth="1"/>
    <col min="2" max="2" width="9.453125" customWidth="1"/>
    <col min="3" max="3" width="6.08984375" customWidth="1"/>
    <col min="4" max="4" width="7.08984375" customWidth="1"/>
    <col min="5" max="5" width="64.54296875" customWidth="1"/>
    <col min="6" max="6" width="35.54296875" customWidth="1"/>
    <col min="9" max="9" width="27.81640625" customWidth="1"/>
    <col min="33" max="33" width="21.7265625" customWidth="1"/>
    <col min="37" max="37" width="22.08984375" customWidth="1"/>
  </cols>
  <sheetData>
    <row r="1" spans="1:44" x14ac:dyDescent="0.35">
      <c r="A1" s="14" t="s">
        <v>453</v>
      </c>
      <c r="B1" s="15"/>
      <c r="C1" s="15"/>
      <c r="D1" s="15"/>
      <c r="E1" s="14" t="s">
        <v>233</v>
      </c>
      <c r="F1" s="14" t="s">
        <v>233</v>
      </c>
      <c r="G1" s="562" t="s">
        <v>37</v>
      </c>
      <c r="H1" s="463"/>
      <c r="I1" s="463"/>
      <c r="J1" s="464"/>
      <c r="K1" s="562" t="s">
        <v>38</v>
      </c>
      <c r="L1" s="463"/>
      <c r="M1" s="463"/>
      <c r="N1" s="464"/>
      <c r="O1" s="562" t="s">
        <v>39</v>
      </c>
      <c r="P1" s="463"/>
      <c r="Q1" s="463"/>
      <c r="R1" s="464"/>
      <c r="S1" s="562" t="s">
        <v>40</v>
      </c>
      <c r="T1" s="463"/>
      <c r="U1" s="463"/>
      <c r="V1" s="464"/>
      <c r="W1" s="562" t="s">
        <v>41</v>
      </c>
      <c r="X1" s="463"/>
      <c r="Y1" s="463"/>
      <c r="Z1" s="464"/>
      <c r="AA1" s="562" t="s">
        <v>42</v>
      </c>
      <c r="AB1" s="463"/>
      <c r="AC1" s="463"/>
      <c r="AD1" s="464"/>
      <c r="AE1" s="562" t="s">
        <v>43</v>
      </c>
      <c r="AF1" s="463"/>
      <c r="AG1" s="463"/>
      <c r="AH1" s="464"/>
      <c r="AI1" s="562" t="s">
        <v>44</v>
      </c>
      <c r="AJ1" s="463"/>
      <c r="AK1" s="463"/>
      <c r="AL1" s="464"/>
      <c r="AM1" s="15"/>
      <c r="AN1" s="15"/>
      <c r="AO1" s="15"/>
      <c r="AP1" s="15"/>
      <c r="AQ1" s="15"/>
      <c r="AR1" s="15"/>
    </row>
    <row r="2" spans="1:44" x14ac:dyDescent="0.35">
      <c r="A2" s="356" t="s">
        <v>57</v>
      </c>
      <c r="B2" s="14" t="s">
        <v>233</v>
      </c>
      <c r="C2" s="14"/>
      <c r="D2" s="14"/>
      <c r="E2" s="67" t="s">
        <v>57</v>
      </c>
      <c r="F2" s="15"/>
      <c r="G2" s="357" t="s">
        <v>454</v>
      </c>
      <c r="H2" s="357" t="s">
        <v>455</v>
      </c>
      <c r="I2" s="357" t="s">
        <v>456</v>
      </c>
      <c r="J2" s="357" t="s">
        <v>457</v>
      </c>
      <c r="K2" s="357" t="s">
        <v>454</v>
      </c>
      <c r="L2" s="357" t="s">
        <v>455</v>
      </c>
      <c r="M2" s="357" t="s">
        <v>458</v>
      </c>
      <c r="N2" s="357" t="s">
        <v>457</v>
      </c>
      <c r="O2" s="357" t="s">
        <v>454</v>
      </c>
      <c r="P2" s="357" t="s">
        <v>455</v>
      </c>
      <c r="Q2" s="357" t="s">
        <v>458</v>
      </c>
      <c r="R2" s="357" t="s">
        <v>457</v>
      </c>
      <c r="S2" s="357" t="s">
        <v>454</v>
      </c>
      <c r="T2" s="357" t="s">
        <v>455</v>
      </c>
      <c r="U2" s="357" t="s">
        <v>458</v>
      </c>
      <c r="V2" s="357" t="s">
        <v>457</v>
      </c>
      <c r="W2" s="357" t="s">
        <v>454</v>
      </c>
      <c r="X2" s="357" t="s">
        <v>455</v>
      </c>
      <c r="Y2" s="357" t="s">
        <v>458</v>
      </c>
      <c r="Z2" s="357" t="s">
        <v>457</v>
      </c>
      <c r="AA2" s="357" t="s">
        <v>454</v>
      </c>
      <c r="AB2" s="357" t="s">
        <v>455</v>
      </c>
      <c r="AC2" s="357" t="s">
        <v>458</v>
      </c>
      <c r="AD2" s="357" t="s">
        <v>457</v>
      </c>
      <c r="AE2" s="357" t="s">
        <v>454</v>
      </c>
      <c r="AF2" s="357" t="s">
        <v>455</v>
      </c>
      <c r="AG2" s="357" t="s">
        <v>458</v>
      </c>
      <c r="AH2" s="357" t="s">
        <v>457</v>
      </c>
      <c r="AI2" s="357" t="s">
        <v>454</v>
      </c>
      <c r="AJ2" s="357" t="s">
        <v>455</v>
      </c>
      <c r="AK2" s="357" t="s">
        <v>458</v>
      </c>
      <c r="AL2" s="357" t="s">
        <v>457</v>
      </c>
      <c r="AM2" s="15"/>
      <c r="AN2" s="15"/>
      <c r="AO2" s="15"/>
      <c r="AP2" s="15"/>
      <c r="AQ2" s="15"/>
      <c r="AR2" s="15"/>
    </row>
    <row r="3" spans="1:44" x14ac:dyDescent="0.35">
      <c r="A3" s="356" t="s">
        <v>156</v>
      </c>
      <c r="B3" s="358">
        <f>F4</f>
        <v>0</v>
      </c>
      <c r="C3" s="14"/>
      <c r="D3" s="14"/>
      <c r="E3" s="359" t="s">
        <v>156</v>
      </c>
      <c r="F3" s="67" t="s">
        <v>459</v>
      </c>
      <c r="G3" s="44" t="s">
        <v>152</v>
      </c>
      <c r="H3" s="44" t="s">
        <v>455</v>
      </c>
      <c r="I3" s="44" t="s">
        <v>460</v>
      </c>
      <c r="J3" s="44"/>
      <c r="K3" s="44" t="s">
        <v>152</v>
      </c>
      <c r="L3" s="44" t="s">
        <v>455</v>
      </c>
      <c r="M3" s="44" t="s">
        <v>460</v>
      </c>
      <c r="N3" s="44"/>
      <c r="O3" s="44" t="s">
        <v>152</v>
      </c>
      <c r="P3" s="44" t="s">
        <v>455</v>
      </c>
      <c r="Q3" s="44" t="s">
        <v>460</v>
      </c>
      <c r="R3" s="44"/>
      <c r="S3" s="44" t="s">
        <v>152</v>
      </c>
      <c r="T3" s="44" t="s">
        <v>455</v>
      </c>
      <c r="U3" s="44" t="s">
        <v>460</v>
      </c>
      <c r="V3" s="44"/>
      <c r="W3" s="44" t="s">
        <v>152</v>
      </c>
      <c r="X3" s="44" t="s">
        <v>455</v>
      </c>
      <c r="Y3" s="44" t="s">
        <v>460</v>
      </c>
      <c r="Z3" s="44"/>
      <c r="AA3" s="44" t="s">
        <v>152</v>
      </c>
      <c r="AB3" s="44" t="s">
        <v>455</v>
      </c>
      <c r="AC3" s="44" t="s">
        <v>460</v>
      </c>
      <c r="AD3" s="44"/>
      <c r="AE3" s="44" t="s">
        <v>152</v>
      </c>
      <c r="AF3" s="44" t="s">
        <v>455</v>
      </c>
      <c r="AG3" s="44" t="s">
        <v>460</v>
      </c>
      <c r="AH3" s="44"/>
      <c r="AI3" s="44" t="s">
        <v>152</v>
      </c>
      <c r="AJ3" s="44" t="s">
        <v>455</v>
      </c>
      <c r="AK3" s="44" t="s">
        <v>460</v>
      </c>
      <c r="AL3" s="44"/>
      <c r="AM3" s="15"/>
      <c r="AN3" s="15"/>
      <c r="AO3" s="15"/>
      <c r="AP3" s="15"/>
      <c r="AQ3" s="15"/>
      <c r="AR3" s="15"/>
    </row>
    <row r="4" spans="1:44" x14ac:dyDescent="0.35">
      <c r="A4" s="356" t="s">
        <v>160</v>
      </c>
      <c r="B4" s="358">
        <f>F17</f>
        <v>0</v>
      </c>
      <c r="C4" s="70"/>
      <c r="D4" s="70"/>
      <c r="E4" s="360" t="s">
        <v>64</v>
      </c>
      <c r="F4" s="361">
        <f>SUM(I4,M4,Q4,U4,Y4,AC4,AG4,AK4)</f>
        <v>0</v>
      </c>
      <c r="G4" s="362">
        <f>'Bidders Pricing Catalogue'!B7</f>
        <v>0</v>
      </c>
      <c r="H4" s="363">
        <v>1</v>
      </c>
      <c r="I4" s="15">
        <f>G4*H4</f>
        <v>0</v>
      </c>
      <c r="J4" s="15"/>
      <c r="K4" s="364">
        <f>'Bidders Pricing Catalogue'!C7</f>
        <v>0</v>
      </c>
      <c r="L4" s="15">
        <v>1</v>
      </c>
      <c r="M4" s="15">
        <f>K4*L4</f>
        <v>0</v>
      </c>
      <c r="N4" s="15"/>
      <c r="O4" s="364">
        <f>'Bidders Pricing Catalogue'!D7</f>
        <v>0</v>
      </c>
      <c r="P4" s="15">
        <v>1</v>
      </c>
      <c r="Q4" s="15">
        <f>O4*P4</f>
        <v>0</v>
      </c>
      <c r="R4" s="15"/>
      <c r="S4" s="364">
        <f>'Bidders Pricing Catalogue'!E7</f>
        <v>0</v>
      </c>
      <c r="T4" s="15">
        <v>1</v>
      </c>
      <c r="U4" s="15">
        <f>S4*T4</f>
        <v>0</v>
      </c>
      <c r="V4" s="15"/>
      <c r="W4" s="364">
        <f>'Bidders Pricing Catalogue'!F7</f>
        <v>0</v>
      </c>
      <c r="X4" s="15">
        <v>1</v>
      </c>
      <c r="Y4" s="15">
        <f>W4*X4</f>
        <v>0</v>
      </c>
      <c r="Z4" s="15"/>
      <c r="AA4" s="364">
        <f>'Bidders Pricing Catalogue'!G7</f>
        <v>0</v>
      </c>
      <c r="AB4" s="15">
        <v>1</v>
      </c>
      <c r="AC4" s="15">
        <f>AA4*AB4</f>
        <v>0</v>
      </c>
      <c r="AD4" s="15"/>
      <c r="AE4" s="364">
        <f>'Bidders Pricing Catalogue'!H7</f>
        <v>0</v>
      </c>
      <c r="AF4" s="15">
        <v>1</v>
      </c>
      <c r="AG4" s="15">
        <f>AE4*AF4</f>
        <v>0</v>
      </c>
      <c r="AH4" s="15"/>
      <c r="AI4" s="364">
        <f>'Bidders Pricing Catalogue'!I7</f>
        <v>0</v>
      </c>
      <c r="AJ4" s="15">
        <v>1</v>
      </c>
      <c r="AK4" s="15">
        <f>AI4*AJ4</f>
        <v>0</v>
      </c>
      <c r="AL4" s="15"/>
      <c r="AM4" s="15"/>
      <c r="AN4" s="15"/>
      <c r="AO4" s="15"/>
      <c r="AP4" s="15"/>
      <c r="AQ4" s="15"/>
      <c r="AR4" s="15"/>
    </row>
    <row r="5" spans="1:44" x14ac:dyDescent="0.35">
      <c r="A5" s="356" t="s">
        <v>161</v>
      </c>
      <c r="B5" s="358">
        <f>F49</f>
        <v>0</v>
      </c>
      <c r="C5" s="356"/>
      <c r="D5" s="356"/>
      <c r="E5" s="365" t="s">
        <v>160</v>
      </c>
      <c r="F5" s="343" t="s">
        <v>461</v>
      </c>
      <c r="G5" s="343" t="s">
        <v>152</v>
      </c>
      <c r="H5" s="343" t="s">
        <v>462</v>
      </c>
      <c r="I5" s="366" t="s">
        <v>463</v>
      </c>
      <c r="J5" s="366" t="s">
        <v>464</v>
      </c>
      <c r="K5" s="366" t="s">
        <v>152</v>
      </c>
      <c r="L5" s="366" t="s">
        <v>462</v>
      </c>
      <c r="M5" s="366" t="s">
        <v>463</v>
      </c>
      <c r="N5" s="366" t="s">
        <v>464</v>
      </c>
      <c r="O5" s="366" t="s">
        <v>152</v>
      </c>
      <c r="P5" s="366" t="s">
        <v>462</v>
      </c>
      <c r="Q5" s="366" t="s">
        <v>463</v>
      </c>
      <c r="R5" s="366" t="s">
        <v>464</v>
      </c>
      <c r="S5" s="366" t="s">
        <v>152</v>
      </c>
      <c r="T5" s="366" t="s">
        <v>462</v>
      </c>
      <c r="U5" s="366" t="s">
        <v>463</v>
      </c>
      <c r="V5" s="366" t="s">
        <v>464</v>
      </c>
      <c r="W5" s="366" t="s">
        <v>152</v>
      </c>
      <c r="X5" s="366" t="s">
        <v>462</v>
      </c>
      <c r="Y5" s="366" t="s">
        <v>463</v>
      </c>
      <c r="Z5" s="366" t="s">
        <v>464</v>
      </c>
      <c r="AA5" s="366" t="s">
        <v>152</v>
      </c>
      <c r="AB5" s="366" t="s">
        <v>462</v>
      </c>
      <c r="AC5" s="366" t="s">
        <v>463</v>
      </c>
      <c r="AD5" s="366" t="s">
        <v>464</v>
      </c>
      <c r="AE5" s="366" t="s">
        <v>152</v>
      </c>
      <c r="AF5" s="366" t="s">
        <v>462</v>
      </c>
      <c r="AG5" s="366" t="s">
        <v>463</v>
      </c>
      <c r="AH5" s="366" t="s">
        <v>464</v>
      </c>
      <c r="AI5" s="366" t="s">
        <v>152</v>
      </c>
      <c r="AJ5" s="366" t="s">
        <v>462</v>
      </c>
      <c r="AK5" s="366" t="s">
        <v>463</v>
      </c>
      <c r="AL5" s="366" t="s">
        <v>464</v>
      </c>
      <c r="AM5" s="15"/>
      <c r="AN5" s="15"/>
      <c r="AO5" s="15"/>
      <c r="AP5" s="15"/>
      <c r="AQ5" s="15"/>
      <c r="AR5" s="15"/>
    </row>
    <row r="6" spans="1:44" x14ac:dyDescent="0.35">
      <c r="A6" s="356" t="s">
        <v>163</v>
      </c>
      <c r="B6" s="358">
        <f>F66</f>
        <v>0</v>
      </c>
      <c r="C6" s="70"/>
      <c r="D6" s="70"/>
      <c r="E6" s="367" t="s">
        <v>68</v>
      </c>
      <c r="F6" s="354">
        <f t="shared" ref="F6:F15" si="0">SUM(I6,M6,Q6,U6,Y6,AC6,AG6,AK6)</f>
        <v>0</v>
      </c>
      <c r="G6" s="368">
        <f>'Bidders Pricing Catalogue'!B9</f>
        <v>0</v>
      </c>
      <c r="H6" s="355">
        <v>1</v>
      </c>
      <c r="I6" s="354">
        <f t="shared" ref="I6:I15" si="1">G6/H6</f>
        <v>0</v>
      </c>
      <c r="J6" s="354">
        <f>I6-I6</f>
        <v>0</v>
      </c>
      <c r="K6" s="368">
        <f>'Bidders Pricing Catalogue'!C9</f>
        <v>0</v>
      </c>
      <c r="L6" s="352">
        <v>1</v>
      </c>
      <c r="M6" s="354">
        <f t="shared" ref="M6:M15" si="2">K6/L6</f>
        <v>0</v>
      </c>
      <c r="N6" s="354">
        <f>M6-M6</f>
        <v>0</v>
      </c>
      <c r="O6" s="368">
        <f>'Bidders Pricing Catalogue'!D9</f>
        <v>0</v>
      </c>
      <c r="P6" s="352">
        <v>1</v>
      </c>
      <c r="Q6" s="354">
        <f t="shared" ref="Q6:Q15" si="3">O6/P6</f>
        <v>0</v>
      </c>
      <c r="R6" s="354">
        <f>Q6-Q6</f>
        <v>0</v>
      </c>
      <c r="S6" s="368">
        <f>'Bidders Pricing Catalogue'!E9</f>
        <v>0</v>
      </c>
      <c r="T6" s="352">
        <v>1</v>
      </c>
      <c r="U6" s="354">
        <f t="shared" ref="U6:U15" si="4">S6/T6</f>
        <v>0</v>
      </c>
      <c r="V6" s="354">
        <f>U6-U6</f>
        <v>0</v>
      </c>
      <c r="W6" s="368">
        <f>'Bidders Pricing Catalogue'!F9</f>
        <v>0</v>
      </c>
      <c r="X6" s="352">
        <v>1</v>
      </c>
      <c r="Y6" s="354">
        <f t="shared" ref="Y6:Y15" si="5">W6/X6</f>
        <v>0</v>
      </c>
      <c r="Z6" s="354">
        <f>Y6-Y6</f>
        <v>0</v>
      </c>
      <c r="AA6" s="368">
        <f>'Bidders Pricing Catalogue'!G9</f>
        <v>0</v>
      </c>
      <c r="AB6" s="352">
        <v>1</v>
      </c>
      <c r="AC6" s="354">
        <f t="shared" ref="AC6:AC15" si="6">AA6/AB6</f>
        <v>0</v>
      </c>
      <c r="AD6" s="354">
        <f>AC6-AC6</f>
        <v>0</v>
      </c>
      <c r="AE6" s="368">
        <f>'Bidders Pricing Catalogue'!H9</f>
        <v>0</v>
      </c>
      <c r="AF6" s="352">
        <v>1</v>
      </c>
      <c r="AG6" s="354">
        <f t="shared" ref="AG6:AG15" si="7">AE6/AF6</f>
        <v>0</v>
      </c>
      <c r="AH6" s="354">
        <f>AG6-AG6</f>
        <v>0</v>
      </c>
      <c r="AI6" s="368">
        <f>'Bidders Pricing Catalogue'!I9</f>
        <v>0</v>
      </c>
      <c r="AJ6" s="352">
        <v>1</v>
      </c>
      <c r="AK6" s="354">
        <f t="shared" ref="AK6:AK15" si="8">AI6/AJ6</f>
        <v>0</v>
      </c>
      <c r="AL6" s="354">
        <f>AK6-AK6</f>
        <v>0</v>
      </c>
      <c r="AM6" s="15"/>
      <c r="AN6" s="15"/>
      <c r="AO6" s="15"/>
      <c r="AP6" s="15"/>
      <c r="AQ6" s="15"/>
      <c r="AR6" s="15"/>
    </row>
    <row r="7" spans="1:44" x14ac:dyDescent="0.35">
      <c r="A7" s="356" t="s">
        <v>164</v>
      </c>
      <c r="B7" s="358">
        <f>F78</f>
        <v>0</v>
      </c>
      <c r="C7" s="70"/>
      <c r="D7" s="70"/>
      <c r="E7" s="367" t="s">
        <v>70</v>
      </c>
      <c r="F7" s="354">
        <f t="shared" si="0"/>
        <v>0</v>
      </c>
      <c r="G7" s="368">
        <f>'Bidders Pricing Catalogue'!B10</f>
        <v>0</v>
      </c>
      <c r="H7" s="355">
        <v>2</v>
      </c>
      <c r="I7" s="354">
        <f t="shared" si="1"/>
        <v>0</v>
      </c>
      <c r="J7" s="354">
        <f t="shared" ref="J7:J15" si="9">I7-I6</f>
        <v>0</v>
      </c>
      <c r="K7" s="368">
        <f>'Bidders Pricing Catalogue'!C10</f>
        <v>0</v>
      </c>
      <c r="L7" s="352">
        <v>2</v>
      </c>
      <c r="M7" s="354">
        <f t="shared" si="2"/>
        <v>0</v>
      </c>
      <c r="N7" s="354">
        <f t="shared" ref="N7:N15" si="10">M7-M6</f>
        <v>0</v>
      </c>
      <c r="O7" s="368">
        <f>'Bidders Pricing Catalogue'!D10</f>
        <v>0</v>
      </c>
      <c r="P7" s="352">
        <v>2</v>
      </c>
      <c r="Q7" s="354">
        <f t="shared" si="3"/>
        <v>0</v>
      </c>
      <c r="R7" s="354">
        <f t="shared" ref="R7:R15" si="11">Q7-Q6</f>
        <v>0</v>
      </c>
      <c r="S7" s="368">
        <f>'Bidders Pricing Catalogue'!E10</f>
        <v>0</v>
      </c>
      <c r="T7" s="352">
        <v>2</v>
      </c>
      <c r="U7" s="354">
        <f t="shared" si="4"/>
        <v>0</v>
      </c>
      <c r="V7" s="354">
        <f t="shared" ref="V7:V15" si="12">U7-U6</f>
        <v>0</v>
      </c>
      <c r="W7" s="368">
        <f>'Bidders Pricing Catalogue'!F10</f>
        <v>0</v>
      </c>
      <c r="X7" s="352">
        <v>2</v>
      </c>
      <c r="Y7" s="354">
        <f t="shared" si="5"/>
        <v>0</v>
      </c>
      <c r="Z7" s="354">
        <f t="shared" ref="Z7:Z15" si="13">Y7-Y6</f>
        <v>0</v>
      </c>
      <c r="AA7" s="368">
        <f>'Bidders Pricing Catalogue'!G10</f>
        <v>0</v>
      </c>
      <c r="AB7" s="352">
        <v>2</v>
      </c>
      <c r="AC7" s="354">
        <f t="shared" si="6"/>
        <v>0</v>
      </c>
      <c r="AD7" s="354">
        <f t="shared" ref="AD7:AD15" si="14">AC7-AC6</f>
        <v>0</v>
      </c>
      <c r="AE7" s="368">
        <f>'Bidders Pricing Catalogue'!H10</f>
        <v>0</v>
      </c>
      <c r="AF7" s="352">
        <v>2</v>
      </c>
      <c r="AG7" s="354">
        <f t="shared" si="7"/>
        <v>0</v>
      </c>
      <c r="AH7" s="354">
        <f t="shared" ref="AH7:AH15" si="15">AG7-AG6</f>
        <v>0</v>
      </c>
      <c r="AI7" s="368">
        <f>'Bidders Pricing Catalogue'!I10</f>
        <v>0</v>
      </c>
      <c r="AJ7" s="352">
        <v>2</v>
      </c>
      <c r="AK7" s="354">
        <f t="shared" si="8"/>
        <v>0</v>
      </c>
      <c r="AL7" s="354">
        <f t="shared" ref="AL7:AL15" si="16">AK7-AK6</f>
        <v>0</v>
      </c>
      <c r="AM7" s="15"/>
      <c r="AN7" s="15"/>
      <c r="AO7" s="15"/>
      <c r="AP7" s="15"/>
      <c r="AQ7" s="15"/>
      <c r="AR7" s="15"/>
    </row>
    <row r="8" spans="1:44" x14ac:dyDescent="0.35">
      <c r="A8" s="356" t="s">
        <v>165</v>
      </c>
      <c r="B8" s="358">
        <f>F82</f>
        <v>0</v>
      </c>
      <c r="C8" s="70"/>
      <c r="D8" s="70"/>
      <c r="E8" s="367" t="s">
        <v>71</v>
      </c>
      <c r="F8" s="354">
        <f t="shared" si="0"/>
        <v>0</v>
      </c>
      <c r="G8" s="368">
        <f>'Bidders Pricing Catalogue'!B11</f>
        <v>0</v>
      </c>
      <c r="H8" s="355">
        <v>3</v>
      </c>
      <c r="I8" s="354">
        <f t="shared" si="1"/>
        <v>0</v>
      </c>
      <c r="J8" s="354">
        <f t="shared" si="9"/>
        <v>0</v>
      </c>
      <c r="K8" s="368">
        <f>'Bidders Pricing Catalogue'!C11</f>
        <v>0</v>
      </c>
      <c r="L8" s="352">
        <v>3</v>
      </c>
      <c r="M8" s="354">
        <f t="shared" si="2"/>
        <v>0</v>
      </c>
      <c r="N8" s="354">
        <f t="shared" si="10"/>
        <v>0</v>
      </c>
      <c r="O8" s="368">
        <f>'Bidders Pricing Catalogue'!D11</f>
        <v>0</v>
      </c>
      <c r="P8" s="352">
        <v>3</v>
      </c>
      <c r="Q8" s="354">
        <f t="shared" si="3"/>
        <v>0</v>
      </c>
      <c r="R8" s="354">
        <f t="shared" si="11"/>
        <v>0</v>
      </c>
      <c r="S8" s="368">
        <f>'Bidders Pricing Catalogue'!E11</f>
        <v>0</v>
      </c>
      <c r="T8" s="352">
        <v>3</v>
      </c>
      <c r="U8" s="354">
        <f t="shared" si="4"/>
        <v>0</v>
      </c>
      <c r="V8" s="354">
        <f t="shared" si="12"/>
        <v>0</v>
      </c>
      <c r="W8" s="368">
        <f>'Bidders Pricing Catalogue'!F11</f>
        <v>0</v>
      </c>
      <c r="X8" s="352">
        <v>3</v>
      </c>
      <c r="Y8" s="354">
        <f t="shared" si="5"/>
        <v>0</v>
      </c>
      <c r="Z8" s="354">
        <f t="shared" si="13"/>
        <v>0</v>
      </c>
      <c r="AA8" s="368">
        <f>'Bidders Pricing Catalogue'!G11</f>
        <v>0</v>
      </c>
      <c r="AB8" s="352">
        <v>3</v>
      </c>
      <c r="AC8" s="354">
        <f t="shared" si="6"/>
        <v>0</v>
      </c>
      <c r="AD8" s="354">
        <f t="shared" si="14"/>
        <v>0</v>
      </c>
      <c r="AE8" s="368">
        <f>'Bidders Pricing Catalogue'!H11</f>
        <v>0</v>
      </c>
      <c r="AF8" s="352">
        <v>3</v>
      </c>
      <c r="AG8" s="354">
        <f t="shared" si="7"/>
        <v>0</v>
      </c>
      <c r="AH8" s="354">
        <f t="shared" si="15"/>
        <v>0</v>
      </c>
      <c r="AI8" s="368">
        <f>'Bidders Pricing Catalogue'!I11</f>
        <v>0</v>
      </c>
      <c r="AJ8" s="352">
        <v>3</v>
      </c>
      <c r="AK8" s="354">
        <f t="shared" si="8"/>
        <v>0</v>
      </c>
      <c r="AL8" s="354">
        <f t="shared" si="16"/>
        <v>0</v>
      </c>
      <c r="AM8" s="15"/>
      <c r="AN8" s="15"/>
      <c r="AO8" s="15"/>
      <c r="AP8" s="15"/>
      <c r="AQ8" s="15"/>
      <c r="AR8" s="15"/>
    </row>
    <row r="9" spans="1:44" x14ac:dyDescent="0.35">
      <c r="A9" s="70"/>
      <c r="B9" s="70"/>
      <c r="C9" s="70"/>
      <c r="D9" s="70"/>
      <c r="E9" s="367" t="s">
        <v>72</v>
      </c>
      <c r="F9" s="354">
        <f t="shared" si="0"/>
        <v>0</v>
      </c>
      <c r="G9" s="368">
        <f>'Bidders Pricing Catalogue'!B12</f>
        <v>0</v>
      </c>
      <c r="H9" s="355">
        <v>4</v>
      </c>
      <c r="I9" s="354">
        <f t="shared" si="1"/>
        <v>0</v>
      </c>
      <c r="J9" s="354">
        <f t="shared" si="9"/>
        <v>0</v>
      </c>
      <c r="K9" s="368">
        <f>'Bidders Pricing Catalogue'!C12</f>
        <v>0</v>
      </c>
      <c r="L9" s="352">
        <v>4</v>
      </c>
      <c r="M9" s="354">
        <f t="shared" si="2"/>
        <v>0</v>
      </c>
      <c r="N9" s="354">
        <f t="shared" si="10"/>
        <v>0</v>
      </c>
      <c r="O9" s="368">
        <f>'Bidders Pricing Catalogue'!D12</f>
        <v>0</v>
      </c>
      <c r="P9" s="352">
        <v>4</v>
      </c>
      <c r="Q9" s="354">
        <f t="shared" si="3"/>
        <v>0</v>
      </c>
      <c r="R9" s="354">
        <f t="shared" si="11"/>
        <v>0</v>
      </c>
      <c r="S9" s="368">
        <f>'Bidders Pricing Catalogue'!E12</f>
        <v>0</v>
      </c>
      <c r="T9" s="352">
        <v>4</v>
      </c>
      <c r="U9" s="354">
        <f t="shared" si="4"/>
        <v>0</v>
      </c>
      <c r="V9" s="354">
        <f t="shared" si="12"/>
        <v>0</v>
      </c>
      <c r="W9" s="368">
        <f>'Bidders Pricing Catalogue'!F12</f>
        <v>0</v>
      </c>
      <c r="X9" s="352">
        <v>4</v>
      </c>
      <c r="Y9" s="354">
        <f t="shared" si="5"/>
        <v>0</v>
      </c>
      <c r="Z9" s="354">
        <f t="shared" si="13"/>
        <v>0</v>
      </c>
      <c r="AA9" s="368">
        <f>'Bidders Pricing Catalogue'!G12</f>
        <v>0</v>
      </c>
      <c r="AB9" s="352">
        <v>4</v>
      </c>
      <c r="AC9" s="354">
        <f t="shared" si="6"/>
        <v>0</v>
      </c>
      <c r="AD9" s="354">
        <f t="shared" si="14"/>
        <v>0</v>
      </c>
      <c r="AE9" s="368">
        <f>'Bidders Pricing Catalogue'!H12</f>
        <v>0</v>
      </c>
      <c r="AF9" s="352">
        <v>4</v>
      </c>
      <c r="AG9" s="354">
        <f t="shared" si="7"/>
        <v>0</v>
      </c>
      <c r="AH9" s="354">
        <f t="shared" si="15"/>
        <v>0</v>
      </c>
      <c r="AI9" s="368">
        <f>'Bidders Pricing Catalogue'!I12</f>
        <v>0</v>
      </c>
      <c r="AJ9" s="352">
        <v>4</v>
      </c>
      <c r="AK9" s="354">
        <f t="shared" si="8"/>
        <v>0</v>
      </c>
      <c r="AL9" s="354">
        <f t="shared" si="16"/>
        <v>0</v>
      </c>
      <c r="AM9" s="15"/>
      <c r="AN9" s="15"/>
      <c r="AO9" s="15"/>
      <c r="AP9" s="15"/>
      <c r="AQ9" s="15"/>
      <c r="AR9" s="15"/>
    </row>
    <row r="10" spans="1:44" x14ac:dyDescent="0.35">
      <c r="A10" s="70"/>
      <c r="B10" s="70"/>
      <c r="C10" s="70"/>
      <c r="D10" s="70"/>
      <c r="E10" s="367" t="s">
        <v>73</v>
      </c>
      <c r="F10" s="354">
        <f t="shared" si="0"/>
        <v>0</v>
      </c>
      <c r="G10" s="368">
        <f>'Bidders Pricing Catalogue'!B13</f>
        <v>0</v>
      </c>
      <c r="H10" s="355">
        <v>5</v>
      </c>
      <c r="I10" s="354">
        <f t="shared" si="1"/>
        <v>0</v>
      </c>
      <c r="J10" s="354">
        <f t="shared" si="9"/>
        <v>0</v>
      </c>
      <c r="K10" s="368">
        <f>'Bidders Pricing Catalogue'!C13</f>
        <v>0</v>
      </c>
      <c r="L10" s="352">
        <v>5</v>
      </c>
      <c r="M10" s="354">
        <f t="shared" si="2"/>
        <v>0</v>
      </c>
      <c r="N10" s="354">
        <f t="shared" si="10"/>
        <v>0</v>
      </c>
      <c r="O10" s="368">
        <f>'Bidders Pricing Catalogue'!D13</f>
        <v>0</v>
      </c>
      <c r="P10" s="352">
        <v>5</v>
      </c>
      <c r="Q10" s="354">
        <f t="shared" si="3"/>
        <v>0</v>
      </c>
      <c r="R10" s="354">
        <f t="shared" si="11"/>
        <v>0</v>
      </c>
      <c r="S10" s="368">
        <f>'Bidders Pricing Catalogue'!E13</f>
        <v>0</v>
      </c>
      <c r="T10" s="352">
        <v>5</v>
      </c>
      <c r="U10" s="354">
        <f t="shared" si="4"/>
        <v>0</v>
      </c>
      <c r="V10" s="354">
        <f t="shared" si="12"/>
        <v>0</v>
      </c>
      <c r="W10" s="368">
        <f>'Bidders Pricing Catalogue'!F13</f>
        <v>0</v>
      </c>
      <c r="X10" s="352">
        <v>5</v>
      </c>
      <c r="Y10" s="354">
        <f t="shared" si="5"/>
        <v>0</v>
      </c>
      <c r="Z10" s="354">
        <f t="shared" si="13"/>
        <v>0</v>
      </c>
      <c r="AA10" s="368">
        <f>'Bidders Pricing Catalogue'!G13</f>
        <v>0</v>
      </c>
      <c r="AB10" s="352">
        <v>5</v>
      </c>
      <c r="AC10" s="354">
        <f t="shared" si="6"/>
        <v>0</v>
      </c>
      <c r="AD10" s="354">
        <f t="shared" si="14"/>
        <v>0</v>
      </c>
      <c r="AE10" s="368">
        <f>'Bidders Pricing Catalogue'!H13</f>
        <v>0</v>
      </c>
      <c r="AF10" s="352">
        <v>5</v>
      </c>
      <c r="AG10" s="354">
        <f t="shared" si="7"/>
        <v>0</v>
      </c>
      <c r="AH10" s="354">
        <f t="shared" si="15"/>
        <v>0</v>
      </c>
      <c r="AI10" s="368">
        <f>'Bidders Pricing Catalogue'!I13</f>
        <v>0</v>
      </c>
      <c r="AJ10" s="352">
        <v>5</v>
      </c>
      <c r="AK10" s="354">
        <f t="shared" si="8"/>
        <v>0</v>
      </c>
      <c r="AL10" s="354">
        <f t="shared" si="16"/>
        <v>0</v>
      </c>
      <c r="AM10" s="15"/>
      <c r="AN10" s="15"/>
      <c r="AO10" s="15"/>
      <c r="AP10" s="15"/>
      <c r="AQ10" s="15"/>
      <c r="AR10" s="15"/>
    </row>
    <row r="11" spans="1:44" x14ac:dyDescent="0.35">
      <c r="A11" s="70"/>
      <c r="B11" s="70"/>
      <c r="C11" s="70"/>
      <c r="D11" s="70"/>
      <c r="E11" s="367" t="s">
        <v>74</v>
      </c>
      <c r="F11" s="354">
        <f t="shared" si="0"/>
        <v>0</v>
      </c>
      <c r="G11" s="368">
        <f>'Bidders Pricing Catalogue'!B14</f>
        <v>0</v>
      </c>
      <c r="H11" s="355">
        <v>8</v>
      </c>
      <c r="I11" s="354">
        <f t="shared" si="1"/>
        <v>0</v>
      </c>
      <c r="J11" s="354">
        <f t="shared" si="9"/>
        <v>0</v>
      </c>
      <c r="K11" s="368">
        <f>'Bidders Pricing Catalogue'!C14</f>
        <v>0</v>
      </c>
      <c r="L11" s="352">
        <v>8</v>
      </c>
      <c r="M11" s="354">
        <f t="shared" si="2"/>
        <v>0</v>
      </c>
      <c r="N11" s="354">
        <f t="shared" si="10"/>
        <v>0</v>
      </c>
      <c r="O11" s="368">
        <f>'Bidders Pricing Catalogue'!D14</f>
        <v>0</v>
      </c>
      <c r="P11" s="352">
        <v>8</v>
      </c>
      <c r="Q11" s="354">
        <f t="shared" si="3"/>
        <v>0</v>
      </c>
      <c r="R11" s="354">
        <f t="shared" si="11"/>
        <v>0</v>
      </c>
      <c r="S11" s="368">
        <f>'Bidders Pricing Catalogue'!E14</f>
        <v>0</v>
      </c>
      <c r="T11" s="352">
        <v>8</v>
      </c>
      <c r="U11" s="354">
        <f t="shared" si="4"/>
        <v>0</v>
      </c>
      <c r="V11" s="354">
        <f t="shared" si="12"/>
        <v>0</v>
      </c>
      <c r="W11" s="368">
        <f>'Bidders Pricing Catalogue'!F14</f>
        <v>0</v>
      </c>
      <c r="X11" s="352">
        <v>8</v>
      </c>
      <c r="Y11" s="354">
        <f t="shared" si="5"/>
        <v>0</v>
      </c>
      <c r="Z11" s="354">
        <f t="shared" si="13"/>
        <v>0</v>
      </c>
      <c r="AA11" s="368">
        <f>'Bidders Pricing Catalogue'!G14</f>
        <v>0</v>
      </c>
      <c r="AB11" s="352">
        <v>8</v>
      </c>
      <c r="AC11" s="354">
        <f t="shared" si="6"/>
        <v>0</v>
      </c>
      <c r="AD11" s="354">
        <f t="shared" si="14"/>
        <v>0</v>
      </c>
      <c r="AE11" s="368">
        <f>'Bidders Pricing Catalogue'!H14</f>
        <v>0</v>
      </c>
      <c r="AF11" s="352">
        <v>8</v>
      </c>
      <c r="AG11" s="354">
        <f t="shared" si="7"/>
        <v>0</v>
      </c>
      <c r="AH11" s="354">
        <f t="shared" si="15"/>
        <v>0</v>
      </c>
      <c r="AI11" s="368">
        <f>'Bidders Pricing Catalogue'!I14</f>
        <v>0</v>
      </c>
      <c r="AJ11" s="352">
        <v>8</v>
      </c>
      <c r="AK11" s="354">
        <f t="shared" si="8"/>
        <v>0</v>
      </c>
      <c r="AL11" s="354">
        <f t="shared" si="16"/>
        <v>0</v>
      </c>
      <c r="AM11" s="15"/>
      <c r="AN11" s="15"/>
      <c r="AO11" s="15"/>
      <c r="AP11" s="15"/>
      <c r="AQ11" s="15"/>
      <c r="AR11" s="15"/>
    </row>
    <row r="12" spans="1:44" x14ac:dyDescent="0.35">
      <c r="A12" s="70"/>
      <c r="B12" s="70"/>
      <c r="C12" s="70"/>
      <c r="D12" s="70"/>
      <c r="E12" s="367" t="s">
        <v>75</v>
      </c>
      <c r="F12" s="354">
        <f t="shared" si="0"/>
        <v>0</v>
      </c>
      <c r="G12" s="368">
        <f>'Bidders Pricing Catalogue'!B15</f>
        <v>0</v>
      </c>
      <c r="H12" s="355">
        <v>10</v>
      </c>
      <c r="I12" s="354">
        <f t="shared" si="1"/>
        <v>0</v>
      </c>
      <c r="J12" s="354">
        <f t="shared" si="9"/>
        <v>0</v>
      </c>
      <c r="K12" s="368">
        <f>'Bidders Pricing Catalogue'!C15</f>
        <v>0</v>
      </c>
      <c r="L12" s="352">
        <v>10</v>
      </c>
      <c r="M12" s="354">
        <f t="shared" si="2"/>
        <v>0</v>
      </c>
      <c r="N12" s="354">
        <f t="shared" si="10"/>
        <v>0</v>
      </c>
      <c r="O12" s="368">
        <f>'Bidders Pricing Catalogue'!D15</f>
        <v>0</v>
      </c>
      <c r="P12" s="352">
        <v>10</v>
      </c>
      <c r="Q12" s="354">
        <f t="shared" si="3"/>
        <v>0</v>
      </c>
      <c r="R12" s="354">
        <f t="shared" si="11"/>
        <v>0</v>
      </c>
      <c r="S12" s="368">
        <f>'Bidders Pricing Catalogue'!E15</f>
        <v>0</v>
      </c>
      <c r="T12" s="352">
        <v>10</v>
      </c>
      <c r="U12" s="354">
        <f t="shared" si="4"/>
        <v>0</v>
      </c>
      <c r="V12" s="354">
        <f t="shared" si="12"/>
        <v>0</v>
      </c>
      <c r="W12" s="368">
        <f>'Bidders Pricing Catalogue'!F15</f>
        <v>0</v>
      </c>
      <c r="X12" s="352">
        <v>10</v>
      </c>
      <c r="Y12" s="354">
        <f t="shared" si="5"/>
        <v>0</v>
      </c>
      <c r="Z12" s="354">
        <f t="shared" si="13"/>
        <v>0</v>
      </c>
      <c r="AA12" s="368">
        <f>'Bidders Pricing Catalogue'!G15</f>
        <v>0</v>
      </c>
      <c r="AB12" s="352">
        <v>10</v>
      </c>
      <c r="AC12" s="354">
        <f t="shared" si="6"/>
        <v>0</v>
      </c>
      <c r="AD12" s="354">
        <f t="shared" si="14"/>
        <v>0</v>
      </c>
      <c r="AE12" s="368">
        <f>'Bidders Pricing Catalogue'!H15</f>
        <v>0</v>
      </c>
      <c r="AF12" s="352">
        <v>10</v>
      </c>
      <c r="AG12" s="354">
        <f t="shared" si="7"/>
        <v>0</v>
      </c>
      <c r="AH12" s="354">
        <f t="shared" si="15"/>
        <v>0</v>
      </c>
      <c r="AI12" s="368">
        <f>'Bidders Pricing Catalogue'!I15</f>
        <v>0</v>
      </c>
      <c r="AJ12" s="352">
        <v>10</v>
      </c>
      <c r="AK12" s="354">
        <f t="shared" si="8"/>
        <v>0</v>
      </c>
      <c r="AL12" s="354">
        <f t="shared" si="16"/>
        <v>0</v>
      </c>
      <c r="AM12" s="15"/>
      <c r="AN12" s="15"/>
      <c r="AO12" s="15"/>
      <c r="AP12" s="15"/>
      <c r="AQ12" s="15"/>
      <c r="AR12" s="15"/>
    </row>
    <row r="13" spans="1:44" x14ac:dyDescent="0.35">
      <c r="A13" s="70"/>
      <c r="B13" s="70"/>
      <c r="C13" s="70"/>
      <c r="D13" s="70"/>
      <c r="E13" s="367" t="s">
        <v>76</v>
      </c>
      <c r="F13" s="354">
        <f t="shared" si="0"/>
        <v>0</v>
      </c>
      <c r="G13" s="368">
        <f>'Bidders Pricing Catalogue'!B16</f>
        <v>0</v>
      </c>
      <c r="H13" s="355">
        <v>16</v>
      </c>
      <c r="I13" s="354">
        <f t="shared" si="1"/>
        <v>0</v>
      </c>
      <c r="J13" s="354">
        <f t="shared" si="9"/>
        <v>0</v>
      </c>
      <c r="K13" s="368">
        <f>'Bidders Pricing Catalogue'!C16</f>
        <v>0</v>
      </c>
      <c r="L13" s="352">
        <v>16</v>
      </c>
      <c r="M13" s="354">
        <f t="shared" si="2"/>
        <v>0</v>
      </c>
      <c r="N13" s="354">
        <f t="shared" si="10"/>
        <v>0</v>
      </c>
      <c r="O13" s="368">
        <f>'Bidders Pricing Catalogue'!D16</f>
        <v>0</v>
      </c>
      <c r="P13" s="352">
        <v>16</v>
      </c>
      <c r="Q13" s="354">
        <f t="shared" si="3"/>
        <v>0</v>
      </c>
      <c r="R13" s="354">
        <f t="shared" si="11"/>
        <v>0</v>
      </c>
      <c r="S13" s="368">
        <f>'Bidders Pricing Catalogue'!E16</f>
        <v>0</v>
      </c>
      <c r="T13" s="352">
        <v>16</v>
      </c>
      <c r="U13" s="354">
        <f t="shared" si="4"/>
        <v>0</v>
      </c>
      <c r="V13" s="354">
        <f t="shared" si="12"/>
        <v>0</v>
      </c>
      <c r="W13" s="368">
        <f>'Bidders Pricing Catalogue'!F16</f>
        <v>0</v>
      </c>
      <c r="X13" s="352">
        <v>16</v>
      </c>
      <c r="Y13" s="354">
        <f t="shared" si="5"/>
        <v>0</v>
      </c>
      <c r="Z13" s="354">
        <f t="shared" si="13"/>
        <v>0</v>
      </c>
      <c r="AA13" s="368">
        <f>'Bidders Pricing Catalogue'!G16</f>
        <v>0</v>
      </c>
      <c r="AB13" s="352">
        <v>16</v>
      </c>
      <c r="AC13" s="354">
        <f t="shared" si="6"/>
        <v>0</v>
      </c>
      <c r="AD13" s="354">
        <f t="shared" si="14"/>
        <v>0</v>
      </c>
      <c r="AE13" s="368">
        <f>'Bidders Pricing Catalogue'!H16</f>
        <v>0</v>
      </c>
      <c r="AF13" s="352">
        <v>16</v>
      </c>
      <c r="AG13" s="354">
        <f t="shared" si="7"/>
        <v>0</v>
      </c>
      <c r="AH13" s="354">
        <f t="shared" si="15"/>
        <v>0</v>
      </c>
      <c r="AI13" s="368">
        <f>'Bidders Pricing Catalogue'!I16</f>
        <v>0</v>
      </c>
      <c r="AJ13" s="352">
        <v>16</v>
      </c>
      <c r="AK13" s="354">
        <f t="shared" si="8"/>
        <v>0</v>
      </c>
      <c r="AL13" s="354">
        <f t="shared" si="16"/>
        <v>0</v>
      </c>
      <c r="AM13" s="15"/>
      <c r="AN13" s="15"/>
      <c r="AO13" s="15"/>
      <c r="AP13" s="15"/>
      <c r="AQ13" s="15"/>
      <c r="AR13" s="15"/>
    </row>
    <row r="14" spans="1:44" x14ac:dyDescent="0.35">
      <c r="A14" s="70"/>
      <c r="B14" s="70"/>
      <c r="C14" s="70"/>
      <c r="D14" s="70"/>
      <c r="E14" s="367" t="s">
        <v>77</v>
      </c>
      <c r="F14" s="354">
        <f t="shared" si="0"/>
        <v>0</v>
      </c>
      <c r="G14" s="368">
        <f>'Bidders Pricing Catalogue'!B17</f>
        <v>0</v>
      </c>
      <c r="H14" s="355">
        <v>20</v>
      </c>
      <c r="I14" s="354">
        <f t="shared" si="1"/>
        <v>0</v>
      </c>
      <c r="J14" s="354">
        <f t="shared" si="9"/>
        <v>0</v>
      </c>
      <c r="K14" s="368">
        <f>'Bidders Pricing Catalogue'!C17</f>
        <v>0</v>
      </c>
      <c r="L14" s="352">
        <v>20</v>
      </c>
      <c r="M14" s="354">
        <f t="shared" si="2"/>
        <v>0</v>
      </c>
      <c r="N14" s="354">
        <f t="shared" si="10"/>
        <v>0</v>
      </c>
      <c r="O14" s="368">
        <f>'Bidders Pricing Catalogue'!D17</f>
        <v>0</v>
      </c>
      <c r="P14" s="352">
        <v>20</v>
      </c>
      <c r="Q14" s="354">
        <f t="shared" si="3"/>
        <v>0</v>
      </c>
      <c r="R14" s="354">
        <f t="shared" si="11"/>
        <v>0</v>
      </c>
      <c r="S14" s="368">
        <f>'Bidders Pricing Catalogue'!E17</f>
        <v>0</v>
      </c>
      <c r="T14" s="352">
        <v>20</v>
      </c>
      <c r="U14" s="354">
        <f t="shared" si="4"/>
        <v>0</v>
      </c>
      <c r="V14" s="354">
        <f t="shared" si="12"/>
        <v>0</v>
      </c>
      <c r="W14" s="368">
        <f>'Bidders Pricing Catalogue'!F17</f>
        <v>0</v>
      </c>
      <c r="X14" s="352">
        <v>20</v>
      </c>
      <c r="Y14" s="354">
        <f t="shared" si="5"/>
        <v>0</v>
      </c>
      <c r="Z14" s="354">
        <f t="shared" si="13"/>
        <v>0</v>
      </c>
      <c r="AA14" s="368">
        <f>'Bidders Pricing Catalogue'!G17</f>
        <v>0</v>
      </c>
      <c r="AB14" s="352">
        <v>20</v>
      </c>
      <c r="AC14" s="354">
        <f t="shared" si="6"/>
        <v>0</v>
      </c>
      <c r="AD14" s="354">
        <f t="shared" si="14"/>
        <v>0</v>
      </c>
      <c r="AE14" s="368">
        <f>'Bidders Pricing Catalogue'!H17</f>
        <v>0</v>
      </c>
      <c r="AF14" s="352">
        <v>20</v>
      </c>
      <c r="AG14" s="354">
        <f t="shared" si="7"/>
        <v>0</v>
      </c>
      <c r="AH14" s="354">
        <f t="shared" si="15"/>
        <v>0</v>
      </c>
      <c r="AI14" s="368">
        <f>'Bidders Pricing Catalogue'!I17</f>
        <v>0</v>
      </c>
      <c r="AJ14" s="352">
        <v>20</v>
      </c>
      <c r="AK14" s="354">
        <f t="shared" si="8"/>
        <v>0</v>
      </c>
      <c r="AL14" s="354">
        <f t="shared" si="16"/>
        <v>0</v>
      </c>
      <c r="AM14" s="15"/>
      <c r="AN14" s="15"/>
      <c r="AO14" s="15"/>
      <c r="AP14" s="15"/>
      <c r="AQ14" s="15"/>
      <c r="AR14" s="15"/>
    </row>
    <row r="15" spans="1:44" x14ac:dyDescent="0.35">
      <c r="A15" s="70"/>
      <c r="B15" s="70"/>
      <c r="C15" s="70"/>
      <c r="D15" s="70"/>
      <c r="E15" s="367" t="s">
        <v>78</v>
      </c>
      <c r="F15" s="354">
        <f t="shared" si="0"/>
        <v>0</v>
      </c>
      <c r="G15" s="368">
        <f>'Bidders Pricing Catalogue'!B18</f>
        <v>0</v>
      </c>
      <c r="H15" s="355">
        <v>60</v>
      </c>
      <c r="I15" s="354">
        <f t="shared" si="1"/>
        <v>0</v>
      </c>
      <c r="J15" s="354">
        <f t="shared" si="9"/>
        <v>0</v>
      </c>
      <c r="K15" s="368">
        <f>'Bidders Pricing Catalogue'!C18</f>
        <v>0</v>
      </c>
      <c r="L15" s="352">
        <v>60</v>
      </c>
      <c r="M15" s="354">
        <f t="shared" si="2"/>
        <v>0</v>
      </c>
      <c r="N15" s="354">
        <f t="shared" si="10"/>
        <v>0</v>
      </c>
      <c r="O15" s="368">
        <f>'Bidders Pricing Catalogue'!D18</f>
        <v>0</v>
      </c>
      <c r="P15" s="352">
        <v>60</v>
      </c>
      <c r="Q15" s="354">
        <f t="shared" si="3"/>
        <v>0</v>
      </c>
      <c r="R15" s="354">
        <f t="shared" si="11"/>
        <v>0</v>
      </c>
      <c r="S15" s="368">
        <f>'Bidders Pricing Catalogue'!E18</f>
        <v>0</v>
      </c>
      <c r="T15" s="352">
        <v>60</v>
      </c>
      <c r="U15" s="354">
        <f t="shared" si="4"/>
        <v>0</v>
      </c>
      <c r="V15" s="354">
        <f t="shared" si="12"/>
        <v>0</v>
      </c>
      <c r="W15" s="368">
        <f>'Bidders Pricing Catalogue'!F18</f>
        <v>0</v>
      </c>
      <c r="X15" s="352">
        <v>60</v>
      </c>
      <c r="Y15" s="354">
        <f t="shared" si="5"/>
        <v>0</v>
      </c>
      <c r="Z15" s="354">
        <f t="shared" si="13"/>
        <v>0</v>
      </c>
      <c r="AA15" s="368">
        <f>'Bidders Pricing Catalogue'!G18</f>
        <v>0</v>
      </c>
      <c r="AB15" s="352">
        <v>60</v>
      </c>
      <c r="AC15" s="354">
        <f t="shared" si="6"/>
        <v>0</v>
      </c>
      <c r="AD15" s="354">
        <f t="shared" si="14"/>
        <v>0</v>
      </c>
      <c r="AE15" s="368">
        <f>'Bidders Pricing Catalogue'!H18</f>
        <v>0</v>
      </c>
      <c r="AF15" s="352">
        <v>60</v>
      </c>
      <c r="AG15" s="354">
        <f t="shared" si="7"/>
        <v>0</v>
      </c>
      <c r="AH15" s="354">
        <f t="shared" si="15"/>
        <v>0</v>
      </c>
      <c r="AI15" s="368">
        <f>'Bidders Pricing Catalogue'!I18</f>
        <v>0</v>
      </c>
      <c r="AJ15" s="352">
        <v>60</v>
      </c>
      <c r="AK15" s="354">
        <f t="shared" si="8"/>
        <v>0</v>
      </c>
      <c r="AL15" s="354">
        <f t="shared" si="16"/>
        <v>0</v>
      </c>
      <c r="AM15" s="15"/>
      <c r="AN15" s="15"/>
      <c r="AO15" s="15"/>
      <c r="AP15" s="15"/>
      <c r="AQ15" s="15"/>
      <c r="AR15" s="15"/>
    </row>
    <row r="16" spans="1:44" x14ac:dyDescent="0.35">
      <c r="A16" s="138"/>
      <c r="B16" s="138"/>
      <c r="C16" s="138"/>
      <c r="D16" s="138"/>
      <c r="E16" s="369" t="s">
        <v>79</v>
      </c>
      <c r="F16" s="352"/>
      <c r="G16" s="368">
        <f>'Bidders Pricing Catalogue'!B19</f>
        <v>0</v>
      </c>
      <c r="H16" s="355"/>
      <c r="I16" s="352"/>
      <c r="J16" s="352"/>
      <c r="K16" s="368">
        <f>'Bidders Pricing Catalogue'!C19</f>
        <v>0</v>
      </c>
      <c r="L16" s="352"/>
      <c r="M16" s="352"/>
      <c r="N16" s="352"/>
      <c r="O16" s="368">
        <f>'Bidders Pricing Catalogue'!D19</f>
        <v>0</v>
      </c>
      <c r="P16" s="352"/>
      <c r="Q16" s="352"/>
      <c r="R16" s="352"/>
      <c r="S16" s="368">
        <f>'Bidders Pricing Catalogue'!E19</f>
        <v>0</v>
      </c>
      <c r="T16" s="352"/>
      <c r="U16" s="352"/>
      <c r="V16" s="352"/>
      <c r="W16" s="368">
        <f>'Bidders Pricing Catalogue'!F19</f>
        <v>0</v>
      </c>
      <c r="X16" s="352"/>
      <c r="Y16" s="352"/>
      <c r="Z16" s="352"/>
      <c r="AA16" s="368">
        <f>'Bidders Pricing Catalogue'!G19</f>
        <v>0</v>
      </c>
      <c r="AB16" s="352"/>
      <c r="AC16" s="352"/>
      <c r="AD16" s="352"/>
      <c r="AE16" s="368">
        <f>'Bidders Pricing Catalogue'!H19</f>
        <v>0</v>
      </c>
      <c r="AF16" s="352"/>
      <c r="AG16" s="352"/>
      <c r="AH16" s="352"/>
      <c r="AI16" s="368">
        <f>'Bidders Pricing Catalogue'!I19</f>
        <v>0</v>
      </c>
      <c r="AJ16" s="352"/>
      <c r="AK16" s="352"/>
      <c r="AL16" s="352"/>
      <c r="AM16" s="15"/>
      <c r="AN16" s="15"/>
      <c r="AO16" s="15"/>
      <c r="AP16" s="15"/>
      <c r="AQ16" s="15"/>
      <c r="AR16" s="15"/>
    </row>
    <row r="17" spans="1:44" x14ac:dyDescent="0.35">
      <c r="A17" s="138"/>
      <c r="B17" s="138"/>
      <c r="C17" s="138"/>
      <c r="D17" s="138"/>
      <c r="E17" s="369" t="s">
        <v>233</v>
      </c>
      <c r="F17" s="354">
        <f>SUM(F6:F15)</f>
        <v>0</v>
      </c>
      <c r="G17" s="368"/>
      <c r="H17" s="355"/>
      <c r="I17" s="352"/>
      <c r="J17" s="352"/>
      <c r="K17" s="368"/>
      <c r="L17" s="352"/>
      <c r="M17" s="352"/>
      <c r="N17" s="352"/>
      <c r="O17" s="368"/>
      <c r="P17" s="352"/>
      <c r="Q17" s="352"/>
      <c r="R17" s="352"/>
      <c r="S17" s="368"/>
      <c r="T17" s="352"/>
      <c r="U17" s="352"/>
      <c r="V17" s="352"/>
      <c r="W17" s="368"/>
      <c r="X17" s="352"/>
      <c r="Y17" s="352"/>
      <c r="Z17" s="352"/>
      <c r="AA17" s="368"/>
      <c r="AB17" s="352"/>
      <c r="AC17" s="352"/>
      <c r="AD17" s="352"/>
      <c r="AE17" s="368"/>
      <c r="AF17" s="352"/>
      <c r="AG17" s="352"/>
      <c r="AH17" s="352"/>
      <c r="AI17" s="368"/>
      <c r="AJ17" s="352"/>
      <c r="AK17" s="352"/>
      <c r="AL17" s="352"/>
      <c r="AM17" s="15"/>
      <c r="AN17" s="15"/>
      <c r="AO17" s="15"/>
      <c r="AP17" s="15"/>
      <c r="AQ17" s="15"/>
      <c r="AR17" s="15"/>
    </row>
    <row r="18" spans="1:44" x14ac:dyDescent="0.35">
      <c r="A18" s="356"/>
      <c r="B18" s="356"/>
      <c r="C18" s="356"/>
      <c r="D18" s="356"/>
      <c r="E18" s="370" t="s">
        <v>161</v>
      </c>
      <c r="F18" s="371" t="s">
        <v>461</v>
      </c>
      <c r="G18" s="371" t="s">
        <v>152</v>
      </c>
      <c r="H18" s="372" t="s">
        <v>462</v>
      </c>
      <c r="I18" s="371" t="s">
        <v>463</v>
      </c>
      <c r="J18" s="371" t="s">
        <v>464</v>
      </c>
      <c r="K18" s="371" t="s">
        <v>152</v>
      </c>
      <c r="L18" s="371" t="s">
        <v>462</v>
      </c>
      <c r="M18" s="371" t="s">
        <v>463</v>
      </c>
      <c r="N18" s="371" t="s">
        <v>464</v>
      </c>
      <c r="O18" s="371" t="s">
        <v>152</v>
      </c>
      <c r="P18" s="371" t="s">
        <v>462</v>
      </c>
      <c r="Q18" s="371" t="s">
        <v>463</v>
      </c>
      <c r="R18" s="371" t="s">
        <v>464</v>
      </c>
      <c r="S18" s="371" t="s">
        <v>152</v>
      </c>
      <c r="T18" s="371" t="s">
        <v>462</v>
      </c>
      <c r="U18" s="371" t="s">
        <v>463</v>
      </c>
      <c r="V18" s="371" t="s">
        <v>464</v>
      </c>
      <c r="W18" s="371" t="s">
        <v>152</v>
      </c>
      <c r="X18" s="371" t="s">
        <v>462</v>
      </c>
      <c r="Y18" s="371" t="s">
        <v>463</v>
      </c>
      <c r="Z18" s="371" t="s">
        <v>464</v>
      </c>
      <c r="AA18" s="371" t="s">
        <v>152</v>
      </c>
      <c r="AB18" s="371" t="s">
        <v>462</v>
      </c>
      <c r="AC18" s="371" t="s">
        <v>463</v>
      </c>
      <c r="AD18" s="371" t="s">
        <v>464</v>
      </c>
      <c r="AE18" s="371" t="s">
        <v>152</v>
      </c>
      <c r="AF18" s="371" t="s">
        <v>462</v>
      </c>
      <c r="AG18" s="371" t="s">
        <v>463</v>
      </c>
      <c r="AH18" s="371" t="s">
        <v>464</v>
      </c>
      <c r="AI18" s="371" t="s">
        <v>152</v>
      </c>
      <c r="AJ18" s="371" t="s">
        <v>462</v>
      </c>
      <c r="AK18" s="371" t="s">
        <v>463</v>
      </c>
      <c r="AL18" s="371" t="s">
        <v>464</v>
      </c>
      <c r="AM18" s="15"/>
      <c r="AN18" s="15"/>
      <c r="AO18" s="15"/>
      <c r="AP18" s="15"/>
      <c r="AQ18" s="15"/>
      <c r="AR18" s="15"/>
    </row>
    <row r="19" spans="1:44" x14ac:dyDescent="0.35">
      <c r="A19" s="70"/>
      <c r="B19" s="70"/>
      <c r="C19" s="70"/>
      <c r="D19" s="70"/>
      <c r="E19" s="367" t="s">
        <v>81</v>
      </c>
      <c r="F19" s="354">
        <f t="shared" ref="F19:F47" si="17">SUM(I19,M19,Q19,U19,Y19,AC19,AG19,AK19)</f>
        <v>0</v>
      </c>
      <c r="G19" s="368">
        <f>'Bidders Pricing Catalogue'!B21</f>
        <v>0</v>
      </c>
      <c r="H19" s="373" t="s">
        <v>465</v>
      </c>
      <c r="I19" s="354">
        <f t="shared" ref="I19:I47" si="18">G19/H19</f>
        <v>0</v>
      </c>
      <c r="J19" s="354">
        <f>I19-I19</f>
        <v>0</v>
      </c>
      <c r="K19" s="368">
        <f>'Bidders Pricing Catalogue'!C21</f>
        <v>0</v>
      </c>
      <c r="L19" s="367" t="s">
        <v>465</v>
      </c>
      <c r="M19" s="354">
        <f t="shared" ref="M19:M47" si="19">K19/L19</f>
        <v>0</v>
      </c>
      <c r="N19" s="354">
        <f>M19-M19</f>
        <v>0</v>
      </c>
      <c r="O19" s="368">
        <f>'Bidders Pricing Catalogue'!D21</f>
        <v>0</v>
      </c>
      <c r="P19" s="367" t="s">
        <v>465</v>
      </c>
      <c r="Q19" s="354">
        <f t="shared" ref="Q19:Q47" si="20">O19/P19</f>
        <v>0</v>
      </c>
      <c r="R19" s="354">
        <f>Q19-Q19</f>
        <v>0</v>
      </c>
      <c r="S19" s="368">
        <f>'Bidders Pricing Catalogue'!E21</f>
        <v>0</v>
      </c>
      <c r="T19" s="367" t="s">
        <v>465</v>
      </c>
      <c r="U19" s="354">
        <f t="shared" ref="U19:U47" si="21">S19/T19</f>
        <v>0</v>
      </c>
      <c r="V19" s="354">
        <f>U19-U19</f>
        <v>0</v>
      </c>
      <c r="W19" s="368">
        <f>'Bidders Pricing Catalogue'!F21</f>
        <v>0</v>
      </c>
      <c r="X19" s="367" t="s">
        <v>465</v>
      </c>
      <c r="Y19" s="354">
        <f t="shared" ref="Y19:Y47" si="22">W19/X19</f>
        <v>0</v>
      </c>
      <c r="Z19" s="354">
        <f>Y19-Y19</f>
        <v>0</v>
      </c>
      <c r="AA19" s="368">
        <f>'Bidders Pricing Catalogue'!G21</f>
        <v>0</v>
      </c>
      <c r="AB19" s="367" t="s">
        <v>465</v>
      </c>
      <c r="AC19" s="354">
        <f t="shared" ref="AC19:AC47" si="23">AA19/AB19</f>
        <v>0</v>
      </c>
      <c r="AD19" s="354">
        <f>AC19-AC19</f>
        <v>0</v>
      </c>
      <c r="AE19" s="368">
        <f>'Bidders Pricing Catalogue'!H21</f>
        <v>0</v>
      </c>
      <c r="AF19" s="367" t="s">
        <v>465</v>
      </c>
      <c r="AG19" s="354">
        <f t="shared" ref="AG19:AG47" si="24">AE19/AF19</f>
        <v>0</v>
      </c>
      <c r="AH19" s="354">
        <f>AG19-AG19</f>
        <v>0</v>
      </c>
      <c r="AI19" s="368">
        <f>'Bidders Pricing Catalogue'!I21</f>
        <v>0</v>
      </c>
      <c r="AJ19" s="367" t="s">
        <v>465</v>
      </c>
      <c r="AK19" s="354">
        <f t="shared" ref="AK19:AK47" si="25">AI19/AJ19</f>
        <v>0</v>
      </c>
      <c r="AL19" s="354">
        <f>AK19-AK19</f>
        <v>0</v>
      </c>
      <c r="AM19" s="15"/>
      <c r="AN19" s="15"/>
      <c r="AO19" s="15"/>
      <c r="AP19" s="15"/>
      <c r="AQ19" s="15"/>
      <c r="AR19" s="15"/>
    </row>
    <row r="20" spans="1:44" x14ac:dyDescent="0.35">
      <c r="A20" s="70"/>
      <c r="B20" s="70"/>
      <c r="C20" s="70"/>
      <c r="D20" s="70"/>
      <c r="E20" s="367" t="s">
        <v>82</v>
      </c>
      <c r="F20" s="354">
        <f t="shared" si="17"/>
        <v>0</v>
      </c>
      <c r="G20" s="368">
        <f>'Bidders Pricing Catalogue'!B22</f>
        <v>0</v>
      </c>
      <c r="H20" s="373" t="s">
        <v>466</v>
      </c>
      <c r="I20" s="354">
        <f t="shared" si="18"/>
        <v>0</v>
      </c>
      <c r="J20" s="354">
        <f t="shared" ref="J20:J47" si="26">I20-I19</f>
        <v>0</v>
      </c>
      <c r="K20" s="368">
        <f>'Bidders Pricing Catalogue'!C22</f>
        <v>0</v>
      </c>
      <c r="L20" s="367" t="s">
        <v>466</v>
      </c>
      <c r="M20" s="354">
        <f t="shared" si="19"/>
        <v>0</v>
      </c>
      <c r="N20" s="354">
        <f t="shared" ref="N20:N47" si="27">M20-M19</f>
        <v>0</v>
      </c>
      <c r="O20" s="368">
        <f>'Bidders Pricing Catalogue'!D22</f>
        <v>0</v>
      </c>
      <c r="P20" s="367" t="s">
        <v>466</v>
      </c>
      <c r="Q20" s="354">
        <f t="shared" si="20"/>
        <v>0</v>
      </c>
      <c r="R20" s="354">
        <f t="shared" ref="R20:R47" si="28">Q20-Q19</f>
        <v>0</v>
      </c>
      <c r="S20" s="368">
        <f>'Bidders Pricing Catalogue'!E22</f>
        <v>0</v>
      </c>
      <c r="T20" s="367" t="s">
        <v>466</v>
      </c>
      <c r="U20" s="354">
        <f t="shared" si="21"/>
        <v>0</v>
      </c>
      <c r="V20" s="354">
        <f t="shared" ref="V20:V47" si="29">U20-U19</f>
        <v>0</v>
      </c>
      <c r="W20" s="368">
        <f>'Bidders Pricing Catalogue'!F22</f>
        <v>0</v>
      </c>
      <c r="X20" s="367" t="s">
        <v>466</v>
      </c>
      <c r="Y20" s="354">
        <f t="shared" si="22"/>
        <v>0</v>
      </c>
      <c r="Z20" s="354">
        <f t="shared" ref="Z20:Z47" si="30">Y20-Y19</f>
        <v>0</v>
      </c>
      <c r="AA20" s="368">
        <f>'Bidders Pricing Catalogue'!G22</f>
        <v>0</v>
      </c>
      <c r="AB20" s="367" t="s">
        <v>466</v>
      </c>
      <c r="AC20" s="354">
        <f t="shared" si="23"/>
        <v>0</v>
      </c>
      <c r="AD20" s="354">
        <f t="shared" ref="AD20:AD47" si="31">AC20-AC19</f>
        <v>0</v>
      </c>
      <c r="AE20" s="368">
        <f>'Bidders Pricing Catalogue'!H22</f>
        <v>0</v>
      </c>
      <c r="AF20" s="367" t="s">
        <v>466</v>
      </c>
      <c r="AG20" s="354">
        <f t="shared" si="24"/>
        <v>0</v>
      </c>
      <c r="AH20" s="354">
        <f t="shared" ref="AH20:AH47" si="32">AG20-AG19</f>
        <v>0</v>
      </c>
      <c r="AI20" s="368">
        <f>'Bidders Pricing Catalogue'!I22</f>
        <v>0</v>
      </c>
      <c r="AJ20" s="367" t="s">
        <v>466</v>
      </c>
      <c r="AK20" s="354">
        <f t="shared" si="25"/>
        <v>0</v>
      </c>
      <c r="AL20" s="354">
        <f t="shared" ref="AL20:AL47" si="33">AK20-AK19</f>
        <v>0</v>
      </c>
      <c r="AM20" s="15"/>
      <c r="AN20" s="15"/>
      <c r="AO20" s="15"/>
      <c r="AP20" s="15"/>
      <c r="AQ20" s="15"/>
      <c r="AR20" s="15"/>
    </row>
    <row r="21" spans="1:44" x14ac:dyDescent="0.35">
      <c r="A21" s="70"/>
      <c r="B21" s="70"/>
      <c r="C21" s="70"/>
      <c r="D21" s="70"/>
      <c r="E21" s="367" t="s">
        <v>83</v>
      </c>
      <c r="F21" s="354">
        <f t="shared" si="17"/>
        <v>0</v>
      </c>
      <c r="G21" s="368">
        <f>'Bidders Pricing Catalogue'!B23</f>
        <v>0</v>
      </c>
      <c r="H21" s="373" t="s">
        <v>467</v>
      </c>
      <c r="I21" s="354">
        <f t="shared" si="18"/>
        <v>0</v>
      </c>
      <c r="J21" s="354">
        <f t="shared" si="26"/>
        <v>0</v>
      </c>
      <c r="K21" s="368">
        <f>'Bidders Pricing Catalogue'!C23</f>
        <v>0</v>
      </c>
      <c r="L21" s="367" t="s">
        <v>467</v>
      </c>
      <c r="M21" s="354">
        <f t="shared" si="19"/>
        <v>0</v>
      </c>
      <c r="N21" s="354">
        <f t="shared" si="27"/>
        <v>0</v>
      </c>
      <c r="O21" s="368">
        <f>'Bidders Pricing Catalogue'!D23</f>
        <v>0</v>
      </c>
      <c r="P21" s="367" t="s">
        <v>467</v>
      </c>
      <c r="Q21" s="354">
        <f t="shared" si="20"/>
        <v>0</v>
      </c>
      <c r="R21" s="354">
        <f t="shared" si="28"/>
        <v>0</v>
      </c>
      <c r="S21" s="368">
        <f>'Bidders Pricing Catalogue'!E23</f>
        <v>0</v>
      </c>
      <c r="T21" s="367" t="s">
        <v>467</v>
      </c>
      <c r="U21" s="354">
        <f t="shared" si="21"/>
        <v>0</v>
      </c>
      <c r="V21" s="354">
        <f t="shared" si="29"/>
        <v>0</v>
      </c>
      <c r="W21" s="368">
        <f>'Bidders Pricing Catalogue'!F23</f>
        <v>0</v>
      </c>
      <c r="X21" s="367" t="s">
        <v>467</v>
      </c>
      <c r="Y21" s="354">
        <f t="shared" si="22"/>
        <v>0</v>
      </c>
      <c r="Z21" s="354">
        <f t="shared" si="30"/>
        <v>0</v>
      </c>
      <c r="AA21" s="368">
        <f>'Bidders Pricing Catalogue'!G23</f>
        <v>0</v>
      </c>
      <c r="AB21" s="367" t="s">
        <v>467</v>
      </c>
      <c r="AC21" s="354">
        <f t="shared" si="23"/>
        <v>0</v>
      </c>
      <c r="AD21" s="354">
        <f t="shared" si="31"/>
        <v>0</v>
      </c>
      <c r="AE21" s="368">
        <f>'Bidders Pricing Catalogue'!H23</f>
        <v>0</v>
      </c>
      <c r="AF21" s="367" t="s">
        <v>467</v>
      </c>
      <c r="AG21" s="354">
        <f t="shared" si="24"/>
        <v>0</v>
      </c>
      <c r="AH21" s="354">
        <f t="shared" si="32"/>
        <v>0</v>
      </c>
      <c r="AI21" s="368">
        <f>'Bidders Pricing Catalogue'!I23</f>
        <v>0</v>
      </c>
      <c r="AJ21" s="367" t="s">
        <v>467</v>
      </c>
      <c r="AK21" s="354">
        <f t="shared" si="25"/>
        <v>0</v>
      </c>
      <c r="AL21" s="354">
        <f t="shared" si="33"/>
        <v>0</v>
      </c>
      <c r="AM21" s="15"/>
      <c r="AN21" s="15"/>
      <c r="AO21" s="15"/>
      <c r="AP21" s="15"/>
      <c r="AQ21" s="15"/>
      <c r="AR21" s="15"/>
    </row>
    <row r="22" spans="1:44" x14ac:dyDescent="0.35">
      <c r="A22" s="70"/>
      <c r="B22" s="70"/>
      <c r="C22" s="70"/>
      <c r="D22" s="70"/>
      <c r="E22" s="367" t="s">
        <v>84</v>
      </c>
      <c r="F22" s="354">
        <f t="shared" si="17"/>
        <v>0</v>
      </c>
      <c r="G22" s="368">
        <f>'Bidders Pricing Catalogue'!B24</f>
        <v>0</v>
      </c>
      <c r="H22" s="373" t="s">
        <v>468</v>
      </c>
      <c r="I22" s="354">
        <f t="shared" si="18"/>
        <v>0</v>
      </c>
      <c r="J22" s="354">
        <f t="shared" si="26"/>
        <v>0</v>
      </c>
      <c r="K22" s="368">
        <f>'Bidders Pricing Catalogue'!C24</f>
        <v>0</v>
      </c>
      <c r="L22" s="367" t="s">
        <v>468</v>
      </c>
      <c r="M22" s="354">
        <f t="shared" si="19"/>
        <v>0</v>
      </c>
      <c r="N22" s="354">
        <f t="shared" si="27"/>
        <v>0</v>
      </c>
      <c r="O22" s="368">
        <f>'Bidders Pricing Catalogue'!D24</f>
        <v>0</v>
      </c>
      <c r="P22" s="367" t="s">
        <v>468</v>
      </c>
      <c r="Q22" s="354">
        <f t="shared" si="20"/>
        <v>0</v>
      </c>
      <c r="R22" s="354">
        <f t="shared" si="28"/>
        <v>0</v>
      </c>
      <c r="S22" s="368">
        <f>'Bidders Pricing Catalogue'!E24</f>
        <v>0</v>
      </c>
      <c r="T22" s="367" t="s">
        <v>468</v>
      </c>
      <c r="U22" s="354">
        <f t="shared" si="21"/>
        <v>0</v>
      </c>
      <c r="V22" s="354">
        <f t="shared" si="29"/>
        <v>0</v>
      </c>
      <c r="W22" s="368">
        <f>'Bidders Pricing Catalogue'!F24</f>
        <v>0</v>
      </c>
      <c r="X22" s="367" t="s">
        <v>468</v>
      </c>
      <c r="Y22" s="354">
        <f t="shared" si="22"/>
        <v>0</v>
      </c>
      <c r="Z22" s="354">
        <f t="shared" si="30"/>
        <v>0</v>
      </c>
      <c r="AA22" s="368">
        <f>'Bidders Pricing Catalogue'!G24</f>
        <v>0</v>
      </c>
      <c r="AB22" s="367" t="s">
        <v>468</v>
      </c>
      <c r="AC22" s="354">
        <f t="shared" si="23"/>
        <v>0</v>
      </c>
      <c r="AD22" s="354">
        <f t="shared" si="31"/>
        <v>0</v>
      </c>
      <c r="AE22" s="368">
        <f>'Bidders Pricing Catalogue'!H24</f>
        <v>0</v>
      </c>
      <c r="AF22" s="367" t="s">
        <v>468</v>
      </c>
      <c r="AG22" s="354">
        <f t="shared" si="24"/>
        <v>0</v>
      </c>
      <c r="AH22" s="354">
        <f t="shared" si="32"/>
        <v>0</v>
      </c>
      <c r="AI22" s="368">
        <f>'Bidders Pricing Catalogue'!I24</f>
        <v>0</v>
      </c>
      <c r="AJ22" s="367" t="s">
        <v>468</v>
      </c>
      <c r="AK22" s="354">
        <f t="shared" si="25"/>
        <v>0</v>
      </c>
      <c r="AL22" s="354">
        <f t="shared" si="33"/>
        <v>0</v>
      </c>
      <c r="AM22" s="15"/>
      <c r="AN22" s="15"/>
      <c r="AO22" s="15"/>
      <c r="AP22" s="15"/>
      <c r="AQ22" s="15"/>
      <c r="AR22" s="15"/>
    </row>
    <row r="23" spans="1:44" x14ac:dyDescent="0.35">
      <c r="A23" s="70"/>
      <c r="B23" s="70"/>
      <c r="C23" s="70"/>
      <c r="D23" s="70"/>
      <c r="E23" s="367" t="s">
        <v>85</v>
      </c>
      <c r="F23" s="354">
        <f t="shared" si="17"/>
        <v>0</v>
      </c>
      <c r="G23" s="368">
        <f>'Bidders Pricing Catalogue'!B25</f>
        <v>0</v>
      </c>
      <c r="H23" s="373" t="s">
        <v>469</v>
      </c>
      <c r="I23" s="354">
        <f t="shared" si="18"/>
        <v>0</v>
      </c>
      <c r="J23" s="354">
        <f t="shared" si="26"/>
        <v>0</v>
      </c>
      <c r="K23" s="368">
        <f>'Bidders Pricing Catalogue'!C25</f>
        <v>0</v>
      </c>
      <c r="L23" s="367" t="s">
        <v>469</v>
      </c>
      <c r="M23" s="354">
        <f t="shared" si="19"/>
        <v>0</v>
      </c>
      <c r="N23" s="354">
        <f t="shared" si="27"/>
        <v>0</v>
      </c>
      <c r="O23" s="368">
        <f>'Bidders Pricing Catalogue'!D25</f>
        <v>0</v>
      </c>
      <c r="P23" s="367" t="s">
        <v>469</v>
      </c>
      <c r="Q23" s="354">
        <f t="shared" si="20"/>
        <v>0</v>
      </c>
      <c r="R23" s="354">
        <f t="shared" si="28"/>
        <v>0</v>
      </c>
      <c r="S23" s="368">
        <f>'Bidders Pricing Catalogue'!E25</f>
        <v>0</v>
      </c>
      <c r="T23" s="367" t="s">
        <v>469</v>
      </c>
      <c r="U23" s="354">
        <f t="shared" si="21"/>
        <v>0</v>
      </c>
      <c r="V23" s="354">
        <f t="shared" si="29"/>
        <v>0</v>
      </c>
      <c r="W23" s="368">
        <f>'Bidders Pricing Catalogue'!F25</f>
        <v>0</v>
      </c>
      <c r="X23" s="367" t="s">
        <v>469</v>
      </c>
      <c r="Y23" s="354">
        <f t="shared" si="22"/>
        <v>0</v>
      </c>
      <c r="Z23" s="354">
        <f t="shared" si="30"/>
        <v>0</v>
      </c>
      <c r="AA23" s="368">
        <f>'Bidders Pricing Catalogue'!G25</f>
        <v>0</v>
      </c>
      <c r="AB23" s="367" t="s">
        <v>469</v>
      </c>
      <c r="AC23" s="354">
        <f t="shared" si="23"/>
        <v>0</v>
      </c>
      <c r="AD23" s="354">
        <f t="shared" si="31"/>
        <v>0</v>
      </c>
      <c r="AE23" s="368">
        <f>'Bidders Pricing Catalogue'!H25</f>
        <v>0</v>
      </c>
      <c r="AF23" s="367" t="s">
        <v>469</v>
      </c>
      <c r="AG23" s="354">
        <f t="shared" si="24"/>
        <v>0</v>
      </c>
      <c r="AH23" s="354">
        <f t="shared" si="32"/>
        <v>0</v>
      </c>
      <c r="AI23" s="368">
        <f>'Bidders Pricing Catalogue'!I25</f>
        <v>0</v>
      </c>
      <c r="AJ23" s="367" t="s">
        <v>469</v>
      </c>
      <c r="AK23" s="354">
        <f t="shared" si="25"/>
        <v>0</v>
      </c>
      <c r="AL23" s="354">
        <f t="shared" si="33"/>
        <v>0</v>
      </c>
      <c r="AM23" s="15"/>
      <c r="AN23" s="15"/>
      <c r="AO23" s="15"/>
      <c r="AP23" s="15"/>
      <c r="AQ23" s="15"/>
      <c r="AR23" s="15"/>
    </row>
    <row r="24" spans="1:44" x14ac:dyDescent="0.35">
      <c r="A24" s="70"/>
      <c r="B24" s="70"/>
      <c r="C24" s="70"/>
      <c r="D24" s="70"/>
      <c r="E24" s="367" t="s">
        <v>86</v>
      </c>
      <c r="F24" s="354">
        <f t="shared" si="17"/>
        <v>0</v>
      </c>
      <c r="G24" s="368">
        <f>'Bidders Pricing Catalogue'!B26</f>
        <v>0</v>
      </c>
      <c r="H24" s="373" t="s">
        <v>470</v>
      </c>
      <c r="I24" s="354">
        <f t="shared" si="18"/>
        <v>0</v>
      </c>
      <c r="J24" s="354">
        <f t="shared" si="26"/>
        <v>0</v>
      </c>
      <c r="K24" s="368">
        <f>'Bidders Pricing Catalogue'!C26</f>
        <v>0</v>
      </c>
      <c r="L24" s="367" t="s">
        <v>470</v>
      </c>
      <c r="M24" s="354">
        <f t="shared" si="19"/>
        <v>0</v>
      </c>
      <c r="N24" s="354">
        <f t="shared" si="27"/>
        <v>0</v>
      </c>
      <c r="O24" s="368">
        <f>'Bidders Pricing Catalogue'!D26</f>
        <v>0</v>
      </c>
      <c r="P24" s="367" t="s">
        <v>470</v>
      </c>
      <c r="Q24" s="354">
        <f t="shared" si="20"/>
        <v>0</v>
      </c>
      <c r="R24" s="354">
        <f t="shared" si="28"/>
        <v>0</v>
      </c>
      <c r="S24" s="368">
        <f>'Bidders Pricing Catalogue'!E26</f>
        <v>0</v>
      </c>
      <c r="T24" s="367" t="s">
        <v>470</v>
      </c>
      <c r="U24" s="354">
        <f t="shared" si="21"/>
        <v>0</v>
      </c>
      <c r="V24" s="354">
        <f t="shared" si="29"/>
        <v>0</v>
      </c>
      <c r="W24" s="368">
        <f>'Bidders Pricing Catalogue'!F26</f>
        <v>0</v>
      </c>
      <c r="X24" s="367" t="s">
        <v>470</v>
      </c>
      <c r="Y24" s="354">
        <f t="shared" si="22"/>
        <v>0</v>
      </c>
      <c r="Z24" s="354">
        <f t="shared" si="30"/>
        <v>0</v>
      </c>
      <c r="AA24" s="368">
        <f>'Bidders Pricing Catalogue'!G26</f>
        <v>0</v>
      </c>
      <c r="AB24" s="367" t="s">
        <v>470</v>
      </c>
      <c r="AC24" s="354">
        <f t="shared" si="23"/>
        <v>0</v>
      </c>
      <c r="AD24" s="354">
        <f t="shared" si="31"/>
        <v>0</v>
      </c>
      <c r="AE24" s="368">
        <f>'Bidders Pricing Catalogue'!H26</f>
        <v>0</v>
      </c>
      <c r="AF24" s="367" t="s">
        <v>470</v>
      </c>
      <c r="AG24" s="354">
        <f t="shared" si="24"/>
        <v>0</v>
      </c>
      <c r="AH24" s="354">
        <f t="shared" si="32"/>
        <v>0</v>
      </c>
      <c r="AI24" s="368">
        <f>'Bidders Pricing Catalogue'!I26</f>
        <v>0</v>
      </c>
      <c r="AJ24" s="367" t="s">
        <v>470</v>
      </c>
      <c r="AK24" s="354">
        <f t="shared" si="25"/>
        <v>0</v>
      </c>
      <c r="AL24" s="354">
        <f t="shared" si="33"/>
        <v>0</v>
      </c>
      <c r="AM24" s="15"/>
      <c r="AN24" s="15"/>
      <c r="AO24" s="15"/>
      <c r="AP24" s="15"/>
      <c r="AQ24" s="15"/>
      <c r="AR24" s="15"/>
    </row>
    <row r="25" spans="1:44" x14ac:dyDescent="0.35">
      <c r="A25" s="70"/>
      <c r="B25" s="70"/>
      <c r="C25" s="70"/>
      <c r="D25" s="70"/>
      <c r="E25" s="367" t="s">
        <v>87</v>
      </c>
      <c r="F25" s="354">
        <f t="shared" si="17"/>
        <v>0</v>
      </c>
      <c r="G25" s="368">
        <f>'Bidders Pricing Catalogue'!B27</f>
        <v>0</v>
      </c>
      <c r="H25" s="373" t="s">
        <v>471</v>
      </c>
      <c r="I25" s="354">
        <f t="shared" si="18"/>
        <v>0</v>
      </c>
      <c r="J25" s="354">
        <f t="shared" si="26"/>
        <v>0</v>
      </c>
      <c r="K25" s="368">
        <f>'Bidders Pricing Catalogue'!C27</f>
        <v>0</v>
      </c>
      <c r="L25" s="367" t="s">
        <v>471</v>
      </c>
      <c r="M25" s="354">
        <f t="shared" si="19"/>
        <v>0</v>
      </c>
      <c r="N25" s="354">
        <f t="shared" si="27"/>
        <v>0</v>
      </c>
      <c r="O25" s="368">
        <f>'Bidders Pricing Catalogue'!D27</f>
        <v>0</v>
      </c>
      <c r="P25" s="367" t="s">
        <v>471</v>
      </c>
      <c r="Q25" s="354">
        <f t="shared" si="20"/>
        <v>0</v>
      </c>
      <c r="R25" s="354">
        <f t="shared" si="28"/>
        <v>0</v>
      </c>
      <c r="S25" s="368">
        <f>'Bidders Pricing Catalogue'!E27</f>
        <v>0</v>
      </c>
      <c r="T25" s="367" t="s">
        <v>471</v>
      </c>
      <c r="U25" s="354">
        <f t="shared" si="21"/>
        <v>0</v>
      </c>
      <c r="V25" s="354">
        <f t="shared" si="29"/>
        <v>0</v>
      </c>
      <c r="W25" s="368">
        <f>'Bidders Pricing Catalogue'!F27</f>
        <v>0</v>
      </c>
      <c r="X25" s="367" t="s">
        <v>471</v>
      </c>
      <c r="Y25" s="354">
        <f t="shared" si="22"/>
        <v>0</v>
      </c>
      <c r="Z25" s="354">
        <f t="shared" si="30"/>
        <v>0</v>
      </c>
      <c r="AA25" s="368">
        <f>'Bidders Pricing Catalogue'!G27</f>
        <v>0</v>
      </c>
      <c r="AB25" s="367" t="s">
        <v>471</v>
      </c>
      <c r="AC25" s="354">
        <f t="shared" si="23"/>
        <v>0</v>
      </c>
      <c r="AD25" s="354">
        <f t="shared" si="31"/>
        <v>0</v>
      </c>
      <c r="AE25" s="368">
        <f>'Bidders Pricing Catalogue'!H27</f>
        <v>0</v>
      </c>
      <c r="AF25" s="367" t="s">
        <v>471</v>
      </c>
      <c r="AG25" s="354">
        <f t="shared" si="24"/>
        <v>0</v>
      </c>
      <c r="AH25" s="354">
        <f t="shared" si="32"/>
        <v>0</v>
      </c>
      <c r="AI25" s="368">
        <f>'Bidders Pricing Catalogue'!I27</f>
        <v>0</v>
      </c>
      <c r="AJ25" s="367" t="s">
        <v>471</v>
      </c>
      <c r="AK25" s="354">
        <f t="shared" si="25"/>
        <v>0</v>
      </c>
      <c r="AL25" s="354">
        <f t="shared" si="33"/>
        <v>0</v>
      </c>
      <c r="AM25" s="15"/>
      <c r="AN25" s="15"/>
      <c r="AO25" s="15"/>
      <c r="AP25" s="15"/>
      <c r="AQ25" s="15"/>
      <c r="AR25" s="15"/>
    </row>
    <row r="26" spans="1:44" x14ac:dyDescent="0.35">
      <c r="A26" s="70"/>
      <c r="B26" s="70"/>
      <c r="C26" s="70"/>
      <c r="D26" s="70"/>
      <c r="E26" s="367" t="s">
        <v>88</v>
      </c>
      <c r="F26" s="354">
        <f t="shared" si="17"/>
        <v>0</v>
      </c>
      <c r="G26" s="368">
        <f>'Bidders Pricing Catalogue'!B28</f>
        <v>0</v>
      </c>
      <c r="H26" s="373" t="s">
        <v>472</v>
      </c>
      <c r="I26" s="354">
        <f t="shared" si="18"/>
        <v>0</v>
      </c>
      <c r="J26" s="354">
        <f t="shared" si="26"/>
        <v>0</v>
      </c>
      <c r="K26" s="368">
        <f>'Bidders Pricing Catalogue'!C28</f>
        <v>0</v>
      </c>
      <c r="L26" s="367" t="s">
        <v>472</v>
      </c>
      <c r="M26" s="354">
        <f t="shared" si="19"/>
        <v>0</v>
      </c>
      <c r="N26" s="354">
        <f t="shared" si="27"/>
        <v>0</v>
      </c>
      <c r="O26" s="368">
        <f>'Bidders Pricing Catalogue'!D28</f>
        <v>0</v>
      </c>
      <c r="P26" s="367" t="s">
        <v>472</v>
      </c>
      <c r="Q26" s="354">
        <f t="shared" si="20"/>
        <v>0</v>
      </c>
      <c r="R26" s="354">
        <f t="shared" si="28"/>
        <v>0</v>
      </c>
      <c r="S26" s="368">
        <f>'Bidders Pricing Catalogue'!E28</f>
        <v>0</v>
      </c>
      <c r="T26" s="367" t="s">
        <v>472</v>
      </c>
      <c r="U26" s="354">
        <f t="shared" si="21"/>
        <v>0</v>
      </c>
      <c r="V26" s="354">
        <f t="shared" si="29"/>
        <v>0</v>
      </c>
      <c r="W26" s="368">
        <f>'Bidders Pricing Catalogue'!F28</f>
        <v>0</v>
      </c>
      <c r="X26" s="367" t="s">
        <v>472</v>
      </c>
      <c r="Y26" s="354">
        <f t="shared" si="22"/>
        <v>0</v>
      </c>
      <c r="Z26" s="354">
        <f t="shared" si="30"/>
        <v>0</v>
      </c>
      <c r="AA26" s="368">
        <f>'Bidders Pricing Catalogue'!G28</f>
        <v>0</v>
      </c>
      <c r="AB26" s="367" t="s">
        <v>472</v>
      </c>
      <c r="AC26" s="354">
        <f t="shared" si="23"/>
        <v>0</v>
      </c>
      <c r="AD26" s="354">
        <f t="shared" si="31"/>
        <v>0</v>
      </c>
      <c r="AE26" s="368">
        <f>'Bidders Pricing Catalogue'!H28</f>
        <v>0</v>
      </c>
      <c r="AF26" s="367" t="s">
        <v>472</v>
      </c>
      <c r="AG26" s="354">
        <f t="shared" si="24"/>
        <v>0</v>
      </c>
      <c r="AH26" s="354">
        <f t="shared" si="32"/>
        <v>0</v>
      </c>
      <c r="AI26" s="368">
        <f>'Bidders Pricing Catalogue'!I28</f>
        <v>0</v>
      </c>
      <c r="AJ26" s="367" t="s">
        <v>472</v>
      </c>
      <c r="AK26" s="354">
        <f t="shared" si="25"/>
        <v>0</v>
      </c>
      <c r="AL26" s="354">
        <f t="shared" si="33"/>
        <v>0</v>
      </c>
      <c r="AM26" s="15"/>
      <c r="AN26" s="15"/>
      <c r="AO26" s="15"/>
      <c r="AP26" s="15"/>
      <c r="AQ26" s="15"/>
      <c r="AR26" s="15"/>
    </row>
    <row r="27" spans="1:44" x14ac:dyDescent="0.35">
      <c r="A27" s="70"/>
      <c r="B27" s="70"/>
      <c r="C27" s="70"/>
      <c r="D27" s="70"/>
      <c r="E27" s="367" t="s">
        <v>89</v>
      </c>
      <c r="F27" s="354">
        <f t="shared" si="17"/>
        <v>0</v>
      </c>
      <c r="G27" s="368">
        <f>'Bidders Pricing Catalogue'!B29</f>
        <v>0</v>
      </c>
      <c r="H27" s="373" t="s">
        <v>473</v>
      </c>
      <c r="I27" s="354">
        <f t="shared" si="18"/>
        <v>0</v>
      </c>
      <c r="J27" s="354">
        <f t="shared" si="26"/>
        <v>0</v>
      </c>
      <c r="K27" s="368">
        <f>'Bidders Pricing Catalogue'!C29</f>
        <v>0</v>
      </c>
      <c r="L27" s="367" t="s">
        <v>473</v>
      </c>
      <c r="M27" s="354">
        <f t="shared" si="19"/>
        <v>0</v>
      </c>
      <c r="N27" s="354">
        <f t="shared" si="27"/>
        <v>0</v>
      </c>
      <c r="O27" s="368">
        <f>'Bidders Pricing Catalogue'!D29</f>
        <v>0</v>
      </c>
      <c r="P27" s="367" t="s">
        <v>473</v>
      </c>
      <c r="Q27" s="354">
        <f t="shared" si="20"/>
        <v>0</v>
      </c>
      <c r="R27" s="354">
        <f t="shared" si="28"/>
        <v>0</v>
      </c>
      <c r="S27" s="368">
        <f>'Bidders Pricing Catalogue'!E29</f>
        <v>0</v>
      </c>
      <c r="T27" s="367" t="s">
        <v>473</v>
      </c>
      <c r="U27" s="354">
        <f t="shared" si="21"/>
        <v>0</v>
      </c>
      <c r="V27" s="354">
        <f t="shared" si="29"/>
        <v>0</v>
      </c>
      <c r="W27" s="368">
        <f>'Bidders Pricing Catalogue'!F29</f>
        <v>0</v>
      </c>
      <c r="X27" s="367" t="s">
        <v>473</v>
      </c>
      <c r="Y27" s="354">
        <f t="shared" si="22"/>
        <v>0</v>
      </c>
      <c r="Z27" s="354">
        <f t="shared" si="30"/>
        <v>0</v>
      </c>
      <c r="AA27" s="368">
        <f>'Bidders Pricing Catalogue'!G29</f>
        <v>0</v>
      </c>
      <c r="AB27" s="367" t="s">
        <v>473</v>
      </c>
      <c r="AC27" s="354">
        <f t="shared" si="23"/>
        <v>0</v>
      </c>
      <c r="AD27" s="354">
        <f t="shared" si="31"/>
        <v>0</v>
      </c>
      <c r="AE27" s="368">
        <f>'Bidders Pricing Catalogue'!H29</f>
        <v>0</v>
      </c>
      <c r="AF27" s="367" t="s">
        <v>473</v>
      </c>
      <c r="AG27" s="354">
        <f t="shared" si="24"/>
        <v>0</v>
      </c>
      <c r="AH27" s="354">
        <f t="shared" si="32"/>
        <v>0</v>
      </c>
      <c r="AI27" s="368">
        <f>'Bidders Pricing Catalogue'!I29</f>
        <v>0</v>
      </c>
      <c r="AJ27" s="367" t="s">
        <v>473</v>
      </c>
      <c r="AK27" s="354">
        <f t="shared" si="25"/>
        <v>0</v>
      </c>
      <c r="AL27" s="354">
        <f t="shared" si="33"/>
        <v>0</v>
      </c>
      <c r="AM27" s="15"/>
      <c r="AN27" s="15"/>
      <c r="AO27" s="15"/>
      <c r="AP27" s="15"/>
      <c r="AQ27" s="15"/>
      <c r="AR27" s="15"/>
    </row>
    <row r="28" spans="1:44" x14ac:dyDescent="0.35">
      <c r="A28" s="70"/>
      <c r="B28" s="70"/>
      <c r="C28" s="70"/>
      <c r="D28" s="70"/>
      <c r="E28" s="367" t="s">
        <v>90</v>
      </c>
      <c r="F28" s="354">
        <f t="shared" si="17"/>
        <v>0</v>
      </c>
      <c r="G28" s="368">
        <f>'Bidders Pricing Catalogue'!B30</f>
        <v>0</v>
      </c>
      <c r="H28" s="373" t="s">
        <v>474</v>
      </c>
      <c r="I28" s="354">
        <f t="shared" si="18"/>
        <v>0</v>
      </c>
      <c r="J28" s="354">
        <f t="shared" si="26"/>
        <v>0</v>
      </c>
      <c r="K28" s="368">
        <f>'Bidders Pricing Catalogue'!C30</f>
        <v>0</v>
      </c>
      <c r="L28" s="367" t="s">
        <v>474</v>
      </c>
      <c r="M28" s="354">
        <f t="shared" si="19"/>
        <v>0</v>
      </c>
      <c r="N28" s="354">
        <f t="shared" si="27"/>
        <v>0</v>
      </c>
      <c r="O28" s="368">
        <f>'Bidders Pricing Catalogue'!D30</f>
        <v>0</v>
      </c>
      <c r="P28" s="367" t="s">
        <v>474</v>
      </c>
      <c r="Q28" s="354">
        <f t="shared" si="20"/>
        <v>0</v>
      </c>
      <c r="R28" s="354">
        <f t="shared" si="28"/>
        <v>0</v>
      </c>
      <c r="S28" s="368">
        <f>'Bidders Pricing Catalogue'!E30</f>
        <v>0</v>
      </c>
      <c r="T28" s="367" t="s">
        <v>474</v>
      </c>
      <c r="U28" s="354">
        <f t="shared" si="21"/>
        <v>0</v>
      </c>
      <c r="V28" s="354">
        <f t="shared" si="29"/>
        <v>0</v>
      </c>
      <c r="W28" s="368">
        <f>'Bidders Pricing Catalogue'!F30</f>
        <v>0</v>
      </c>
      <c r="X28" s="367" t="s">
        <v>474</v>
      </c>
      <c r="Y28" s="354">
        <f t="shared" si="22"/>
        <v>0</v>
      </c>
      <c r="Z28" s="354">
        <f t="shared" si="30"/>
        <v>0</v>
      </c>
      <c r="AA28" s="368">
        <f>'Bidders Pricing Catalogue'!G30</f>
        <v>0</v>
      </c>
      <c r="AB28" s="367" t="s">
        <v>474</v>
      </c>
      <c r="AC28" s="354">
        <f t="shared" si="23"/>
        <v>0</v>
      </c>
      <c r="AD28" s="354">
        <f t="shared" si="31"/>
        <v>0</v>
      </c>
      <c r="AE28" s="368">
        <f>'Bidders Pricing Catalogue'!H30</f>
        <v>0</v>
      </c>
      <c r="AF28" s="367" t="s">
        <v>474</v>
      </c>
      <c r="AG28" s="354">
        <f t="shared" si="24"/>
        <v>0</v>
      </c>
      <c r="AH28" s="354">
        <f t="shared" si="32"/>
        <v>0</v>
      </c>
      <c r="AI28" s="368">
        <f>'Bidders Pricing Catalogue'!I30</f>
        <v>0</v>
      </c>
      <c r="AJ28" s="367" t="s">
        <v>474</v>
      </c>
      <c r="AK28" s="354">
        <f t="shared" si="25"/>
        <v>0</v>
      </c>
      <c r="AL28" s="354">
        <f t="shared" si="33"/>
        <v>0</v>
      </c>
      <c r="AM28" s="15"/>
      <c r="AN28" s="15"/>
      <c r="AO28" s="15"/>
      <c r="AP28" s="15"/>
      <c r="AQ28" s="15"/>
      <c r="AR28" s="15"/>
    </row>
    <row r="29" spans="1:44" x14ac:dyDescent="0.35">
      <c r="A29" s="70"/>
      <c r="B29" s="70"/>
      <c r="C29" s="70"/>
      <c r="D29" s="70"/>
      <c r="E29" s="367" t="s">
        <v>91</v>
      </c>
      <c r="F29" s="354">
        <f t="shared" si="17"/>
        <v>0</v>
      </c>
      <c r="G29" s="368">
        <f>'Bidders Pricing Catalogue'!B31</f>
        <v>0</v>
      </c>
      <c r="H29" s="373" t="s">
        <v>475</v>
      </c>
      <c r="I29" s="354">
        <f t="shared" si="18"/>
        <v>0</v>
      </c>
      <c r="J29" s="354">
        <f t="shared" si="26"/>
        <v>0</v>
      </c>
      <c r="K29" s="368">
        <f>'Bidders Pricing Catalogue'!C31</f>
        <v>0</v>
      </c>
      <c r="L29" s="367" t="s">
        <v>475</v>
      </c>
      <c r="M29" s="354">
        <f t="shared" si="19"/>
        <v>0</v>
      </c>
      <c r="N29" s="354">
        <f t="shared" si="27"/>
        <v>0</v>
      </c>
      <c r="O29" s="368">
        <f>'Bidders Pricing Catalogue'!D31</f>
        <v>0</v>
      </c>
      <c r="P29" s="367" t="s">
        <v>475</v>
      </c>
      <c r="Q29" s="354">
        <f t="shared" si="20"/>
        <v>0</v>
      </c>
      <c r="R29" s="354">
        <f t="shared" si="28"/>
        <v>0</v>
      </c>
      <c r="S29" s="368">
        <f>'Bidders Pricing Catalogue'!E31</f>
        <v>0</v>
      </c>
      <c r="T29" s="367" t="s">
        <v>475</v>
      </c>
      <c r="U29" s="354">
        <f t="shared" si="21"/>
        <v>0</v>
      </c>
      <c r="V29" s="354">
        <f t="shared" si="29"/>
        <v>0</v>
      </c>
      <c r="W29" s="368">
        <f>'Bidders Pricing Catalogue'!F31</f>
        <v>0</v>
      </c>
      <c r="X29" s="367" t="s">
        <v>475</v>
      </c>
      <c r="Y29" s="354">
        <f t="shared" si="22"/>
        <v>0</v>
      </c>
      <c r="Z29" s="354">
        <f t="shared" si="30"/>
        <v>0</v>
      </c>
      <c r="AA29" s="368">
        <f>'Bidders Pricing Catalogue'!G31</f>
        <v>0</v>
      </c>
      <c r="AB29" s="367" t="s">
        <v>475</v>
      </c>
      <c r="AC29" s="354">
        <f t="shared" si="23"/>
        <v>0</v>
      </c>
      <c r="AD29" s="354">
        <f t="shared" si="31"/>
        <v>0</v>
      </c>
      <c r="AE29" s="368">
        <f>'Bidders Pricing Catalogue'!H31</f>
        <v>0</v>
      </c>
      <c r="AF29" s="367" t="s">
        <v>475</v>
      </c>
      <c r="AG29" s="354">
        <f t="shared" si="24"/>
        <v>0</v>
      </c>
      <c r="AH29" s="354">
        <f t="shared" si="32"/>
        <v>0</v>
      </c>
      <c r="AI29" s="368">
        <f>'Bidders Pricing Catalogue'!I31</f>
        <v>0</v>
      </c>
      <c r="AJ29" s="367" t="s">
        <v>475</v>
      </c>
      <c r="AK29" s="354">
        <f t="shared" si="25"/>
        <v>0</v>
      </c>
      <c r="AL29" s="354">
        <f t="shared" si="33"/>
        <v>0</v>
      </c>
      <c r="AM29" s="15"/>
      <c r="AN29" s="15"/>
      <c r="AO29" s="15"/>
      <c r="AP29" s="15"/>
      <c r="AQ29" s="15"/>
      <c r="AR29" s="15"/>
    </row>
    <row r="30" spans="1:44" x14ac:dyDescent="0.35">
      <c r="A30" s="70"/>
      <c r="B30" s="70"/>
      <c r="C30" s="70"/>
      <c r="D30" s="70"/>
      <c r="E30" s="367" t="s">
        <v>92</v>
      </c>
      <c r="F30" s="354">
        <f t="shared" si="17"/>
        <v>0</v>
      </c>
      <c r="G30" s="368">
        <f>'Bidders Pricing Catalogue'!B32</f>
        <v>0</v>
      </c>
      <c r="H30" s="373" t="s">
        <v>476</v>
      </c>
      <c r="I30" s="354">
        <f t="shared" si="18"/>
        <v>0</v>
      </c>
      <c r="J30" s="354">
        <f t="shared" si="26"/>
        <v>0</v>
      </c>
      <c r="K30" s="368">
        <f>'Bidders Pricing Catalogue'!C32</f>
        <v>0</v>
      </c>
      <c r="L30" s="367" t="s">
        <v>476</v>
      </c>
      <c r="M30" s="354">
        <f t="shared" si="19"/>
        <v>0</v>
      </c>
      <c r="N30" s="354">
        <f t="shared" si="27"/>
        <v>0</v>
      </c>
      <c r="O30" s="368">
        <f>'Bidders Pricing Catalogue'!D32</f>
        <v>0</v>
      </c>
      <c r="P30" s="367" t="s">
        <v>476</v>
      </c>
      <c r="Q30" s="354">
        <f t="shared" si="20"/>
        <v>0</v>
      </c>
      <c r="R30" s="354">
        <f t="shared" si="28"/>
        <v>0</v>
      </c>
      <c r="S30" s="368">
        <f>'Bidders Pricing Catalogue'!E32</f>
        <v>0</v>
      </c>
      <c r="T30" s="367" t="s">
        <v>476</v>
      </c>
      <c r="U30" s="354">
        <f t="shared" si="21"/>
        <v>0</v>
      </c>
      <c r="V30" s="354">
        <f t="shared" si="29"/>
        <v>0</v>
      </c>
      <c r="W30" s="368">
        <f>'Bidders Pricing Catalogue'!F32</f>
        <v>0</v>
      </c>
      <c r="X30" s="367" t="s">
        <v>476</v>
      </c>
      <c r="Y30" s="354">
        <f t="shared" si="22"/>
        <v>0</v>
      </c>
      <c r="Z30" s="354">
        <f t="shared" si="30"/>
        <v>0</v>
      </c>
      <c r="AA30" s="368">
        <f>'Bidders Pricing Catalogue'!G32</f>
        <v>0</v>
      </c>
      <c r="AB30" s="367" t="s">
        <v>476</v>
      </c>
      <c r="AC30" s="354">
        <f t="shared" si="23"/>
        <v>0</v>
      </c>
      <c r="AD30" s="354">
        <f t="shared" si="31"/>
        <v>0</v>
      </c>
      <c r="AE30" s="368">
        <f>'Bidders Pricing Catalogue'!H32</f>
        <v>0</v>
      </c>
      <c r="AF30" s="367" t="s">
        <v>476</v>
      </c>
      <c r="AG30" s="354">
        <f t="shared" si="24"/>
        <v>0</v>
      </c>
      <c r="AH30" s="354">
        <f t="shared" si="32"/>
        <v>0</v>
      </c>
      <c r="AI30" s="368">
        <f>'Bidders Pricing Catalogue'!I32</f>
        <v>0</v>
      </c>
      <c r="AJ30" s="367" t="s">
        <v>476</v>
      </c>
      <c r="AK30" s="354">
        <f t="shared" si="25"/>
        <v>0</v>
      </c>
      <c r="AL30" s="354">
        <f t="shared" si="33"/>
        <v>0</v>
      </c>
      <c r="AM30" s="15"/>
      <c r="AN30" s="15"/>
      <c r="AO30" s="15"/>
      <c r="AP30" s="15"/>
      <c r="AQ30" s="15"/>
      <c r="AR30" s="15"/>
    </row>
    <row r="31" spans="1:44" x14ac:dyDescent="0.35">
      <c r="A31" s="70"/>
      <c r="B31" s="70"/>
      <c r="C31" s="70"/>
      <c r="D31" s="70"/>
      <c r="E31" s="367" t="s">
        <v>93</v>
      </c>
      <c r="F31" s="354">
        <f t="shared" si="17"/>
        <v>0</v>
      </c>
      <c r="G31" s="368">
        <f>'Bidders Pricing Catalogue'!B33</f>
        <v>0</v>
      </c>
      <c r="H31" s="373" t="s">
        <v>477</v>
      </c>
      <c r="I31" s="354">
        <f t="shared" si="18"/>
        <v>0</v>
      </c>
      <c r="J31" s="354">
        <f t="shared" si="26"/>
        <v>0</v>
      </c>
      <c r="K31" s="368">
        <f>'Bidders Pricing Catalogue'!C33</f>
        <v>0</v>
      </c>
      <c r="L31" s="367" t="s">
        <v>477</v>
      </c>
      <c r="M31" s="354">
        <f t="shared" si="19"/>
        <v>0</v>
      </c>
      <c r="N31" s="354">
        <f t="shared" si="27"/>
        <v>0</v>
      </c>
      <c r="O31" s="368">
        <f>'Bidders Pricing Catalogue'!D33</f>
        <v>0</v>
      </c>
      <c r="P31" s="367" t="s">
        <v>477</v>
      </c>
      <c r="Q31" s="354">
        <f t="shared" si="20"/>
        <v>0</v>
      </c>
      <c r="R31" s="354">
        <f t="shared" si="28"/>
        <v>0</v>
      </c>
      <c r="S31" s="368">
        <f>'Bidders Pricing Catalogue'!E33</f>
        <v>0</v>
      </c>
      <c r="T31" s="367" t="s">
        <v>477</v>
      </c>
      <c r="U31" s="354">
        <f t="shared" si="21"/>
        <v>0</v>
      </c>
      <c r="V31" s="354">
        <f t="shared" si="29"/>
        <v>0</v>
      </c>
      <c r="W31" s="368">
        <f>'Bidders Pricing Catalogue'!F33</f>
        <v>0</v>
      </c>
      <c r="X31" s="367" t="s">
        <v>477</v>
      </c>
      <c r="Y31" s="354">
        <f t="shared" si="22"/>
        <v>0</v>
      </c>
      <c r="Z31" s="354">
        <f t="shared" si="30"/>
        <v>0</v>
      </c>
      <c r="AA31" s="368">
        <f>'Bidders Pricing Catalogue'!G33</f>
        <v>0</v>
      </c>
      <c r="AB31" s="367" t="s">
        <v>477</v>
      </c>
      <c r="AC31" s="354">
        <f t="shared" si="23"/>
        <v>0</v>
      </c>
      <c r="AD31" s="354">
        <f t="shared" si="31"/>
        <v>0</v>
      </c>
      <c r="AE31" s="368">
        <f>'Bidders Pricing Catalogue'!H33</f>
        <v>0</v>
      </c>
      <c r="AF31" s="367" t="s">
        <v>477</v>
      </c>
      <c r="AG31" s="354">
        <f t="shared" si="24"/>
        <v>0</v>
      </c>
      <c r="AH31" s="354">
        <f t="shared" si="32"/>
        <v>0</v>
      </c>
      <c r="AI31" s="368">
        <f>'Bidders Pricing Catalogue'!I33</f>
        <v>0</v>
      </c>
      <c r="AJ31" s="367" t="s">
        <v>477</v>
      </c>
      <c r="AK31" s="354">
        <f t="shared" si="25"/>
        <v>0</v>
      </c>
      <c r="AL31" s="354">
        <f t="shared" si="33"/>
        <v>0</v>
      </c>
      <c r="AM31" s="15"/>
      <c r="AN31" s="15"/>
      <c r="AO31" s="15"/>
      <c r="AP31" s="15"/>
      <c r="AQ31" s="15"/>
      <c r="AR31" s="15"/>
    </row>
    <row r="32" spans="1:44" x14ac:dyDescent="0.35">
      <c r="A32" s="70"/>
      <c r="B32" s="70"/>
      <c r="C32" s="70"/>
      <c r="D32" s="70"/>
      <c r="E32" s="367" t="s">
        <v>94</v>
      </c>
      <c r="F32" s="354">
        <f t="shared" si="17"/>
        <v>0</v>
      </c>
      <c r="G32" s="368">
        <f>'Bidders Pricing Catalogue'!B34</f>
        <v>0</v>
      </c>
      <c r="H32" s="373" t="s">
        <v>478</v>
      </c>
      <c r="I32" s="354">
        <f t="shared" si="18"/>
        <v>0</v>
      </c>
      <c r="J32" s="354">
        <f t="shared" si="26"/>
        <v>0</v>
      </c>
      <c r="K32" s="368">
        <f>'Bidders Pricing Catalogue'!C34</f>
        <v>0</v>
      </c>
      <c r="L32" s="367" t="s">
        <v>478</v>
      </c>
      <c r="M32" s="354">
        <f t="shared" si="19"/>
        <v>0</v>
      </c>
      <c r="N32" s="354">
        <f t="shared" si="27"/>
        <v>0</v>
      </c>
      <c r="O32" s="368">
        <f>'Bidders Pricing Catalogue'!D34</f>
        <v>0</v>
      </c>
      <c r="P32" s="367" t="s">
        <v>478</v>
      </c>
      <c r="Q32" s="354">
        <f t="shared" si="20"/>
        <v>0</v>
      </c>
      <c r="R32" s="354">
        <f t="shared" si="28"/>
        <v>0</v>
      </c>
      <c r="S32" s="368">
        <f>'Bidders Pricing Catalogue'!E34</f>
        <v>0</v>
      </c>
      <c r="T32" s="367" t="s">
        <v>478</v>
      </c>
      <c r="U32" s="354">
        <f t="shared" si="21"/>
        <v>0</v>
      </c>
      <c r="V32" s="354">
        <f t="shared" si="29"/>
        <v>0</v>
      </c>
      <c r="W32" s="368">
        <f>'Bidders Pricing Catalogue'!F34</f>
        <v>0</v>
      </c>
      <c r="X32" s="367" t="s">
        <v>478</v>
      </c>
      <c r="Y32" s="354">
        <f t="shared" si="22"/>
        <v>0</v>
      </c>
      <c r="Z32" s="354">
        <f t="shared" si="30"/>
        <v>0</v>
      </c>
      <c r="AA32" s="368">
        <f>'Bidders Pricing Catalogue'!G34</f>
        <v>0</v>
      </c>
      <c r="AB32" s="367" t="s">
        <v>478</v>
      </c>
      <c r="AC32" s="354">
        <f t="shared" si="23"/>
        <v>0</v>
      </c>
      <c r="AD32" s="354">
        <f t="shared" si="31"/>
        <v>0</v>
      </c>
      <c r="AE32" s="368">
        <f>'Bidders Pricing Catalogue'!H34</f>
        <v>0</v>
      </c>
      <c r="AF32" s="367" t="s">
        <v>478</v>
      </c>
      <c r="AG32" s="354">
        <f t="shared" si="24"/>
        <v>0</v>
      </c>
      <c r="AH32" s="354">
        <f t="shared" si="32"/>
        <v>0</v>
      </c>
      <c r="AI32" s="368">
        <f>'Bidders Pricing Catalogue'!I34</f>
        <v>0</v>
      </c>
      <c r="AJ32" s="367" t="s">
        <v>478</v>
      </c>
      <c r="AK32" s="354">
        <f t="shared" si="25"/>
        <v>0</v>
      </c>
      <c r="AL32" s="354">
        <f t="shared" si="33"/>
        <v>0</v>
      </c>
      <c r="AM32" s="15"/>
      <c r="AN32" s="15"/>
      <c r="AO32" s="15"/>
      <c r="AP32" s="15"/>
      <c r="AQ32" s="15"/>
      <c r="AR32" s="15"/>
    </row>
    <row r="33" spans="1:44" x14ac:dyDescent="0.35">
      <c r="A33" s="70"/>
      <c r="B33" s="70"/>
      <c r="C33" s="70"/>
      <c r="D33" s="70"/>
      <c r="E33" s="367" t="s">
        <v>95</v>
      </c>
      <c r="F33" s="354">
        <f t="shared" si="17"/>
        <v>0</v>
      </c>
      <c r="G33" s="368">
        <f>'Bidders Pricing Catalogue'!B35</f>
        <v>0</v>
      </c>
      <c r="H33" s="373" t="s">
        <v>479</v>
      </c>
      <c r="I33" s="354">
        <f t="shared" si="18"/>
        <v>0</v>
      </c>
      <c r="J33" s="354">
        <f t="shared" si="26"/>
        <v>0</v>
      </c>
      <c r="K33" s="368">
        <f>'Bidders Pricing Catalogue'!C35</f>
        <v>0</v>
      </c>
      <c r="L33" s="367" t="s">
        <v>479</v>
      </c>
      <c r="M33" s="354">
        <f t="shared" si="19"/>
        <v>0</v>
      </c>
      <c r="N33" s="354">
        <f t="shared" si="27"/>
        <v>0</v>
      </c>
      <c r="O33" s="368">
        <f>'Bidders Pricing Catalogue'!D35</f>
        <v>0</v>
      </c>
      <c r="P33" s="367" t="s">
        <v>479</v>
      </c>
      <c r="Q33" s="354">
        <f t="shared" si="20"/>
        <v>0</v>
      </c>
      <c r="R33" s="354">
        <f t="shared" si="28"/>
        <v>0</v>
      </c>
      <c r="S33" s="368">
        <f>'Bidders Pricing Catalogue'!E35</f>
        <v>0</v>
      </c>
      <c r="T33" s="367" t="s">
        <v>479</v>
      </c>
      <c r="U33" s="354">
        <f t="shared" si="21"/>
        <v>0</v>
      </c>
      <c r="V33" s="354">
        <f t="shared" si="29"/>
        <v>0</v>
      </c>
      <c r="W33" s="368">
        <f>'Bidders Pricing Catalogue'!F35</f>
        <v>0</v>
      </c>
      <c r="X33" s="367" t="s">
        <v>479</v>
      </c>
      <c r="Y33" s="354">
        <f t="shared" si="22"/>
        <v>0</v>
      </c>
      <c r="Z33" s="354">
        <f t="shared" si="30"/>
        <v>0</v>
      </c>
      <c r="AA33" s="368">
        <f>'Bidders Pricing Catalogue'!G35</f>
        <v>0</v>
      </c>
      <c r="AB33" s="367" t="s">
        <v>479</v>
      </c>
      <c r="AC33" s="354">
        <f t="shared" si="23"/>
        <v>0</v>
      </c>
      <c r="AD33" s="354">
        <f t="shared" si="31"/>
        <v>0</v>
      </c>
      <c r="AE33" s="368">
        <f>'Bidders Pricing Catalogue'!H35</f>
        <v>0</v>
      </c>
      <c r="AF33" s="367" t="s">
        <v>479</v>
      </c>
      <c r="AG33" s="354">
        <f t="shared" si="24"/>
        <v>0</v>
      </c>
      <c r="AH33" s="354">
        <f t="shared" si="32"/>
        <v>0</v>
      </c>
      <c r="AI33" s="368">
        <f>'Bidders Pricing Catalogue'!I35</f>
        <v>0</v>
      </c>
      <c r="AJ33" s="367" t="s">
        <v>479</v>
      </c>
      <c r="AK33" s="354">
        <f t="shared" si="25"/>
        <v>0</v>
      </c>
      <c r="AL33" s="354">
        <f t="shared" si="33"/>
        <v>0</v>
      </c>
      <c r="AM33" s="15"/>
      <c r="AN33" s="15"/>
      <c r="AO33" s="15"/>
      <c r="AP33" s="15"/>
      <c r="AQ33" s="15"/>
      <c r="AR33" s="15"/>
    </row>
    <row r="34" spans="1:44" x14ac:dyDescent="0.35">
      <c r="A34" s="70"/>
      <c r="B34" s="70"/>
      <c r="C34" s="70"/>
      <c r="D34" s="70"/>
      <c r="E34" s="367" t="s">
        <v>96</v>
      </c>
      <c r="F34" s="354">
        <f t="shared" si="17"/>
        <v>0</v>
      </c>
      <c r="G34" s="368">
        <f>'Bidders Pricing Catalogue'!B36</f>
        <v>0</v>
      </c>
      <c r="H34" s="373" t="s">
        <v>480</v>
      </c>
      <c r="I34" s="354">
        <f t="shared" si="18"/>
        <v>0</v>
      </c>
      <c r="J34" s="354">
        <f t="shared" si="26"/>
        <v>0</v>
      </c>
      <c r="K34" s="368">
        <f>'Bidders Pricing Catalogue'!C36</f>
        <v>0</v>
      </c>
      <c r="L34" s="367" t="s">
        <v>480</v>
      </c>
      <c r="M34" s="354">
        <f t="shared" si="19"/>
        <v>0</v>
      </c>
      <c r="N34" s="354">
        <f t="shared" si="27"/>
        <v>0</v>
      </c>
      <c r="O34" s="368">
        <f>'Bidders Pricing Catalogue'!D36</f>
        <v>0</v>
      </c>
      <c r="P34" s="367" t="s">
        <v>480</v>
      </c>
      <c r="Q34" s="354">
        <f t="shared" si="20"/>
        <v>0</v>
      </c>
      <c r="R34" s="354">
        <f t="shared" si="28"/>
        <v>0</v>
      </c>
      <c r="S34" s="368">
        <f>'Bidders Pricing Catalogue'!E36</f>
        <v>0</v>
      </c>
      <c r="T34" s="367" t="s">
        <v>480</v>
      </c>
      <c r="U34" s="354">
        <f t="shared" si="21"/>
        <v>0</v>
      </c>
      <c r="V34" s="354">
        <f t="shared" si="29"/>
        <v>0</v>
      </c>
      <c r="W34" s="368">
        <f>'Bidders Pricing Catalogue'!F36</f>
        <v>0</v>
      </c>
      <c r="X34" s="367" t="s">
        <v>480</v>
      </c>
      <c r="Y34" s="354">
        <f t="shared" si="22"/>
        <v>0</v>
      </c>
      <c r="Z34" s="354">
        <f t="shared" si="30"/>
        <v>0</v>
      </c>
      <c r="AA34" s="368">
        <f>'Bidders Pricing Catalogue'!G36</f>
        <v>0</v>
      </c>
      <c r="AB34" s="367" t="s">
        <v>480</v>
      </c>
      <c r="AC34" s="354">
        <f t="shared" si="23"/>
        <v>0</v>
      </c>
      <c r="AD34" s="354">
        <f t="shared" si="31"/>
        <v>0</v>
      </c>
      <c r="AE34" s="368">
        <f>'Bidders Pricing Catalogue'!H36</f>
        <v>0</v>
      </c>
      <c r="AF34" s="367" t="s">
        <v>480</v>
      </c>
      <c r="AG34" s="354">
        <f t="shared" si="24"/>
        <v>0</v>
      </c>
      <c r="AH34" s="354">
        <f t="shared" si="32"/>
        <v>0</v>
      </c>
      <c r="AI34" s="368">
        <f>'Bidders Pricing Catalogue'!I36</f>
        <v>0</v>
      </c>
      <c r="AJ34" s="367" t="s">
        <v>480</v>
      </c>
      <c r="AK34" s="354">
        <f t="shared" si="25"/>
        <v>0</v>
      </c>
      <c r="AL34" s="354">
        <f t="shared" si="33"/>
        <v>0</v>
      </c>
      <c r="AM34" s="15"/>
      <c r="AN34" s="15"/>
      <c r="AO34" s="15"/>
      <c r="AP34" s="15"/>
      <c r="AQ34" s="15"/>
      <c r="AR34" s="15"/>
    </row>
    <row r="35" spans="1:44" x14ac:dyDescent="0.35">
      <c r="A35" s="70"/>
      <c r="B35" s="70"/>
      <c r="C35" s="70"/>
      <c r="D35" s="70"/>
      <c r="E35" s="367" t="s">
        <v>97</v>
      </c>
      <c r="F35" s="354">
        <f t="shared" si="17"/>
        <v>0</v>
      </c>
      <c r="G35" s="368">
        <f>'Bidders Pricing Catalogue'!B37</f>
        <v>0</v>
      </c>
      <c r="H35" s="373" t="s">
        <v>481</v>
      </c>
      <c r="I35" s="354">
        <f t="shared" si="18"/>
        <v>0</v>
      </c>
      <c r="J35" s="354">
        <f t="shared" si="26"/>
        <v>0</v>
      </c>
      <c r="K35" s="368">
        <f>'Bidders Pricing Catalogue'!C37</f>
        <v>0</v>
      </c>
      <c r="L35" s="367" t="s">
        <v>481</v>
      </c>
      <c r="M35" s="354">
        <f t="shared" si="19"/>
        <v>0</v>
      </c>
      <c r="N35" s="354">
        <f t="shared" si="27"/>
        <v>0</v>
      </c>
      <c r="O35" s="368">
        <f>'Bidders Pricing Catalogue'!D37</f>
        <v>0</v>
      </c>
      <c r="P35" s="367" t="s">
        <v>481</v>
      </c>
      <c r="Q35" s="354">
        <f t="shared" si="20"/>
        <v>0</v>
      </c>
      <c r="R35" s="354">
        <f t="shared" si="28"/>
        <v>0</v>
      </c>
      <c r="S35" s="368">
        <f>'Bidders Pricing Catalogue'!E37</f>
        <v>0</v>
      </c>
      <c r="T35" s="367" t="s">
        <v>481</v>
      </c>
      <c r="U35" s="354">
        <f t="shared" si="21"/>
        <v>0</v>
      </c>
      <c r="V35" s="354">
        <f t="shared" si="29"/>
        <v>0</v>
      </c>
      <c r="W35" s="368">
        <f>'Bidders Pricing Catalogue'!F37</f>
        <v>0</v>
      </c>
      <c r="X35" s="367" t="s">
        <v>481</v>
      </c>
      <c r="Y35" s="354">
        <f t="shared" si="22"/>
        <v>0</v>
      </c>
      <c r="Z35" s="354">
        <f t="shared" si="30"/>
        <v>0</v>
      </c>
      <c r="AA35" s="368">
        <f>'Bidders Pricing Catalogue'!G37</f>
        <v>0</v>
      </c>
      <c r="AB35" s="367" t="s">
        <v>481</v>
      </c>
      <c r="AC35" s="354">
        <f t="shared" si="23"/>
        <v>0</v>
      </c>
      <c r="AD35" s="354">
        <f t="shared" si="31"/>
        <v>0</v>
      </c>
      <c r="AE35" s="368">
        <f>'Bidders Pricing Catalogue'!H37</f>
        <v>0</v>
      </c>
      <c r="AF35" s="367" t="s">
        <v>481</v>
      </c>
      <c r="AG35" s="354">
        <f t="shared" si="24"/>
        <v>0</v>
      </c>
      <c r="AH35" s="354">
        <f t="shared" si="32"/>
        <v>0</v>
      </c>
      <c r="AI35" s="368">
        <f>'Bidders Pricing Catalogue'!I37</f>
        <v>0</v>
      </c>
      <c r="AJ35" s="367" t="s">
        <v>481</v>
      </c>
      <c r="AK35" s="354">
        <f t="shared" si="25"/>
        <v>0</v>
      </c>
      <c r="AL35" s="354">
        <f t="shared" si="33"/>
        <v>0</v>
      </c>
      <c r="AM35" s="15"/>
      <c r="AN35" s="15"/>
      <c r="AO35" s="15"/>
      <c r="AP35" s="15"/>
      <c r="AQ35" s="15"/>
      <c r="AR35" s="15"/>
    </row>
    <row r="36" spans="1:44" x14ac:dyDescent="0.35">
      <c r="A36" s="70"/>
      <c r="B36" s="70"/>
      <c r="C36" s="70"/>
      <c r="D36" s="70"/>
      <c r="E36" s="367" t="s">
        <v>98</v>
      </c>
      <c r="F36" s="354">
        <f t="shared" si="17"/>
        <v>0</v>
      </c>
      <c r="G36" s="368">
        <f>'Bidders Pricing Catalogue'!B38</f>
        <v>0</v>
      </c>
      <c r="H36" s="373" t="s">
        <v>482</v>
      </c>
      <c r="I36" s="354">
        <f t="shared" si="18"/>
        <v>0</v>
      </c>
      <c r="J36" s="354">
        <f t="shared" si="26"/>
        <v>0</v>
      </c>
      <c r="K36" s="368">
        <f>'Bidders Pricing Catalogue'!C38</f>
        <v>0</v>
      </c>
      <c r="L36" s="367" t="s">
        <v>482</v>
      </c>
      <c r="M36" s="354">
        <f t="shared" si="19"/>
        <v>0</v>
      </c>
      <c r="N36" s="354">
        <f t="shared" si="27"/>
        <v>0</v>
      </c>
      <c r="O36" s="368">
        <f>'Bidders Pricing Catalogue'!D38</f>
        <v>0</v>
      </c>
      <c r="P36" s="367" t="s">
        <v>482</v>
      </c>
      <c r="Q36" s="354">
        <f t="shared" si="20"/>
        <v>0</v>
      </c>
      <c r="R36" s="354">
        <f t="shared" si="28"/>
        <v>0</v>
      </c>
      <c r="S36" s="368">
        <f>'Bidders Pricing Catalogue'!E38</f>
        <v>0</v>
      </c>
      <c r="T36" s="367" t="s">
        <v>482</v>
      </c>
      <c r="U36" s="354">
        <f t="shared" si="21"/>
        <v>0</v>
      </c>
      <c r="V36" s="354">
        <f t="shared" si="29"/>
        <v>0</v>
      </c>
      <c r="W36" s="368">
        <f>'Bidders Pricing Catalogue'!F38</f>
        <v>0</v>
      </c>
      <c r="X36" s="367" t="s">
        <v>482</v>
      </c>
      <c r="Y36" s="354">
        <f t="shared" si="22"/>
        <v>0</v>
      </c>
      <c r="Z36" s="354">
        <f t="shared" si="30"/>
        <v>0</v>
      </c>
      <c r="AA36" s="368">
        <f>'Bidders Pricing Catalogue'!G38</f>
        <v>0</v>
      </c>
      <c r="AB36" s="367" t="s">
        <v>482</v>
      </c>
      <c r="AC36" s="354">
        <f t="shared" si="23"/>
        <v>0</v>
      </c>
      <c r="AD36" s="354">
        <f t="shared" si="31"/>
        <v>0</v>
      </c>
      <c r="AE36" s="368">
        <f>'Bidders Pricing Catalogue'!H38</f>
        <v>0</v>
      </c>
      <c r="AF36" s="367" t="s">
        <v>482</v>
      </c>
      <c r="AG36" s="354">
        <f t="shared" si="24"/>
        <v>0</v>
      </c>
      <c r="AH36" s="354">
        <f t="shared" si="32"/>
        <v>0</v>
      </c>
      <c r="AI36" s="368">
        <f>'Bidders Pricing Catalogue'!I38</f>
        <v>0</v>
      </c>
      <c r="AJ36" s="367" t="s">
        <v>482</v>
      </c>
      <c r="AK36" s="354">
        <f t="shared" si="25"/>
        <v>0</v>
      </c>
      <c r="AL36" s="354">
        <f t="shared" si="33"/>
        <v>0</v>
      </c>
      <c r="AM36" s="15"/>
      <c r="AN36" s="15"/>
      <c r="AO36" s="15"/>
      <c r="AP36" s="15"/>
      <c r="AQ36" s="15"/>
      <c r="AR36" s="15"/>
    </row>
    <row r="37" spans="1:44" x14ac:dyDescent="0.35">
      <c r="A37" s="70"/>
      <c r="B37" s="70"/>
      <c r="C37" s="70"/>
      <c r="D37" s="70"/>
      <c r="E37" s="367" t="s">
        <v>99</v>
      </c>
      <c r="F37" s="354">
        <f t="shared" si="17"/>
        <v>0</v>
      </c>
      <c r="G37" s="368">
        <f>'Bidders Pricing Catalogue'!B39</f>
        <v>0</v>
      </c>
      <c r="H37" s="373" t="s">
        <v>483</v>
      </c>
      <c r="I37" s="354">
        <f t="shared" si="18"/>
        <v>0</v>
      </c>
      <c r="J37" s="354">
        <f t="shared" si="26"/>
        <v>0</v>
      </c>
      <c r="K37" s="368">
        <f>'Bidders Pricing Catalogue'!C39</f>
        <v>0</v>
      </c>
      <c r="L37" s="367" t="s">
        <v>483</v>
      </c>
      <c r="M37" s="354">
        <f t="shared" si="19"/>
        <v>0</v>
      </c>
      <c r="N37" s="354">
        <f t="shared" si="27"/>
        <v>0</v>
      </c>
      <c r="O37" s="368">
        <f>'Bidders Pricing Catalogue'!D39</f>
        <v>0</v>
      </c>
      <c r="P37" s="367" t="s">
        <v>483</v>
      </c>
      <c r="Q37" s="354">
        <f t="shared" si="20"/>
        <v>0</v>
      </c>
      <c r="R37" s="354">
        <f t="shared" si="28"/>
        <v>0</v>
      </c>
      <c r="S37" s="368">
        <f>'Bidders Pricing Catalogue'!E39</f>
        <v>0</v>
      </c>
      <c r="T37" s="367" t="s">
        <v>483</v>
      </c>
      <c r="U37" s="354">
        <f t="shared" si="21"/>
        <v>0</v>
      </c>
      <c r="V37" s="354">
        <f t="shared" si="29"/>
        <v>0</v>
      </c>
      <c r="W37" s="368">
        <f>'Bidders Pricing Catalogue'!F39</f>
        <v>0</v>
      </c>
      <c r="X37" s="367" t="s">
        <v>483</v>
      </c>
      <c r="Y37" s="354">
        <f t="shared" si="22"/>
        <v>0</v>
      </c>
      <c r="Z37" s="354">
        <f t="shared" si="30"/>
        <v>0</v>
      </c>
      <c r="AA37" s="368">
        <f>'Bidders Pricing Catalogue'!G39</f>
        <v>0</v>
      </c>
      <c r="AB37" s="367" t="s">
        <v>483</v>
      </c>
      <c r="AC37" s="354">
        <f t="shared" si="23"/>
        <v>0</v>
      </c>
      <c r="AD37" s="354">
        <f t="shared" si="31"/>
        <v>0</v>
      </c>
      <c r="AE37" s="368">
        <f>'Bidders Pricing Catalogue'!H39</f>
        <v>0</v>
      </c>
      <c r="AF37" s="367" t="s">
        <v>483</v>
      </c>
      <c r="AG37" s="354">
        <f t="shared" si="24"/>
        <v>0</v>
      </c>
      <c r="AH37" s="354">
        <f t="shared" si="32"/>
        <v>0</v>
      </c>
      <c r="AI37" s="368">
        <f>'Bidders Pricing Catalogue'!I39</f>
        <v>0</v>
      </c>
      <c r="AJ37" s="367" t="s">
        <v>483</v>
      </c>
      <c r="AK37" s="354">
        <f t="shared" si="25"/>
        <v>0</v>
      </c>
      <c r="AL37" s="354">
        <f t="shared" si="33"/>
        <v>0</v>
      </c>
      <c r="AM37" s="15"/>
      <c r="AN37" s="15"/>
      <c r="AO37" s="15"/>
      <c r="AP37" s="15"/>
      <c r="AQ37" s="15"/>
      <c r="AR37" s="15"/>
    </row>
    <row r="38" spans="1:44" x14ac:dyDescent="0.35">
      <c r="A38" s="70"/>
      <c r="B38" s="70"/>
      <c r="C38" s="70"/>
      <c r="D38" s="70"/>
      <c r="E38" s="367" t="s">
        <v>100</v>
      </c>
      <c r="F38" s="354">
        <f t="shared" si="17"/>
        <v>0</v>
      </c>
      <c r="G38" s="368">
        <f>'Bidders Pricing Catalogue'!B40</f>
        <v>0</v>
      </c>
      <c r="H38" s="373" t="s">
        <v>484</v>
      </c>
      <c r="I38" s="354">
        <f t="shared" si="18"/>
        <v>0</v>
      </c>
      <c r="J38" s="354">
        <f t="shared" si="26"/>
        <v>0</v>
      </c>
      <c r="K38" s="368">
        <f>'Bidders Pricing Catalogue'!C40</f>
        <v>0</v>
      </c>
      <c r="L38" s="367" t="s">
        <v>484</v>
      </c>
      <c r="M38" s="354">
        <f t="shared" si="19"/>
        <v>0</v>
      </c>
      <c r="N38" s="354">
        <f t="shared" si="27"/>
        <v>0</v>
      </c>
      <c r="O38" s="368">
        <f>'Bidders Pricing Catalogue'!D40</f>
        <v>0</v>
      </c>
      <c r="P38" s="367" t="s">
        <v>484</v>
      </c>
      <c r="Q38" s="354">
        <f t="shared" si="20"/>
        <v>0</v>
      </c>
      <c r="R38" s="354">
        <f t="shared" si="28"/>
        <v>0</v>
      </c>
      <c r="S38" s="368">
        <f>'Bidders Pricing Catalogue'!E40</f>
        <v>0</v>
      </c>
      <c r="T38" s="367" t="s">
        <v>484</v>
      </c>
      <c r="U38" s="354">
        <f t="shared" si="21"/>
        <v>0</v>
      </c>
      <c r="V38" s="354">
        <f t="shared" si="29"/>
        <v>0</v>
      </c>
      <c r="W38" s="368">
        <f>'Bidders Pricing Catalogue'!F40</f>
        <v>0</v>
      </c>
      <c r="X38" s="367" t="s">
        <v>484</v>
      </c>
      <c r="Y38" s="354">
        <f t="shared" si="22"/>
        <v>0</v>
      </c>
      <c r="Z38" s="354">
        <f t="shared" si="30"/>
        <v>0</v>
      </c>
      <c r="AA38" s="368">
        <f>'Bidders Pricing Catalogue'!G40</f>
        <v>0</v>
      </c>
      <c r="AB38" s="367" t="s">
        <v>484</v>
      </c>
      <c r="AC38" s="354">
        <f t="shared" si="23"/>
        <v>0</v>
      </c>
      <c r="AD38" s="354">
        <f t="shared" si="31"/>
        <v>0</v>
      </c>
      <c r="AE38" s="368">
        <f>'Bidders Pricing Catalogue'!H40</f>
        <v>0</v>
      </c>
      <c r="AF38" s="367" t="s">
        <v>484</v>
      </c>
      <c r="AG38" s="354">
        <f t="shared" si="24"/>
        <v>0</v>
      </c>
      <c r="AH38" s="354">
        <f t="shared" si="32"/>
        <v>0</v>
      </c>
      <c r="AI38" s="368">
        <f>'Bidders Pricing Catalogue'!I40</f>
        <v>0</v>
      </c>
      <c r="AJ38" s="367" t="s">
        <v>484</v>
      </c>
      <c r="AK38" s="354">
        <f t="shared" si="25"/>
        <v>0</v>
      </c>
      <c r="AL38" s="354">
        <f t="shared" si="33"/>
        <v>0</v>
      </c>
      <c r="AM38" s="15"/>
      <c r="AN38" s="15"/>
      <c r="AO38" s="15"/>
      <c r="AP38" s="15"/>
      <c r="AQ38" s="15"/>
      <c r="AR38" s="15"/>
    </row>
    <row r="39" spans="1:44" x14ac:dyDescent="0.35">
      <c r="A39" s="70"/>
      <c r="B39" s="70"/>
      <c r="C39" s="70"/>
      <c r="D39" s="70"/>
      <c r="E39" s="367" t="s">
        <v>101</v>
      </c>
      <c r="F39" s="354">
        <f t="shared" si="17"/>
        <v>0</v>
      </c>
      <c r="G39" s="368">
        <f>'Bidders Pricing Catalogue'!B41</f>
        <v>0</v>
      </c>
      <c r="H39" s="373" t="s">
        <v>485</v>
      </c>
      <c r="I39" s="354">
        <f t="shared" si="18"/>
        <v>0</v>
      </c>
      <c r="J39" s="354">
        <f t="shared" si="26"/>
        <v>0</v>
      </c>
      <c r="K39" s="368">
        <f>'Bidders Pricing Catalogue'!C41</f>
        <v>0</v>
      </c>
      <c r="L39" s="367" t="s">
        <v>485</v>
      </c>
      <c r="M39" s="354">
        <f t="shared" si="19"/>
        <v>0</v>
      </c>
      <c r="N39" s="354">
        <f t="shared" si="27"/>
        <v>0</v>
      </c>
      <c r="O39" s="368">
        <f>'Bidders Pricing Catalogue'!D41</f>
        <v>0</v>
      </c>
      <c r="P39" s="367" t="s">
        <v>485</v>
      </c>
      <c r="Q39" s="354">
        <f t="shared" si="20"/>
        <v>0</v>
      </c>
      <c r="R39" s="354">
        <f t="shared" si="28"/>
        <v>0</v>
      </c>
      <c r="S39" s="368">
        <f>'Bidders Pricing Catalogue'!E41</f>
        <v>0</v>
      </c>
      <c r="T39" s="367" t="s">
        <v>485</v>
      </c>
      <c r="U39" s="354">
        <f t="shared" si="21"/>
        <v>0</v>
      </c>
      <c r="V39" s="354">
        <f t="shared" si="29"/>
        <v>0</v>
      </c>
      <c r="W39" s="368">
        <f>'Bidders Pricing Catalogue'!F41</f>
        <v>0</v>
      </c>
      <c r="X39" s="367" t="s">
        <v>485</v>
      </c>
      <c r="Y39" s="354">
        <f t="shared" si="22"/>
        <v>0</v>
      </c>
      <c r="Z39" s="354">
        <f t="shared" si="30"/>
        <v>0</v>
      </c>
      <c r="AA39" s="368">
        <f>'Bidders Pricing Catalogue'!G41</f>
        <v>0</v>
      </c>
      <c r="AB39" s="367" t="s">
        <v>485</v>
      </c>
      <c r="AC39" s="354">
        <f t="shared" si="23"/>
        <v>0</v>
      </c>
      <c r="AD39" s="354">
        <f t="shared" si="31"/>
        <v>0</v>
      </c>
      <c r="AE39" s="368">
        <f>'Bidders Pricing Catalogue'!H41</f>
        <v>0</v>
      </c>
      <c r="AF39" s="367" t="s">
        <v>485</v>
      </c>
      <c r="AG39" s="354">
        <f t="shared" si="24"/>
        <v>0</v>
      </c>
      <c r="AH39" s="354">
        <f t="shared" si="32"/>
        <v>0</v>
      </c>
      <c r="AI39" s="368">
        <f>'Bidders Pricing Catalogue'!I41</f>
        <v>0</v>
      </c>
      <c r="AJ39" s="367" t="s">
        <v>485</v>
      </c>
      <c r="AK39" s="354">
        <f t="shared" si="25"/>
        <v>0</v>
      </c>
      <c r="AL39" s="354">
        <f t="shared" si="33"/>
        <v>0</v>
      </c>
      <c r="AM39" s="15"/>
      <c r="AN39" s="15"/>
      <c r="AO39" s="15"/>
      <c r="AP39" s="15"/>
      <c r="AQ39" s="15"/>
      <c r="AR39" s="15"/>
    </row>
    <row r="40" spans="1:44" x14ac:dyDescent="0.35">
      <c r="A40" s="70"/>
      <c r="B40" s="70"/>
      <c r="C40" s="70"/>
      <c r="D40" s="70"/>
      <c r="E40" s="367" t="s">
        <v>102</v>
      </c>
      <c r="F40" s="354">
        <f t="shared" si="17"/>
        <v>0</v>
      </c>
      <c r="G40" s="368">
        <f>'Bidders Pricing Catalogue'!B42</f>
        <v>0</v>
      </c>
      <c r="H40" s="373" t="s">
        <v>486</v>
      </c>
      <c r="I40" s="354">
        <f t="shared" si="18"/>
        <v>0</v>
      </c>
      <c r="J40" s="354">
        <f t="shared" si="26"/>
        <v>0</v>
      </c>
      <c r="K40" s="368">
        <f>'Bidders Pricing Catalogue'!C42</f>
        <v>0</v>
      </c>
      <c r="L40" s="367" t="s">
        <v>486</v>
      </c>
      <c r="M40" s="354">
        <f t="shared" si="19"/>
        <v>0</v>
      </c>
      <c r="N40" s="354">
        <f t="shared" si="27"/>
        <v>0</v>
      </c>
      <c r="O40" s="368">
        <f>'Bidders Pricing Catalogue'!D42</f>
        <v>0</v>
      </c>
      <c r="P40" s="367" t="s">
        <v>486</v>
      </c>
      <c r="Q40" s="354">
        <f t="shared" si="20"/>
        <v>0</v>
      </c>
      <c r="R40" s="354">
        <f t="shared" si="28"/>
        <v>0</v>
      </c>
      <c r="S40" s="368">
        <f>'Bidders Pricing Catalogue'!E42</f>
        <v>0</v>
      </c>
      <c r="T40" s="367" t="s">
        <v>486</v>
      </c>
      <c r="U40" s="354">
        <f t="shared" si="21"/>
        <v>0</v>
      </c>
      <c r="V40" s="354">
        <f t="shared" si="29"/>
        <v>0</v>
      </c>
      <c r="W40" s="368">
        <f>'Bidders Pricing Catalogue'!F42</f>
        <v>0</v>
      </c>
      <c r="X40" s="367" t="s">
        <v>486</v>
      </c>
      <c r="Y40" s="354">
        <f t="shared" si="22"/>
        <v>0</v>
      </c>
      <c r="Z40" s="354">
        <f t="shared" si="30"/>
        <v>0</v>
      </c>
      <c r="AA40" s="368">
        <f>'Bidders Pricing Catalogue'!G42</f>
        <v>0</v>
      </c>
      <c r="AB40" s="367" t="s">
        <v>486</v>
      </c>
      <c r="AC40" s="354">
        <f t="shared" si="23"/>
        <v>0</v>
      </c>
      <c r="AD40" s="354">
        <f t="shared" si="31"/>
        <v>0</v>
      </c>
      <c r="AE40" s="368">
        <f>'Bidders Pricing Catalogue'!H42</f>
        <v>0</v>
      </c>
      <c r="AF40" s="367" t="s">
        <v>486</v>
      </c>
      <c r="AG40" s="354">
        <f t="shared" si="24"/>
        <v>0</v>
      </c>
      <c r="AH40" s="354">
        <f t="shared" si="32"/>
        <v>0</v>
      </c>
      <c r="AI40" s="368">
        <f>'Bidders Pricing Catalogue'!I42</f>
        <v>0</v>
      </c>
      <c r="AJ40" s="367" t="s">
        <v>486</v>
      </c>
      <c r="AK40" s="354">
        <f t="shared" si="25"/>
        <v>0</v>
      </c>
      <c r="AL40" s="354">
        <f t="shared" si="33"/>
        <v>0</v>
      </c>
      <c r="AM40" s="15"/>
      <c r="AN40" s="15"/>
      <c r="AO40" s="15"/>
      <c r="AP40" s="15"/>
      <c r="AQ40" s="15"/>
      <c r="AR40" s="15"/>
    </row>
    <row r="41" spans="1:44" x14ac:dyDescent="0.35">
      <c r="A41" s="70"/>
      <c r="B41" s="70"/>
      <c r="C41" s="70"/>
      <c r="D41" s="70"/>
      <c r="E41" s="367" t="s">
        <v>103</v>
      </c>
      <c r="F41" s="354">
        <f t="shared" si="17"/>
        <v>0</v>
      </c>
      <c r="G41" s="368">
        <f>'Bidders Pricing Catalogue'!B43</f>
        <v>0</v>
      </c>
      <c r="H41" s="373" t="s">
        <v>487</v>
      </c>
      <c r="I41" s="354">
        <f t="shared" si="18"/>
        <v>0</v>
      </c>
      <c r="J41" s="354">
        <f t="shared" si="26"/>
        <v>0</v>
      </c>
      <c r="K41" s="368">
        <f>'Bidders Pricing Catalogue'!C43</f>
        <v>0</v>
      </c>
      <c r="L41" s="367" t="s">
        <v>487</v>
      </c>
      <c r="M41" s="354">
        <f t="shared" si="19"/>
        <v>0</v>
      </c>
      <c r="N41" s="354">
        <f t="shared" si="27"/>
        <v>0</v>
      </c>
      <c r="O41" s="368">
        <f>'Bidders Pricing Catalogue'!D43</f>
        <v>0</v>
      </c>
      <c r="P41" s="367" t="s">
        <v>487</v>
      </c>
      <c r="Q41" s="354">
        <f t="shared" si="20"/>
        <v>0</v>
      </c>
      <c r="R41" s="354">
        <f t="shared" si="28"/>
        <v>0</v>
      </c>
      <c r="S41" s="368">
        <f>'Bidders Pricing Catalogue'!E43</f>
        <v>0</v>
      </c>
      <c r="T41" s="367" t="s">
        <v>487</v>
      </c>
      <c r="U41" s="354">
        <f t="shared" si="21"/>
        <v>0</v>
      </c>
      <c r="V41" s="354">
        <f t="shared" si="29"/>
        <v>0</v>
      </c>
      <c r="W41" s="368">
        <f>'Bidders Pricing Catalogue'!F43</f>
        <v>0</v>
      </c>
      <c r="X41" s="367" t="s">
        <v>487</v>
      </c>
      <c r="Y41" s="354">
        <f t="shared" si="22"/>
        <v>0</v>
      </c>
      <c r="Z41" s="354">
        <f t="shared" si="30"/>
        <v>0</v>
      </c>
      <c r="AA41" s="368">
        <f>'Bidders Pricing Catalogue'!G43</f>
        <v>0</v>
      </c>
      <c r="AB41" s="367" t="s">
        <v>487</v>
      </c>
      <c r="AC41" s="354">
        <f t="shared" si="23"/>
        <v>0</v>
      </c>
      <c r="AD41" s="354">
        <f t="shared" si="31"/>
        <v>0</v>
      </c>
      <c r="AE41" s="368">
        <f>'Bidders Pricing Catalogue'!H43</f>
        <v>0</v>
      </c>
      <c r="AF41" s="367" t="s">
        <v>487</v>
      </c>
      <c r="AG41" s="354">
        <f t="shared" si="24"/>
        <v>0</v>
      </c>
      <c r="AH41" s="354">
        <f t="shared" si="32"/>
        <v>0</v>
      </c>
      <c r="AI41" s="368">
        <f>'Bidders Pricing Catalogue'!I43</f>
        <v>0</v>
      </c>
      <c r="AJ41" s="367" t="s">
        <v>487</v>
      </c>
      <c r="AK41" s="354">
        <f t="shared" si="25"/>
        <v>0</v>
      </c>
      <c r="AL41" s="354">
        <f t="shared" si="33"/>
        <v>0</v>
      </c>
      <c r="AM41" s="15"/>
      <c r="AN41" s="15"/>
      <c r="AO41" s="15"/>
      <c r="AP41" s="15"/>
      <c r="AQ41" s="15"/>
      <c r="AR41" s="15"/>
    </row>
    <row r="42" spans="1:44" x14ac:dyDescent="0.35">
      <c r="A42" s="70"/>
      <c r="B42" s="70"/>
      <c r="C42" s="70"/>
      <c r="D42" s="70"/>
      <c r="E42" s="367" t="s">
        <v>104</v>
      </c>
      <c r="F42" s="354">
        <f t="shared" si="17"/>
        <v>0</v>
      </c>
      <c r="G42" s="368">
        <f>'Bidders Pricing Catalogue'!B44</f>
        <v>0</v>
      </c>
      <c r="H42" s="373" t="s">
        <v>488</v>
      </c>
      <c r="I42" s="354">
        <f t="shared" si="18"/>
        <v>0</v>
      </c>
      <c r="J42" s="354">
        <f t="shared" si="26"/>
        <v>0</v>
      </c>
      <c r="K42" s="368">
        <f>'Bidders Pricing Catalogue'!C44</f>
        <v>0</v>
      </c>
      <c r="L42" s="367" t="s">
        <v>488</v>
      </c>
      <c r="M42" s="354">
        <f t="shared" si="19"/>
        <v>0</v>
      </c>
      <c r="N42" s="354">
        <f t="shared" si="27"/>
        <v>0</v>
      </c>
      <c r="O42" s="368">
        <f>'Bidders Pricing Catalogue'!D44</f>
        <v>0</v>
      </c>
      <c r="P42" s="367" t="s">
        <v>488</v>
      </c>
      <c r="Q42" s="354">
        <f t="shared" si="20"/>
        <v>0</v>
      </c>
      <c r="R42" s="354">
        <f t="shared" si="28"/>
        <v>0</v>
      </c>
      <c r="S42" s="368">
        <f>'Bidders Pricing Catalogue'!E44</f>
        <v>0</v>
      </c>
      <c r="T42" s="367" t="s">
        <v>488</v>
      </c>
      <c r="U42" s="354">
        <f t="shared" si="21"/>
        <v>0</v>
      </c>
      <c r="V42" s="354">
        <f t="shared" si="29"/>
        <v>0</v>
      </c>
      <c r="W42" s="368">
        <f>'Bidders Pricing Catalogue'!F44</f>
        <v>0</v>
      </c>
      <c r="X42" s="367" t="s">
        <v>488</v>
      </c>
      <c r="Y42" s="354">
        <f t="shared" si="22"/>
        <v>0</v>
      </c>
      <c r="Z42" s="354">
        <f t="shared" si="30"/>
        <v>0</v>
      </c>
      <c r="AA42" s="368">
        <f>'Bidders Pricing Catalogue'!G44</f>
        <v>0</v>
      </c>
      <c r="AB42" s="367" t="s">
        <v>488</v>
      </c>
      <c r="AC42" s="354">
        <f t="shared" si="23"/>
        <v>0</v>
      </c>
      <c r="AD42" s="354">
        <f t="shared" si="31"/>
        <v>0</v>
      </c>
      <c r="AE42" s="368">
        <f>'Bidders Pricing Catalogue'!H44</f>
        <v>0</v>
      </c>
      <c r="AF42" s="367" t="s">
        <v>488</v>
      </c>
      <c r="AG42" s="354">
        <f t="shared" si="24"/>
        <v>0</v>
      </c>
      <c r="AH42" s="354">
        <f t="shared" si="32"/>
        <v>0</v>
      </c>
      <c r="AI42" s="368">
        <f>'Bidders Pricing Catalogue'!I44</f>
        <v>0</v>
      </c>
      <c r="AJ42" s="367" t="s">
        <v>488</v>
      </c>
      <c r="AK42" s="354">
        <f t="shared" si="25"/>
        <v>0</v>
      </c>
      <c r="AL42" s="354">
        <f t="shared" si="33"/>
        <v>0</v>
      </c>
      <c r="AM42" s="15"/>
      <c r="AN42" s="15"/>
      <c r="AO42" s="15"/>
      <c r="AP42" s="15"/>
      <c r="AQ42" s="15"/>
      <c r="AR42" s="15"/>
    </row>
    <row r="43" spans="1:44" x14ac:dyDescent="0.35">
      <c r="A43" s="70"/>
      <c r="B43" s="70"/>
      <c r="C43" s="70"/>
      <c r="D43" s="70"/>
      <c r="E43" s="367" t="s">
        <v>105</v>
      </c>
      <c r="F43" s="354">
        <f t="shared" si="17"/>
        <v>0</v>
      </c>
      <c r="G43" s="368">
        <f>'Bidders Pricing Catalogue'!B45</f>
        <v>0</v>
      </c>
      <c r="H43" s="373" t="s">
        <v>489</v>
      </c>
      <c r="I43" s="354">
        <f t="shared" si="18"/>
        <v>0</v>
      </c>
      <c r="J43" s="354">
        <f t="shared" si="26"/>
        <v>0</v>
      </c>
      <c r="K43" s="368">
        <f>'Bidders Pricing Catalogue'!C45</f>
        <v>0</v>
      </c>
      <c r="L43" s="367" t="s">
        <v>489</v>
      </c>
      <c r="M43" s="354">
        <f t="shared" si="19"/>
        <v>0</v>
      </c>
      <c r="N43" s="354">
        <f t="shared" si="27"/>
        <v>0</v>
      </c>
      <c r="O43" s="368">
        <f>'Bidders Pricing Catalogue'!D45</f>
        <v>0</v>
      </c>
      <c r="P43" s="367" t="s">
        <v>489</v>
      </c>
      <c r="Q43" s="354">
        <f t="shared" si="20"/>
        <v>0</v>
      </c>
      <c r="R43" s="354">
        <f t="shared" si="28"/>
        <v>0</v>
      </c>
      <c r="S43" s="368">
        <f>'Bidders Pricing Catalogue'!E45</f>
        <v>0</v>
      </c>
      <c r="T43" s="367" t="s">
        <v>489</v>
      </c>
      <c r="U43" s="354">
        <f t="shared" si="21"/>
        <v>0</v>
      </c>
      <c r="V43" s="354">
        <f t="shared" si="29"/>
        <v>0</v>
      </c>
      <c r="W43" s="368">
        <f>'Bidders Pricing Catalogue'!F45</f>
        <v>0</v>
      </c>
      <c r="X43" s="367" t="s">
        <v>489</v>
      </c>
      <c r="Y43" s="354">
        <f t="shared" si="22"/>
        <v>0</v>
      </c>
      <c r="Z43" s="354">
        <f t="shared" si="30"/>
        <v>0</v>
      </c>
      <c r="AA43" s="368">
        <f>'Bidders Pricing Catalogue'!G45</f>
        <v>0</v>
      </c>
      <c r="AB43" s="367" t="s">
        <v>489</v>
      </c>
      <c r="AC43" s="354">
        <f t="shared" si="23"/>
        <v>0</v>
      </c>
      <c r="AD43" s="354">
        <f t="shared" si="31"/>
        <v>0</v>
      </c>
      <c r="AE43" s="368">
        <f>'Bidders Pricing Catalogue'!H45</f>
        <v>0</v>
      </c>
      <c r="AF43" s="367" t="s">
        <v>489</v>
      </c>
      <c r="AG43" s="354">
        <f t="shared" si="24"/>
        <v>0</v>
      </c>
      <c r="AH43" s="354">
        <f t="shared" si="32"/>
        <v>0</v>
      </c>
      <c r="AI43" s="368">
        <f>'Bidders Pricing Catalogue'!I45</f>
        <v>0</v>
      </c>
      <c r="AJ43" s="367" t="s">
        <v>489</v>
      </c>
      <c r="AK43" s="354">
        <f t="shared" si="25"/>
        <v>0</v>
      </c>
      <c r="AL43" s="354">
        <f t="shared" si="33"/>
        <v>0</v>
      </c>
      <c r="AM43" s="15"/>
      <c r="AN43" s="15"/>
      <c r="AO43" s="15"/>
      <c r="AP43" s="15"/>
      <c r="AQ43" s="15"/>
      <c r="AR43" s="15"/>
    </row>
    <row r="44" spans="1:44" x14ac:dyDescent="0.35">
      <c r="A44" s="70"/>
      <c r="B44" s="70"/>
      <c r="C44" s="70"/>
      <c r="D44" s="70"/>
      <c r="E44" s="367" t="s">
        <v>106</v>
      </c>
      <c r="F44" s="354">
        <f t="shared" si="17"/>
        <v>0</v>
      </c>
      <c r="G44" s="368">
        <f>'Bidders Pricing Catalogue'!B46</f>
        <v>0</v>
      </c>
      <c r="H44" s="373" t="s">
        <v>490</v>
      </c>
      <c r="I44" s="354">
        <f t="shared" si="18"/>
        <v>0</v>
      </c>
      <c r="J44" s="354">
        <f t="shared" si="26"/>
        <v>0</v>
      </c>
      <c r="K44" s="368">
        <f>'Bidders Pricing Catalogue'!C46</f>
        <v>0</v>
      </c>
      <c r="L44" s="367" t="s">
        <v>490</v>
      </c>
      <c r="M44" s="354">
        <f t="shared" si="19"/>
        <v>0</v>
      </c>
      <c r="N44" s="354">
        <f t="shared" si="27"/>
        <v>0</v>
      </c>
      <c r="O44" s="368">
        <f>'Bidders Pricing Catalogue'!D46</f>
        <v>0</v>
      </c>
      <c r="P44" s="367" t="s">
        <v>490</v>
      </c>
      <c r="Q44" s="354">
        <f t="shared" si="20"/>
        <v>0</v>
      </c>
      <c r="R44" s="354">
        <f t="shared" si="28"/>
        <v>0</v>
      </c>
      <c r="S44" s="368">
        <f>'Bidders Pricing Catalogue'!E46</f>
        <v>0</v>
      </c>
      <c r="T44" s="367" t="s">
        <v>490</v>
      </c>
      <c r="U44" s="354">
        <f t="shared" si="21"/>
        <v>0</v>
      </c>
      <c r="V44" s="354">
        <f t="shared" si="29"/>
        <v>0</v>
      </c>
      <c r="W44" s="368">
        <f>'Bidders Pricing Catalogue'!F46</f>
        <v>0</v>
      </c>
      <c r="X44" s="367" t="s">
        <v>490</v>
      </c>
      <c r="Y44" s="354">
        <f t="shared" si="22"/>
        <v>0</v>
      </c>
      <c r="Z44" s="354">
        <f t="shared" si="30"/>
        <v>0</v>
      </c>
      <c r="AA44" s="368">
        <f>'Bidders Pricing Catalogue'!G46</f>
        <v>0</v>
      </c>
      <c r="AB44" s="367" t="s">
        <v>490</v>
      </c>
      <c r="AC44" s="354">
        <f t="shared" si="23"/>
        <v>0</v>
      </c>
      <c r="AD44" s="354">
        <f t="shared" si="31"/>
        <v>0</v>
      </c>
      <c r="AE44" s="368">
        <f>'Bidders Pricing Catalogue'!H46</f>
        <v>0</v>
      </c>
      <c r="AF44" s="367" t="s">
        <v>490</v>
      </c>
      <c r="AG44" s="354">
        <f t="shared" si="24"/>
        <v>0</v>
      </c>
      <c r="AH44" s="354">
        <f t="shared" si="32"/>
        <v>0</v>
      </c>
      <c r="AI44" s="368">
        <f>'Bidders Pricing Catalogue'!I46</f>
        <v>0</v>
      </c>
      <c r="AJ44" s="367" t="s">
        <v>490</v>
      </c>
      <c r="AK44" s="354">
        <f t="shared" si="25"/>
        <v>0</v>
      </c>
      <c r="AL44" s="354">
        <f t="shared" si="33"/>
        <v>0</v>
      </c>
      <c r="AM44" s="15"/>
      <c r="AN44" s="15"/>
      <c r="AO44" s="15"/>
      <c r="AP44" s="15"/>
      <c r="AQ44" s="15"/>
      <c r="AR44" s="15"/>
    </row>
    <row r="45" spans="1:44" x14ac:dyDescent="0.35">
      <c r="A45" s="70"/>
      <c r="B45" s="70"/>
      <c r="C45" s="70"/>
      <c r="D45" s="70"/>
      <c r="E45" s="367" t="s">
        <v>107</v>
      </c>
      <c r="F45" s="354">
        <f t="shared" si="17"/>
        <v>0</v>
      </c>
      <c r="G45" s="368">
        <f>'Bidders Pricing Catalogue'!B47</f>
        <v>0</v>
      </c>
      <c r="H45" s="373" t="s">
        <v>491</v>
      </c>
      <c r="I45" s="354">
        <f t="shared" si="18"/>
        <v>0</v>
      </c>
      <c r="J45" s="354">
        <f t="shared" si="26"/>
        <v>0</v>
      </c>
      <c r="K45" s="368">
        <f>'Bidders Pricing Catalogue'!C47</f>
        <v>0</v>
      </c>
      <c r="L45" s="367" t="s">
        <v>491</v>
      </c>
      <c r="M45" s="354">
        <f t="shared" si="19"/>
        <v>0</v>
      </c>
      <c r="N45" s="354">
        <f t="shared" si="27"/>
        <v>0</v>
      </c>
      <c r="O45" s="368">
        <f>'Bidders Pricing Catalogue'!D47</f>
        <v>0</v>
      </c>
      <c r="P45" s="367" t="s">
        <v>491</v>
      </c>
      <c r="Q45" s="354">
        <f t="shared" si="20"/>
        <v>0</v>
      </c>
      <c r="R45" s="354">
        <f t="shared" si="28"/>
        <v>0</v>
      </c>
      <c r="S45" s="368">
        <f>'Bidders Pricing Catalogue'!E47</f>
        <v>0</v>
      </c>
      <c r="T45" s="367" t="s">
        <v>491</v>
      </c>
      <c r="U45" s="354">
        <f t="shared" si="21"/>
        <v>0</v>
      </c>
      <c r="V45" s="354">
        <f t="shared" si="29"/>
        <v>0</v>
      </c>
      <c r="W45" s="368">
        <f>'Bidders Pricing Catalogue'!F47</f>
        <v>0</v>
      </c>
      <c r="X45" s="367" t="s">
        <v>491</v>
      </c>
      <c r="Y45" s="354">
        <f t="shared" si="22"/>
        <v>0</v>
      </c>
      <c r="Z45" s="354">
        <f t="shared" si="30"/>
        <v>0</v>
      </c>
      <c r="AA45" s="368">
        <f>'Bidders Pricing Catalogue'!G47</f>
        <v>0</v>
      </c>
      <c r="AB45" s="367" t="s">
        <v>491</v>
      </c>
      <c r="AC45" s="354">
        <f t="shared" si="23"/>
        <v>0</v>
      </c>
      <c r="AD45" s="354">
        <f t="shared" si="31"/>
        <v>0</v>
      </c>
      <c r="AE45" s="368">
        <f>'Bidders Pricing Catalogue'!H47</f>
        <v>0</v>
      </c>
      <c r="AF45" s="367" t="s">
        <v>491</v>
      </c>
      <c r="AG45" s="354">
        <f t="shared" si="24"/>
        <v>0</v>
      </c>
      <c r="AH45" s="354">
        <f t="shared" si="32"/>
        <v>0</v>
      </c>
      <c r="AI45" s="368">
        <f>'Bidders Pricing Catalogue'!I47</f>
        <v>0</v>
      </c>
      <c r="AJ45" s="367" t="s">
        <v>491</v>
      </c>
      <c r="AK45" s="354">
        <f t="shared" si="25"/>
        <v>0</v>
      </c>
      <c r="AL45" s="354">
        <f t="shared" si="33"/>
        <v>0</v>
      </c>
      <c r="AM45" s="15"/>
      <c r="AN45" s="15"/>
      <c r="AO45" s="15"/>
      <c r="AP45" s="15"/>
      <c r="AQ45" s="15"/>
      <c r="AR45" s="15"/>
    </row>
    <row r="46" spans="1:44" x14ac:dyDescent="0.35">
      <c r="A46" s="70"/>
      <c r="B46" s="70"/>
      <c r="C46" s="70"/>
      <c r="D46" s="70"/>
      <c r="E46" s="367" t="s">
        <v>108</v>
      </c>
      <c r="F46" s="354">
        <f t="shared" si="17"/>
        <v>0</v>
      </c>
      <c r="G46" s="368">
        <f>'Bidders Pricing Catalogue'!B48</f>
        <v>0</v>
      </c>
      <c r="H46" s="373" t="s">
        <v>492</v>
      </c>
      <c r="I46" s="354">
        <f t="shared" si="18"/>
        <v>0</v>
      </c>
      <c r="J46" s="354">
        <f t="shared" si="26"/>
        <v>0</v>
      </c>
      <c r="K46" s="368">
        <f>'Bidders Pricing Catalogue'!C48</f>
        <v>0</v>
      </c>
      <c r="L46" s="367" t="s">
        <v>492</v>
      </c>
      <c r="M46" s="354">
        <f t="shared" si="19"/>
        <v>0</v>
      </c>
      <c r="N46" s="354">
        <f t="shared" si="27"/>
        <v>0</v>
      </c>
      <c r="O46" s="368">
        <f>'Bidders Pricing Catalogue'!D48</f>
        <v>0</v>
      </c>
      <c r="P46" s="367" t="s">
        <v>492</v>
      </c>
      <c r="Q46" s="354">
        <f t="shared" si="20"/>
        <v>0</v>
      </c>
      <c r="R46" s="354">
        <f t="shared" si="28"/>
        <v>0</v>
      </c>
      <c r="S46" s="368">
        <f>'Bidders Pricing Catalogue'!E48</f>
        <v>0</v>
      </c>
      <c r="T46" s="367" t="s">
        <v>492</v>
      </c>
      <c r="U46" s="354">
        <f t="shared" si="21"/>
        <v>0</v>
      </c>
      <c r="V46" s="354">
        <f t="shared" si="29"/>
        <v>0</v>
      </c>
      <c r="W46" s="368">
        <f>'Bidders Pricing Catalogue'!F48</f>
        <v>0</v>
      </c>
      <c r="X46" s="367" t="s">
        <v>492</v>
      </c>
      <c r="Y46" s="354">
        <f t="shared" si="22"/>
        <v>0</v>
      </c>
      <c r="Z46" s="354">
        <f t="shared" si="30"/>
        <v>0</v>
      </c>
      <c r="AA46" s="368">
        <f>'Bidders Pricing Catalogue'!G48</f>
        <v>0</v>
      </c>
      <c r="AB46" s="367" t="s">
        <v>492</v>
      </c>
      <c r="AC46" s="354">
        <f t="shared" si="23"/>
        <v>0</v>
      </c>
      <c r="AD46" s="354">
        <f t="shared" si="31"/>
        <v>0</v>
      </c>
      <c r="AE46" s="368">
        <f>'Bidders Pricing Catalogue'!H48</f>
        <v>0</v>
      </c>
      <c r="AF46" s="367" t="s">
        <v>492</v>
      </c>
      <c r="AG46" s="354">
        <f t="shared" si="24"/>
        <v>0</v>
      </c>
      <c r="AH46" s="354">
        <f t="shared" si="32"/>
        <v>0</v>
      </c>
      <c r="AI46" s="368">
        <f>'Bidders Pricing Catalogue'!I48</f>
        <v>0</v>
      </c>
      <c r="AJ46" s="367" t="s">
        <v>492</v>
      </c>
      <c r="AK46" s="354">
        <f t="shared" si="25"/>
        <v>0</v>
      </c>
      <c r="AL46" s="354">
        <f t="shared" si="33"/>
        <v>0</v>
      </c>
      <c r="AM46" s="15"/>
      <c r="AN46" s="15"/>
      <c r="AO46" s="15"/>
      <c r="AP46" s="15"/>
      <c r="AQ46" s="15"/>
      <c r="AR46" s="15"/>
    </row>
    <row r="47" spans="1:44" x14ac:dyDescent="0.35">
      <c r="A47" s="70"/>
      <c r="B47" s="70"/>
      <c r="C47" s="70"/>
      <c r="D47" s="70"/>
      <c r="E47" s="367" t="s">
        <v>109</v>
      </c>
      <c r="F47" s="354">
        <f t="shared" si="17"/>
        <v>0</v>
      </c>
      <c r="G47" s="368">
        <f>'Bidders Pricing Catalogue'!B49</f>
        <v>0</v>
      </c>
      <c r="H47" s="373" t="s">
        <v>493</v>
      </c>
      <c r="I47" s="354">
        <f t="shared" si="18"/>
        <v>0</v>
      </c>
      <c r="J47" s="354">
        <f t="shared" si="26"/>
        <v>0</v>
      </c>
      <c r="K47" s="368">
        <f>'Bidders Pricing Catalogue'!C49</f>
        <v>0</v>
      </c>
      <c r="L47" s="367" t="s">
        <v>493</v>
      </c>
      <c r="M47" s="354">
        <f t="shared" si="19"/>
        <v>0</v>
      </c>
      <c r="N47" s="354">
        <f t="shared" si="27"/>
        <v>0</v>
      </c>
      <c r="O47" s="368">
        <f>'Bidders Pricing Catalogue'!D49</f>
        <v>0</v>
      </c>
      <c r="P47" s="367" t="s">
        <v>493</v>
      </c>
      <c r="Q47" s="354">
        <f t="shared" si="20"/>
        <v>0</v>
      </c>
      <c r="R47" s="354">
        <f t="shared" si="28"/>
        <v>0</v>
      </c>
      <c r="S47" s="368">
        <f>'Bidders Pricing Catalogue'!E49</f>
        <v>0</v>
      </c>
      <c r="T47" s="367" t="s">
        <v>493</v>
      </c>
      <c r="U47" s="354">
        <f t="shared" si="21"/>
        <v>0</v>
      </c>
      <c r="V47" s="354">
        <f t="shared" si="29"/>
        <v>0</v>
      </c>
      <c r="W47" s="368">
        <f>'Bidders Pricing Catalogue'!F49</f>
        <v>0</v>
      </c>
      <c r="X47" s="367" t="s">
        <v>493</v>
      </c>
      <c r="Y47" s="354">
        <f t="shared" si="22"/>
        <v>0</v>
      </c>
      <c r="Z47" s="354">
        <f t="shared" si="30"/>
        <v>0</v>
      </c>
      <c r="AA47" s="368">
        <f>'Bidders Pricing Catalogue'!G49</f>
        <v>0</v>
      </c>
      <c r="AB47" s="367" t="s">
        <v>493</v>
      </c>
      <c r="AC47" s="354">
        <f t="shared" si="23"/>
        <v>0</v>
      </c>
      <c r="AD47" s="354">
        <f t="shared" si="31"/>
        <v>0</v>
      </c>
      <c r="AE47" s="368">
        <f>'Bidders Pricing Catalogue'!H49</f>
        <v>0</v>
      </c>
      <c r="AF47" s="367" t="s">
        <v>493</v>
      </c>
      <c r="AG47" s="354">
        <f t="shared" si="24"/>
        <v>0</v>
      </c>
      <c r="AH47" s="354">
        <f t="shared" si="32"/>
        <v>0</v>
      </c>
      <c r="AI47" s="368">
        <f>'Bidders Pricing Catalogue'!I49</f>
        <v>0</v>
      </c>
      <c r="AJ47" s="367" t="s">
        <v>493</v>
      </c>
      <c r="AK47" s="354">
        <f t="shared" si="25"/>
        <v>0</v>
      </c>
      <c r="AL47" s="354">
        <f t="shared" si="33"/>
        <v>0</v>
      </c>
      <c r="AM47" s="15"/>
      <c r="AN47" s="15"/>
      <c r="AO47" s="15"/>
      <c r="AP47" s="15"/>
      <c r="AQ47" s="15"/>
      <c r="AR47" s="15"/>
    </row>
    <row r="48" spans="1:44" x14ac:dyDescent="0.35">
      <c r="A48" s="138"/>
      <c r="B48" s="138"/>
      <c r="C48" s="138"/>
      <c r="D48" s="138"/>
      <c r="E48" s="369" t="s">
        <v>110</v>
      </c>
      <c r="F48" s="352"/>
      <c r="G48" s="368">
        <f>'Bidders Pricing Catalogue'!B50</f>
        <v>0</v>
      </c>
      <c r="H48" s="355"/>
      <c r="I48" s="352"/>
      <c r="J48" s="352"/>
      <c r="K48" s="368">
        <f>'Bidders Pricing Catalogue'!C50</f>
        <v>0</v>
      </c>
      <c r="L48" s="352"/>
      <c r="M48" s="352"/>
      <c r="N48" s="352"/>
      <c r="O48" s="368">
        <f>'Bidders Pricing Catalogue'!D50</f>
        <v>0</v>
      </c>
      <c r="P48" s="352"/>
      <c r="Q48" s="352"/>
      <c r="R48" s="352"/>
      <c r="S48" s="368">
        <f>'Bidders Pricing Catalogue'!E50</f>
        <v>0</v>
      </c>
      <c r="T48" s="352"/>
      <c r="U48" s="352"/>
      <c r="V48" s="352"/>
      <c r="W48" s="368">
        <f>'Bidders Pricing Catalogue'!F50</f>
        <v>0</v>
      </c>
      <c r="X48" s="352"/>
      <c r="Y48" s="352"/>
      <c r="Z48" s="352"/>
      <c r="AA48" s="368">
        <f>'Bidders Pricing Catalogue'!G50</f>
        <v>0</v>
      </c>
      <c r="AB48" s="352"/>
      <c r="AC48" s="352"/>
      <c r="AD48" s="352"/>
      <c r="AE48" s="368">
        <f>'Bidders Pricing Catalogue'!H50</f>
        <v>0</v>
      </c>
      <c r="AF48" s="352"/>
      <c r="AG48" s="352"/>
      <c r="AH48" s="352"/>
      <c r="AI48" s="368">
        <f>'Bidders Pricing Catalogue'!I50</f>
        <v>0</v>
      </c>
      <c r="AJ48" s="352"/>
      <c r="AK48" s="352"/>
      <c r="AL48" s="352"/>
      <c r="AM48" s="15"/>
      <c r="AN48" s="15"/>
      <c r="AO48" s="15"/>
      <c r="AP48" s="15"/>
      <c r="AQ48" s="15"/>
      <c r="AR48" s="15"/>
    </row>
    <row r="49" spans="1:44" x14ac:dyDescent="0.35">
      <c r="A49" s="138"/>
      <c r="B49" s="138"/>
      <c r="C49" s="138"/>
      <c r="D49" s="138"/>
      <c r="E49" s="369" t="s">
        <v>233</v>
      </c>
      <c r="F49" s="354">
        <f>SUM(F19:F47)</f>
        <v>0</v>
      </c>
      <c r="G49" s="368"/>
      <c r="H49" s="355"/>
      <c r="I49" s="352"/>
      <c r="J49" s="352"/>
      <c r="K49" s="368"/>
      <c r="L49" s="352"/>
      <c r="M49" s="352"/>
      <c r="N49" s="352"/>
      <c r="O49" s="368"/>
      <c r="P49" s="352"/>
      <c r="Q49" s="352"/>
      <c r="R49" s="352"/>
      <c r="S49" s="368"/>
      <c r="T49" s="352"/>
      <c r="U49" s="352"/>
      <c r="V49" s="352"/>
      <c r="W49" s="368"/>
      <c r="X49" s="352"/>
      <c r="Y49" s="352"/>
      <c r="Z49" s="352"/>
      <c r="AA49" s="368"/>
      <c r="AB49" s="352"/>
      <c r="AC49" s="352"/>
      <c r="AD49" s="352"/>
      <c r="AE49" s="368"/>
      <c r="AF49" s="352"/>
      <c r="AG49" s="352"/>
      <c r="AH49" s="352"/>
      <c r="AI49" s="368"/>
      <c r="AJ49" s="352"/>
      <c r="AK49" s="352"/>
      <c r="AL49" s="352"/>
      <c r="AM49" s="15"/>
      <c r="AN49" s="15"/>
      <c r="AO49" s="15"/>
      <c r="AP49" s="15"/>
      <c r="AQ49" s="15"/>
      <c r="AR49" s="15"/>
    </row>
    <row r="50" spans="1:44" x14ac:dyDescent="0.35">
      <c r="A50" s="131"/>
      <c r="B50" s="131"/>
      <c r="C50" s="131"/>
      <c r="D50" s="131"/>
      <c r="E50" s="374" t="s">
        <v>163</v>
      </c>
      <c r="F50" s="374" t="s">
        <v>494</v>
      </c>
      <c r="G50" s="374" t="s">
        <v>152</v>
      </c>
      <c r="H50" s="375" t="s">
        <v>495</v>
      </c>
      <c r="I50" s="374" t="s">
        <v>496</v>
      </c>
      <c r="J50" s="147"/>
      <c r="K50" s="374" t="s">
        <v>152</v>
      </c>
      <c r="L50" s="374" t="s">
        <v>495</v>
      </c>
      <c r="M50" s="374" t="s">
        <v>496</v>
      </c>
      <c r="N50" s="147"/>
      <c r="O50" s="374" t="s">
        <v>152</v>
      </c>
      <c r="P50" s="374" t="s">
        <v>495</v>
      </c>
      <c r="Q50" s="374" t="s">
        <v>496</v>
      </c>
      <c r="R50" s="147"/>
      <c r="S50" s="374" t="s">
        <v>152</v>
      </c>
      <c r="T50" s="374" t="s">
        <v>495</v>
      </c>
      <c r="U50" s="374" t="s">
        <v>496</v>
      </c>
      <c r="V50" s="147"/>
      <c r="W50" s="374" t="s">
        <v>152</v>
      </c>
      <c r="X50" s="374" t="s">
        <v>495</v>
      </c>
      <c r="Y50" s="374" t="s">
        <v>496</v>
      </c>
      <c r="Z50" s="147"/>
      <c r="AA50" s="374" t="s">
        <v>152</v>
      </c>
      <c r="AB50" s="374" t="s">
        <v>495</v>
      </c>
      <c r="AC50" s="374" t="s">
        <v>496</v>
      </c>
      <c r="AD50" s="147"/>
      <c r="AE50" s="374" t="s">
        <v>152</v>
      </c>
      <c r="AF50" s="374" t="s">
        <v>495</v>
      </c>
      <c r="AG50" s="374" t="s">
        <v>496</v>
      </c>
      <c r="AH50" s="147"/>
      <c r="AI50" s="374" t="s">
        <v>152</v>
      </c>
      <c r="AJ50" s="374" t="s">
        <v>495</v>
      </c>
      <c r="AK50" s="374" t="s">
        <v>496</v>
      </c>
      <c r="AL50" s="147"/>
      <c r="AM50" s="33"/>
      <c r="AN50" s="33"/>
      <c r="AO50" s="33"/>
      <c r="AP50" s="33"/>
      <c r="AQ50" s="33"/>
      <c r="AR50" s="33"/>
    </row>
    <row r="51" spans="1:44" x14ac:dyDescent="0.35">
      <c r="A51" s="70"/>
      <c r="B51" s="70"/>
      <c r="C51" s="70"/>
      <c r="D51" s="70"/>
      <c r="E51" s="376" t="s">
        <v>113</v>
      </c>
      <c r="F51" s="368">
        <f t="shared" ref="F51:F65" si="34">SUM(I51,M51,Q51,U51,Y51,AC51,AG51,AK51)</f>
        <v>0</v>
      </c>
      <c r="G51" s="368">
        <f>'Bidders Pricing Catalogue'!B52</f>
        <v>0</v>
      </c>
      <c r="H51" s="355"/>
      <c r="I51" s="368">
        <f t="shared" ref="I51:I66" si="35">G51</f>
        <v>0</v>
      </c>
      <c r="J51" s="352"/>
      <c r="K51" s="368">
        <f>'Bidders Pricing Catalogue'!C52</f>
        <v>0</v>
      </c>
      <c r="L51" s="352"/>
      <c r="M51" s="368">
        <f t="shared" ref="M51:M66" si="36">K51</f>
        <v>0</v>
      </c>
      <c r="N51" s="352"/>
      <c r="O51" s="368">
        <f>'Bidders Pricing Catalogue'!D52</f>
        <v>0</v>
      </c>
      <c r="P51" s="352"/>
      <c r="Q51" s="368">
        <f t="shared" ref="Q51:Q66" si="37">O51</f>
        <v>0</v>
      </c>
      <c r="R51" s="352"/>
      <c r="S51" s="368">
        <f>'Bidders Pricing Catalogue'!E52</f>
        <v>0</v>
      </c>
      <c r="T51" s="352"/>
      <c r="U51" s="368">
        <f t="shared" ref="U51:U66" si="38">S51</f>
        <v>0</v>
      </c>
      <c r="V51" s="352"/>
      <c r="W51" s="368">
        <f>'Bidders Pricing Catalogue'!F52</f>
        <v>0</v>
      </c>
      <c r="X51" s="352"/>
      <c r="Y51" s="368">
        <f t="shared" ref="Y51:Y66" si="39">W51</f>
        <v>0</v>
      </c>
      <c r="Z51" s="352"/>
      <c r="AA51" s="368">
        <f>'Bidders Pricing Catalogue'!G52</f>
        <v>0</v>
      </c>
      <c r="AB51" s="352"/>
      <c r="AC51" s="368">
        <f t="shared" ref="AC51:AC66" si="40">AA51</f>
        <v>0</v>
      </c>
      <c r="AD51" s="352"/>
      <c r="AE51" s="368">
        <f>'Bidders Pricing Catalogue'!H52</f>
        <v>0</v>
      </c>
      <c r="AF51" s="352"/>
      <c r="AG51" s="368">
        <f t="shared" ref="AG51:AG66" si="41">AE51</f>
        <v>0</v>
      </c>
      <c r="AH51" s="352"/>
      <c r="AI51" s="368">
        <f>'Bidders Pricing Catalogue'!I52</f>
        <v>0</v>
      </c>
      <c r="AJ51" s="352"/>
      <c r="AK51" s="368">
        <f t="shared" ref="AK51:AK66" si="42">AI51</f>
        <v>0</v>
      </c>
      <c r="AL51" s="352"/>
      <c r="AM51" s="15"/>
      <c r="AN51" s="15"/>
      <c r="AO51" s="15"/>
      <c r="AP51" s="15"/>
      <c r="AQ51" s="15"/>
      <c r="AR51" s="15"/>
    </row>
    <row r="52" spans="1:44" x14ac:dyDescent="0.35">
      <c r="A52" s="70"/>
      <c r="B52" s="70"/>
      <c r="C52" s="70"/>
      <c r="D52" s="70"/>
      <c r="E52" s="376" t="s">
        <v>114</v>
      </c>
      <c r="F52" s="368">
        <f t="shared" si="34"/>
        <v>0</v>
      </c>
      <c r="G52" s="368">
        <f>'Bidders Pricing Catalogue'!B53</f>
        <v>0</v>
      </c>
      <c r="H52" s="355"/>
      <c r="I52" s="368">
        <f t="shared" si="35"/>
        <v>0</v>
      </c>
      <c r="J52" s="352"/>
      <c r="K52" s="368">
        <f>'Bidders Pricing Catalogue'!C53</f>
        <v>0</v>
      </c>
      <c r="L52" s="352"/>
      <c r="M52" s="368">
        <f t="shared" si="36"/>
        <v>0</v>
      </c>
      <c r="N52" s="352"/>
      <c r="O52" s="368">
        <f>'Bidders Pricing Catalogue'!D53</f>
        <v>0</v>
      </c>
      <c r="P52" s="352"/>
      <c r="Q52" s="368">
        <f t="shared" si="37"/>
        <v>0</v>
      </c>
      <c r="R52" s="352"/>
      <c r="S52" s="368">
        <f>'Bidders Pricing Catalogue'!E53</f>
        <v>0</v>
      </c>
      <c r="T52" s="352"/>
      <c r="U52" s="368">
        <f t="shared" si="38"/>
        <v>0</v>
      </c>
      <c r="V52" s="352"/>
      <c r="W52" s="368">
        <f>'Bidders Pricing Catalogue'!F53</f>
        <v>0</v>
      </c>
      <c r="X52" s="352"/>
      <c r="Y52" s="368">
        <f t="shared" si="39"/>
        <v>0</v>
      </c>
      <c r="Z52" s="352"/>
      <c r="AA52" s="368">
        <f>'Bidders Pricing Catalogue'!G53</f>
        <v>0</v>
      </c>
      <c r="AB52" s="352"/>
      <c r="AC52" s="368">
        <f t="shared" si="40"/>
        <v>0</v>
      </c>
      <c r="AD52" s="352"/>
      <c r="AE52" s="368">
        <f>'Bidders Pricing Catalogue'!H53</f>
        <v>0</v>
      </c>
      <c r="AF52" s="352"/>
      <c r="AG52" s="368">
        <f t="shared" si="41"/>
        <v>0</v>
      </c>
      <c r="AH52" s="352"/>
      <c r="AI52" s="368">
        <f>'Bidders Pricing Catalogue'!I53</f>
        <v>0</v>
      </c>
      <c r="AJ52" s="352"/>
      <c r="AK52" s="368">
        <f t="shared" si="42"/>
        <v>0</v>
      </c>
      <c r="AL52" s="352"/>
      <c r="AM52" s="15"/>
      <c r="AN52" s="15"/>
      <c r="AO52" s="15"/>
      <c r="AP52" s="15"/>
      <c r="AQ52" s="15"/>
      <c r="AR52" s="15"/>
    </row>
    <row r="53" spans="1:44" x14ac:dyDescent="0.35">
      <c r="A53" s="70"/>
      <c r="B53" s="70"/>
      <c r="C53" s="70"/>
      <c r="D53" s="70"/>
      <c r="E53" s="376" t="s">
        <v>115</v>
      </c>
      <c r="F53" s="368">
        <f t="shared" si="34"/>
        <v>0</v>
      </c>
      <c r="G53" s="368">
        <f>'Bidders Pricing Catalogue'!B54</f>
        <v>0</v>
      </c>
      <c r="H53" s="355"/>
      <c r="I53" s="368">
        <f t="shared" si="35"/>
        <v>0</v>
      </c>
      <c r="J53" s="352"/>
      <c r="K53" s="368">
        <f>'Bidders Pricing Catalogue'!C54</f>
        <v>0</v>
      </c>
      <c r="L53" s="352"/>
      <c r="M53" s="368">
        <f t="shared" si="36"/>
        <v>0</v>
      </c>
      <c r="N53" s="352"/>
      <c r="O53" s="368">
        <f>'Bidders Pricing Catalogue'!D54</f>
        <v>0</v>
      </c>
      <c r="P53" s="352"/>
      <c r="Q53" s="368">
        <f t="shared" si="37"/>
        <v>0</v>
      </c>
      <c r="R53" s="352"/>
      <c r="S53" s="368">
        <f>'Bidders Pricing Catalogue'!E54</f>
        <v>0</v>
      </c>
      <c r="T53" s="352"/>
      <c r="U53" s="368">
        <f t="shared" si="38"/>
        <v>0</v>
      </c>
      <c r="V53" s="352"/>
      <c r="W53" s="368">
        <f>'Bidders Pricing Catalogue'!F54</f>
        <v>0</v>
      </c>
      <c r="X53" s="352"/>
      <c r="Y53" s="368">
        <f t="shared" si="39"/>
        <v>0</v>
      </c>
      <c r="Z53" s="352"/>
      <c r="AA53" s="368">
        <f>'Bidders Pricing Catalogue'!G54</f>
        <v>0</v>
      </c>
      <c r="AB53" s="352"/>
      <c r="AC53" s="368">
        <f t="shared" si="40"/>
        <v>0</v>
      </c>
      <c r="AD53" s="352"/>
      <c r="AE53" s="368">
        <f>'Bidders Pricing Catalogue'!H54</f>
        <v>0</v>
      </c>
      <c r="AF53" s="352"/>
      <c r="AG53" s="368">
        <f t="shared" si="41"/>
        <v>0</v>
      </c>
      <c r="AH53" s="352"/>
      <c r="AI53" s="368">
        <f>'Bidders Pricing Catalogue'!I54</f>
        <v>0</v>
      </c>
      <c r="AJ53" s="352"/>
      <c r="AK53" s="368">
        <f t="shared" si="42"/>
        <v>0</v>
      </c>
      <c r="AL53" s="352"/>
      <c r="AM53" s="15"/>
      <c r="AN53" s="15"/>
      <c r="AO53" s="15"/>
      <c r="AP53" s="15"/>
      <c r="AQ53" s="15"/>
      <c r="AR53" s="15"/>
    </row>
    <row r="54" spans="1:44" x14ac:dyDescent="0.35">
      <c r="A54" s="70"/>
      <c r="B54" s="70"/>
      <c r="C54" s="70"/>
      <c r="D54" s="70"/>
      <c r="E54" s="376" t="s">
        <v>116</v>
      </c>
      <c r="F54" s="368">
        <f t="shared" si="34"/>
        <v>0</v>
      </c>
      <c r="G54" s="368">
        <f>'Bidders Pricing Catalogue'!B55</f>
        <v>0</v>
      </c>
      <c r="H54" s="355"/>
      <c r="I54" s="368">
        <f t="shared" si="35"/>
        <v>0</v>
      </c>
      <c r="J54" s="352"/>
      <c r="K54" s="368">
        <f>'Bidders Pricing Catalogue'!C55</f>
        <v>0</v>
      </c>
      <c r="L54" s="352"/>
      <c r="M54" s="368">
        <f t="shared" si="36"/>
        <v>0</v>
      </c>
      <c r="N54" s="352"/>
      <c r="O54" s="368">
        <f>'Bidders Pricing Catalogue'!D55</f>
        <v>0</v>
      </c>
      <c r="P54" s="352"/>
      <c r="Q54" s="368">
        <f t="shared" si="37"/>
        <v>0</v>
      </c>
      <c r="R54" s="352"/>
      <c r="S54" s="368">
        <f>'Bidders Pricing Catalogue'!E55</f>
        <v>0</v>
      </c>
      <c r="T54" s="352"/>
      <c r="U54" s="368">
        <f t="shared" si="38"/>
        <v>0</v>
      </c>
      <c r="V54" s="352"/>
      <c r="W54" s="368">
        <f>'Bidders Pricing Catalogue'!F55</f>
        <v>0</v>
      </c>
      <c r="X54" s="352"/>
      <c r="Y54" s="368">
        <f t="shared" si="39"/>
        <v>0</v>
      </c>
      <c r="Z54" s="352"/>
      <c r="AA54" s="368">
        <f>'Bidders Pricing Catalogue'!G55</f>
        <v>0</v>
      </c>
      <c r="AB54" s="352"/>
      <c r="AC54" s="368">
        <f t="shared" si="40"/>
        <v>0</v>
      </c>
      <c r="AD54" s="352"/>
      <c r="AE54" s="368">
        <f>'Bidders Pricing Catalogue'!H55</f>
        <v>0</v>
      </c>
      <c r="AF54" s="352"/>
      <c r="AG54" s="368">
        <f t="shared" si="41"/>
        <v>0</v>
      </c>
      <c r="AH54" s="352"/>
      <c r="AI54" s="368">
        <f>'Bidders Pricing Catalogue'!I55</f>
        <v>0</v>
      </c>
      <c r="AJ54" s="352"/>
      <c r="AK54" s="368">
        <f t="shared" si="42"/>
        <v>0</v>
      </c>
      <c r="AL54" s="352"/>
      <c r="AM54" s="15"/>
      <c r="AN54" s="15"/>
      <c r="AO54" s="15"/>
      <c r="AP54" s="15"/>
      <c r="AQ54" s="15"/>
      <c r="AR54" s="15"/>
    </row>
    <row r="55" spans="1:44" x14ac:dyDescent="0.35">
      <c r="A55" s="70"/>
      <c r="B55" s="70"/>
      <c r="C55" s="70"/>
      <c r="D55" s="70"/>
      <c r="E55" s="376" t="s">
        <v>117</v>
      </c>
      <c r="F55" s="368">
        <f t="shared" si="34"/>
        <v>0</v>
      </c>
      <c r="G55" s="368">
        <f>'Bidders Pricing Catalogue'!B56</f>
        <v>0</v>
      </c>
      <c r="H55" s="355"/>
      <c r="I55" s="368">
        <f t="shared" si="35"/>
        <v>0</v>
      </c>
      <c r="J55" s="352"/>
      <c r="K55" s="368">
        <f>'Bidders Pricing Catalogue'!C56</f>
        <v>0</v>
      </c>
      <c r="L55" s="352"/>
      <c r="M55" s="368">
        <f t="shared" si="36"/>
        <v>0</v>
      </c>
      <c r="N55" s="352"/>
      <c r="O55" s="368">
        <f>'Bidders Pricing Catalogue'!D56</f>
        <v>0</v>
      </c>
      <c r="P55" s="352"/>
      <c r="Q55" s="368">
        <f t="shared" si="37"/>
        <v>0</v>
      </c>
      <c r="R55" s="352"/>
      <c r="S55" s="368">
        <f>'Bidders Pricing Catalogue'!E56</f>
        <v>0</v>
      </c>
      <c r="T55" s="352"/>
      <c r="U55" s="368">
        <f t="shared" si="38"/>
        <v>0</v>
      </c>
      <c r="V55" s="352"/>
      <c r="W55" s="368">
        <f>'Bidders Pricing Catalogue'!F56</f>
        <v>0</v>
      </c>
      <c r="X55" s="352"/>
      <c r="Y55" s="368">
        <f t="shared" si="39"/>
        <v>0</v>
      </c>
      <c r="Z55" s="352"/>
      <c r="AA55" s="368">
        <f>'Bidders Pricing Catalogue'!G56</f>
        <v>0</v>
      </c>
      <c r="AB55" s="352"/>
      <c r="AC55" s="368">
        <f t="shared" si="40"/>
        <v>0</v>
      </c>
      <c r="AD55" s="352"/>
      <c r="AE55" s="368">
        <f>'Bidders Pricing Catalogue'!H56</f>
        <v>0</v>
      </c>
      <c r="AF55" s="352"/>
      <c r="AG55" s="368">
        <f t="shared" si="41"/>
        <v>0</v>
      </c>
      <c r="AH55" s="352"/>
      <c r="AI55" s="368">
        <f>'Bidders Pricing Catalogue'!I56</f>
        <v>0</v>
      </c>
      <c r="AJ55" s="352"/>
      <c r="AK55" s="368">
        <f t="shared" si="42"/>
        <v>0</v>
      </c>
      <c r="AL55" s="352"/>
      <c r="AM55" s="15"/>
      <c r="AN55" s="15"/>
      <c r="AO55" s="15"/>
      <c r="AP55" s="15"/>
      <c r="AQ55" s="15"/>
      <c r="AR55" s="15"/>
    </row>
    <row r="56" spans="1:44" x14ac:dyDescent="0.35">
      <c r="A56" s="70"/>
      <c r="B56" s="70"/>
      <c r="C56" s="70"/>
      <c r="D56" s="70"/>
      <c r="E56" s="376" t="s">
        <v>118</v>
      </c>
      <c r="F56" s="368">
        <f t="shared" si="34"/>
        <v>0</v>
      </c>
      <c r="G56" s="368">
        <f>'Bidders Pricing Catalogue'!B57</f>
        <v>0</v>
      </c>
      <c r="H56" s="355"/>
      <c r="I56" s="368">
        <f t="shared" si="35"/>
        <v>0</v>
      </c>
      <c r="J56" s="352"/>
      <c r="K56" s="368">
        <f>'Bidders Pricing Catalogue'!C57</f>
        <v>0</v>
      </c>
      <c r="L56" s="352"/>
      <c r="M56" s="368">
        <f t="shared" si="36"/>
        <v>0</v>
      </c>
      <c r="N56" s="352"/>
      <c r="O56" s="368">
        <f>'Bidders Pricing Catalogue'!D57</f>
        <v>0</v>
      </c>
      <c r="P56" s="352"/>
      <c r="Q56" s="368">
        <f t="shared" si="37"/>
        <v>0</v>
      </c>
      <c r="R56" s="352"/>
      <c r="S56" s="368">
        <f>'Bidders Pricing Catalogue'!E57</f>
        <v>0</v>
      </c>
      <c r="T56" s="352"/>
      <c r="U56" s="368">
        <f t="shared" si="38"/>
        <v>0</v>
      </c>
      <c r="V56" s="352"/>
      <c r="W56" s="368">
        <f>'Bidders Pricing Catalogue'!F57</f>
        <v>0</v>
      </c>
      <c r="X56" s="352"/>
      <c r="Y56" s="368">
        <f t="shared" si="39"/>
        <v>0</v>
      </c>
      <c r="Z56" s="352"/>
      <c r="AA56" s="368">
        <f>'Bidders Pricing Catalogue'!G57</f>
        <v>0</v>
      </c>
      <c r="AB56" s="352"/>
      <c r="AC56" s="368">
        <f t="shared" si="40"/>
        <v>0</v>
      </c>
      <c r="AD56" s="352"/>
      <c r="AE56" s="368">
        <f>'Bidders Pricing Catalogue'!H57</f>
        <v>0</v>
      </c>
      <c r="AF56" s="352"/>
      <c r="AG56" s="368">
        <f t="shared" si="41"/>
        <v>0</v>
      </c>
      <c r="AH56" s="352"/>
      <c r="AI56" s="368">
        <f>'Bidders Pricing Catalogue'!I57</f>
        <v>0</v>
      </c>
      <c r="AJ56" s="352"/>
      <c r="AK56" s="368">
        <f t="shared" si="42"/>
        <v>0</v>
      </c>
      <c r="AL56" s="352"/>
      <c r="AM56" s="15"/>
      <c r="AN56" s="15"/>
      <c r="AO56" s="15"/>
      <c r="AP56" s="15"/>
      <c r="AQ56" s="15"/>
      <c r="AR56" s="15"/>
    </row>
    <row r="57" spans="1:44" x14ac:dyDescent="0.35">
      <c r="A57" s="70"/>
      <c r="B57" s="70"/>
      <c r="C57" s="70"/>
      <c r="D57" s="70"/>
      <c r="E57" s="376" t="s">
        <v>119</v>
      </c>
      <c r="F57" s="368">
        <f t="shared" si="34"/>
        <v>0</v>
      </c>
      <c r="G57" s="368">
        <f>'Bidders Pricing Catalogue'!B58</f>
        <v>0</v>
      </c>
      <c r="H57" s="355"/>
      <c r="I57" s="368">
        <f t="shared" si="35"/>
        <v>0</v>
      </c>
      <c r="J57" s="352"/>
      <c r="K57" s="368">
        <f>'Bidders Pricing Catalogue'!C58</f>
        <v>0</v>
      </c>
      <c r="L57" s="352"/>
      <c r="M57" s="368">
        <f t="shared" si="36"/>
        <v>0</v>
      </c>
      <c r="N57" s="352"/>
      <c r="O57" s="368">
        <f>'Bidders Pricing Catalogue'!D58</f>
        <v>0</v>
      </c>
      <c r="P57" s="352"/>
      <c r="Q57" s="368">
        <f t="shared" si="37"/>
        <v>0</v>
      </c>
      <c r="R57" s="352"/>
      <c r="S57" s="368">
        <f>'Bidders Pricing Catalogue'!E58</f>
        <v>0</v>
      </c>
      <c r="T57" s="352"/>
      <c r="U57" s="368">
        <f t="shared" si="38"/>
        <v>0</v>
      </c>
      <c r="V57" s="352"/>
      <c r="W57" s="368">
        <f>'Bidders Pricing Catalogue'!F58</f>
        <v>0</v>
      </c>
      <c r="X57" s="352"/>
      <c r="Y57" s="368">
        <f t="shared" si="39"/>
        <v>0</v>
      </c>
      <c r="Z57" s="352"/>
      <c r="AA57" s="368">
        <f>'Bidders Pricing Catalogue'!G58</f>
        <v>0</v>
      </c>
      <c r="AB57" s="352"/>
      <c r="AC57" s="368">
        <f t="shared" si="40"/>
        <v>0</v>
      </c>
      <c r="AD57" s="352"/>
      <c r="AE57" s="368">
        <f>'Bidders Pricing Catalogue'!H58</f>
        <v>0</v>
      </c>
      <c r="AF57" s="352"/>
      <c r="AG57" s="368">
        <f t="shared" si="41"/>
        <v>0</v>
      </c>
      <c r="AH57" s="352"/>
      <c r="AI57" s="368">
        <f>'Bidders Pricing Catalogue'!I58</f>
        <v>0</v>
      </c>
      <c r="AJ57" s="352"/>
      <c r="AK57" s="368">
        <f t="shared" si="42"/>
        <v>0</v>
      </c>
      <c r="AL57" s="352"/>
      <c r="AM57" s="15"/>
      <c r="AN57" s="15"/>
      <c r="AO57" s="15"/>
      <c r="AP57" s="15"/>
      <c r="AQ57" s="15"/>
      <c r="AR57" s="15"/>
    </row>
    <row r="58" spans="1:44" x14ac:dyDescent="0.35">
      <c r="A58" s="70"/>
      <c r="B58" s="70"/>
      <c r="C58" s="70"/>
      <c r="D58" s="70"/>
      <c r="E58" s="376" t="s">
        <v>120</v>
      </c>
      <c r="F58" s="368">
        <f t="shared" si="34"/>
        <v>0</v>
      </c>
      <c r="G58" s="368">
        <f>'Bidders Pricing Catalogue'!B59</f>
        <v>0</v>
      </c>
      <c r="H58" s="355"/>
      <c r="I58" s="368">
        <f t="shared" si="35"/>
        <v>0</v>
      </c>
      <c r="J58" s="352"/>
      <c r="K58" s="368">
        <f>'Bidders Pricing Catalogue'!C59</f>
        <v>0</v>
      </c>
      <c r="L58" s="352"/>
      <c r="M58" s="368">
        <f t="shared" si="36"/>
        <v>0</v>
      </c>
      <c r="N58" s="352"/>
      <c r="O58" s="368">
        <f>'Bidders Pricing Catalogue'!D59</f>
        <v>0</v>
      </c>
      <c r="P58" s="352"/>
      <c r="Q58" s="368">
        <f t="shared" si="37"/>
        <v>0</v>
      </c>
      <c r="R58" s="352"/>
      <c r="S58" s="368">
        <f>'Bidders Pricing Catalogue'!E59</f>
        <v>0</v>
      </c>
      <c r="T58" s="352"/>
      <c r="U58" s="368">
        <f t="shared" si="38"/>
        <v>0</v>
      </c>
      <c r="V58" s="352"/>
      <c r="W58" s="368">
        <f>'Bidders Pricing Catalogue'!F59</f>
        <v>0</v>
      </c>
      <c r="X58" s="352"/>
      <c r="Y58" s="368">
        <f t="shared" si="39"/>
        <v>0</v>
      </c>
      <c r="Z58" s="352"/>
      <c r="AA58" s="368">
        <f>'Bidders Pricing Catalogue'!G59</f>
        <v>0</v>
      </c>
      <c r="AB58" s="352"/>
      <c r="AC58" s="368">
        <f t="shared" si="40"/>
        <v>0</v>
      </c>
      <c r="AD58" s="352"/>
      <c r="AE58" s="368">
        <f>'Bidders Pricing Catalogue'!H59</f>
        <v>0</v>
      </c>
      <c r="AF58" s="352"/>
      <c r="AG58" s="368">
        <f t="shared" si="41"/>
        <v>0</v>
      </c>
      <c r="AH58" s="352"/>
      <c r="AI58" s="368">
        <f>'Bidders Pricing Catalogue'!I59</f>
        <v>0</v>
      </c>
      <c r="AJ58" s="352"/>
      <c r="AK58" s="368">
        <f t="shared" si="42"/>
        <v>0</v>
      </c>
      <c r="AL58" s="352"/>
      <c r="AM58" s="15"/>
      <c r="AN58" s="15"/>
      <c r="AO58" s="15"/>
      <c r="AP58" s="15"/>
      <c r="AQ58" s="15"/>
      <c r="AR58" s="15"/>
    </row>
    <row r="59" spans="1:44" x14ac:dyDescent="0.35">
      <c r="A59" s="70"/>
      <c r="B59" s="70"/>
      <c r="C59" s="70"/>
      <c r="D59" s="70"/>
      <c r="E59" s="376" t="s">
        <v>121</v>
      </c>
      <c r="F59" s="368">
        <f t="shared" si="34"/>
        <v>0</v>
      </c>
      <c r="G59" s="368">
        <f>'Bidders Pricing Catalogue'!B60</f>
        <v>0</v>
      </c>
      <c r="H59" s="355"/>
      <c r="I59" s="368">
        <f t="shared" si="35"/>
        <v>0</v>
      </c>
      <c r="J59" s="352"/>
      <c r="K59" s="368">
        <f>'Bidders Pricing Catalogue'!C60</f>
        <v>0</v>
      </c>
      <c r="L59" s="352"/>
      <c r="M59" s="368">
        <f t="shared" si="36"/>
        <v>0</v>
      </c>
      <c r="N59" s="352"/>
      <c r="O59" s="368">
        <f>'Bidders Pricing Catalogue'!D60</f>
        <v>0</v>
      </c>
      <c r="P59" s="352"/>
      <c r="Q59" s="368">
        <f t="shared" si="37"/>
        <v>0</v>
      </c>
      <c r="R59" s="352"/>
      <c r="S59" s="368">
        <f>'Bidders Pricing Catalogue'!E60</f>
        <v>0</v>
      </c>
      <c r="T59" s="352"/>
      <c r="U59" s="368">
        <f t="shared" si="38"/>
        <v>0</v>
      </c>
      <c r="V59" s="352"/>
      <c r="W59" s="368">
        <f>'Bidders Pricing Catalogue'!F60</f>
        <v>0</v>
      </c>
      <c r="X59" s="352"/>
      <c r="Y59" s="368">
        <f t="shared" si="39"/>
        <v>0</v>
      </c>
      <c r="Z59" s="352"/>
      <c r="AA59" s="368">
        <f>'Bidders Pricing Catalogue'!G60</f>
        <v>0</v>
      </c>
      <c r="AB59" s="352"/>
      <c r="AC59" s="368">
        <f t="shared" si="40"/>
        <v>0</v>
      </c>
      <c r="AD59" s="352"/>
      <c r="AE59" s="368">
        <f>'Bidders Pricing Catalogue'!H60</f>
        <v>0</v>
      </c>
      <c r="AF59" s="352"/>
      <c r="AG59" s="368">
        <f t="shared" si="41"/>
        <v>0</v>
      </c>
      <c r="AH59" s="352"/>
      <c r="AI59" s="368">
        <f>'Bidders Pricing Catalogue'!I60</f>
        <v>0</v>
      </c>
      <c r="AJ59" s="352"/>
      <c r="AK59" s="368">
        <f t="shared" si="42"/>
        <v>0</v>
      </c>
      <c r="AL59" s="352"/>
      <c r="AM59" s="15"/>
      <c r="AN59" s="15"/>
      <c r="AO59" s="15"/>
      <c r="AP59" s="15"/>
      <c r="AQ59" s="15"/>
      <c r="AR59" s="15"/>
    </row>
    <row r="60" spans="1:44" x14ac:dyDescent="0.35">
      <c r="A60" s="70"/>
      <c r="B60" s="70"/>
      <c r="C60" s="70"/>
      <c r="D60" s="70"/>
      <c r="E60" s="376" t="s">
        <v>122</v>
      </c>
      <c r="F60" s="368">
        <f t="shared" si="34"/>
        <v>0</v>
      </c>
      <c r="G60" s="368">
        <f>'Bidders Pricing Catalogue'!B61</f>
        <v>0</v>
      </c>
      <c r="H60" s="355"/>
      <c r="I60" s="368">
        <f t="shared" si="35"/>
        <v>0</v>
      </c>
      <c r="J60" s="352"/>
      <c r="K60" s="368">
        <f>'Bidders Pricing Catalogue'!C61</f>
        <v>0</v>
      </c>
      <c r="L60" s="352"/>
      <c r="M60" s="368">
        <f t="shared" si="36"/>
        <v>0</v>
      </c>
      <c r="N60" s="352"/>
      <c r="O60" s="368">
        <f>'Bidders Pricing Catalogue'!D61</f>
        <v>0</v>
      </c>
      <c r="P60" s="352"/>
      <c r="Q60" s="368">
        <f t="shared" si="37"/>
        <v>0</v>
      </c>
      <c r="R60" s="352"/>
      <c r="S60" s="368">
        <f>'Bidders Pricing Catalogue'!E61</f>
        <v>0</v>
      </c>
      <c r="T60" s="352"/>
      <c r="U60" s="368">
        <f t="shared" si="38"/>
        <v>0</v>
      </c>
      <c r="V60" s="352"/>
      <c r="W60" s="368">
        <f>'Bidders Pricing Catalogue'!F61</f>
        <v>0</v>
      </c>
      <c r="X60" s="352"/>
      <c r="Y60" s="368">
        <f t="shared" si="39"/>
        <v>0</v>
      </c>
      <c r="Z60" s="352"/>
      <c r="AA60" s="368">
        <f>'Bidders Pricing Catalogue'!G61</f>
        <v>0</v>
      </c>
      <c r="AB60" s="352"/>
      <c r="AC60" s="368">
        <f t="shared" si="40"/>
        <v>0</v>
      </c>
      <c r="AD60" s="352"/>
      <c r="AE60" s="368">
        <f>'Bidders Pricing Catalogue'!H61</f>
        <v>0</v>
      </c>
      <c r="AF60" s="352"/>
      <c r="AG60" s="368">
        <f t="shared" si="41"/>
        <v>0</v>
      </c>
      <c r="AH60" s="352"/>
      <c r="AI60" s="368">
        <f>'Bidders Pricing Catalogue'!I61</f>
        <v>0</v>
      </c>
      <c r="AJ60" s="352"/>
      <c r="AK60" s="368">
        <f t="shared" si="42"/>
        <v>0</v>
      </c>
      <c r="AL60" s="352"/>
      <c r="AM60" s="15"/>
      <c r="AN60" s="15"/>
      <c r="AO60" s="15"/>
      <c r="AP60" s="15"/>
      <c r="AQ60" s="15"/>
      <c r="AR60" s="15"/>
    </row>
    <row r="61" spans="1:44" x14ac:dyDescent="0.35">
      <c r="A61" s="70"/>
      <c r="B61" s="70"/>
      <c r="C61" s="70"/>
      <c r="D61" s="70"/>
      <c r="E61" s="376" t="s">
        <v>123</v>
      </c>
      <c r="F61" s="368">
        <f t="shared" si="34"/>
        <v>0</v>
      </c>
      <c r="G61" s="368">
        <f>'Bidders Pricing Catalogue'!B62</f>
        <v>0</v>
      </c>
      <c r="H61" s="355"/>
      <c r="I61" s="368">
        <f t="shared" si="35"/>
        <v>0</v>
      </c>
      <c r="J61" s="352"/>
      <c r="K61" s="368">
        <f>'Bidders Pricing Catalogue'!C62</f>
        <v>0</v>
      </c>
      <c r="L61" s="352"/>
      <c r="M61" s="368">
        <f t="shared" si="36"/>
        <v>0</v>
      </c>
      <c r="N61" s="352"/>
      <c r="O61" s="368">
        <f>'Bidders Pricing Catalogue'!D62</f>
        <v>0</v>
      </c>
      <c r="P61" s="352"/>
      <c r="Q61" s="368">
        <f t="shared" si="37"/>
        <v>0</v>
      </c>
      <c r="R61" s="352"/>
      <c r="S61" s="368">
        <f>'Bidders Pricing Catalogue'!E62</f>
        <v>0</v>
      </c>
      <c r="T61" s="352"/>
      <c r="U61" s="368">
        <f t="shared" si="38"/>
        <v>0</v>
      </c>
      <c r="V61" s="352"/>
      <c r="W61" s="368">
        <f>'Bidders Pricing Catalogue'!F62</f>
        <v>0</v>
      </c>
      <c r="X61" s="352"/>
      <c r="Y61" s="368">
        <f t="shared" si="39"/>
        <v>0</v>
      </c>
      <c r="Z61" s="352"/>
      <c r="AA61" s="368">
        <f>'Bidders Pricing Catalogue'!G62</f>
        <v>0</v>
      </c>
      <c r="AB61" s="352"/>
      <c r="AC61" s="368">
        <f t="shared" si="40"/>
        <v>0</v>
      </c>
      <c r="AD61" s="352"/>
      <c r="AE61" s="368">
        <f>'Bidders Pricing Catalogue'!H62</f>
        <v>0</v>
      </c>
      <c r="AF61" s="352"/>
      <c r="AG61" s="368">
        <f t="shared" si="41"/>
        <v>0</v>
      </c>
      <c r="AH61" s="352"/>
      <c r="AI61" s="368">
        <f>'Bidders Pricing Catalogue'!I62</f>
        <v>0</v>
      </c>
      <c r="AJ61" s="352"/>
      <c r="AK61" s="368">
        <f t="shared" si="42"/>
        <v>0</v>
      </c>
      <c r="AL61" s="352"/>
      <c r="AM61" s="15"/>
      <c r="AN61" s="15"/>
      <c r="AO61" s="15"/>
      <c r="AP61" s="15"/>
      <c r="AQ61" s="15"/>
      <c r="AR61" s="15"/>
    </row>
    <row r="62" spans="1:44" x14ac:dyDescent="0.35">
      <c r="A62" s="70"/>
      <c r="B62" s="70"/>
      <c r="C62" s="70"/>
      <c r="D62" s="70"/>
      <c r="E62" s="376" t="s">
        <v>124</v>
      </c>
      <c r="F62" s="368">
        <f t="shared" si="34"/>
        <v>0</v>
      </c>
      <c r="G62" s="368">
        <f>'Bidders Pricing Catalogue'!B63</f>
        <v>0</v>
      </c>
      <c r="H62" s="355"/>
      <c r="I62" s="368">
        <f t="shared" si="35"/>
        <v>0</v>
      </c>
      <c r="J62" s="352"/>
      <c r="K62" s="368">
        <f>'Bidders Pricing Catalogue'!C63</f>
        <v>0</v>
      </c>
      <c r="L62" s="352"/>
      <c r="M62" s="368">
        <f t="shared" si="36"/>
        <v>0</v>
      </c>
      <c r="N62" s="352"/>
      <c r="O62" s="368">
        <f>'Bidders Pricing Catalogue'!D63</f>
        <v>0</v>
      </c>
      <c r="P62" s="352"/>
      <c r="Q62" s="368">
        <f t="shared" si="37"/>
        <v>0</v>
      </c>
      <c r="R62" s="352"/>
      <c r="S62" s="368">
        <f>'Bidders Pricing Catalogue'!E63</f>
        <v>0</v>
      </c>
      <c r="T62" s="352"/>
      <c r="U62" s="368">
        <f t="shared" si="38"/>
        <v>0</v>
      </c>
      <c r="V62" s="352"/>
      <c r="W62" s="368">
        <f>'Bidders Pricing Catalogue'!F63</f>
        <v>0</v>
      </c>
      <c r="X62" s="352"/>
      <c r="Y62" s="368">
        <f t="shared" si="39"/>
        <v>0</v>
      </c>
      <c r="Z62" s="352"/>
      <c r="AA62" s="368">
        <f>'Bidders Pricing Catalogue'!G63</f>
        <v>0</v>
      </c>
      <c r="AB62" s="352"/>
      <c r="AC62" s="368">
        <f t="shared" si="40"/>
        <v>0</v>
      </c>
      <c r="AD62" s="352"/>
      <c r="AE62" s="368">
        <f>'Bidders Pricing Catalogue'!H63</f>
        <v>0</v>
      </c>
      <c r="AF62" s="352"/>
      <c r="AG62" s="368">
        <f t="shared" si="41"/>
        <v>0</v>
      </c>
      <c r="AH62" s="352"/>
      <c r="AI62" s="368">
        <f>'Bidders Pricing Catalogue'!I63</f>
        <v>0</v>
      </c>
      <c r="AJ62" s="352"/>
      <c r="AK62" s="368">
        <f t="shared" si="42"/>
        <v>0</v>
      </c>
      <c r="AL62" s="352"/>
      <c r="AM62" s="15"/>
      <c r="AN62" s="15"/>
      <c r="AO62" s="15"/>
      <c r="AP62" s="15"/>
      <c r="AQ62" s="15"/>
      <c r="AR62" s="15"/>
    </row>
    <row r="63" spans="1:44" x14ac:dyDescent="0.35">
      <c r="A63" s="70"/>
      <c r="B63" s="70"/>
      <c r="C63" s="70"/>
      <c r="D63" s="70"/>
      <c r="E63" s="376" t="s">
        <v>125</v>
      </c>
      <c r="F63" s="368">
        <f t="shared" si="34"/>
        <v>0</v>
      </c>
      <c r="G63" s="368">
        <f>'Bidders Pricing Catalogue'!B64</f>
        <v>0</v>
      </c>
      <c r="H63" s="355"/>
      <c r="I63" s="368">
        <f t="shared" si="35"/>
        <v>0</v>
      </c>
      <c r="J63" s="352"/>
      <c r="K63" s="368">
        <f>'Bidders Pricing Catalogue'!C64</f>
        <v>0</v>
      </c>
      <c r="L63" s="352"/>
      <c r="M63" s="368">
        <f t="shared" si="36"/>
        <v>0</v>
      </c>
      <c r="N63" s="352"/>
      <c r="O63" s="368">
        <f>'Bidders Pricing Catalogue'!D64</f>
        <v>0</v>
      </c>
      <c r="P63" s="352"/>
      <c r="Q63" s="368">
        <f t="shared" si="37"/>
        <v>0</v>
      </c>
      <c r="R63" s="352"/>
      <c r="S63" s="368">
        <f>'Bidders Pricing Catalogue'!E64</f>
        <v>0</v>
      </c>
      <c r="T63" s="352"/>
      <c r="U63" s="368">
        <f t="shared" si="38"/>
        <v>0</v>
      </c>
      <c r="V63" s="352"/>
      <c r="W63" s="368">
        <f>'Bidders Pricing Catalogue'!F64</f>
        <v>0</v>
      </c>
      <c r="X63" s="352"/>
      <c r="Y63" s="368">
        <f t="shared" si="39"/>
        <v>0</v>
      </c>
      <c r="Z63" s="352"/>
      <c r="AA63" s="368">
        <f>'Bidders Pricing Catalogue'!G64</f>
        <v>0</v>
      </c>
      <c r="AB63" s="352"/>
      <c r="AC63" s="368">
        <f t="shared" si="40"/>
        <v>0</v>
      </c>
      <c r="AD63" s="352"/>
      <c r="AE63" s="368">
        <f>'Bidders Pricing Catalogue'!H64</f>
        <v>0</v>
      </c>
      <c r="AF63" s="352"/>
      <c r="AG63" s="368">
        <f t="shared" si="41"/>
        <v>0</v>
      </c>
      <c r="AH63" s="352"/>
      <c r="AI63" s="368">
        <f>'Bidders Pricing Catalogue'!I64</f>
        <v>0</v>
      </c>
      <c r="AJ63" s="352"/>
      <c r="AK63" s="368">
        <f t="shared" si="42"/>
        <v>0</v>
      </c>
      <c r="AL63" s="352"/>
      <c r="AM63" s="15"/>
      <c r="AN63" s="15"/>
      <c r="AO63" s="15"/>
      <c r="AP63" s="15"/>
      <c r="AQ63" s="15"/>
      <c r="AR63" s="15"/>
    </row>
    <row r="64" spans="1:44" x14ac:dyDescent="0.35">
      <c r="A64" s="70"/>
      <c r="B64" s="70"/>
      <c r="C64" s="70"/>
      <c r="D64" s="70"/>
      <c r="E64" s="376" t="s">
        <v>126</v>
      </c>
      <c r="F64" s="368">
        <f t="shared" si="34"/>
        <v>0</v>
      </c>
      <c r="G64" s="368">
        <f>'Bidders Pricing Catalogue'!B65</f>
        <v>0</v>
      </c>
      <c r="H64" s="355"/>
      <c r="I64" s="368">
        <f t="shared" si="35"/>
        <v>0</v>
      </c>
      <c r="J64" s="352"/>
      <c r="K64" s="368">
        <f>'Bidders Pricing Catalogue'!C65</f>
        <v>0</v>
      </c>
      <c r="L64" s="352"/>
      <c r="M64" s="368">
        <f t="shared" si="36"/>
        <v>0</v>
      </c>
      <c r="N64" s="352"/>
      <c r="O64" s="368">
        <f>'Bidders Pricing Catalogue'!D65</f>
        <v>0</v>
      </c>
      <c r="P64" s="352"/>
      <c r="Q64" s="368">
        <f t="shared" si="37"/>
        <v>0</v>
      </c>
      <c r="R64" s="352"/>
      <c r="S64" s="368">
        <f>'Bidders Pricing Catalogue'!E65</f>
        <v>0</v>
      </c>
      <c r="T64" s="352"/>
      <c r="U64" s="368">
        <f t="shared" si="38"/>
        <v>0</v>
      </c>
      <c r="V64" s="352"/>
      <c r="W64" s="368">
        <f>'Bidders Pricing Catalogue'!F65</f>
        <v>0</v>
      </c>
      <c r="X64" s="352"/>
      <c r="Y64" s="368">
        <f t="shared" si="39"/>
        <v>0</v>
      </c>
      <c r="Z64" s="352"/>
      <c r="AA64" s="368">
        <f>'Bidders Pricing Catalogue'!G65</f>
        <v>0</v>
      </c>
      <c r="AB64" s="352"/>
      <c r="AC64" s="368">
        <f t="shared" si="40"/>
        <v>0</v>
      </c>
      <c r="AD64" s="352"/>
      <c r="AE64" s="368">
        <f>'Bidders Pricing Catalogue'!H65</f>
        <v>0</v>
      </c>
      <c r="AF64" s="352"/>
      <c r="AG64" s="368">
        <f t="shared" si="41"/>
        <v>0</v>
      </c>
      <c r="AH64" s="352"/>
      <c r="AI64" s="368">
        <f>'Bidders Pricing Catalogue'!I65</f>
        <v>0</v>
      </c>
      <c r="AJ64" s="352"/>
      <c r="AK64" s="368">
        <f t="shared" si="42"/>
        <v>0</v>
      </c>
      <c r="AL64" s="352"/>
      <c r="AM64" s="15"/>
      <c r="AN64" s="15"/>
      <c r="AO64" s="15"/>
      <c r="AP64" s="15"/>
      <c r="AQ64" s="15"/>
      <c r="AR64" s="15"/>
    </row>
    <row r="65" spans="1:44" x14ac:dyDescent="0.35">
      <c r="A65" s="70"/>
      <c r="B65" s="70"/>
      <c r="C65" s="70"/>
      <c r="D65" s="70"/>
      <c r="E65" s="376" t="s">
        <v>127</v>
      </c>
      <c r="F65" s="368">
        <f t="shared" si="34"/>
        <v>0</v>
      </c>
      <c r="G65" s="368">
        <f>'Bidders Pricing Catalogue'!B66</f>
        <v>0</v>
      </c>
      <c r="H65" s="355"/>
      <c r="I65" s="368">
        <f t="shared" si="35"/>
        <v>0</v>
      </c>
      <c r="J65" s="352"/>
      <c r="K65" s="368">
        <f>'Bidders Pricing Catalogue'!C66</f>
        <v>0</v>
      </c>
      <c r="L65" s="352"/>
      <c r="M65" s="368">
        <f t="shared" si="36"/>
        <v>0</v>
      </c>
      <c r="N65" s="352"/>
      <c r="O65" s="368">
        <f>'Bidders Pricing Catalogue'!D66</f>
        <v>0</v>
      </c>
      <c r="P65" s="352"/>
      <c r="Q65" s="368">
        <f t="shared" si="37"/>
        <v>0</v>
      </c>
      <c r="R65" s="352"/>
      <c r="S65" s="368">
        <f>'Bidders Pricing Catalogue'!E66</f>
        <v>0</v>
      </c>
      <c r="T65" s="352"/>
      <c r="U65" s="368">
        <f t="shared" si="38"/>
        <v>0</v>
      </c>
      <c r="V65" s="352"/>
      <c r="W65" s="368">
        <f>'Bidders Pricing Catalogue'!F66</f>
        <v>0</v>
      </c>
      <c r="X65" s="352"/>
      <c r="Y65" s="368">
        <f t="shared" si="39"/>
        <v>0</v>
      </c>
      <c r="Z65" s="352"/>
      <c r="AA65" s="368">
        <f>'Bidders Pricing Catalogue'!G66</f>
        <v>0</v>
      </c>
      <c r="AB65" s="352"/>
      <c r="AC65" s="368">
        <f t="shared" si="40"/>
        <v>0</v>
      </c>
      <c r="AD65" s="352"/>
      <c r="AE65" s="368">
        <f>'Bidders Pricing Catalogue'!H66</f>
        <v>0</v>
      </c>
      <c r="AF65" s="352"/>
      <c r="AG65" s="368">
        <f t="shared" si="41"/>
        <v>0</v>
      </c>
      <c r="AH65" s="352"/>
      <c r="AI65" s="368">
        <f>'Bidders Pricing Catalogue'!I66</f>
        <v>0</v>
      </c>
      <c r="AJ65" s="352"/>
      <c r="AK65" s="368">
        <f t="shared" si="42"/>
        <v>0</v>
      </c>
      <c r="AL65" s="352"/>
      <c r="AM65" s="15"/>
      <c r="AN65" s="15"/>
      <c r="AO65" s="15"/>
      <c r="AP65" s="15"/>
      <c r="AQ65" s="15"/>
      <c r="AR65" s="15"/>
    </row>
    <row r="66" spans="1:44" x14ac:dyDescent="0.35">
      <c r="A66" s="70"/>
      <c r="B66" s="70"/>
      <c r="C66" s="70"/>
      <c r="D66" s="70"/>
      <c r="E66" s="376" t="s">
        <v>233</v>
      </c>
      <c r="F66" s="368">
        <f>SUM(F51:F65)</f>
        <v>0</v>
      </c>
      <c r="G66" s="368"/>
      <c r="H66" s="355"/>
      <c r="I66" s="368">
        <f t="shared" si="35"/>
        <v>0</v>
      </c>
      <c r="J66" s="352"/>
      <c r="K66" s="368">
        <f>'Bidders Pricing Catalogue'!C67</f>
        <v>0</v>
      </c>
      <c r="L66" s="352"/>
      <c r="M66" s="368">
        <f t="shared" si="36"/>
        <v>0</v>
      </c>
      <c r="N66" s="352"/>
      <c r="O66" s="368">
        <f>'Bidders Pricing Catalogue'!D67</f>
        <v>0</v>
      </c>
      <c r="P66" s="352"/>
      <c r="Q66" s="368">
        <f t="shared" si="37"/>
        <v>0</v>
      </c>
      <c r="R66" s="352"/>
      <c r="S66" s="368">
        <f>'Bidders Pricing Catalogue'!E67</f>
        <v>0</v>
      </c>
      <c r="T66" s="352"/>
      <c r="U66" s="368">
        <f t="shared" si="38"/>
        <v>0</v>
      </c>
      <c r="V66" s="352"/>
      <c r="W66" s="368">
        <f>'Bidders Pricing Catalogue'!F67</f>
        <v>0</v>
      </c>
      <c r="X66" s="352"/>
      <c r="Y66" s="368">
        <f t="shared" si="39"/>
        <v>0</v>
      </c>
      <c r="Z66" s="352"/>
      <c r="AA66" s="368"/>
      <c r="AB66" s="352"/>
      <c r="AC66" s="368">
        <f t="shared" si="40"/>
        <v>0</v>
      </c>
      <c r="AD66" s="352"/>
      <c r="AE66" s="368">
        <f>'Bidders Pricing Catalogue'!H67</f>
        <v>0</v>
      </c>
      <c r="AF66" s="352"/>
      <c r="AG66" s="368">
        <f t="shared" si="41"/>
        <v>0</v>
      </c>
      <c r="AH66" s="352"/>
      <c r="AI66" s="368">
        <f>'Bidders Pricing Catalogue'!I67</f>
        <v>0</v>
      </c>
      <c r="AJ66" s="352"/>
      <c r="AK66" s="368">
        <f t="shared" si="42"/>
        <v>0</v>
      </c>
      <c r="AL66" s="352"/>
      <c r="AM66" s="15"/>
      <c r="AN66" s="15"/>
      <c r="AO66" s="15"/>
      <c r="AP66" s="15"/>
      <c r="AQ66" s="15"/>
      <c r="AR66" s="15"/>
    </row>
    <row r="67" spans="1:44" x14ac:dyDescent="0.35">
      <c r="A67" s="356"/>
      <c r="B67" s="356"/>
      <c r="C67" s="356"/>
      <c r="D67" s="356"/>
      <c r="E67" s="370" t="s">
        <v>164</v>
      </c>
      <c r="F67" s="371" t="s">
        <v>497</v>
      </c>
      <c r="G67" s="371" t="s">
        <v>152</v>
      </c>
      <c r="H67" s="372" t="s">
        <v>498</v>
      </c>
      <c r="I67" s="377" t="s">
        <v>499</v>
      </c>
      <c r="J67" s="378"/>
      <c r="K67" s="371" t="s">
        <v>152</v>
      </c>
      <c r="L67" s="371" t="s">
        <v>498</v>
      </c>
      <c r="M67" s="377" t="s">
        <v>499</v>
      </c>
      <c r="N67" s="378"/>
      <c r="O67" s="371" t="s">
        <v>152</v>
      </c>
      <c r="P67" s="371" t="s">
        <v>498</v>
      </c>
      <c r="Q67" s="377" t="s">
        <v>499</v>
      </c>
      <c r="R67" s="378"/>
      <c r="S67" s="371" t="s">
        <v>152</v>
      </c>
      <c r="T67" s="371" t="s">
        <v>498</v>
      </c>
      <c r="U67" s="377" t="s">
        <v>499</v>
      </c>
      <c r="V67" s="378"/>
      <c r="W67" s="371" t="s">
        <v>152</v>
      </c>
      <c r="X67" s="371" t="s">
        <v>498</v>
      </c>
      <c r="Y67" s="377" t="s">
        <v>499</v>
      </c>
      <c r="Z67" s="378"/>
      <c r="AA67" s="371" t="s">
        <v>152</v>
      </c>
      <c r="AB67" s="371" t="s">
        <v>498</v>
      </c>
      <c r="AC67" s="377" t="s">
        <v>499</v>
      </c>
      <c r="AD67" s="378"/>
      <c r="AE67" s="371" t="s">
        <v>152</v>
      </c>
      <c r="AF67" s="371" t="s">
        <v>498</v>
      </c>
      <c r="AG67" s="377" t="s">
        <v>499</v>
      </c>
      <c r="AH67" s="378"/>
      <c r="AI67" s="371" t="s">
        <v>152</v>
      </c>
      <c r="AJ67" s="371" t="s">
        <v>498</v>
      </c>
      <c r="AK67" s="377" t="s">
        <v>499</v>
      </c>
      <c r="AL67" s="378"/>
      <c r="AM67" s="15"/>
      <c r="AN67" s="15"/>
      <c r="AO67" s="15"/>
      <c r="AP67" s="15"/>
      <c r="AQ67" s="15"/>
      <c r="AR67" s="15"/>
    </row>
    <row r="68" spans="1:44" x14ac:dyDescent="0.35">
      <c r="A68" s="70"/>
      <c r="B68" s="70"/>
      <c r="C68" s="70"/>
      <c r="D68" s="70"/>
      <c r="E68" s="376" t="s">
        <v>130</v>
      </c>
      <c r="F68" s="368">
        <f t="shared" ref="F68:F77" si="43">SUM(I68,M68,Q68,U68,Y68,AC68,AG68,AK68)</f>
        <v>0</v>
      </c>
      <c r="G68" s="368">
        <f>'Bidders Pricing Catalogue'!B68</f>
        <v>0</v>
      </c>
      <c r="H68" s="355"/>
      <c r="I68" s="368">
        <f t="shared" ref="I68:I78" si="44">G68</f>
        <v>0</v>
      </c>
      <c r="J68" s="352"/>
      <c r="K68" s="368">
        <f>'Bidders Pricing Catalogue'!C68</f>
        <v>0</v>
      </c>
      <c r="L68" s="352"/>
      <c r="M68" s="368">
        <f t="shared" ref="M68:M77" si="45">K68</f>
        <v>0</v>
      </c>
      <c r="N68" s="352"/>
      <c r="O68" s="368">
        <f>'Bidders Pricing Catalogue'!D68</f>
        <v>0</v>
      </c>
      <c r="P68" s="352"/>
      <c r="Q68" s="368">
        <f t="shared" ref="Q68:Q77" si="46">O68</f>
        <v>0</v>
      </c>
      <c r="R68" s="352"/>
      <c r="S68" s="368">
        <f>'Bidders Pricing Catalogue'!E68</f>
        <v>0</v>
      </c>
      <c r="T68" s="352"/>
      <c r="U68" s="368">
        <f t="shared" ref="U68:U77" si="47">S68</f>
        <v>0</v>
      </c>
      <c r="V68" s="352"/>
      <c r="W68" s="368">
        <f>'Bidders Pricing Catalogue'!F68</f>
        <v>0</v>
      </c>
      <c r="X68" s="352"/>
      <c r="Y68" s="368">
        <f t="shared" ref="Y68:Y77" si="48">W68</f>
        <v>0</v>
      </c>
      <c r="Z68" s="352"/>
      <c r="AA68" s="368">
        <f>'Bidders Pricing Catalogue'!G68</f>
        <v>0</v>
      </c>
      <c r="AB68" s="352"/>
      <c r="AC68" s="368">
        <f t="shared" ref="AC68:AC77" si="49">AA68</f>
        <v>0</v>
      </c>
      <c r="AD68" s="352"/>
      <c r="AE68" s="368">
        <f>'Bidders Pricing Catalogue'!H68</f>
        <v>0</v>
      </c>
      <c r="AF68" s="352"/>
      <c r="AG68" s="368">
        <f t="shared" ref="AG68:AG77" si="50">AE68</f>
        <v>0</v>
      </c>
      <c r="AH68" s="352"/>
      <c r="AI68" s="368">
        <f>'Bidders Pricing Catalogue'!I68</f>
        <v>0</v>
      </c>
      <c r="AJ68" s="352"/>
      <c r="AK68" s="368">
        <f t="shared" ref="AK68:AK77" si="51">AI68</f>
        <v>0</v>
      </c>
      <c r="AL68" s="352"/>
      <c r="AM68" s="15"/>
      <c r="AN68" s="15"/>
      <c r="AO68" s="15"/>
      <c r="AP68" s="15"/>
      <c r="AQ68" s="15"/>
      <c r="AR68" s="15"/>
    </row>
    <row r="69" spans="1:44" x14ac:dyDescent="0.35">
      <c r="A69" s="70"/>
      <c r="B69" s="70"/>
      <c r="C69" s="70"/>
      <c r="D69" s="70"/>
      <c r="E69" s="376" t="s">
        <v>131</v>
      </c>
      <c r="F69" s="368">
        <f t="shared" si="43"/>
        <v>0</v>
      </c>
      <c r="G69" s="368">
        <f>'Bidders Pricing Catalogue'!B69</f>
        <v>0</v>
      </c>
      <c r="H69" s="355"/>
      <c r="I69" s="368">
        <f t="shared" si="44"/>
        <v>0</v>
      </c>
      <c r="J69" s="352"/>
      <c r="K69" s="368">
        <f>'Bidders Pricing Catalogue'!C69</f>
        <v>0</v>
      </c>
      <c r="L69" s="352"/>
      <c r="M69" s="368">
        <f t="shared" si="45"/>
        <v>0</v>
      </c>
      <c r="N69" s="352"/>
      <c r="O69" s="368">
        <f>'Bidders Pricing Catalogue'!D69</f>
        <v>0</v>
      </c>
      <c r="P69" s="352"/>
      <c r="Q69" s="368">
        <f t="shared" si="46"/>
        <v>0</v>
      </c>
      <c r="R69" s="352"/>
      <c r="S69" s="368">
        <f>'Bidders Pricing Catalogue'!E69</f>
        <v>0</v>
      </c>
      <c r="T69" s="352"/>
      <c r="U69" s="368">
        <f t="shared" si="47"/>
        <v>0</v>
      </c>
      <c r="V69" s="352"/>
      <c r="W69" s="368">
        <f>'Bidders Pricing Catalogue'!F69</f>
        <v>0</v>
      </c>
      <c r="X69" s="352"/>
      <c r="Y69" s="368">
        <f t="shared" si="48"/>
        <v>0</v>
      </c>
      <c r="Z69" s="352"/>
      <c r="AA69" s="368">
        <f>'Bidders Pricing Catalogue'!G69</f>
        <v>0</v>
      </c>
      <c r="AB69" s="352"/>
      <c r="AC69" s="368">
        <f t="shared" si="49"/>
        <v>0</v>
      </c>
      <c r="AD69" s="352"/>
      <c r="AE69" s="368">
        <f>'Bidders Pricing Catalogue'!H69</f>
        <v>0</v>
      </c>
      <c r="AF69" s="352"/>
      <c r="AG69" s="368">
        <f t="shared" si="50"/>
        <v>0</v>
      </c>
      <c r="AH69" s="352"/>
      <c r="AI69" s="368">
        <f>'Bidders Pricing Catalogue'!I69</f>
        <v>0</v>
      </c>
      <c r="AJ69" s="352"/>
      <c r="AK69" s="368">
        <f t="shared" si="51"/>
        <v>0</v>
      </c>
      <c r="AL69" s="352"/>
      <c r="AM69" s="15"/>
      <c r="AN69" s="15"/>
      <c r="AO69" s="15"/>
      <c r="AP69" s="15"/>
      <c r="AQ69" s="15"/>
      <c r="AR69" s="15"/>
    </row>
    <row r="70" spans="1:44" x14ac:dyDescent="0.35">
      <c r="A70" s="70"/>
      <c r="B70" s="70"/>
      <c r="C70" s="70"/>
      <c r="D70" s="70"/>
      <c r="E70" s="376" t="s">
        <v>132</v>
      </c>
      <c r="F70" s="368">
        <f t="shared" si="43"/>
        <v>0</v>
      </c>
      <c r="G70" s="368">
        <f>'Bidders Pricing Catalogue'!B70</f>
        <v>0</v>
      </c>
      <c r="H70" s="355"/>
      <c r="I70" s="368">
        <f t="shared" si="44"/>
        <v>0</v>
      </c>
      <c r="J70" s="352"/>
      <c r="K70" s="368">
        <f>'Bidders Pricing Catalogue'!C70</f>
        <v>0</v>
      </c>
      <c r="L70" s="352"/>
      <c r="M70" s="368">
        <f t="shared" si="45"/>
        <v>0</v>
      </c>
      <c r="N70" s="352"/>
      <c r="O70" s="368">
        <f>'Bidders Pricing Catalogue'!D70</f>
        <v>0</v>
      </c>
      <c r="P70" s="352"/>
      <c r="Q70" s="368">
        <f t="shared" si="46"/>
        <v>0</v>
      </c>
      <c r="R70" s="352"/>
      <c r="S70" s="368">
        <f>'Bidders Pricing Catalogue'!E70</f>
        <v>0</v>
      </c>
      <c r="T70" s="352"/>
      <c r="U70" s="368">
        <f t="shared" si="47"/>
        <v>0</v>
      </c>
      <c r="V70" s="352"/>
      <c r="W70" s="368">
        <f>'Bidders Pricing Catalogue'!F70</f>
        <v>0</v>
      </c>
      <c r="X70" s="352"/>
      <c r="Y70" s="368">
        <f t="shared" si="48"/>
        <v>0</v>
      </c>
      <c r="Z70" s="352"/>
      <c r="AA70" s="368">
        <f>'Bidders Pricing Catalogue'!G70</f>
        <v>0</v>
      </c>
      <c r="AB70" s="352"/>
      <c r="AC70" s="368">
        <f t="shared" si="49"/>
        <v>0</v>
      </c>
      <c r="AD70" s="352"/>
      <c r="AE70" s="368">
        <f>'Bidders Pricing Catalogue'!H70</f>
        <v>0</v>
      </c>
      <c r="AF70" s="352"/>
      <c r="AG70" s="368">
        <f t="shared" si="50"/>
        <v>0</v>
      </c>
      <c r="AH70" s="352"/>
      <c r="AI70" s="368">
        <f>'Bidders Pricing Catalogue'!I70</f>
        <v>0</v>
      </c>
      <c r="AJ70" s="352"/>
      <c r="AK70" s="368">
        <f t="shared" si="51"/>
        <v>0</v>
      </c>
      <c r="AL70" s="352"/>
      <c r="AM70" s="15"/>
      <c r="AN70" s="15"/>
      <c r="AO70" s="15"/>
      <c r="AP70" s="15"/>
      <c r="AQ70" s="15"/>
      <c r="AR70" s="15"/>
    </row>
    <row r="71" spans="1:44" x14ac:dyDescent="0.35">
      <c r="A71" s="70"/>
      <c r="B71" s="70"/>
      <c r="C71" s="70"/>
      <c r="D71" s="70"/>
      <c r="E71" s="376" t="s">
        <v>133</v>
      </c>
      <c r="F71" s="368">
        <f t="shared" si="43"/>
        <v>0</v>
      </c>
      <c r="G71" s="368">
        <f>'Bidders Pricing Catalogue'!B71</f>
        <v>0</v>
      </c>
      <c r="H71" s="355"/>
      <c r="I71" s="368">
        <f t="shared" si="44"/>
        <v>0</v>
      </c>
      <c r="J71" s="352"/>
      <c r="K71" s="368">
        <f>'Bidders Pricing Catalogue'!C71</f>
        <v>0</v>
      </c>
      <c r="L71" s="352"/>
      <c r="M71" s="368">
        <f t="shared" si="45"/>
        <v>0</v>
      </c>
      <c r="N71" s="352"/>
      <c r="O71" s="368">
        <f>'Bidders Pricing Catalogue'!D71</f>
        <v>0</v>
      </c>
      <c r="P71" s="352"/>
      <c r="Q71" s="368">
        <f t="shared" si="46"/>
        <v>0</v>
      </c>
      <c r="R71" s="352"/>
      <c r="S71" s="368">
        <f>'Bidders Pricing Catalogue'!E71</f>
        <v>0</v>
      </c>
      <c r="T71" s="352"/>
      <c r="U71" s="368">
        <f t="shared" si="47"/>
        <v>0</v>
      </c>
      <c r="V71" s="352"/>
      <c r="W71" s="368">
        <f>'Bidders Pricing Catalogue'!F71</f>
        <v>0</v>
      </c>
      <c r="X71" s="352"/>
      <c r="Y71" s="368">
        <f t="shared" si="48"/>
        <v>0</v>
      </c>
      <c r="Z71" s="352"/>
      <c r="AA71" s="368">
        <f>'Bidders Pricing Catalogue'!G71</f>
        <v>0</v>
      </c>
      <c r="AB71" s="352"/>
      <c r="AC71" s="368">
        <f t="shared" si="49"/>
        <v>0</v>
      </c>
      <c r="AD71" s="352"/>
      <c r="AE71" s="368">
        <f>'Bidders Pricing Catalogue'!H71</f>
        <v>0</v>
      </c>
      <c r="AF71" s="352"/>
      <c r="AG71" s="368">
        <f t="shared" si="50"/>
        <v>0</v>
      </c>
      <c r="AH71" s="352"/>
      <c r="AI71" s="368">
        <f>'Bidders Pricing Catalogue'!I71</f>
        <v>0</v>
      </c>
      <c r="AJ71" s="352"/>
      <c r="AK71" s="368">
        <f t="shared" si="51"/>
        <v>0</v>
      </c>
      <c r="AL71" s="352"/>
      <c r="AM71" s="15"/>
      <c r="AN71" s="15"/>
      <c r="AO71" s="15"/>
      <c r="AP71" s="15"/>
      <c r="AQ71" s="15"/>
      <c r="AR71" s="15"/>
    </row>
    <row r="72" spans="1:44" x14ac:dyDescent="0.35">
      <c r="A72" s="70"/>
      <c r="B72" s="70"/>
      <c r="C72" s="70"/>
      <c r="D72" s="70"/>
      <c r="E72" s="376" t="s">
        <v>134</v>
      </c>
      <c r="F72" s="368">
        <f t="shared" si="43"/>
        <v>0</v>
      </c>
      <c r="G72" s="368">
        <f>'Bidders Pricing Catalogue'!B72</f>
        <v>0</v>
      </c>
      <c r="H72" s="355"/>
      <c r="I72" s="368">
        <f t="shared" si="44"/>
        <v>0</v>
      </c>
      <c r="J72" s="352"/>
      <c r="K72" s="368">
        <f>'Bidders Pricing Catalogue'!C72</f>
        <v>0</v>
      </c>
      <c r="L72" s="352"/>
      <c r="M72" s="368">
        <f t="shared" si="45"/>
        <v>0</v>
      </c>
      <c r="N72" s="352"/>
      <c r="O72" s="368">
        <f>'Bidders Pricing Catalogue'!D72</f>
        <v>0</v>
      </c>
      <c r="P72" s="352"/>
      <c r="Q72" s="368">
        <f t="shared" si="46"/>
        <v>0</v>
      </c>
      <c r="R72" s="352"/>
      <c r="S72" s="368">
        <f>'Bidders Pricing Catalogue'!E72</f>
        <v>0</v>
      </c>
      <c r="T72" s="352"/>
      <c r="U72" s="368">
        <f t="shared" si="47"/>
        <v>0</v>
      </c>
      <c r="V72" s="352"/>
      <c r="W72" s="368">
        <f>'Bidders Pricing Catalogue'!F72</f>
        <v>0</v>
      </c>
      <c r="X72" s="352"/>
      <c r="Y72" s="368">
        <f t="shared" si="48"/>
        <v>0</v>
      </c>
      <c r="Z72" s="352"/>
      <c r="AA72" s="368">
        <f>'Bidders Pricing Catalogue'!G72</f>
        <v>0</v>
      </c>
      <c r="AB72" s="352"/>
      <c r="AC72" s="368">
        <f t="shared" si="49"/>
        <v>0</v>
      </c>
      <c r="AD72" s="352"/>
      <c r="AE72" s="368">
        <f>'Bidders Pricing Catalogue'!H72</f>
        <v>0</v>
      </c>
      <c r="AF72" s="352"/>
      <c r="AG72" s="368">
        <f t="shared" si="50"/>
        <v>0</v>
      </c>
      <c r="AH72" s="352"/>
      <c r="AI72" s="368">
        <f>'Bidders Pricing Catalogue'!I72</f>
        <v>0</v>
      </c>
      <c r="AJ72" s="352"/>
      <c r="AK72" s="368">
        <f t="shared" si="51"/>
        <v>0</v>
      </c>
      <c r="AL72" s="352"/>
      <c r="AM72" s="15"/>
      <c r="AN72" s="15"/>
      <c r="AO72" s="15"/>
      <c r="AP72" s="15"/>
      <c r="AQ72" s="15"/>
      <c r="AR72" s="15"/>
    </row>
    <row r="73" spans="1:44" x14ac:dyDescent="0.35">
      <c r="A73" s="70"/>
      <c r="B73" s="70"/>
      <c r="C73" s="70"/>
      <c r="D73" s="70"/>
      <c r="E73" s="376" t="s">
        <v>135</v>
      </c>
      <c r="F73" s="368">
        <f t="shared" si="43"/>
        <v>0</v>
      </c>
      <c r="G73" s="368">
        <f>'Bidders Pricing Catalogue'!B73</f>
        <v>0</v>
      </c>
      <c r="H73" s="355"/>
      <c r="I73" s="368">
        <f t="shared" si="44"/>
        <v>0</v>
      </c>
      <c r="J73" s="352"/>
      <c r="K73" s="368">
        <f>'Bidders Pricing Catalogue'!C73</f>
        <v>0</v>
      </c>
      <c r="L73" s="352"/>
      <c r="M73" s="368">
        <f t="shared" si="45"/>
        <v>0</v>
      </c>
      <c r="N73" s="352"/>
      <c r="O73" s="368">
        <f>'Bidders Pricing Catalogue'!D73</f>
        <v>0</v>
      </c>
      <c r="P73" s="352"/>
      <c r="Q73" s="368">
        <f t="shared" si="46"/>
        <v>0</v>
      </c>
      <c r="R73" s="352"/>
      <c r="S73" s="368">
        <f>'Bidders Pricing Catalogue'!E73</f>
        <v>0</v>
      </c>
      <c r="T73" s="352"/>
      <c r="U73" s="368">
        <f t="shared" si="47"/>
        <v>0</v>
      </c>
      <c r="V73" s="352"/>
      <c r="W73" s="368">
        <f>'Bidders Pricing Catalogue'!F73</f>
        <v>0</v>
      </c>
      <c r="X73" s="352"/>
      <c r="Y73" s="368">
        <f t="shared" si="48"/>
        <v>0</v>
      </c>
      <c r="Z73" s="352"/>
      <c r="AA73" s="368">
        <f>'Bidders Pricing Catalogue'!G73</f>
        <v>0</v>
      </c>
      <c r="AB73" s="352"/>
      <c r="AC73" s="368">
        <f t="shared" si="49"/>
        <v>0</v>
      </c>
      <c r="AD73" s="352"/>
      <c r="AE73" s="368">
        <f>'Bidders Pricing Catalogue'!H73</f>
        <v>0</v>
      </c>
      <c r="AF73" s="352"/>
      <c r="AG73" s="368">
        <f t="shared" si="50"/>
        <v>0</v>
      </c>
      <c r="AH73" s="352"/>
      <c r="AI73" s="368">
        <f>'Bidders Pricing Catalogue'!I73</f>
        <v>0</v>
      </c>
      <c r="AJ73" s="352"/>
      <c r="AK73" s="368">
        <f t="shared" si="51"/>
        <v>0</v>
      </c>
      <c r="AL73" s="352"/>
      <c r="AM73" s="15"/>
      <c r="AN73" s="15"/>
      <c r="AO73" s="15"/>
      <c r="AP73" s="15"/>
      <c r="AQ73" s="15"/>
      <c r="AR73" s="15"/>
    </row>
    <row r="74" spans="1:44" x14ac:dyDescent="0.35">
      <c r="A74" s="70"/>
      <c r="B74" s="70"/>
      <c r="C74" s="70"/>
      <c r="D74" s="70"/>
      <c r="E74" s="376" t="s">
        <v>136</v>
      </c>
      <c r="F74" s="368">
        <f t="shared" si="43"/>
        <v>0</v>
      </c>
      <c r="G74" s="368">
        <f>'Bidders Pricing Catalogue'!B74</f>
        <v>0</v>
      </c>
      <c r="H74" s="355"/>
      <c r="I74" s="368">
        <f t="shared" si="44"/>
        <v>0</v>
      </c>
      <c r="J74" s="352"/>
      <c r="K74" s="368">
        <f>'Bidders Pricing Catalogue'!C74</f>
        <v>0</v>
      </c>
      <c r="L74" s="352"/>
      <c r="M74" s="368">
        <f t="shared" si="45"/>
        <v>0</v>
      </c>
      <c r="N74" s="352"/>
      <c r="O74" s="368">
        <f>'Bidders Pricing Catalogue'!D74</f>
        <v>0</v>
      </c>
      <c r="P74" s="352"/>
      <c r="Q74" s="368">
        <f t="shared" si="46"/>
        <v>0</v>
      </c>
      <c r="R74" s="352"/>
      <c r="S74" s="368">
        <f>'Bidders Pricing Catalogue'!E74</f>
        <v>0</v>
      </c>
      <c r="T74" s="352"/>
      <c r="U74" s="368">
        <f t="shared" si="47"/>
        <v>0</v>
      </c>
      <c r="V74" s="352"/>
      <c r="W74" s="368">
        <f>'Bidders Pricing Catalogue'!F74</f>
        <v>0</v>
      </c>
      <c r="X74" s="352"/>
      <c r="Y74" s="368">
        <f t="shared" si="48"/>
        <v>0</v>
      </c>
      <c r="Z74" s="352"/>
      <c r="AA74" s="368">
        <f>'Bidders Pricing Catalogue'!G74</f>
        <v>0</v>
      </c>
      <c r="AB74" s="352"/>
      <c r="AC74" s="368">
        <f t="shared" si="49"/>
        <v>0</v>
      </c>
      <c r="AD74" s="352"/>
      <c r="AE74" s="368">
        <f>'Bidders Pricing Catalogue'!H74</f>
        <v>0</v>
      </c>
      <c r="AF74" s="352"/>
      <c r="AG74" s="368">
        <f t="shared" si="50"/>
        <v>0</v>
      </c>
      <c r="AH74" s="352"/>
      <c r="AI74" s="368">
        <f>'Bidders Pricing Catalogue'!I74</f>
        <v>0</v>
      </c>
      <c r="AJ74" s="352"/>
      <c r="AK74" s="368">
        <f t="shared" si="51"/>
        <v>0</v>
      </c>
      <c r="AL74" s="352"/>
      <c r="AM74" s="15"/>
      <c r="AN74" s="15"/>
      <c r="AO74" s="15"/>
      <c r="AP74" s="15"/>
      <c r="AQ74" s="15"/>
      <c r="AR74" s="15"/>
    </row>
    <row r="75" spans="1:44" x14ac:dyDescent="0.35">
      <c r="A75" s="70"/>
      <c r="B75" s="70"/>
      <c r="C75" s="70"/>
      <c r="D75" s="70"/>
      <c r="E75" s="376" t="s">
        <v>137</v>
      </c>
      <c r="F75" s="368">
        <f t="shared" si="43"/>
        <v>0</v>
      </c>
      <c r="G75" s="368">
        <f>'Bidders Pricing Catalogue'!B75</f>
        <v>0</v>
      </c>
      <c r="H75" s="355"/>
      <c r="I75" s="368">
        <f t="shared" si="44"/>
        <v>0</v>
      </c>
      <c r="J75" s="352"/>
      <c r="K75" s="368">
        <f>'Bidders Pricing Catalogue'!C75</f>
        <v>0</v>
      </c>
      <c r="L75" s="352"/>
      <c r="M75" s="368">
        <f t="shared" si="45"/>
        <v>0</v>
      </c>
      <c r="N75" s="352"/>
      <c r="O75" s="368">
        <f>'Bidders Pricing Catalogue'!D75</f>
        <v>0</v>
      </c>
      <c r="P75" s="352"/>
      <c r="Q75" s="368">
        <f t="shared" si="46"/>
        <v>0</v>
      </c>
      <c r="R75" s="352"/>
      <c r="S75" s="368">
        <f>'Bidders Pricing Catalogue'!E75</f>
        <v>0</v>
      </c>
      <c r="T75" s="352"/>
      <c r="U75" s="368">
        <f t="shared" si="47"/>
        <v>0</v>
      </c>
      <c r="V75" s="352"/>
      <c r="W75" s="368">
        <f>'Bidders Pricing Catalogue'!F75</f>
        <v>0</v>
      </c>
      <c r="X75" s="352"/>
      <c r="Y75" s="368">
        <f t="shared" si="48"/>
        <v>0</v>
      </c>
      <c r="Z75" s="352"/>
      <c r="AA75" s="368">
        <f>'Bidders Pricing Catalogue'!G75</f>
        <v>0</v>
      </c>
      <c r="AB75" s="352"/>
      <c r="AC75" s="368">
        <f t="shared" si="49"/>
        <v>0</v>
      </c>
      <c r="AD75" s="352"/>
      <c r="AE75" s="368">
        <f>'Bidders Pricing Catalogue'!H75</f>
        <v>0</v>
      </c>
      <c r="AF75" s="352"/>
      <c r="AG75" s="368">
        <f t="shared" si="50"/>
        <v>0</v>
      </c>
      <c r="AH75" s="352"/>
      <c r="AI75" s="368">
        <f>'Bidders Pricing Catalogue'!I75</f>
        <v>0</v>
      </c>
      <c r="AJ75" s="352"/>
      <c r="AK75" s="368">
        <f t="shared" si="51"/>
        <v>0</v>
      </c>
      <c r="AL75" s="352"/>
      <c r="AM75" s="15"/>
      <c r="AN75" s="15"/>
      <c r="AO75" s="15"/>
      <c r="AP75" s="15"/>
      <c r="AQ75" s="15"/>
      <c r="AR75" s="15"/>
    </row>
    <row r="76" spans="1:44" x14ac:dyDescent="0.35">
      <c r="A76" s="70"/>
      <c r="B76" s="70"/>
      <c r="C76" s="70"/>
      <c r="D76" s="70"/>
      <c r="E76" s="376" t="s">
        <v>138</v>
      </c>
      <c r="F76" s="368">
        <f t="shared" si="43"/>
        <v>0</v>
      </c>
      <c r="G76" s="368">
        <f>'Bidders Pricing Catalogue'!B76</f>
        <v>0</v>
      </c>
      <c r="H76" s="355"/>
      <c r="I76" s="368">
        <f t="shared" si="44"/>
        <v>0</v>
      </c>
      <c r="J76" s="352"/>
      <c r="K76" s="368">
        <f>'Bidders Pricing Catalogue'!C76</f>
        <v>0</v>
      </c>
      <c r="L76" s="352"/>
      <c r="M76" s="368">
        <f t="shared" si="45"/>
        <v>0</v>
      </c>
      <c r="N76" s="352"/>
      <c r="O76" s="368">
        <f>'Bidders Pricing Catalogue'!D76</f>
        <v>0</v>
      </c>
      <c r="P76" s="352"/>
      <c r="Q76" s="368">
        <f t="shared" si="46"/>
        <v>0</v>
      </c>
      <c r="R76" s="352"/>
      <c r="S76" s="368">
        <f>'Bidders Pricing Catalogue'!E76</f>
        <v>0</v>
      </c>
      <c r="T76" s="352"/>
      <c r="U76" s="368">
        <f t="shared" si="47"/>
        <v>0</v>
      </c>
      <c r="V76" s="352"/>
      <c r="W76" s="368">
        <f>'Bidders Pricing Catalogue'!F76</f>
        <v>0</v>
      </c>
      <c r="X76" s="352"/>
      <c r="Y76" s="368">
        <f t="shared" si="48"/>
        <v>0</v>
      </c>
      <c r="Z76" s="352"/>
      <c r="AA76" s="368">
        <f>'Bidders Pricing Catalogue'!G76</f>
        <v>0</v>
      </c>
      <c r="AB76" s="352"/>
      <c r="AC76" s="368">
        <f t="shared" si="49"/>
        <v>0</v>
      </c>
      <c r="AD76" s="352"/>
      <c r="AE76" s="368">
        <f>'Bidders Pricing Catalogue'!H76</f>
        <v>0</v>
      </c>
      <c r="AF76" s="352"/>
      <c r="AG76" s="368">
        <f t="shared" si="50"/>
        <v>0</v>
      </c>
      <c r="AH76" s="352"/>
      <c r="AI76" s="368">
        <f>'Bidders Pricing Catalogue'!I76</f>
        <v>0</v>
      </c>
      <c r="AJ76" s="352"/>
      <c r="AK76" s="368">
        <f t="shared" si="51"/>
        <v>0</v>
      </c>
      <c r="AL76" s="352"/>
      <c r="AM76" s="15"/>
      <c r="AN76" s="15"/>
      <c r="AO76" s="15"/>
      <c r="AP76" s="15"/>
      <c r="AQ76" s="15"/>
      <c r="AR76" s="15"/>
    </row>
    <row r="77" spans="1:44" x14ac:dyDescent="0.35">
      <c r="A77" s="70"/>
      <c r="B77" s="70"/>
      <c r="C77" s="70"/>
      <c r="D77" s="70"/>
      <c r="E77" s="376" t="s">
        <v>139</v>
      </c>
      <c r="F77" s="368">
        <f t="shared" si="43"/>
        <v>0</v>
      </c>
      <c r="G77" s="368">
        <f>'Bidders Pricing Catalogue'!B77</f>
        <v>0</v>
      </c>
      <c r="H77" s="355"/>
      <c r="I77" s="368">
        <f t="shared" si="44"/>
        <v>0</v>
      </c>
      <c r="J77" s="352"/>
      <c r="K77" s="368">
        <f>'Bidders Pricing Catalogue'!C77</f>
        <v>0</v>
      </c>
      <c r="L77" s="352"/>
      <c r="M77" s="368">
        <f t="shared" si="45"/>
        <v>0</v>
      </c>
      <c r="N77" s="352"/>
      <c r="O77" s="368">
        <f>'Bidders Pricing Catalogue'!D77</f>
        <v>0</v>
      </c>
      <c r="P77" s="352"/>
      <c r="Q77" s="368">
        <f t="shared" si="46"/>
        <v>0</v>
      </c>
      <c r="R77" s="352"/>
      <c r="S77" s="368">
        <f>'Bidders Pricing Catalogue'!E77</f>
        <v>0</v>
      </c>
      <c r="T77" s="352"/>
      <c r="U77" s="368">
        <f t="shared" si="47"/>
        <v>0</v>
      </c>
      <c r="V77" s="352"/>
      <c r="W77" s="368">
        <f>'Bidders Pricing Catalogue'!F77</f>
        <v>0</v>
      </c>
      <c r="X77" s="352"/>
      <c r="Y77" s="368">
        <f t="shared" si="48"/>
        <v>0</v>
      </c>
      <c r="Z77" s="352"/>
      <c r="AA77" s="368">
        <f>'Bidders Pricing Catalogue'!G77</f>
        <v>0</v>
      </c>
      <c r="AB77" s="352"/>
      <c r="AC77" s="368">
        <f t="shared" si="49"/>
        <v>0</v>
      </c>
      <c r="AD77" s="352"/>
      <c r="AE77" s="368">
        <f>'Bidders Pricing Catalogue'!H77</f>
        <v>0</v>
      </c>
      <c r="AF77" s="352"/>
      <c r="AG77" s="368">
        <f t="shared" si="50"/>
        <v>0</v>
      </c>
      <c r="AH77" s="352"/>
      <c r="AI77" s="368">
        <f>'Bidders Pricing Catalogue'!I77</f>
        <v>0</v>
      </c>
      <c r="AJ77" s="352"/>
      <c r="AK77" s="368">
        <f t="shared" si="51"/>
        <v>0</v>
      </c>
      <c r="AL77" s="352"/>
      <c r="AM77" s="15"/>
      <c r="AN77" s="15"/>
      <c r="AO77" s="15"/>
      <c r="AP77" s="15"/>
      <c r="AQ77" s="15"/>
      <c r="AR77" s="15"/>
    </row>
    <row r="78" spans="1:44" x14ac:dyDescent="0.35">
      <c r="A78" s="70"/>
      <c r="B78" s="70"/>
      <c r="C78" s="70"/>
      <c r="D78" s="70"/>
      <c r="E78" s="376" t="s">
        <v>233</v>
      </c>
      <c r="F78" s="368">
        <f>SUM(F68:F77)</f>
        <v>0</v>
      </c>
      <c r="G78" s="368"/>
      <c r="H78" s="355"/>
      <c r="I78" s="368">
        <f t="shared" si="44"/>
        <v>0</v>
      </c>
      <c r="J78" s="352"/>
      <c r="K78" s="368"/>
      <c r="L78" s="352"/>
      <c r="M78" s="352"/>
      <c r="N78" s="352"/>
      <c r="O78" s="368"/>
      <c r="P78" s="352"/>
      <c r="Q78" s="352"/>
      <c r="R78" s="352"/>
      <c r="S78" s="368"/>
      <c r="T78" s="352"/>
      <c r="U78" s="352"/>
      <c r="V78" s="352"/>
      <c r="W78" s="368"/>
      <c r="X78" s="352"/>
      <c r="Y78" s="352"/>
      <c r="Z78" s="352"/>
      <c r="AA78" s="368"/>
      <c r="AB78" s="352"/>
      <c r="AC78" s="352"/>
      <c r="AD78" s="352"/>
      <c r="AE78" s="368"/>
      <c r="AF78" s="352"/>
      <c r="AG78" s="352"/>
      <c r="AH78" s="352"/>
      <c r="AI78" s="368"/>
      <c r="AJ78" s="352"/>
      <c r="AK78" s="352"/>
      <c r="AL78" s="352"/>
      <c r="AM78" s="15"/>
      <c r="AN78" s="15"/>
      <c r="AO78" s="15"/>
      <c r="AP78" s="15"/>
      <c r="AQ78" s="15"/>
      <c r="AR78" s="15"/>
    </row>
    <row r="79" spans="1:44" x14ac:dyDescent="0.35">
      <c r="A79" s="356"/>
      <c r="B79" s="356"/>
      <c r="C79" s="356"/>
      <c r="D79" s="356"/>
      <c r="E79" s="374" t="s">
        <v>165</v>
      </c>
      <c r="F79" s="374" t="s">
        <v>500</v>
      </c>
      <c r="G79" s="374" t="s">
        <v>152</v>
      </c>
      <c r="H79" s="375" t="s">
        <v>501</v>
      </c>
      <c r="I79" s="374" t="s">
        <v>502</v>
      </c>
      <c r="J79" s="147"/>
      <c r="K79" s="374" t="s">
        <v>152</v>
      </c>
      <c r="L79" s="374" t="s">
        <v>501</v>
      </c>
      <c r="M79" s="374" t="s">
        <v>502</v>
      </c>
      <c r="N79" s="147"/>
      <c r="O79" s="374" t="s">
        <v>152</v>
      </c>
      <c r="P79" s="374" t="s">
        <v>501</v>
      </c>
      <c r="Q79" s="374" t="s">
        <v>502</v>
      </c>
      <c r="R79" s="147"/>
      <c r="S79" s="374" t="s">
        <v>152</v>
      </c>
      <c r="T79" s="374" t="s">
        <v>501</v>
      </c>
      <c r="U79" s="374" t="s">
        <v>502</v>
      </c>
      <c r="V79" s="147"/>
      <c r="W79" s="374" t="s">
        <v>152</v>
      </c>
      <c r="X79" s="374" t="s">
        <v>501</v>
      </c>
      <c r="Y79" s="374" t="s">
        <v>502</v>
      </c>
      <c r="Z79" s="147"/>
      <c r="AA79" s="374" t="s">
        <v>152</v>
      </c>
      <c r="AB79" s="374" t="s">
        <v>501</v>
      </c>
      <c r="AC79" s="374" t="s">
        <v>502</v>
      </c>
      <c r="AD79" s="147"/>
      <c r="AE79" s="374" t="s">
        <v>152</v>
      </c>
      <c r="AF79" s="374" t="s">
        <v>501</v>
      </c>
      <c r="AG79" s="374" t="s">
        <v>502</v>
      </c>
      <c r="AH79" s="147"/>
      <c r="AI79" s="374" t="s">
        <v>152</v>
      </c>
      <c r="AJ79" s="374" t="s">
        <v>501</v>
      </c>
      <c r="AK79" s="374" t="s">
        <v>502</v>
      </c>
      <c r="AL79" s="147"/>
      <c r="AM79" s="15"/>
      <c r="AN79" s="15"/>
      <c r="AO79" s="15"/>
      <c r="AP79" s="15"/>
      <c r="AQ79" s="15"/>
      <c r="AR79" s="15"/>
    </row>
    <row r="80" spans="1:44" x14ac:dyDescent="0.35">
      <c r="A80" s="70"/>
      <c r="B80" s="70"/>
      <c r="C80" s="70"/>
      <c r="D80" s="70"/>
      <c r="E80" s="376" t="s">
        <v>142</v>
      </c>
      <c r="F80" s="368">
        <f t="shared" ref="F80:F81" si="52">SUM(I80,M80,Q80,U80,Y80,AC80,AG80,AK80)</f>
        <v>0</v>
      </c>
      <c r="G80" s="368">
        <f>'Bidders Pricing Catalogue'!B79</f>
        <v>0</v>
      </c>
      <c r="H80" s="355"/>
      <c r="I80" s="368">
        <f t="shared" ref="I80:I81" si="53">G80</f>
        <v>0</v>
      </c>
      <c r="J80" s="352"/>
      <c r="K80" s="368">
        <f>'Bidders Pricing Catalogue'!C79</f>
        <v>0</v>
      </c>
      <c r="L80" s="352"/>
      <c r="M80" s="368">
        <f t="shared" ref="M80:M81" si="54">K80</f>
        <v>0</v>
      </c>
      <c r="N80" s="352"/>
      <c r="O80" s="368">
        <f>'Bidders Pricing Catalogue'!D79</f>
        <v>0</v>
      </c>
      <c r="P80" s="352"/>
      <c r="Q80" s="368">
        <f t="shared" ref="Q80:Q81" si="55">O80</f>
        <v>0</v>
      </c>
      <c r="R80" s="352"/>
      <c r="S80" s="368">
        <f>'Bidders Pricing Catalogue'!E79</f>
        <v>0</v>
      </c>
      <c r="T80" s="352"/>
      <c r="U80" s="368">
        <f t="shared" ref="U80:U81" si="56">S80</f>
        <v>0</v>
      </c>
      <c r="V80" s="352"/>
      <c r="W80" s="368">
        <f>'Bidders Pricing Catalogue'!F79</f>
        <v>0</v>
      </c>
      <c r="X80" s="352"/>
      <c r="Y80" s="368">
        <f t="shared" ref="Y80:Y81" si="57">W80</f>
        <v>0</v>
      </c>
      <c r="Z80" s="352"/>
      <c r="AA80" s="368">
        <f>'Bidders Pricing Catalogue'!G79</f>
        <v>0</v>
      </c>
      <c r="AB80" s="352"/>
      <c r="AC80" s="368">
        <f t="shared" ref="AC80:AC81" si="58">AA80</f>
        <v>0</v>
      </c>
      <c r="AD80" s="352"/>
      <c r="AE80" s="368">
        <f>'Bidders Pricing Catalogue'!H79</f>
        <v>0</v>
      </c>
      <c r="AF80" s="352"/>
      <c r="AG80" s="368">
        <f t="shared" ref="AG80:AG81" si="59">AE80</f>
        <v>0</v>
      </c>
      <c r="AH80" s="352"/>
      <c r="AI80" s="368">
        <f>'Bidders Pricing Catalogue'!I79</f>
        <v>0</v>
      </c>
      <c r="AJ80" s="352"/>
      <c r="AK80" s="368">
        <f t="shared" ref="AK80:AK81" si="60">AI80</f>
        <v>0</v>
      </c>
      <c r="AL80" s="352"/>
      <c r="AM80" s="15"/>
      <c r="AN80" s="15"/>
      <c r="AO80" s="15"/>
      <c r="AP80" s="15"/>
      <c r="AQ80" s="15"/>
      <c r="AR80" s="15"/>
    </row>
    <row r="81" spans="1:44" x14ac:dyDescent="0.35">
      <c r="A81" s="70"/>
      <c r="B81" s="70"/>
      <c r="C81" s="70"/>
      <c r="D81" s="70"/>
      <c r="E81" s="376" t="s">
        <v>143</v>
      </c>
      <c r="F81" s="368">
        <f t="shared" si="52"/>
        <v>0</v>
      </c>
      <c r="G81" s="368">
        <f>'Bidders Pricing Catalogue'!B80</f>
        <v>0</v>
      </c>
      <c r="H81" s="355"/>
      <c r="I81" s="368">
        <f t="shared" si="53"/>
        <v>0</v>
      </c>
      <c r="J81" s="352"/>
      <c r="K81" s="368">
        <f>'Bidders Pricing Catalogue'!C80</f>
        <v>0</v>
      </c>
      <c r="L81" s="352"/>
      <c r="M81" s="368">
        <f t="shared" si="54"/>
        <v>0</v>
      </c>
      <c r="N81" s="352"/>
      <c r="O81" s="368">
        <f>'Bidders Pricing Catalogue'!D80</f>
        <v>0</v>
      </c>
      <c r="P81" s="352"/>
      <c r="Q81" s="368">
        <f t="shared" si="55"/>
        <v>0</v>
      </c>
      <c r="R81" s="352"/>
      <c r="S81" s="368">
        <f>'Bidders Pricing Catalogue'!E80</f>
        <v>0</v>
      </c>
      <c r="T81" s="352"/>
      <c r="U81" s="368">
        <f t="shared" si="56"/>
        <v>0</v>
      </c>
      <c r="V81" s="352"/>
      <c r="W81" s="368">
        <f>'Bidders Pricing Catalogue'!F80</f>
        <v>0</v>
      </c>
      <c r="X81" s="352"/>
      <c r="Y81" s="368">
        <f t="shared" si="57"/>
        <v>0</v>
      </c>
      <c r="Z81" s="352"/>
      <c r="AA81" s="368">
        <f>'Bidders Pricing Catalogue'!G80</f>
        <v>0</v>
      </c>
      <c r="AB81" s="352"/>
      <c r="AC81" s="368">
        <f t="shared" si="58"/>
        <v>0</v>
      </c>
      <c r="AD81" s="352"/>
      <c r="AE81" s="368">
        <f>'Bidders Pricing Catalogue'!H80</f>
        <v>0</v>
      </c>
      <c r="AF81" s="352"/>
      <c r="AG81" s="368">
        <f t="shared" si="59"/>
        <v>0</v>
      </c>
      <c r="AH81" s="352"/>
      <c r="AI81" s="368">
        <f>'Bidders Pricing Catalogue'!I80</f>
        <v>0</v>
      </c>
      <c r="AJ81" s="352"/>
      <c r="AK81" s="368">
        <f t="shared" si="60"/>
        <v>0</v>
      </c>
      <c r="AL81" s="352"/>
      <c r="AM81" s="15"/>
      <c r="AN81" s="15"/>
      <c r="AO81" s="15"/>
      <c r="AP81" s="15"/>
      <c r="AQ81" s="15"/>
      <c r="AR81" s="15"/>
    </row>
    <row r="82" spans="1:44" x14ac:dyDescent="0.35">
      <c r="A82" s="379"/>
      <c r="B82" s="379"/>
      <c r="C82" s="379"/>
      <c r="D82" s="379"/>
      <c r="E82" s="380" t="s">
        <v>233</v>
      </c>
      <c r="F82" s="368">
        <f>SUM(F80:F81)</f>
        <v>0</v>
      </c>
      <c r="G82" s="352"/>
      <c r="H82" s="355"/>
      <c r="I82" s="352"/>
      <c r="J82" s="352"/>
      <c r="K82" s="352"/>
      <c r="L82" s="352"/>
      <c r="M82" s="352"/>
      <c r="N82" s="352"/>
      <c r="O82" s="352">
        <f>'Bidders Pricing Catalogue'!D81</f>
        <v>0</v>
      </c>
      <c r="P82" s="352"/>
      <c r="Q82" s="352"/>
      <c r="R82" s="352"/>
      <c r="S82" s="352"/>
      <c r="T82" s="352"/>
      <c r="U82" s="352"/>
      <c r="V82" s="352"/>
      <c r="W82" s="352">
        <f>'Bidders Pricing Catalogue'!F81</f>
        <v>0</v>
      </c>
      <c r="X82" s="352"/>
      <c r="Y82" s="352"/>
      <c r="Z82" s="352"/>
      <c r="AA82" s="352">
        <f>'Bidders Pricing Catalogue'!G81</f>
        <v>0</v>
      </c>
      <c r="AB82" s="352"/>
      <c r="AC82" s="352"/>
      <c r="AD82" s="352"/>
      <c r="AE82" s="352"/>
      <c r="AF82" s="352"/>
      <c r="AG82" s="352"/>
      <c r="AH82" s="352"/>
      <c r="AI82" s="352"/>
      <c r="AJ82" s="352"/>
      <c r="AK82" s="352"/>
      <c r="AL82" s="352"/>
      <c r="AM82" s="15"/>
      <c r="AN82" s="15"/>
      <c r="AO82" s="15"/>
      <c r="AP82" s="15"/>
      <c r="AQ82" s="15"/>
      <c r="AR82" s="15"/>
    </row>
    <row r="83" spans="1:44" x14ac:dyDescent="0.35">
      <c r="A83" s="14"/>
      <c r="B83" s="14"/>
      <c r="C83" s="14"/>
      <c r="D83" s="14"/>
      <c r="E83" s="343" t="s">
        <v>233</v>
      </c>
      <c r="F83" s="352"/>
      <c r="G83" s="352"/>
      <c r="H83" s="355"/>
      <c r="I83" s="352"/>
      <c r="J83" s="352"/>
      <c r="K83" s="352"/>
      <c r="L83" s="352"/>
      <c r="M83" s="352"/>
      <c r="N83" s="352"/>
      <c r="O83" s="352">
        <f>'Bidders Pricing Catalogue'!D82</f>
        <v>0</v>
      </c>
      <c r="P83" s="352"/>
      <c r="Q83" s="352"/>
      <c r="R83" s="352"/>
      <c r="S83" s="352"/>
      <c r="T83" s="352"/>
      <c r="U83" s="352"/>
      <c r="V83" s="352"/>
      <c r="W83" s="352">
        <f>'Bidders Pricing Catalogue'!F82</f>
        <v>0</v>
      </c>
      <c r="X83" s="352"/>
      <c r="Y83" s="352"/>
      <c r="Z83" s="352"/>
      <c r="AA83" s="352">
        <f>'Bidders Pricing Catalogue'!G82</f>
        <v>0</v>
      </c>
      <c r="AB83" s="352"/>
      <c r="AC83" s="352"/>
      <c r="AD83" s="352"/>
      <c r="AE83" s="352"/>
      <c r="AF83" s="352"/>
      <c r="AG83" s="352"/>
      <c r="AH83" s="352"/>
      <c r="AI83" s="352"/>
      <c r="AJ83" s="352"/>
      <c r="AK83" s="352"/>
      <c r="AL83" s="352"/>
      <c r="AM83" s="15"/>
      <c r="AN83" s="15"/>
      <c r="AO83" s="15"/>
      <c r="AP83" s="15"/>
      <c r="AQ83" s="15"/>
      <c r="AR83" s="15"/>
    </row>
    <row r="84" spans="1:44" x14ac:dyDescent="0.3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495"/>
      <c r="AF84" s="455"/>
      <c r="AG84" s="455"/>
      <c r="AH84" s="455"/>
      <c r="AI84" s="15"/>
      <c r="AJ84" s="15"/>
      <c r="AK84" s="15"/>
      <c r="AL84" s="15"/>
      <c r="AM84" s="15"/>
      <c r="AN84" s="15"/>
      <c r="AO84" s="15"/>
      <c r="AP84" s="15"/>
      <c r="AQ84" s="15"/>
      <c r="AR84" s="15"/>
    </row>
    <row r="85" spans="1:44" x14ac:dyDescent="0.3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row>
    <row r="86" spans="1:44" x14ac:dyDescent="0.35">
      <c r="A86" s="15"/>
      <c r="B86" s="15"/>
      <c r="C86" s="15"/>
      <c r="D86" s="15"/>
      <c r="E86" s="15"/>
      <c r="F86" s="14"/>
      <c r="G86" s="15"/>
      <c r="H86" s="15"/>
      <c r="I86" s="15"/>
      <c r="J86" s="15"/>
      <c r="K86" s="15"/>
      <c r="L86" s="15"/>
      <c r="M86" s="15"/>
      <c r="N86" s="15"/>
      <c r="O86" s="15"/>
      <c r="P86" s="15"/>
      <c r="Q86" s="15"/>
      <c r="R86" s="15"/>
      <c r="S86" s="15"/>
      <c r="T86" s="15"/>
      <c r="U86" s="15"/>
      <c r="V86" s="15"/>
      <c r="W86" s="15"/>
      <c r="X86" s="15"/>
      <c r="Y86" s="15"/>
      <c r="Z86" s="15"/>
      <c r="AA86" s="15"/>
      <c r="AB86" s="15"/>
      <c r="AC86" s="15"/>
      <c r="AD86" s="15"/>
      <c r="AE86" s="14"/>
      <c r="AF86" s="14"/>
      <c r="AG86" s="14"/>
      <c r="AH86" s="14"/>
      <c r="AI86" s="14"/>
      <c r="AJ86" s="14"/>
      <c r="AK86" s="14"/>
      <c r="AL86" s="14"/>
      <c r="AM86" s="15"/>
      <c r="AN86" s="15"/>
      <c r="AO86" s="15"/>
      <c r="AP86" s="15"/>
      <c r="AQ86" s="15"/>
      <c r="AR86" s="15"/>
    </row>
    <row r="87" spans="1:44" x14ac:dyDescent="0.3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row>
    <row r="88" spans="1:44" x14ac:dyDescent="0.35">
      <c r="A88" s="15"/>
      <c r="B88" s="15"/>
      <c r="C88" s="15"/>
      <c r="D88" s="15"/>
      <c r="E88" s="15"/>
      <c r="F88" s="14"/>
      <c r="G88" s="381"/>
      <c r="H88" s="15"/>
      <c r="I88" s="381"/>
      <c r="J88" s="15"/>
      <c r="K88" s="15"/>
      <c r="L88" s="15"/>
      <c r="M88" s="15"/>
      <c r="N88" s="15"/>
      <c r="O88" s="15"/>
      <c r="P88" s="15"/>
      <c r="Q88" s="15"/>
      <c r="R88" s="15"/>
      <c r="S88" s="15"/>
      <c r="T88" s="15"/>
      <c r="U88" s="15"/>
      <c r="V88" s="15"/>
      <c r="W88" s="15"/>
      <c r="X88" s="15"/>
      <c r="Y88" s="15"/>
      <c r="Z88" s="15"/>
      <c r="AA88" s="15"/>
      <c r="AB88" s="15"/>
      <c r="AC88" s="15"/>
      <c r="AD88" s="15"/>
      <c r="AE88" s="14"/>
      <c r="AF88" s="14"/>
      <c r="AG88" s="14"/>
      <c r="AH88" s="14"/>
      <c r="AI88" s="14"/>
      <c r="AJ88" s="14"/>
      <c r="AK88" s="14"/>
      <c r="AL88" s="14"/>
      <c r="AM88" s="15"/>
      <c r="AN88" s="15"/>
      <c r="AO88" s="15"/>
      <c r="AP88" s="15"/>
      <c r="AQ88" s="15"/>
      <c r="AR88" s="15"/>
    </row>
    <row r="89" spans="1:44" x14ac:dyDescent="0.35">
      <c r="A89" s="15"/>
      <c r="B89" s="15"/>
      <c r="C89" s="15"/>
      <c r="D89" s="15"/>
      <c r="E89" s="15"/>
      <c r="F89" s="15"/>
      <c r="G89" s="381"/>
      <c r="H89" s="15"/>
      <c r="I89" s="381"/>
      <c r="J89" s="15"/>
      <c r="K89" s="15"/>
      <c r="L89" s="15"/>
      <c r="M89" s="15"/>
      <c r="N89" s="15"/>
      <c r="O89" s="15"/>
      <c r="P89" s="15"/>
      <c r="Q89" s="15"/>
      <c r="R89" s="15"/>
      <c r="S89" s="15"/>
      <c r="T89" s="15"/>
      <c r="U89" s="15"/>
      <c r="V89" s="15"/>
      <c r="W89" s="15"/>
      <c r="X89" s="15"/>
      <c r="Y89" s="15"/>
      <c r="Z89" s="15"/>
      <c r="AA89" s="15"/>
      <c r="AB89" s="15"/>
      <c r="AC89" s="15"/>
      <c r="AD89" s="15"/>
      <c r="AE89" s="15"/>
      <c r="AF89" s="15"/>
      <c r="AG89" s="381"/>
      <c r="AH89" s="15"/>
      <c r="AI89" s="15"/>
      <c r="AJ89" s="15"/>
      <c r="AK89" s="15"/>
      <c r="AL89" s="15"/>
      <c r="AM89" s="15"/>
      <c r="AN89" s="15"/>
      <c r="AO89" s="15"/>
      <c r="AP89" s="15"/>
      <c r="AQ89" s="15"/>
      <c r="AR89" s="15"/>
    </row>
    <row r="90" spans="1:44" x14ac:dyDescent="0.35">
      <c r="A90" s="15"/>
      <c r="B90" s="15"/>
      <c r="C90" s="15"/>
      <c r="D90" s="15"/>
      <c r="E90" s="15"/>
      <c r="F90" s="15"/>
      <c r="G90" s="381"/>
      <c r="H90" s="15"/>
      <c r="I90" s="381"/>
      <c r="J90" s="15"/>
      <c r="K90" s="15"/>
      <c r="L90" s="15"/>
      <c r="M90" s="15"/>
      <c r="N90" s="15"/>
      <c r="O90" s="15"/>
      <c r="P90" s="15"/>
      <c r="Q90" s="15"/>
      <c r="R90" s="15"/>
      <c r="S90" s="15"/>
      <c r="T90" s="15"/>
      <c r="U90" s="15"/>
      <c r="V90" s="15"/>
      <c r="W90" s="15"/>
      <c r="X90" s="15"/>
      <c r="Y90" s="15"/>
      <c r="Z90" s="15"/>
      <c r="AA90" s="15"/>
      <c r="AB90" s="15"/>
      <c r="AC90" s="15"/>
      <c r="AD90" s="15"/>
      <c r="AE90" s="15"/>
      <c r="AF90" s="15"/>
      <c r="AG90" s="381"/>
      <c r="AH90" s="15"/>
      <c r="AI90" s="15"/>
      <c r="AJ90" s="15"/>
      <c r="AK90" s="15"/>
      <c r="AL90" s="15"/>
      <c r="AM90" s="15"/>
      <c r="AN90" s="15"/>
      <c r="AO90" s="15"/>
      <c r="AP90" s="15"/>
      <c r="AQ90" s="15"/>
      <c r="AR90" s="15"/>
    </row>
    <row r="91" spans="1:44" x14ac:dyDescent="0.35">
      <c r="A91" s="15"/>
      <c r="B91" s="15"/>
      <c r="C91" s="15"/>
      <c r="D91" s="15"/>
      <c r="E91" s="15"/>
      <c r="F91" s="15"/>
      <c r="G91" s="381"/>
      <c r="H91" s="15"/>
      <c r="I91" s="381"/>
      <c r="J91" s="15"/>
      <c r="K91" s="15"/>
      <c r="L91" s="15"/>
      <c r="M91" s="15"/>
      <c r="N91" s="15"/>
      <c r="O91" s="15"/>
      <c r="P91" s="15"/>
      <c r="Q91" s="15"/>
      <c r="R91" s="15"/>
      <c r="S91" s="15"/>
      <c r="T91" s="15"/>
      <c r="U91" s="15"/>
      <c r="V91" s="15"/>
      <c r="W91" s="15"/>
      <c r="X91" s="15"/>
      <c r="Y91" s="15"/>
      <c r="Z91" s="15"/>
      <c r="AA91" s="15"/>
      <c r="AB91" s="15"/>
      <c r="AC91" s="15"/>
      <c r="AD91" s="15"/>
      <c r="AE91" s="15"/>
      <c r="AF91" s="15"/>
      <c r="AG91" s="381"/>
      <c r="AH91" s="15"/>
      <c r="AI91" s="15"/>
      <c r="AJ91" s="15"/>
      <c r="AK91" s="15"/>
      <c r="AL91" s="15"/>
      <c r="AM91" s="15"/>
      <c r="AN91" s="15"/>
      <c r="AO91" s="15"/>
      <c r="AP91" s="15"/>
      <c r="AQ91" s="15"/>
      <c r="AR91" s="15"/>
    </row>
    <row r="92" spans="1:44" x14ac:dyDescent="0.35">
      <c r="A92" s="15"/>
      <c r="B92" s="15"/>
      <c r="C92" s="15"/>
      <c r="D92" s="15"/>
      <c r="E92" s="15"/>
      <c r="F92" s="15"/>
      <c r="G92" s="381"/>
      <c r="H92" s="15"/>
      <c r="I92" s="381"/>
      <c r="J92" s="15"/>
      <c r="K92" s="15"/>
      <c r="L92" s="15"/>
      <c r="M92" s="15"/>
      <c r="N92" s="15"/>
      <c r="O92" s="15"/>
      <c r="P92" s="15"/>
      <c r="Q92" s="15"/>
      <c r="R92" s="15"/>
      <c r="S92" s="15"/>
      <c r="T92" s="15"/>
      <c r="U92" s="15"/>
      <c r="V92" s="15"/>
      <c r="W92" s="15"/>
      <c r="X92" s="15"/>
      <c r="Y92" s="15"/>
      <c r="Z92" s="15"/>
      <c r="AA92" s="15"/>
      <c r="AB92" s="15"/>
      <c r="AC92" s="15"/>
      <c r="AD92" s="15"/>
      <c r="AE92" s="15"/>
      <c r="AF92" s="15"/>
      <c r="AG92" s="381"/>
      <c r="AH92" s="15"/>
      <c r="AI92" s="15"/>
      <c r="AJ92" s="15"/>
      <c r="AK92" s="15"/>
      <c r="AL92" s="15"/>
      <c r="AM92" s="15"/>
      <c r="AN92" s="15"/>
      <c r="AO92" s="15"/>
      <c r="AP92" s="15"/>
      <c r="AQ92" s="15"/>
      <c r="AR92" s="15"/>
    </row>
    <row r="93" spans="1:44" x14ac:dyDescent="0.35">
      <c r="A93" s="15"/>
      <c r="B93" s="15"/>
      <c r="C93" s="15"/>
      <c r="D93" s="15"/>
      <c r="E93" s="15"/>
      <c r="F93" s="15"/>
      <c r="G93" s="381"/>
      <c r="H93" s="15"/>
      <c r="I93" s="381"/>
      <c r="J93" s="15"/>
      <c r="K93" s="15"/>
      <c r="L93" s="15"/>
      <c r="M93" s="15"/>
      <c r="N93" s="15"/>
      <c r="O93" s="15"/>
      <c r="P93" s="15"/>
      <c r="Q93" s="15"/>
      <c r="R93" s="15"/>
      <c r="S93" s="15"/>
      <c r="T93" s="15"/>
      <c r="U93" s="15"/>
      <c r="V93" s="15"/>
      <c r="W93" s="15"/>
      <c r="X93" s="15"/>
      <c r="Y93" s="15"/>
      <c r="Z93" s="15"/>
      <c r="AA93" s="15"/>
      <c r="AB93" s="15"/>
      <c r="AC93" s="15"/>
      <c r="AD93" s="15"/>
      <c r="AE93" s="15"/>
      <c r="AF93" s="15"/>
      <c r="AG93" s="381"/>
      <c r="AH93" s="15"/>
      <c r="AI93" s="15"/>
      <c r="AJ93" s="15"/>
      <c r="AK93" s="15"/>
      <c r="AL93" s="15"/>
      <c r="AM93" s="15"/>
      <c r="AN93" s="15"/>
      <c r="AO93" s="15"/>
      <c r="AP93" s="15"/>
      <c r="AQ93" s="15"/>
      <c r="AR93" s="15"/>
    </row>
    <row r="94" spans="1:44" x14ac:dyDescent="0.3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381"/>
      <c r="AH94" s="15"/>
      <c r="AI94" s="15"/>
      <c r="AJ94" s="15"/>
      <c r="AK94" s="15"/>
      <c r="AL94" s="15"/>
      <c r="AM94" s="15"/>
      <c r="AN94" s="15"/>
      <c r="AO94" s="15"/>
      <c r="AP94" s="15"/>
      <c r="AQ94" s="15"/>
      <c r="AR94" s="15"/>
    </row>
    <row r="95" spans="1:44" x14ac:dyDescent="0.3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381"/>
      <c r="AH95" s="15"/>
      <c r="AI95" s="15"/>
      <c r="AJ95" s="15"/>
      <c r="AK95" s="15"/>
      <c r="AL95" s="15"/>
      <c r="AM95" s="15"/>
      <c r="AN95" s="15"/>
      <c r="AO95" s="15"/>
      <c r="AP95" s="15"/>
      <c r="AQ95" s="15"/>
      <c r="AR95" s="15"/>
    </row>
    <row r="96" spans="1:44" x14ac:dyDescent="0.3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381"/>
      <c r="AH96" s="15"/>
      <c r="AI96" s="15"/>
      <c r="AJ96" s="15"/>
      <c r="AK96" s="15"/>
      <c r="AL96" s="15"/>
      <c r="AM96" s="15"/>
      <c r="AN96" s="15"/>
      <c r="AO96" s="15"/>
      <c r="AP96" s="15"/>
      <c r="AQ96" s="15"/>
      <c r="AR96" s="15"/>
    </row>
    <row r="97" spans="1:44" x14ac:dyDescent="0.3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381"/>
      <c r="AH97" s="15"/>
      <c r="AI97" s="15"/>
      <c r="AJ97" s="15"/>
      <c r="AK97" s="15"/>
      <c r="AL97" s="15"/>
      <c r="AM97" s="15"/>
      <c r="AN97" s="15"/>
      <c r="AO97" s="15"/>
      <c r="AP97" s="15"/>
      <c r="AQ97" s="15"/>
      <c r="AR97" s="15"/>
    </row>
    <row r="98" spans="1:44" x14ac:dyDescent="0.3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381"/>
      <c r="AH98" s="15"/>
      <c r="AI98" s="15"/>
      <c r="AJ98" s="15"/>
      <c r="AK98" s="15"/>
      <c r="AL98" s="15"/>
      <c r="AM98" s="15"/>
      <c r="AN98" s="15"/>
      <c r="AO98" s="15"/>
      <c r="AP98" s="15"/>
      <c r="AQ98" s="15"/>
      <c r="AR98" s="15"/>
    </row>
    <row r="99" spans="1:44" x14ac:dyDescent="0.3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row>
    <row r="100" spans="1:44" x14ac:dyDescent="0.35">
      <c r="A100" s="15"/>
      <c r="B100" s="15"/>
      <c r="C100" s="15"/>
      <c r="D100" s="15"/>
      <c r="E100" s="15"/>
      <c r="F100" s="14"/>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4"/>
      <c r="AF100" s="14"/>
      <c r="AG100" s="14"/>
      <c r="AH100" s="14"/>
      <c r="AI100" s="14"/>
      <c r="AJ100" s="14"/>
      <c r="AK100" s="14"/>
      <c r="AL100" s="14"/>
      <c r="AM100" s="15"/>
      <c r="AN100" s="15"/>
      <c r="AO100" s="15"/>
      <c r="AP100" s="15"/>
      <c r="AQ100" s="15"/>
      <c r="AR100" s="15"/>
    </row>
    <row r="101" spans="1:44" x14ac:dyDescent="0.3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70"/>
      <c r="AG101" s="381"/>
      <c r="AH101" s="15"/>
      <c r="AI101" s="15"/>
      <c r="AJ101" s="15"/>
      <c r="AK101" s="15"/>
      <c r="AL101" s="15"/>
      <c r="AM101" s="15"/>
      <c r="AN101" s="15"/>
      <c r="AO101" s="15"/>
      <c r="AP101" s="15"/>
      <c r="AQ101" s="15"/>
      <c r="AR101" s="15"/>
    </row>
    <row r="102" spans="1:44" x14ac:dyDescent="0.3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70"/>
      <c r="AG102" s="381"/>
      <c r="AH102" s="15"/>
      <c r="AI102" s="15"/>
      <c r="AJ102" s="15"/>
      <c r="AK102" s="15"/>
      <c r="AL102" s="15"/>
      <c r="AM102" s="15"/>
      <c r="AN102" s="15"/>
      <c r="AO102" s="15"/>
      <c r="AP102" s="15"/>
      <c r="AQ102" s="15"/>
      <c r="AR102" s="15"/>
    </row>
    <row r="103" spans="1:44" x14ac:dyDescent="0.3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70"/>
      <c r="AG103" s="381"/>
      <c r="AH103" s="15"/>
      <c r="AI103" s="15"/>
      <c r="AJ103" s="15"/>
      <c r="AK103" s="15"/>
      <c r="AL103" s="15"/>
      <c r="AM103" s="15"/>
      <c r="AN103" s="15"/>
      <c r="AO103" s="15"/>
      <c r="AP103" s="15"/>
      <c r="AQ103" s="15"/>
      <c r="AR103" s="15"/>
    </row>
    <row r="104" spans="1:44" x14ac:dyDescent="0.3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70"/>
      <c r="AG104" s="381"/>
      <c r="AH104" s="15"/>
      <c r="AI104" s="15"/>
      <c r="AJ104" s="15"/>
      <c r="AK104" s="15"/>
      <c r="AL104" s="15"/>
      <c r="AM104" s="15"/>
      <c r="AN104" s="15"/>
      <c r="AO104" s="15"/>
      <c r="AP104" s="15"/>
      <c r="AQ104" s="15"/>
      <c r="AR104" s="15"/>
    </row>
    <row r="105" spans="1:44" x14ac:dyDescent="0.3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70"/>
      <c r="AG105" s="381"/>
      <c r="AH105" s="15"/>
      <c r="AI105" s="15"/>
      <c r="AJ105" s="15"/>
      <c r="AK105" s="15"/>
      <c r="AL105" s="15"/>
      <c r="AM105" s="15"/>
      <c r="AN105" s="15"/>
      <c r="AO105" s="15"/>
      <c r="AP105" s="15"/>
      <c r="AQ105" s="15"/>
      <c r="AR105" s="15"/>
    </row>
    <row r="106" spans="1:44" x14ac:dyDescent="0.3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70"/>
      <c r="AG106" s="381"/>
      <c r="AH106" s="15"/>
      <c r="AI106" s="15"/>
      <c r="AJ106" s="15"/>
      <c r="AK106" s="15"/>
      <c r="AL106" s="15"/>
      <c r="AM106" s="15"/>
      <c r="AN106" s="15"/>
      <c r="AO106" s="15"/>
      <c r="AP106" s="15"/>
      <c r="AQ106" s="15"/>
      <c r="AR106" s="15"/>
    </row>
    <row r="107" spans="1:44" x14ac:dyDescent="0.3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70"/>
      <c r="AG107" s="381"/>
      <c r="AH107" s="15"/>
      <c r="AI107" s="15"/>
      <c r="AJ107" s="15"/>
      <c r="AK107" s="15"/>
      <c r="AL107" s="15"/>
      <c r="AM107" s="15"/>
      <c r="AN107" s="15"/>
      <c r="AO107" s="15"/>
      <c r="AP107" s="15"/>
      <c r="AQ107" s="15"/>
      <c r="AR107" s="15"/>
    </row>
    <row r="108" spans="1:44" x14ac:dyDescent="0.3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70"/>
      <c r="AG108" s="381"/>
      <c r="AH108" s="15"/>
      <c r="AI108" s="15"/>
      <c r="AJ108" s="15"/>
      <c r="AK108" s="15"/>
      <c r="AL108" s="15"/>
      <c r="AM108" s="15"/>
      <c r="AN108" s="15"/>
      <c r="AO108" s="15"/>
      <c r="AP108" s="15"/>
      <c r="AQ108" s="15"/>
      <c r="AR108" s="15"/>
    </row>
    <row r="109" spans="1:44" x14ac:dyDescent="0.3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70"/>
      <c r="AG109" s="381"/>
      <c r="AH109" s="15"/>
      <c r="AI109" s="15"/>
      <c r="AJ109" s="15"/>
      <c r="AK109" s="15"/>
      <c r="AL109" s="15"/>
      <c r="AM109" s="15"/>
      <c r="AN109" s="15"/>
      <c r="AO109" s="15"/>
      <c r="AP109" s="15"/>
      <c r="AQ109" s="15"/>
      <c r="AR109" s="15"/>
    </row>
    <row r="110" spans="1:44" x14ac:dyDescent="0.3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70"/>
      <c r="AG110" s="381"/>
      <c r="AH110" s="15"/>
      <c r="AI110" s="15"/>
      <c r="AJ110" s="15"/>
      <c r="AK110" s="15"/>
      <c r="AL110" s="15"/>
      <c r="AM110" s="15"/>
      <c r="AN110" s="15"/>
      <c r="AO110" s="15"/>
      <c r="AP110" s="15"/>
      <c r="AQ110" s="15"/>
      <c r="AR110" s="15"/>
    </row>
    <row r="111" spans="1:44" x14ac:dyDescent="0.3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70"/>
      <c r="AG111" s="381"/>
      <c r="AH111" s="15"/>
      <c r="AI111" s="15"/>
      <c r="AJ111" s="15"/>
      <c r="AK111" s="15"/>
      <c r="AL111" s="15"/>
      <c r="AM111" s="15"/>
      <c r="AN111" s="15"/>
      <c r="AO111" s="15"/>
      <c r="AP111" s="15"/>
      <c r="AQ111" s="15"/>
      <c r="AR111" s="15"/>
    </row>
    <row r="112" spans="1:44" x14ac:dyDescent="0.3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70"/>
      <c r="AG112" s="381"/>
      <c r="AH112" s="15"/>
      <c r="AI112" s="15"/>
      <c r="AJ112" s="15"/>
      <c r="AK112" s="15"/>
      <c r="AL112" s="15"/>
      <c r="AM112" s="15"/>
      <c r="AN112" s="15"/>
      <c r="AO112" s="15"/>
      <c r="AP112" s="15"/>
      <c r="AQ112" s="15"/>
      <c r="AR112" s="15"/>
    </row>
    <row r="113" spans="1:44" x14ac:dyDescent="0.3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70"/>
      <c r="AG113" s="381"/>
      <c r="AH113" s="15"/>
      <c r="AI113" s="15"/>
      <c r="AJ113" s="15"/>
      <c r="AK113" s="15"/>
      <c r="AL113" s="15"/>
      <c r="AM113" s="15"/>
      <c r="AN113" s="15"/>
      <c r="AO113" s="15"/>
      <c r="AP113" s="15"/>
      <c r="AQ113" s="15"/>
      <c r="AR113" s="15"/>
    </row>
    <row r="114" spans="1:44" x14ac:dyDescent="0.3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70"/>
      <c r="AG114" s="381"/>
      <c r="AH114" s="15"/>
      <c r="AI114" s="15"/>
      <c r="AJ114" s="15"/>
      <c r="AK114" s="15"/>
      <c r="AL114" s="15"/>
      <c r="AM114" s="15"/>
      <c r="AN114" s="15"/>
      <c r="AO114" s="15"/>
      <c r="AP114" s="15"/>
      <c r="AQ114" s="15"/>
      <c r="AR114" s="15"/>
    </row>
    <row r="115" spans="1:44" x14ac:dyDescent="0.3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70"/>
      <c r="AG115" s="381"/>
      <c r="AH115" s="15"/>
      <c r="AI115" s="15"/>
      <c r="AJ115" s="15"/>
      <c r="AK115" s="15"/>
      <c r="AL115" s="15"/>
      <c r="AM115" s="15"/>
      <c r="AN115" s="15"/>
      <c r="AO115" s="15"/>
      <c r="AP115" s="15"/>
      <c r="AQ115" s="15"/>
      <c r="AR115" s="15"/>
    </row>
    <row r="116" spans="1:44" x14ac:dyDescent="0.3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70"/>
      <c r="AG116" s="381"/>
      <c r="AH116" s="15"/>
      <c r="AI116" s="15"/>
      <c r="AJ116" s="15"/>
      <c r="AK116" s="15"/>
      <c r="AL116" s="15"/>
      <c r="AM116" s="15"/>
      <c r="AN116" s="15"/>
      <c r="AO116" s="15"/>
      <c r="AP116" s="15"/>
      <c r="AQ116" s="15"/>
      <c r="AR116" s="15"/>
    </row>
    <row r="117" spans="1:44" x14ac:dyDescent="0.3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70"/>
      <c r="AG117" s="381"/>
      <c r="AH117" s="15"/>
      <c r="AI117" s="15"/>
      <c r="AJ117" s="15"/>
      <c r="AK117" s="15"/>
      <c r="AL117" s="15"/>
      <c r="AM117" s="15"/>
      <c r="AN117" s="15"/>
      <c r="AO117" s="15"/>
      <c r="AP117" s="15"/>
      <c r="AQ117" s="15"/>
      <c r="AR117" s="15"/>
    </row>
    <row r="118" spans="1:44" x14ac:dyDescent="0.3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70"/>
      <c r="AG118" s="381"/>
      <c r="AH118" s="15"/>
      <c r="AI118" s="15"/>
      <c r="AJ118" s="15"/>
      <c r="AK118" s="15"/>
      <c r="AL118" s="15"/>
      <c r="AM118" s="15"/>
      <c r="AN118" s="15"/>
      <c r="AO118" s="15"/>
      <c r="AP118" s="15"/>
      <c r="AQ118" s="15"/>
      <c r="AR118" s="15"/>
    </row>
    <row r="119" spans="1:44" x14ac:dyDescent="0.3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70"/>
      <c r="AG119" s="381"/>
      <c r="AH119" s="15"/>
      <c r="AI119" s="15"/>
      <c r="AJ119" s="15"/>
      <c r="AK119" s="15"/>
      <c r="AL119" s="15"/>
      <c r="AM119" s="15"/>
      <c r="AN119" s="15"/>
      <c r="AO119" s="15"/>
      <c r="AP119" s="15"/>
      <c r="AQ119" s="15"/>
      <c r="AR119" s="15"/>
    </row>
    <row r="120" spans="1:44" x14ac:dyDescent="0.3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70"/>
      <c r="AG120" s="381"/>
      <c r="AH120" s="15"/>
      <c r="AI120" s="15"/>
      <c r="AJ120" s="15"/>
      <c r="AK120" s="15"/>
      <c r="AL120" s="15"/>
      <c r="AM120" s="15"/>
      <c r="AN120" s="15"/>
      <c r="AO120" s="15"/>
      <c r="AP120" s="15"/>
      <c r="AQ120" s="15"/>
      <c r="AR120" s="15"/>
    </row>
    <row r="121" spans="1:44" x14ac:dyDescent="0.3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70"/>
      <c r="AG121" s="381"/>
      <c r="AH121" s="15"/>
      <c r="AI121" s="15"/>
      <c r="AJ121" s="15"/>
      <c r="AK121" s="15"/>
      <c r="AL121" s="15"/>
      <c r="AM121" s="15"/>
      <c r="AN121" s="15"/>
      <c r="AO121" s="15"/>
      <c r="AP121" s="15"/>
      <c r="AQ121" s="15"/>
      <c r="AR121" s="15"/>
    </row>
    <row r="122" spans="1:44" x14ac:dyDescent="0.3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70"/>
      <c r="AG122" s="381"/>
      <c r="AH122" s="15"/>
      <c r="AI122" s="15"/>
      <c r="AJ122" s="15"/>
      <c r="AK122" s="15"/>
      <c r="AL122" s="15"/>
      <c r="AM122" s="15"/>
      <c r="AN122" s="15"/>
      <c r="AO122" s="15"/>
      <c r="AP122" s="15"/>
      <c r="AQ122" s="15"/>
      <c r="AR122" s="15"/>
    </row>
    <row r="123" spans="1:44" x14ac:dyDescent="0.3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70"/>
      <c r="AG123" s="381"/>
      <c r="AH123" s="15"/>
      <c r="AI123" s="15"/>
      <c r="AJ123" s="15"/>
      <c r="AK123" s="15"/>
      <c r="AL123" s="15"/>
      <c r="AM123" s="15"/>
      <c r="AN123" s="15"/>
      <c r="AO123" s="15"/>
      <c r="AP123" s="15"/>
      <c r="AQ123" s="15"/>
      <c r="AR123" s="15"/>
    </row>
    <row r="124" spans="1:44" x14ac:dyDescent="0.3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70"/>
      <c r="AG124" s="381"/>
      <c r="AH124" s="15"/>
      <c r="AI124" s="15"/>
      <c r="AJ124" s="15"/>
      <c r="AK124" s="15"/>
      <c r="AL124" s="15"/>
      <c r="AM124" s="15"/>
      <c r="AN124" s="15"/>
      <c r="AO124" s="15"/>
      <c r="AP124" s="15"/>
      <c r="AQ124" s="15"/>
      <c r="AR124" s="15"/>
    </row>
    <row r="125" spans="1:44" x14ac:dyDescent="0.3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70"/>
      <c r="AG125" s="381"/>
      <c r="AH125" s="15"/>
      <c r="AI125" s="15"/>
      <c r="AJ125" s="15"/>
      <c r="AK125" s="15"/>
      <c r="AL125" s="15"/>
      <c r="AM125" s="15"/>
      <c r="AN125" s="15"/>
      <c r="AO125" s="15"/>
      <c r="AP125" s="15"/>
      <c r="AQ125" s="15"/>
      <c r="AR125" s="15"/>
    </row>
    <row r="126" spans="1:44" x14ac:dyDescent="0.3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70"/>
      <c r="AG126" s="381"/>
      <c r="AH126" s="15"/>
      <c r="AI126" s="15"/>
      <c r="AJ126" s="15"/>
      <c r="AK126" s="15"/>
      <c r="AL126" s="15"/>
      <c r="AM126" s="15"/>
      <c r="AN126" s="15"/>
      <c r="AO126" s="15"/>
      <c r="AP126" s="15"/>
      <c r="AQ126" s="15"/>
      <c r="AR126" s="15"/>
    </row>
    <row r="127" spans="1:44" x14ac:dyDescent="0.3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70"/>
      <c r="AG127" s="381"/>
      <c r="AH127" s="15"/>
      <c r="AI127" s="15"/>
      <c r="AJ127" s="15"/>
      <c r="AK127" s="15"/>
      <c r="AL127" s="15"/>
      <c r="AM127" s="15"/>
      <c r="AN127" s="15"/>
      <c r="AO127" s="15"/>
      <c r="AP127" s="15"/>
      <c r="AQ127" s="15"/>
      <c r="AR127" s="15"/>
    </row>
    <row r="128" spans="1:44" x14ac:dyDescent="0.3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70"/>
      <c r="AG128" s="381"/>
      <c r="AH128" s="15"/>
      <c r="AI128" s="15"/>
      <c r="AJ128" s="15"/>
      <c r="AK128" s="15"/>
      <c r="AL128" s="15"/>
      <c r="AM128" s="15"/>
      <c r="AN128" s="15"/>
      <c r="AO128" s="15"/>
      <c r="AP128" s="15"/>
      <c r="AQ128" s="15"/>
      <c r="AR128" s="15"/>
    </row>
    <row r="129" spans="1:44" x14ac:dyDescent="0.35">
      <c r="A129" s="184"/>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c r="AD129" s="184"/>
      <c r="AE129" s="184"/>
      <c r="AF129" s="382"/>
      <c r="AG129" s="383"/>
      <c r="AH129" s="184"/>
      <c r="AI129" s="184"/>
      <c r="AJ129" s="184"/>
      <c r="AK129" s="184"/>
      <c r="AL129" s="184"/>
      <c r="AM129" s="184"/>
      <c r="AN129" s="184"/>
      <c r="AO129" s="184"/>
      <c r="AP129" s="184"/>
      <c r="AQ129" s="184"/>
      <c r="AR129" s="184"/>
    </row>
    <row r="130" spans="1:44" x14ac:dyDescent="0.35">
      <c r="A130" s="184"/>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row>
    <row r="131" spans="1:44" x14ac:dyDescent="0.35">
      <c r="A131" s="184"/>
      <c r="B131" s="184"/>
      <c r="C131" s="184"/>
      <c r="D131" s="184"/>
      <c r="E131" s="184"/>
      <c r="F131" s="384"/>
      <c r="G131" s="184"/>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384"/>
      <c r="AF131" s="184"/>
      <c r="AG131" s="184"/>
      <c r="AH131" s="184"/>
      <c r="AI131" s="384"/>
      <c r="AJ131" s="384"/>
      <c r="AK131" s="384"/>
      <c r="AL131" s="384"/>
      <c r="AM131" s="184"/>
      <c r="AN131" s="184"/>
      <c r="AO131" s="184"/>
      <c r="AP131" s="184"/>
      <c r="AQ131" s="184"/>
      <c r="AR131" s="184"/>
    </row>
    <row r="132" spans="1:44" x14ac:dyDescent="0.35">
      <c r="AE132" s="10"/>
    </row>
    <row r="133" spans="1:44" x14ac:dyDescent="0.35">
      <c r="AE133" s="10"/>
    </row>
    <row r="134" spans="1:44" x14ac:dyDescent="0.35">
      <c r="AE134" s="10"/>
    </row>
    <row r="135" spans="1:44" x14ac:dyDescent="0.35">
      <c r="AE135" s="10"/>
    </row>
    <row r="136" spans="1:44" x14ac:dyDescent="0.35">
      <c r="AE136" s="10"/>
    </row>
    <row r="137" spans="1:44" x14ac:dyDescent="0.35">
      <c r="AE137" s="10"/>
    </row>
    <row r="138" spans="1:44" x14ac:dyDescent="0.35">
      <c r="AE138" s="10"/>
    </row>
    <row r="139" spans="1:44" x14ac:dyDescent="0.35">
      <c r="AE139" s="10"/>
    </row>
    <row r="140" spans="1:44" x14ac:dyDescent="0.35">
      <c r="AE140" s="10"/>
    </row>
    <row r="141" spans="1:44" x14ac:dyDescent="0.35">
      <c r="AE141" s="10"/>
    </row>
    <row r="142" spans="1:44" x14ac:dyDescent="0.35">
      <c r="AE142" s="10"/>
    </row>
    <row r="143" spans="1:44" x14ac:dyDescent="0.35">
      <c r="AE143" s="10"/>
    </row>
    <row r="144" spans="1:44" x14ac:dyDescent="0.35">
      <c r="AE144" s="10"/>
    </row>
    <row r="145" spans="6:38" x14ac:dyDescent="0.35">
      <c r="AE145" s="10"/>
    </row>
    <row r="146" spans="6:38" x14ac:dyDescent="0.35">
      <c r="AE146" s="10"/>
    </row>
    <row r="147" spans="6:38" x14ac:dyDescent="0.35">
      <c r="F147" s="4"/>
      <c r="AE147" s="4"/>
      <c r="AI147" s="4"/>
      <c r="AJ147" s="4"/>
      <c r="AK147" s="4"/>
      <c r="AL147" s="4"/>
    </row>
    <row r="148" spans="6:38" x14ac:dyDescent="0.35">
      <c r="AE148" s="10"/>
    </row>
    <row r="149" spans="6:38" x14ac:dyDescent="0.35">
      <c r="AE149" s="10"/>
    </row>
    <row r="150" spans="6:38" x14ac:dyDescent="0.35">
      <c r="AE150" s="10"/>
    </row>
    <row r="151" spans="6:38" x14ac:dyDescent="0.35">
      <c r="AE151" s="10"/>
    </row>
    <row r="152" spans="6:38" x14ac:dyDescent="0.35">
      <c r="AE152" s="10"/>
    </row>
    <row r="153" spans="6:38" x14ac:dyDescent="0.35">
      <c r="AE153" s="10"/>
    </row>
    <row r="154" spans="6:38" x14ac:dyDescent="0.35">
      <c r="AE154" s="10"/>
    </row>
    <row r="155" spans="6:38" x14ac:dyDescent="0.35">
      <c r="AE155" s="10"/>
    </row>
    <row r="156" spans="6:38" x14ac:dyDescent="0.35">
      <c r="AE156" s="10"/>
    </row>
    <row r="157" spans="6:38" x14ac:dyDescent="0.35">
      <c r="AE157" s="10"/>
    </row>
    <row r="158" spans="6:38" x14ac:dyDescent="0.35">
      <c r="F158" s="4"/>
      <c r="AE158" s="4"/>
      <c r="AI158" s="4"/>
      <c r="AJ158" s="4"/>
      <c r="AK158" s="4"/>
      <c r="AL158" s="4"/>
    </row>
    <row r="159" spans="6:38" x14ac:dyDescent="0.35">
      <c r="AE159" s="10"/>
    </row>
    <row r="160" spans="6:38" x14ac:dyDescent="0.35">
      <c r="AE160" s="10"/>
    </row>
    <row r="163" spans="6:38" x14ac:dyDescent="0.35">
      <c r="F163" s="10"/>
      <c r="AE163" s="561"/>
      <c r="AF163" s="455"/>
      <c r="AG163" s="455"/>
      <c r="AH163" s="455"/>
      <c r="AI163" s="10"/>
      <c r="AJ163" s="10"/>
      <c r="AK163" s="10"/>
      <c r="AL163" s="10"/>
    </row>
    <row r="164" spans="6:38" x14ac:dyDescent="0.35">
      <c r="F164" s="10"/>
      <c r="AE164" s="10"/>
      <c r="AI164" s="10"/>
      <c r="AJ164" s="10"/>
      <c r="AK164" s="10"/>
      <c r="AL164" s="10"/>
    </row>
    <row r="165" spans="6:38" x14ac:dyDescent="0.35">
      <c r="F165" s="4"/>
      <c r="AE165" s="4"/>
      <c r="AF165" s="4"/>
      <c r="AG165" s="4"/>
      <c r="AH165" s="4"/>
      <c r="AI165" s="4"/>
      <c r="AJ165" s="4"/>
      <c r="AK165" s="4"/>
      <c r="AL165" s="4"/>
    </row>
    <row r="166" spans="6:38" x14ac:dyDescent="0.35">
      <c r="AE166" s="10"/>
    </row>
    <row r="167" spans="6:38" x14ac:dyDescent="0.35">
      <c r="F167" s="4"/>
      <c r="AE167" s="4"/>
      <c r="AF167" s="4"/>
      <c r="AG167" s="4"/>
      <c r="AH167" s="4"/>
      <c r="AI167" s="4"/>
      <c r="AJ167" s="4"/>
      <c r="AK167" s="4"/>
      <c r="AL167" s="4"/>
    </row>
    <row r="168" spans="6:38" x14ac:dyDescent="0.35">
      <c r="AE168" s="10"/>
      <c r="AG168" s="385"/>
    </row>
    <row r="169" spans="6:38" x14ac:dyDescent="0.35">
      <c r="AE169" s="10"/>
      <c r="AG169" s="385"/>
    </row>
    <row r="170" spans="6:38" x14ac:dyDescent="0.35">
      <c r="AE170" s="10"/>
      <c r="AG170" s="385"/>
    </row>
    <row r="171" spans="6:38" x14ac:dyDescent="0.35">
      <c r="AE171" s="10"/>
      <c r="AG171" s="385"/>
    </row>
    <row r="172" spans="6:38" x14ac:dyDescent="0.35">
      <c r="AE172" s="10"/>
      <c r="AG172" s="385"/>
    </row>
    <row r="173" spans="6:38" x14ac:dyDescent="0.35">
      <c r="AE173" s="10"/>
      <c r="AG173" s="385"/>
    </row>
    <row r="174" spans="6:38" x14ac:dyDescent="0.35">
      <c r="AE174" s="10"/>
      <c r="AG174" s="385"/>
    </row>
    <row r="175" spans="6:38" x14ac:dyDescent="0.35">
      <c r="AE175" s="10"/>
      <c r="AG175" s="385"/>
    </row>
    <row r="176" spans="6:38" x14ac:dyDescent="0.35">
      <c r="AE176" s="10"/>
      <c r="AG176" s="385"/>
    </row>
    <row r="177" spans="6:38" x14ac:dyDescent="0.35">
      <c r="AE177" s="10"/>
      <c r="AG177" s="385"/>
    </row>
    <row r="178" spans="6:38" x14ac:dyDescent="0.35">
      <c r="AE178" s="10"/>
    </row>
    <row r="179" spans="6:38" x14ac:dyDescent="0.35">
      <c r="F179" s="4"/>
      <c r="AE179" s="4"/>
      <c r="AF179" s="4"/>
      <c r="AG179" s="4"/>
      <c r="AH179" s="4"/>
      <c r="AI179" s="4"/>
      <c r="AJ179" s="4"/>
      <c r="AK179" s="4"/>
      <c r="AL179" s="4"/>
    </row>
    <row r="180" spans="6:38" x14ac:dyDescent="0.35">
      <c r="AE180" s="10"/>
      <c r="AF180" s="382"/>
      <c r="AG180" s="385"/>
    </row>
    <row r="181" spans="6:38" x14ac:dyDescent="0.35">
      <c r="AE181" s="10"/>
      <c r="AF181" s="382"/>
      <c r="AG181" s="385"/>
    </row>
    <row r="182" spans="6:38" x14ac:dyDescent="0.35">
      <c r="AE182" s="10"/>
      <c r="AF182" s="382"/>
      <c r="AG182" s="385"/>
    </row>
    <row r="183" spans="6:38" x14ac:dyDescent="0.35">
      <c r="AE183" s="10"/>
      <c r="AF183" s="382"/>
      <c r="AG183" s="385"/>
    </row>
    <row r="184" spans="6:38" x14ac:dyDescent="0.35">
      <c r="AE184" s="10"/>
      <c r="AF184" s="382"/>
      <c r="AG184" s="385"/>
    </row>
    <row r="185" spans="6:38" x14ac:dyDescent="0.35">
      <c r="AE185" s="10"/>
      <c r="AF185" s="382"/>
      <c r="AG185" s="385"/>
    </row>
    <row r="186" spans="6:38" x14ac:dyDescent="0.35">
      <c r="AE186" s="10"/>
      <c r="AF186" s="382"/>
      <c r="AG186" s="385"/>
    </row>
    <row r="187" spans="6:38" x14ac:dyDescent="0.35">
      <c r="AE187" s="10"/>
      <c r="AF187" s="382"/>
      <c r="AG187" s="385"/>
    </row>
    <row r="188" spans="6:38" x14ac:dyDescent="0.35">
      <c r="AE188" s="10"/>
      <c r="AF188" s="382"/>
      <c r="AG188" s="385"/>
    </row>
    <row r="189" spans="6:38" x14ac:dyDescent="0.35">
      <c r="AE189" s="10"/>
      <c r="AF189" s="382"/>
      <c r="AG189" s="385"/>
    </row>
    <row r="190" spans="6:38" x14ac:dyDescent="0.35">
      <c r="AE190" s="10"/>
      <c r="AF190" s="382"/>
      <c r="AG190" s="385"/>
    </row>
    <row r="191" spans="6:38" x14ac:dyDescent="0.35">
      <c r="AE191" s="10"/>
      <c r="AF191" s="382"/>
      <c r="AG191" s="385"/>
    </row>
    <row r="192" spans="6:38" x14ac:dyDescent="0.35">
      <c r="AE192" s="10"/>
      <c r="AF192" s="382"/>
      <c r="AG192" s="385"/>
    </row>
    <row r="193" spans="31:33" x14ac:dyDescent="0.35">
      <c r="AE193" s="10"/>
      <c r="AF193" s="382"/>
      <c r="AG193" s="385"/>
    </row>
    <row r="194" spans="31:33" x14ac:dyDescent="0.35">
      <c r="AE194" s="10"/>
      <c r="AF194" s="382"/>
      <c r="AG194" s="385"/>
    </row>
    <row r="195" spans="31:33" x14ac:dyDescent="0.35">
      <c r="AE195" s="10"/>
      <c r="AF195" s="382"/>
      <c r="AG195" s="385"/>
    </row>
    <row r="196" spans="31:33" x14ac:dyDescent="0.35">
      <c r="AE196" s="10"/>
      <c r="AF196" s="382"/>
      <c r="AG196" s="385"/>
    </row>
    <row r="197" spans="31:33" x14ac:dyDescent="0.35">
      <c r="AE197" s="10"/>
      <c r="AF197" s="382"/>
      <c r="AG197" s="385"/>
    </row>
    <row r="198" spans="31:33" x14ac:dyDescent="0.35">
      <c r="AE198" s="10"/>
      <c r="AF198" s="382"/>
      <c r="AG198" s="385"/>
    </row>
    <row r="199" spans="31:33" x14ac:dyDescent="0.35">
      <c r="AE199" s="10"/>
      <c r="AF199" s="382"/>
      <c r="AG199" s="385"/>
    </row>
    <row r="200" spans="31:33" x14ac:dyDescent="0.35">
      <c r="AE200" s="10"/>
      <c r="AF200" s="382"/>
      <c r="AG200" s="385"/>
    </row>
    <row r="201" spans="31:33" x14ac:dyDescent="0.35">
      <c r="AE201" s="10"/>
      <c r="AF201" s="382"/>
      <c r="AG201" s="385"/>
    </row>
    <row r="202" spans="31:33" x14ac:dyDescent="0.35">
      <c r="AE202" s="10"/>
      <c r="AF202" s="382"/>
      <c r="AG202" s="385"/>
    </row>
    <row r="203" spans="31:33" x14ac:dyDescent="0.35">
      <c r="AE203" s="10"/>
      <c r="AF203" s="382"/>
      <c r="AG203" s="385"/>
    </row>
    <row r="204" spans="31:33" x14ac:dyDescent="0.35">
      <c r="AE204" s="10"/>
      <c r="AF204" s="382"/>
      <c r="AG204" s="385"/>
    </row>
    <row r="205" spans="31:33" x14ac:dyDescent="0.35">
      <c r="AE205" s="10"/>
      <c r="AF205" s="382"/>
      <c r="AG205" s="385"/>
    </row>
    <row r="206" spans="31:33" x14ac:dyDescent="0.35">
      <c r="AE206" s="10"/>
      <c r="AF206" s="382"/>
      <c r="AG206" s="385"/>
    </row>
    <row r="207" spans="31:33" x14ac:dyDescent="0.35">
      <c r="AE207" s="10"/>
      <c r="AF207" s="382"/>
      <c r="AG207" s="385"/>
    </row>
    <row r="208" spans="31:33" x14ac:dyDescent="0.35">
      <c r="AE208" s="10"/>
      <c r="AF208" s="382"/>
      <c r="AG208" s="385"/>
    </row>
    <row r="209" spans="6:38" x14ac:dyDescent="0.35">
      <c r="AE209" s="10"/>
    </row>
    <row r="210" spans="6:38" x14ac:dyDescent="0.35">
      <c r="F210" s="4"/>
      <c r="AE210" s="4"/>
      <c r="AI210" s="4"/>
      <c r="AJ210" s="4"/>
      <c r="AK210" s="4"/>
      <c r="AL210" s="4"/>
    </row>
    <row r="211" spans="6:38" x14ac:dyDescent="0.35">
      <c r="AE211" s="10"/>
    </row>
    <row r="212" spans="6:38" x14ac:dyDescent="0.35">
      <c r="AE212" s="10"/>
    </row>
    <row r="213" spans="6:38" x14ac:dyDescent="0.35">
      <c r="AE213" s="10"/>
    </row>
    <row r="214" spans="6:38" x14ac:dyDescent="0.35">
      <c r="AE214" s="10"/>
    </row>
    <row r="215" spans="6:38" x14ac:dyDescent="0.35">
      <c r="AE215" s="10"/>
    </row>
    <row r="216" spans="6:38" x14ac:dyDescent="0.35">
      <c r="AE216" s="10"/>
    </row>
    <row r="217" spans="6:38" x14ac:dyDescent="0.35">
      <c r="AE217" s="10"/>
    </row>
    <row r="218" spans="6:38" x14ac:dyDescent="0.35">
      <c r="AE218" s="10"/>
    </row>
    <row r="219" spans="6:38" x14ac:dyDescent="0.35">
      <c r="AE219" s="10"/>
    </row>
    <row r="220" spans="6:38" x14ac:dyDescent="0.35">
      <c r="AE220" s="10"/>
    </row>
    <row r="221" spans="6:38" x14ac:dyDescent="0.35">
      <c r="AE221" s="10"/>
    </row>
    <row r="222" spans="6:38" x14ac:dyDescent="0.35">
      <c r="AE222" s="10"/>
    </row>
    <row r="223" spans="6:38" x14ac:dyDescent="0.35">
      <c r="AE223" s="10"/>
    </row>
    <row r="224" spans="6:38" x14ac:dyDescent="0.35">
      <c r="AE224" s="10"/>
    </row>
    <row r="225" spans="6:38" x14ac:dyDescent="0.35">
      <c r="AE225" s="10"/>
    </row>
    <row r="226" spans="6:38" x14ac:dyDescent="0.35">
      <c r="F226" s="4"/>
      <c r="AE226" s="4"/>
      <c r="AI226" s="4"/>
      <c r="AJ226" s="4"/>
      <c r="AK226" s="4"/>
      <c r="AL226" s="4"/>
    </row>
    <row r="227" spans="6:38" x14ac:dyDescent="0.35">
      <c r="AE227" s="10"/>
    </row>
    <row r="228" spans="6:38" x14ac:dyDescent="0.35">
      <c r="AE228" s="10"/>
    </row>
    <row r="229" spans="6:38" x14ac:dyDescent="0.35">
      <c r="AE229" s="10"/>
    </row>
    <row r="230" spans="6:38" x14ac:dyDescent="0.35">
      <c r="AE230" s="10"/>
    </row>
    <row r="231" spans="6:38" x14ac:dyDescent="0.35">
      <c r="AE231" s="10"/>
    </row>
    <row r="232" spans="6:38" x14ac:dyDescent="0.35">
      <c r="AE232" s="10"/>
    </row>
    <row r="233" spans="6:38" x14ac:dyDescent="0.35">
      <c r="AE233" s="10"/>
    </row>
    <row r="234" spans="6:38" x14ac:dyDescent="0.35">
      <c r="AE234" s="10"/>
    </row>
    <row r="235" spans="6:38" x14ac:dyDescent="0.35">
      <c r="AE235" s="10"/>
    </row>
    <row r="236" spans="6:38" x14ac:dyDescent="0.35">
      <c r="AE236" s="10"/>
    </row>
    <row r="237" spans="6:38" x14ac:dyDescent="0.35">
      <c r="F237" s="4"/>
      <c r="AE237" s="4"/>
      <c r="AI237" s="4"/>
      <c r="AJ237" s="4"/>
      <c r="AK237" s="4"/>
      <c r="AL237" s="4"/>
    </row>
    <row r="238" spans="6:38" x14ac:dyDescent="0.35">
      <c r="AE238" s="10"/>
    </row>
    <row r="239" spans="6:38" x14ac:dyDescent="0.35">
      <c r="AE239" s="10"/>
    </row>
    <row r="242" spans="6:38" x14ac:dyDescent="0.35">
      <c r="F242" s="10"/>
      <c r="AE242" s="561"/>
      <c r="AF242" s="455"/>
      <c r="AG242" s="455"/>
      <c r="AH242" s="455"/>
      <c r="AI242" s="10"/>
      <c r="AJ242" s="10"/>
      <c r="AK242" s="10"/>
      <c r="AL242" s="10"/>
    </row>
    <row r="243" spans="6:38" x14ac:dyDescent="0.35">
      <c r="F243" s="10"/>
      <c r="AE243" s="10"/>
      <c r="AI243" s="10"/>
      <c r="AJ243" s="10"/>
      <c r="AK243" s="10"/>
      <c r="AL243" s="10"/>
    </row>
    <row r="244" spans="6:38" x14ac:dyDescent="0.35">
      <c r="F244" s="4"/>
      <c r="AE244" s="4"/>
      <c r="AF244" s="4"/>
      <c r="AG244" s="4"/>
      <c r="AH244" s="4"/>
      <c r="AI244" s="4"/>
      <c r="AJ244" s="4"/>
      <c r="AK244" s="4"/>
      <c r="AL244" s="4"/>
    </row>
    <row r="245" spans="6:38" x14ac:dyDescent="0.35">
      <c r="AE245" s="10"/>
    </row>
    <row r="246" spans="6:38" x14ac:dyDescent="0.35">
      <c r="F246" s="4"/>
      <c r="AE246" s="4"/>
      <c r="AF246" s="4"/>
      <c r="AG246" s="4"/>
      <c r="AH246" s="4"/>
      <c r="AI246" s="4"/>
      <c r="AJ246" s="4"/>
      <c r="AK246" s="4"/>
      <c r="AL246" s="4"/>
    </row>
    <row r="247" spans="6:38" x14ac:dyDescent="0.35">
      <c r="AE247" s="10"/>
      <c r="AG247" s="385"/>
    </row>
    <row r="248" spans="6:38" x14ac:dyDescent="0.35">
      <c r="AE248" s="10"/>
      <c r="AG248" s="385"/>
    </row>
    <row r="249" spans="6:38" x14ac:dyDescent="0.35">
      <c r="AE249" s="10"/>
      <c r="AG249" s="385"/>
    </row>
    <row r="250" spans="6:38" x14ac:dyDescent="0.35">
      <c r="AE250" s="10"/>
      <c r="AG250" s="385"/>
    </row>
    <row r="251" spans="6:38" x14ac:dyDescent="0.35">
      <c r="AE251" s="10"/>
      <c r="AG251" s="385"/>
    </row>
    <row r="252" spans="6:38" x14ac:dyDescent="0.35">
      <c r="AE252" s="10"/>
      <c r="AG252" s="385"/>
    </row>
    <row r="253" spans="6:38" x14ac:dyDescent="0.35">
      <c r="AE253" s="10"/>
      <c r="AG253" s="385"/>
    </row>
    <row r="254" spans="6:38" x14ac:dyDescent="0.35">
      <c r="AE254" s="10"/>
      <c r="AG254" s="385"/>
    </row>
    <row r="255" spans="6:38" x14ac:dyDescent="0.35">
      <c r="AE255" s="10"/>
      <c r="AG255" s="385"/>
    </row>
    <row r="256" spans="6:38" x14ac:dyDescent="0.35">
      <c r="AE256" s="10"/>
      <c r="AG256" s="385"/>
    </row>
    <row r="257" spans="6:38" x14ac:dyDescent="0.35">
      <c r="AE257" s="10"/>
    </row>
    <row r="258" spans="6:38" x14ac:dyDescent="0.35">
      <c r="F258" s="4"/>
      <c r="AE258" s="4"/>
      <c r="AF258" s="4"/>
      <c r="AG258" s="4"/>
      <c r="AH258" s="4"/>
      <c r="AI258" s="4"/>
      <c r="AJ258" s="4"/>
      <c r="AK258" s="4"/>
      <c r="AL258" s="4"/>
    </row>
    <row r="259" spans="6:38" x14ac:dyDescent="0.35">
      <c r="AE259" s="10"/>
      <c r="AF259" s="382"/>
      <c r="AG259" s="385"/>
    </row>
    <row r="260" spans="6:38" x14ac:dyDescent="0.35">
      <c r="AE260" s="10"/>
      <c r="AF260" s="382"/>
      <c r="AG260" s="385"/>
    </row>
    <row r="261" spans="6:38" x14ac:dyDescent="0.35">
      <c r="AE261" s="10"/>
      <c r="AF261" s="382"/>
      <c r="AG261" s="385"/>
    </row>
    <row r="262" spans="6:38" x14ac:dyDescent="0.35">
      <c r="AE262" s="10"/>
      <c r="AF262" s="382"/>
      <c r="AG262" s="385"/>
    </row>
    <row r="263" spans="6:38" x14ac:dyDescent="0.35">
      <c r="AE263" s="10"/>
      <c r="AF263" s="382"/>
      <c r="AG263" s="385"/>
    </row>
    <row r="264" spans="6:38" x14ac:dyDescent="0.35">
      <c r="AE264" s="10"/>
      <c r="AF264" s="382"/>
      <c r="AG264" s="385"/>
    </row>
    <row r="265" spans="6:38" x14ac:dyDescent="0.35">
      <c r="AE265" s="10"/>
      <c r="AF265" s="382"/>
      <c r="AG265" s="385"/>
    </row>
    <row r="266" spans="6:38" x14ac:dyDescent="0.35">
      <c r="AE266" s="10"/>
      <c r="AF266" s="382"/>
      <c r="AG266" s="385"/>
    </row>
    <row r="267" spans="6:38" x14ac:dyDescent="0.35">
      <c r="AE267" s="10"/>
      <c r="AF267" s="382"/>
      <c r="AG267" s="385"/>
    </row>
    <row r="268" spans="6:38" x14ac:dyDescent="0.35">
      <c r="AE268" s="10"/>
      <c r="AF268" s="382"/>
      <c r="AG268" s="385"/>
    </row>
    <row r="269" spans="6:38" x14ac:dyDescent="0.35">
      <c r="AE269" s="10"/>
      <c r="AF269" s="382"/>
      <c r="AG269" s="385"/>
    </row>
    <row r="270" spans="6:38" x14ac:dyDescent="0.35">
      <c r="AE270" s="10"/>
      <c r="AF270" s="382"/>
      <c r="AG270" s="385"/>
    </row>
    <row r="271" spans="6:38" x14ac:dyDescent="0.35">
      <c r="AE271" s="10"/>
      <c r="AF271" s="382"/>
      <c r="AG271" s="385"/>
    </row>
    <row r="272" spans="6:38" x14ac:dyDescent="0.35">
      <c r="AE272" s="10"/>
      <c r="AF272" s="382"/>
      <c r="AG272" s="385"/>
    </row>
    <row r="273" spans="31:33" x14ac:dyDescent="0.35">
      <c r="AE273" s="10"/>
      <c r="AF273" s="382"/>
      <c r="AG273" s="385"/>
    </row>
    <row r="274" spans="31:33" x14ac:dyDescent="0.35">
      <c r="AE274" s="10"/>
      <c r="AF274" s="382"/>
      <c r="AG274" s="385"/>
    </row>
    <row r="275" spans="31:33" x14ac:dyDescent="0.35">
      <c r="AE275" s="10"/>
      <c r="AF275" s="382"/>
      <c r="AG275" s="385"/>
    </row>
    <row r="276" spans="31:33" x14ac:dyDescent="0.35">
      <c r="AE276" s="10"/>
      <c r="AF276" s="382"/>
      <c r="AG276" s="385"/>
    </row>
    <row r="277" spans="31:33" x14ac:dyDescent="0.35">
      <c r="AE277" s="10"/>
      <c r="AF277" s="382"/>
      <c r="AG277" s="385"/>
    </row>
    <row r="278" spans="31:33" x14ac:dyDescent="0.35">
      <c r="AE278" s="10"/>
      <c r="AF278" s="382"/>
      <c r="AG278" s="385"/>
    </row>
    <row r="279" spans="31:33" x14ac:dyDescent="0.35">
      <c r="AE279" s="10"/>
      <c r="AF279" s="382"/>
      <c r="AG279" s="385"/>
    </row>
    <row r="280" spans="31:33" x14ac:dyDescent="0.35">
      <c r="AE280" s="10"/>
      <c r="AF280" s="382"/>
      <c r="AG280" s="385"/>
    </row>
    <row r="281" spans="31:33" x14ac:dyDescent="0.35">
      <c r="AE281" s="10"/>
      <c r="AF281" s="382"/>
      <c r="AG281" s="385"/>
    </row>
    <row r="282" spans="31:33" x14ac:dyDescent="0.35">
      <c r="AE282" s="10"/>
      <c r="AF282" s="382"/>
      <c r="AG282" s="385"/>
    </row>
    <row r="283" spans="31:33" x14ac:dyDescent="0.35">
      <c r="AE283" s="10"/>
      <c r="AF283" s="382"/>
      <c r="AG283" s="385"/>
    </row>
    <row r="284" spans="31:33" x14ac:dyDescent="0.35">
      <c r="AE284" s="10"/>
      <c r="AF284" s="382"/>
      <c r="AG284" s="385"/>
    </row>
    <row r="285" spans="31:33" x14ac:dyDescent="0.35">
      <c r="AE285" s="10"/>
      <c r="AF285" s="382"/>
      <c r="AG285" s="385"/>
    </row>
    <row r="286" spans="31:33" x14ac:dyDescent="0.35">
      <c r="AE286" s="10"/>
      <c r="AF286" s="382"/>
      <c r="AG286" s="385"/>
    </row>
    <row r="287" spans="31:33" x14ac:dyDescent="0.35">
      <c r="AE287" s="10"/>
      <c r="AF287" s="382"/>
      <c r="AG287" s="385"/>
    </row>
    <row r="288" spans="31:33" x14ac:dyDescent="0.35">
      <c r="AE288" s="10"/>
    </row>
    <row r="289" spans="6:38" x14ac:dyDescent="0.35">
      <c r="F289" s="4"/>
      <c r="AE289" s="4"/>
      <c r="AI289" s="4"/>
      <c r="AJ289" s="4"/>
      <c r="AK289" s="4"/>
      <c r="AL289" s="4"/>
    </row>
    <row r="290" spans="6:38" x14ac:dyDescent="0.35">
      <c r="AE290" s="10"/>
    </row>
    <row r="291" spans="6:38" x14ac:dyDescent="0.35">
      <c r="AE291" s="10"/>
    </row>
    <row r="292" spans="6:38" x14ac:dyDescent="0.35">
      <c r="AE292" s="10"/>
    </row>
    <row r="293" spans="6:38" x14ac:dyDescent="0.35">
      <c r="AE293" s="10"/>
    </row>
    <row r="294" spans="6:38" x14ac:dyDescent="0.35">
      <c r="AE294" s="10"/>
    </row>
    <row r="295" spans="6:38" x14ac:dyDescent="0.35">
      <c r="AE295" s="10"/>
    </row>
    <row r="296" spans="6:38" x14ac:dyDescent="0.35">
      <c r="AE296" s="10"/>
    </row>
    <row r="297" spans="6:38" x14ac:dyDescent="0.35">
      <c r="AE297" s="10"/>
    </row>
    <row r="298" spans="6:38" x14ac:dyDescent="0.35">
      <c r="AE298" s="10"/>
    </row>
    <row r="299" spans="6:38" x14ac:dyDescent="0.35">
      <c r="AE299" s="10"/>
    </row>
    <row r="300" spans="6:38" x14ac:dyDescent="0.35">
      <c r="AE300" s="10"/>
    </row>
    <row r="301" spans="6:38" x14ac:dyDescent="0.35">
      <c r="AE301" s="10"/>
    </row>
    <row r="302" spans="6:38" x14ac:dyDescent="0.35">
      <c r="AE302" s="10"/>
    </row>
    <row r="303" spans="6:38" x14ac:dyDescent="0.35">
      <c r="AE303" s="10"/>
    </row>
    <row r="304" spans="6:38" x14ac:dyDescent="0.35">
      <c r="AE304" s="10"/>
    </row>
    <row r="305" spans="6:38" x14ac:dyDescent="0.35">
      <c r="F305" s="4"/>
      <c r="AE305" s="4"/>
      <c r="AI305" s="4"/>
      <c r="AJ305" s="4"/>
      <c r="AK305" s="4"/>
      <c r="AL305" s="4"/>
    </row>
    <row r="306" spans="6:38" x14ac:dyDescent="0.35">
      <c r="AE306" s="10"/>
    </row>
    <row r="307" spans="6:38" x14ac:dyDescent="0.35">
      <c r="AE307" s="10"/>
    </row>
    <row r="308" spans="6:38" x14ac:dyDescent="0.35">
      <c r="AE308" s="10"/>
    </row>
    <row r="309" spans="6:38" x14ac:dyDescent="0.35">
      <c r="AE309" s="10"/>
    </row>
    <row r="310" spans="6:38" x14ac:dyDescent="0.35">
      <c r="AE310" s="10"/>
    </row>
    <row r="311" spans="6:38" x14ac:dyDescent="0.35">
      <c r="AE311" s="10"/>
    </row>
    <row r="312" spans="6:38" x14ac:dyDescent="0.35">
      <c r="AE312" s="10"/>
    </row>
    <row r="313" spans="6:38" x14ac:dyDescent="0.35">
      <c r="AE313" s="10"/>
    </row>
    <row r="314" spans="6:38" x14ac:dyDescent="0.35">
      <c r="AE314" s="10"/>
    </row>
    <row r="315" spans="6:38" x14ac:dyDescent="0.35">
      <c r="AE315" s="10"/>
    </row>
    <row r="316" spans="6:38" x14ac:dyDescent="0.35">
      <c r="F316" s="4"/>
      <c r="AE316" s="4"/>
      <c r="AI316" s="4"/>
      <c r="AJ316" s="4"/>
      <c r="AK316" s="4"/>
      <c r="AL316" s="4"/>
    </row>
    <row r="317" spans="6:38" x14ac:dyDescent="0.35">
      <c r="AE317" s="10"/>
    </row>
    <row r="318" spans="6:38" x14ac:dyDescent="0.35">
      <c r="AE318" s="10"/>
    </row>
    <row r="321" spans="6:38" x14ac:dyDescent="0.35">
      <c r="F321" s="10"/>
      <c r="AE321" s="561"/>
      <c r="AF321" s="455"/>
      <c r="AG321" s="455"/>
      <c r="AH321" s="455"/>
      <c r="AI321" s="10"/>
      <c r="AJ321" s="10"/>
      <c r="AK321" s="10"/>
      <c r="AL321" s="10"/>
    </row>
    <row r="322" spans="6:38" x14ac:dyDescent="0.35">
      <c r="F322" s="10"/>
      <c r="AE322" s="10"/>
      <c r="AI322" s="10"/>
      <c r="AJ322" s="10"/>
      <c r="AK322" s="10"/>
      <c r="AL322" s="10"/>
    </row>
    <row r="323" spans="6:38" x14ac:dyDescent="0.35">
      <c r="F323" s="4"/>
      <c r="AE323" s="4"/>
      <c r="AF323" s="4"/>
      <c r="AG323" s="4"/>
      <c r="AH323" s="4"/>
      <c r="AI323" s="4"/>
      <c r="AJ323" s="4"/>
      <c r="AK323" s="4"/>
      <c r="AL323" s="4"/>
    </row>
    <row r="324" spans="6:38" x14ac:dyDescent="0.35">
      <c r="AE324" s="10"/>
    </row>
    <row r="325" spans="6:38" x14ac:dyDescent="0.35">
      <c r="F325" s="4"/>
      <c r="AE325" s="4"/>
      <c r="AF325" s="4"/>
      <c r="AG325" s="4"/>
      <c r="AH325" s="4"/>
      <c r="AI325" s="4"/>
      <c r="AJ325" s="4"/>
      <c r="AK325" s="4"/>
      <c r="AL325" s="4"/>
    </row>
    <row r="326" spans="6:38" x14ac:dyDescent="0.35">
      <c r="AE326" s="10"/>
      <c r="AG326" s="385"/>
    </row>
    <row r="327" spans="6:38" x14ac:dyDescent="0.35">
      <c r="AE327" s="10"/>
      <c r="AG327" s="385"/>
    </row>
    <row r="328" spans="6:38" x14ac:dyDescent="0.35">
      <c r="AE328" s="10"/>
      <c r="AG328" s="385"/>
    </row>
    <row r="329" spans="6:38" x14ac:dyDescent="0.35">
      <c r="AE329" s="10"/>
      <c r="AG329" s="385"/>
    </row>
    <row r="330" spans="6:38" x14ac:dyDescent="0.35">
      <c r="AE330" s="10"/>
      <c r="AG330" s="385"/>
    </row>
    <row r="331" spans="6:38" x14ac:dyDescent="0.35">
      <c r="AE331" s="10"/>
      <c r="AG331" s="385"/>
    </row>
    <row r="332" spans="6:38" x14ac:dyDescent="0.35">
      <c r="AE332" s="10"/>
      <c r="AG332" s="385"/>
    </row>
    <row r="333" spans="6:38" x14ac:dyDescent="0.35">
      <c r="AE333" s="10"/>
      <c r="AG333" s="385"/>
    </row>
    <row r="334" spans="6:38" x14ac:dyDescent="0.35">
      <c r="AE334" s="10"/>
      <c r="AG334" s="385"/>
    </row>
    <row r="335" spans="6:38" x14ac:dyDescent="0.35">
      <c r="AE335" s="10"/>
      <c r="AG335" s="385"/>
    </row>
    <row r="336" spans="6:38" x14ac:dyDescent="0.35">
      <c r="AE336" s="10"/>
    </row>
    <row r="337" spans="6:38" x14ac:dyDescent="0.35">
      <c r="F337" s="4"/>
      <c r="AE337" s="4"/>
      <c r="AF337" s="4"/>
      <c r="AG337" s="4"/>
      <c r="AH337" s="4"/>
      <c r="AI337" s="4"/>
      <c r="AJ337" s="4"/>
      <c r="AK337" s="4"/>
      <c r="AL337" s="4"/>
    </row>
    <row r="338" spans="6:38" x14ac:dyDescent="0.35">
      <c r="AE338" s="10"/>
      <c r="AF338" s="382"/>
      <c r="AG338" s="385"/>
    </row>
    <row r="339" spans="6:38" x14ac:dyDescent="0.35">
      <c r="AE339" s="10"/>
      <c r="AF339" s="382"/>
      <c r="AG339" s="385"/>
    </row>
    <row r="340" spans="6:38" x14ac:dyDescent="0.35">
      <c r="AE340" s="10"/>
      <c r="AF340" s="382"/>
      <c r="AG340" s="385"/>
    </row>
    <row r="341" spans="6:38" x14ac:dyDescent="0.35">
      <c r="AE341" s="10"/>
      <c r="AF341" s="382"/>
      <c r="AG341" s="385"/>
    </row>
    <row r="342" spans="6:38" x14ac:dyDescent="0.35">
      <c r="AE342" s="10"/>
      <c r="AF342" s="382"/>
      <c r="AG342" s="385"/>
    </row>
    <row r="343" spans="6:38" x14ac:dyDescent="0.35">
      <c r="AE343" s="10"/>
      <c r="AF343" s="382"/>
      <c r="AG343" s="385"/>
    </row>
    <row r="344" spans="6:38" x14ac:dyDescent="0.35">
      <c r="AE344" s="10"/>
      <c r="AF344" s="382"/>
      <c r="AG344" s="385"/>
    </row>
    <row r="345" spans="6:38" x14ac:dyDescent="0.35">
      <c r="AE345" s="10"/>
      <c r="AF345" s="382"/>
      <c r="AG345" s="385"/>
    </row>
    <row r="346" spans="6:38" x14ac:dyDescent="0.35">
      <c r="AE346" s="10"/>
      <c r="AF346" s="382"/>
      <c r="AG346" s="385"/>
    </row>
    <row r="347" spans="6:38" x14ac:dyDescent="0.35">
      <c r="AE347" s="10"/>
      <c r="AF347" s="382"/>
      <c r="AG347" s="385"/>
    </row>
    <row r="348" spans="6:38" x14ac:dyDescent="0.35">
      <c r="AE348" s="10"/>
      <c r="AF348" s="382"/>
      <c r="AG348" s="385"/>
    </row>
    <row r="349" spans="6:38" x14ac:dyDescent="0.35">
      <c r="AE349" s="10"/>
      <c r="AF349" s="382"/>
      <c r="AG349" s="385"/>
    </row>
    <row r="350" spans="6:38" x14ac:dyDescent="0.35">
      <c r="AE350" s="10"/>
      <c r="AF350" s="382"/>
      <c r="AG350" s="385"/>
    </row>
    <row r="351" spans="6:38" x14ac:dyDescent="0.35">
      <c r="AE351" s="10"/>
      <c r="AF351" s="382"/>
      <c r="AG351" s="385"/>
    </row>
    <row r="352" spans="6:38" x14ac:dyDescent="0.35">
      <c r="AE352" s="10"/>
      <c r="AF352" s="382"/>
      <c r="AG352" s="385"/>
    </row>
    <row r="353" spans="6:38" x14ac:dyDescent="0.35">
      <c r="AE353" s="10"/>
      <c r="AF353" s="382"/>
      <c r="AG353" s="385"/>
    </row>
    <row r="354" spans="6:38" x14ac:dyDescent="0.35">
      <c r="AE354" s="10"/>
      <c r="AF354" s="382"/>
      <c r="AG354" s="385"/>
    </row>
    <row r="355" spans="6:38" x14ac:dyDescent="0.35">
      <c r="AE355" s="10"/>
      <c r="AF355" s="382"/>
      <c r="AG355" s="385"/>
    </row>
    <row r="356" spans="6:38" x14ac:dyDescent="0.35">
      <c r="AE356" s="10"/>
      <c r="AF356" s="382"/>
      <c r="AG356" s="385"/>
    </row>
    <row r="357" spans="6:38" x14ac:dyDescent="0.35">
      <c r="AE357" s="10"/>
      <c r="AF357" s="382"/>
      <c r="AG357" s="385"/>
    </row>
    <row r="358" spans="6:38" x14ac:dyDescent="0.35">
      <c r="AE358" s="10"/>
      <c r="AF358" s="382"/>
      <c r="AG358" s="385"/>
    </row>
    <row r="359" spans="6:38" x14ac:dyDescent="0.35">
      <c r="AE359" s="10"/>
      <c r="AF359" s="382"/>
      <c r="AG359" s="385"/>
    </row>
    <row r="360" spans="6:38" x14ac:dyDescent="0.35">
      <c r="AE360" s="10"/>
      <c r="AF360" s="382"/>
      <c r="AG360" s="385"/>
    </row>
    <row r="361" spans="6:38" x14ac:dyDescent="0.35">
      <c r="AE361" s="10"/>
      <c r="AF361" s="382"/>
      <c r="AG361" s="385"/>
    </row>
    <row r="362" spans="6:38" x14ac:dyDescent="0.35">
      <c r="AE362" s="10"/>
      <c r="AF362" s="382"/>
      <c r="AG362" s="385"/>
    </row>
    <row r="363" spans="6:38" x14ac:dyDescent="0.35">
      <c r="AE363" s="10"/>
      <c r="AF363" s="382"/>
      <c r="AG363" s="385"/>
    </row>
    <row r="364" spans="6:38" x14ac:dyDescent="0.35">
      <c r="AE364" s="10"/>
      <c r="AF364" s="382"/>
      <c r="AG364" s="385"/>
    </row>
    <row r="365" spans="6:38" x14ac:dyDescent="0.35">
      <c r="AE365" s="10"/>
      <c r="AF365" s="382"/>
      <c r="AG365" s="385"/>
    </row>
    <row r="366" spans="6:38" x14ac:dyDescent="0.35">
      <c r="AE366" s="10"/>
      <c r="AF366" s="382"/>
      <c r="AG366" s="385"/>
    </row>
    <row r="367" spans="6:38" x14ac:dyDescent="0.35">
      <c r="AE367" s="10"/>
    </row>
    <row r="368" spans="6:38" x14ac:dyDescent="0.35">
      <c r="F368" s="4"/>
      <c r="AE368" s="4"/>
      <c r="AI368" s="4"/>
      <c r="AJ368" s="4"/>
      <c r="AK368" s="4"/>
      <c r="AL368" s="4"/>
    </row>
    <row r="369" spans="6:38" x14ac:dyDescent="0.35">
      <c r="AE369" s="10"/>
    </row>
    <row r="370" spans="6:38" x14ac:dyDescent="0.35">
      <c r="AE370" s="10"/>
    </row>
    <row r="371" spans="6:38" x14ac:dyDescent="0.35">
      <c r="AE371" s="10"/>
    </row>
    <row r="372" spans="6:38" x14ac:dyDescent="0.35">
      <c r="AE372" s="10"/>
    </row>
    <row r="373" spans="6:38" x14ac:dyDescent="0.35">
      <c r="AE373" s="10"/>
    </row>
    <row r="374" spans="6:38" x14ac:dyDescent="0.35">
      <c r="AE374" s="10"/>
    </row>
    <row r="375" spans="6:38" x14ac:dyDescent="0.35">
      <c r="AE375" s="10"/>
    </row>
    <row r="376" spans="6:38" x14ac:dyDescent="0.35">
      <c r="AE376" s="10"/>
    </row>
    <row r="377" spans="6:38" x14ac:dyDescent="0.35">
      <c r="AE377" s="10"/>
    </row>
    <row r="378" spans="6:38" x14ac:dyDescent="0.35">
      <c r="AE378" s="10"/>
    </row>
    <row r="379" spans="6:38" x14ac:dyDescent="0.35">
      <c r="AE379" s="10"/>
    </row>
    <row r="380" spans="6:38" x14ac:dyDescent="0.35">
      <c r="AE380" s="10"/>
    </row>
    <row r="381" spans="6:38" x14ac:dyDescent="0.35">
      <c r="AE381" s="10"/>
    </row>
    <row r="382" spans="6:38" x14ac:dyDescent="0.35">
      <c r="AE382" s="10"/>
    </row>
    <row r="383" spans="6:38" x14ac:dyDescent="0.35">
      <c r="AE383" s="10"/>
    </row>
    <row r="384" spans="6:38" x14ac:dyDescent="0.35">
      <c r="F384" s="4"/>
      <c r="AE384" s="4"/>
      <c r="AI384" s="4"/>
      <c r="AJ384" s="4"/>
      <c r="AK384" s="4"/>
      <c r="AL384" s="4"/>
    </row>
    <row r="385" spans="6:38" x14ac:dyDescent="0.35">
      <c r="AE385" s="10"/>
    </row>
    <row r="386" spans="6:38" x14ac:dyDescent="0.35">
      <c r="AE386" s="10"/>
    </row>
    <row r="387" spans="6:38" x14ac:dyDescent="0.35">
      <c r="AE387" s="10"/>
    </row>
    <row r="388" spans="6:38" x14ac:dyDescent="0.35">
      <c r="AE388" s="10"/>
    </row>
    <row r="389" spans="6:38" x14ac:dyDescent="0.35">
      <c r="AE389" s="10"/>
    </row>
    <row r="390" spans="6:38" x14ac:dyDescent="0.35">
      <c r="AE390" s="10"/>
    </row>
    <row r="391" spans="6:38" x14ac:dyDescent="0.35">
      <c r="AE391" s="10"/>
    </row>
    <row r="392" spans="6:38" x14ac:dyDescent="0.35">
      <c r="AE392" s="10"/>
    </row>
    <row r="393" spans="6:38" x14ac:dyDescent="0.35">
      <c r="AE393" s="10"/>
    </row>
    <row r="394" spans="6:38" x14ac:dyDescent="0.35">
      <c r="AE394" s="10"/>
    </row>
    <row r="395" spans="6:38" x14ac:dyDescent="0.35">
      <c r="F395" s="4"/>
      <c r="AE395" s="4"/>
      <c r="AI395" s="4"/>
      <c r="AJ395" s="4"/>
      <c r="AK395" s="4"/>
      <c r="AL395" s="4"/>
    </row>
    <row r="396" spans="6:38" x14ac:dyDescent="0.35">
      <c r="AE396" s="10"/>
    </row>
    <row r="397" spans="6:38" x14ac:dyDescent="0.35">
      <c r="AE397" s="10"/>
    </row>
    <row r="400" spans="6:38" x14ac:dyDescent="0.35">
      <c r="F400" s="10"/>
      <c r="AE400" s="561"/>
      <c r="AF400" s="455"/>
      <c r="AG400" s="455"/>
      <c r="AH400" s="455"/>
      <c r="AI400" s="10"/>
      <c r="AJ400" s="10"/>
      <c r="AK400" s="10"/>
      <c r="AL400" s="10"/>
    </row>
    <row r="401" spans="6:38" x14ac:dyDescent="0.35">
      <c r="F401" s="10"/>
      <c r="AE401" s="10"/>
      <c r="AI401" s="10"/>
      <c r="AJ401" s="10"/>
      <c r="AK401" s="10"/>
      <c r="AL401" s="10"/>
    </row>
    <row r="402" spans="6:38" x14ac:dyDescent="0.35">
      <c r="F402" s="4"/>
      <c r="AE402" s="4"/>
      <c r="AF402" s="4"/>
      <c r="AG402" s="4"/>
      <c r="AH402" s="4"/>
      <c r="AI402" s="4"/>
      <c r="AJ402" s="4"/>
      <c r="AK402" s="4"/>
      <c r="AL402" s="4"/>
    </row>
    <row r="403" spans="6:38" x14ac:dyDescent="0.35">
      <c r="AE403" s="10"/>
    </row>
    <row r="404" spans="6:38" x14ac:dyDescent="0.35">
      <c r="F404" s="4"/>
      <c r="AE404" s="4"/>
      <c r="AF404" s="4"/>
      <c r="AG404" s="4"/>
      <c r="AH404" s="4"/>
      <c r="AI404" s="4"/>
      <c r="AJ404" s="4"/>
      <c r="AK404" s="4"/>
      <c r="AL404" s="4"/>
    </row>
    <row r="405" spans="6:38" x14ac:dyDescent="0.35">
      <c r="AE405" s="10"/>
      <c r="AG405" s="385"/>
    </row>
    <row r="406" spans="6:38" x14ac:dyDescent="0.35">
      <c r="AE406" s="10"/>
      <c r="AG406" s="385"/>
    </row>
    <row r="407" spans="6:38" x14ac:dyDescent="0.35">
      <c r="AE407" s="10"/>
      <c r="AG407" s="385"/>
    </row>
    <row r="408" spans="6:38" x14ac:dyDescent="0.35">
      <c r="AE408" s="10"/>
      <c r="AG408" s="385"/>
    </row>
    <row r="409" spans="6:38" x14ac:dyDescent="0.35">
      <c r="AE409" s="10"/>
      <c r="AG409" s="385"/>
    </row>
    <row r="410" spans="6:38" x14ac:dyDescent="0.35">
      <c r="AE410" s="10"/>
      <c r="AG410" s="385"/>
    </row>
    <row r="411" spans="6:38" x14ac:dyDescent="0.35">
      <c r="AE411" s="10"/>
      <c r="AG411" s="385"/>
    </row>
    <row r="412" spans="6:38" x14ac:dyDescent="0.35">
      <c r="AE412" s="10"/>
      <c r="AG412" s="385"/>
    </row>
    <row r="413" spans="6:38" x14ac:dyDescent="0.35">
      <c r="AE413" s="10"/>
      <c r="AG413" s="385"/>
    </row>
    <row r="414" spans="6:38" x14ac:dyDescent="0.35">
      <c r="AE414" s="10"/>
      <c r="AG414" s="385"/>
    </row>
    <row r="415" spans="6:38" x14ac:dyDescent="0.35">
      <c r="AE415" s="10"/>
    </row>
    <row r="416" spans="6:38" x14ac:dyDescent="0.35">
      <c r="F416" s="4"/>
      <c r="AE416" s="4"/>
      <c r="AF416" s="4"/>
      <c r="AG416" s="4"/>
      <c r="AH416" s="4"/>
      <c r="AI416" s="4"/>
      <c r="AJ416" s="4"/>
      <c r="AK416" s="4"/>
      <c r="AL416" s="4"/>
    </row>
    <row r="417" spans="31:33" x14ac:dyDescent="0.35">
      <c r="AE417" s="10"/>
      <c r="AF417" s="382"/>
      <c r="AG417" s="385"/>
    </row>
    <row r="418" spans="31:33" x14ac:dyDescent="0.35">
      <c r="AE418" s="10"/>
      <c r="AF418" s="382"/>
      <c r="AG418" s="385"/>
    </row>
    <row r="419" spans="31:33" x14ac:dyDescent="0.35">
      <c r="AE419" s="10"/>
      <c r="AF419" s="382"/>
      <c r="AG419" s="385"/>
    </row>
    <row r="420" spans="31:33" x14ac:dyDescent="0.35">
      <c r="AE420" s="10"/>
      <c r="AF420" s="382"/>
      <c r="AG420" s="385"/>
    </row>
    <row r="421" spans="31:33" x14ac:dyDescent="0.35">
      <c r="AE421" s="10"/>
      <c r="AF421" s="382"/>
      <c r="AG421" s="385"/>
    </row>
    <row r="422" spans="31:33" x14ac:dyDescent="0.35">
      <c r="AE422" s="10"/>
      <c r="AF422" s="382"/>
      <c r="AG422" s="385"/>
    </row>
    <row r="423" spans="31:33" x14ac:dyDescent="0.35">
      <c r="AE423" s="10"/>
      <c r="AF423" s="382"/>
      <c r="AG423" s="385"/>
    </row>
    <row r="424" spans="31:33" x14ac:dyDescent="0.35">
      <c r="AE424" s="10"/>
      <c r="AF424" s="382"/>
      <c r="AG424" s="385"/>
    </row>
    <row r="425" spans="31:33" x14ac:dyDescent="0.35">
      <c r="AE425" s="10"/>
      <c r="AF425" s="382"/>
      <c r="AG425" s="385"/>
    </row>
    <row r="426" spans="31:33" x14ac:dyDescent="0.35">
      <c r="AE426" s="10"/>
      <c r="AF426" s="382"/>
      <c r="AG426" s="385"/>
    </row>
    <row r="427" spans="31:33" x14ac:dyDescent="0.35">
      <c r="AE427" s="10"/>
      <c r="AF427" s="382"/>
      <c r="AG427" s="385"/>
    </row>
    <row r="428" spans="31:33" x14ac:dyDescent="0.35">
      <c r="AE428" s="10"/>
      <c r="AF428" s="382"/>
      <c r="AG428" s="385"/>
    </row>
    <row r="429" spans="31:33" x14ac:dyDescent="0.35">
      <c r="AE429" s="10"/>
      <c r="AF429" s="382"/>
      <c r="AG429" s="385"/>
    </row>
    <row r="430" spans="31:33" x14ac:dyDescent="0.35">
      <c r="AE430" s="10"/>
      <c r="AF430" s="382"/>
      <c r="AG430" s="385"/>
    </row>
    <row r="431" spans="31:33" x14ac:dyDescent="0.35">
      <c r="AE431" s="10"/>
      <c r="AF431" s="382"/>
      <c r="AG431" s="385"/>
    </row>
    <row r="432" spans="31:33" x14ac:dyDescent="0.35">
      <c r="AE432" s="10"/>
      <c r="AF432" s="382"/>
      <c r="AG432" s="385"/>
    </row>
    <row r="433" spans="6:38" x14ac:dyDescent="0.35">
      <c r="AE433" s="10"/>
      <c r="AF433" s="382"/>
      <c r="AG433" s="385"/>
    </row>
    <row r="434" spans="6:38" x14ac:dyDescent="0.35">
      <c r="AE434" s="10"/>
      <c r="AF434" s="382"/>
      <c r="AG434" s="385"/>
    </row>
    <row r="435" spans="6:38" x14ac:dyDescent="0.35">
      <c r="AE435" s="10"/>
      <c r="AF435" s="382"/>
      <c r="AG435" s="385"/>
    </row>
    <row r="436" spans="6:38" x14ac:dyDescent="0.35">
      <c r="AE436" s="10"/>
      <c r="AF436" s="382"/>
      <c r="AG436" s="385"/>
    </row>
    <row r="437" spans="6:38" x14ac:dyDescent="0.35">
      <c r="AE437" s="10"/>
      <c r="AF437" s="382"/>
      <c r="AG437" s="385"/>
    </row>
    <row r="438" spans="6:38" x14ac:dyDescent="0.35">
      <c r="AE438" s="10"/>
      <c r="AF438" s="382"/>
      <c r="AG438" s="385"/>
    </row>
    <row r="439" spans="6:38" x14ac:dyDescent="0.35">
      <c r="AE439" s="10"/>
      <c r="AF439" s="382"/>
      <c r="AG439" s="385"/>
    </row>
    <row r="440" spans="6:38" x14ac:dyDescent="0.35">
      <c r="AE440" s="10"/>
      <c r="AF440" s="382"/>
      <c r="AG440" s="385"/>
    </row>
    <row r="441" spans="6:38" x14ac:dyDescent="0.35">
      <c r="AE441" s="10"/>
      <c r="AF441" s="382"/>
      <c r="AG441" s="385"/>
    </row>
    <row r="442" spans="6:38" x14ac:dyDescent="0.35">
      <c r="AE442" s="10"/>
      <c r="AF442" s="382"/>
      <c r="AG442" s="385"/>
    </row>
    <row r="443" spans="6:38" x14ac:dyDescent="0.35">
      <c r="AE443" s="10"/>
      <c r="AF443" s="382"/>
      <c r="AG443" s="385"/>
    </row>
    <row r="444" spans="6:38" x14ac:dyDescent="0.35">
      <c r="AE444" s="10"/>
      <c r="AF444" s="382"/>
      <c r="AG444" s="385"/>
    </row>
    <row r="445" spans="6:38" x14ac:dyDescent="0.35">
      <c r="AE445" s="10"/>
      <c r="AF445" s="382"/>
      <c r="AG445" s="385"/>
    </row>
    <row r="446" spans="6:38" x14ac:dyDescent="0.35">
      <c r="AE446" s="10"/>
    </row>
    <row r="447" spans="6:38" x14ac:dyDescent="0.35">
      <c r="F447" s="4"/>
      <c r="AE447" s="4"/>
      <c r="AI447" s="4"/>
      <c r="AJ447" s="4"/>
      <c r="AK447" s="4"/>
      <c r="AL447" s="4"/>
    </row>
    <row r="448" spans="6:38" x14ac:dyDescent="0.35">
      <c r="AE448" s="10"/>
    </row>
    <row r="449" spans="6:38" x14ac:dyDescent="0.35">
      <c r="AE449" s="10"/>
    </row>
    <row r="450" spans="6:38" x14ac:dyDescent="0.35">
      <c r="AE450" s="10"/>
    </row>
    <row r="451" spans="6:38" x14ac:dyDescent="0.35">
      <c r="AE451" s="10"/>
    </row>
    <row r="452" spans="6:38" x14ac:dyDescent="0.35">
      <c r="AE452" s="10"/>
    </row>
    <row r="453" spans="6:38" x14ac:dyDescent="0.35">
      <c r="AE453" s="10"/>
    </row>
    <row r="454" spans="6:38" x14ac:dyDescent="0.35">
      <c r="AE454" s="10"/>
    </row>
    <row r="455" spans="6:38" x14ac:dyDescent="0.35">
      <c r="AE455" s="10"/>
    </row>
    <row r="456" spans="6:38" x14ac:dyDescent="0.35">
      <c r="AE456" s="10"/>
    </row>
    <row r="457" spans="6:38" x14ac:dyDescent="0.35">
      <c r="AE457" s="10"/>
    </row>
    <row r="458" spans="6:38" x14ac:dyDescent="0.35">
      <c r="AE458" s="10"/>
    </row>
    <row r="459" spans="6:38" x14ac:dyDescent="0.35">
      <c r="AE459" s="10"/>
    </row>
    <row r="460" spans="6:38" x14ac:dyDescent="0.35">
      <c r="AE460" s="10"/>
    </row>
    <row r="461" spans="6:38" x14ac:dyDescent="0.35">
      <c r="AE461" s="10"/>
    </row>
    <row r="462" spans="6:38" x14ac:dyDescent="0.35">
      <c r="AE462" s="10"/>
    </row>
    <row r="463" spans="6:38" x14ac:dyDescent="0.35">
      <c r="F463" s="4"/>
      <c r="AE463" s="4"/>
      <c r="AI463" s="4"/>
      <c r="AJ463" s="4"/>
      <c r="AK463" s="4"/>
      <c r="AL463" s="4"/>
    </row>
    <row r="464" spans="6:38" x14ac:dyDescent="0.35">
      <c r="AE464" s="10"/>
    </row>
    <row r="465" spans="6:38" x14ac:dyDescent="0.35">
      <c r="AE465" s="10"/>
    </row>
    <row r="466" spans="6:38" x14ac:dyDescent="0.35">
      <c r="AE466" s="10"/>
    </row>
    <row r="467" spans="6:38" x14ac:dyDescent="0.35">
      <c r="AE467" s="10"/>
    </row>
    <row r="468" spans="6:38" x14ac:dyDescent="0.35">
      <c r="AE468" s="10"/>
    </row>
    <row r="469" spans="6:38" x14ac:dyDescent="0.35">
      <c r="AE469" s="10"/>
    </row>
    <row r="470" spans="6:38" x14ac:dyDescent="0.35">
      <c r="AE470" s="10"/>
    </row>
    <row r="471" spans="6:38" x14ac:dyDescent="0.35">
      <c r="AE471" s="10"/>
    </row>
    <row r="472" spans="6:38" x14ac:dyDescent="0.35">
      <c r="AE472" s="10"/>
    </row>
    <row r="473" spans="6:38" x14ac:dyDescent="0.35">
      <c r="AE473" s="10"/>
    </row>
    <row r="474" spans="6:38" x14ac:dyDescent="0.35">
      <c r="F474" s="4"/>
      <c r="AE474" s="4"/>
      <c r="AI474" s="4"/>
      <c r="AJ474" s="4"/>
      <c r="AK474" s="4"/>
      <c r="AL474" s="4"/>
    </row>
    <row r="475" spans="6:38" x14ac:dyDescent="0.35">
      <c r="AE475" s="10"/>
    </row>
    <row r="476" spans="6:38" x14ac:dyDescent="0.35">
      <c r="AE476" s="10"/>
    </row>
    <row r="479" spans="6:38" x14ac:dyDescent="0.35">
      <c r="F479" s="10"/>
      <c r="AE479" s="561"/>
      <c r="AF479" s="455"/>
      <c r="AG479" s="455"/>
      <c r="AH479" s="455"/>
      <c r="AI479" s="10"/>
      <c r="AJ479" s="10"/>
      <c r="AK479" s="10"/>
      <c r="AL479" s="10"/>
    </row>
    <row r="480" spans="6:38" x14ac:dyDescent="0.35">
      <c r="F480" s="10"/>
      <c r="AE480" s="10"/>
      <c r="AI480" s="10"/>
      <c r="AJ480" s="10"/>
      <c r="AK480" s="10"/>
      <c r="AL480" s="10"/>
    </row>
    <row r="481" spans="6:38" x14ac:dyDescent="0.35">
      <c r="F481" s="4"/>
      <c r="AE481" s="4"/>
      <c r="AF481" s="4"/>
      <c r="AG481" s="4"/>
      <c r="AH481" s="4"/>
      <c r="AI481" s="4"/>
      <c r="AJ481" s="4"/>
      <c r="AK481" s="4"/>
      <c r="AL481" s="4"/>
    </row>
    <row r="482" spans="6:38" x14ac:dyDescent="0.35">
      <c r="AE482" s="10"/>
    </row>
    <row r="483" spans="6:38" x14ac:dyDescent="0.35">
      <c r="F483" s="4"/>
      <c r="AE483" s="4"/>
      <c r="AF483" s="4"/>
      <c r="AG483" s="4"/>
      <c r="AH483" s="4"/>
      <c r="AI483" s="4"/>
      <c r="AJ483" s="4"/>
      <c r="AK483" s="4"/>
      <c r="AL483" s="4"/>
    </row>
    <row r="484" spans="6:38" x14ac:dyDescent="0.35">
      <c r="AE484" s="10"/>
      <c r="AG484" s="385"/>
    </row>
    <row r="485" spans="6:38" x14ac:dyDescent="0.35">
      <c r="AE485" s="10"/>
      <c r="AG485" s="385"/>
    </row>
    <row r="486" spans="6:38" x14ac:dyDescent="0.35">
      <c r="AE486" s="10"/>
      <c r="AG486" s="385"/>
    </row>
    <row r="487" spans="6:38" x14ac:dyDescent="0.35">
      <c r="AE487" s="10"/>
      <c r="AG487" s="385"/>
    </row>
    <row r="488" spans="6:38" x14ac:dyDescent="0.35">
      <c r="AE488" s="10"/>
      <c r="AG488" s="385"/>
    </row>
    <row r="489" spans="6:38" x14ac:dyDescent="0.35">
      <c r="AE489" s="10"/>
      <c r="AG489" s="385"/>
    </row>
    <row r="490" spans="6:38" x14ac:dyDescent="0.35">
      <c r="AE490" s="10"/>
      <c r="AG490" s="385"/>
    </row>
    <row r="491" spans="6:38" x14ac:dyDescent="0.35">
      <c r="AE491" s="10"/>
      <c r="AG491" s="385"/>
    </row>
    <row r="492" spans="6:38" x14ac:dyDescent="0.35">
      <c r="AE492" s="10"/>
      <c r="AG492" s="385"/>
    </row>
    <row r="493" spans="6:38" x14ac:dyDescent="0.35">
      <c r="AE493" s="10"/>
      <c r="AG493" s="385"/>
    </row>
    <row r="494" spans="6:38" x14ac:dyDescent="0.35">
      <c r="AE494" s="10"/>
    </row>
    <row r="495" spans="6:38" x14ac:dyDescent="0.35">
      <c r="F495" s="4"/>
      <c r="AE495" s="4"/>
      <c r="AF495" s="4"/>
      <c r="AG495" s="4"/>
      <c r="AH495" s="4"/>
      <c r="AI495" s="4"/>
      <c r="AJ495" s="4"/>
      <c r="AK495" s="4"/>
      <c r="AL495" s="4"/>
    </row>
    <row r="496" spans="6:38" x14ac:dyDescent="0.35">
      <c r="AE496" s="10"/>
      <c r="AF496" s="382"/>
      <c r="AG496" s="385"/>
    </row>
    <row r="497" spans="31:33" x14ac:dyDescent="0.35">
      <c r="AE497" s="10"/>
      <c r="AF497" s="382"/>
      <c r="AG497" s="385"/>
    </row>
    <row r="498" spans="31:33" x14ac:dyDescent="0.35">
      <c r="AE498" s="10"/>
      <c r="AF498" s="382"/>
      <c r="AG498" s="385"/>
    </row>
    <row r="499" spans="31:33" x14ac:dyDescent="0.35">
      <c r="AE499" s="10"/>
      <c r="AF499" s="382"/>
      <c r="AG499" s="385"/>
    </row>
    <row r="500" spans="31:33" x14ac:dyDescent="0.35">
      <c r="AE500" s="10"/>
      <c r="AF500" s="382"/>
      <c r="AG500" s="385"/>
    </row>
    <row r="501" spans="31:33" x14ac:dyDescent="0.35">
      <c r="AE501" s="10"/>
      <c r="AF501" s="382"/>
      <c r="AG501" s="385"/>
    </row>
    <row r="502" spans="31:33" x14ac:dyDescent="0.35">
      <c r="AE502" s="10"/>
      <c r="AF502" s="382"/>
      <c r="AG502" s="385"/>
    </row>
    <row r="503" spans="31:33" x14ac:dyDescent="0.35">
      <c r="AE503" s="10"/>
      <c r="AF503" s="382"/>
      <c r="AG503" s="385"/>
    </row>
    <row r="504" spans="31:33" x14ac:dyDescent="0.35">
      <c r="AE504" s="10"/>
      <c r="AF504" s="382"/>
      <c r="AG504" s="385"/>
    </row>
    <row r="505" spans="31:33" x14ac:dyDescent="0.35">
      <c r="AE505" s="10"/>
      <c r="AF505" s="382"/>
      <c r="AG505" s="385"/>
    </row>
    <row r="506" spans="31:33" x14ac:dyDescent="0.35">
      <c r="AE506" s="10"/>
      <c r="AF506" s="382"/>
      <c r="AG506" s="385"/>
    </row>
    <row r="507" spans="31:33" x14ac:dyDescent="0.35">
      <c r="AE507" s="10"/>
      <c r="AF507" s="382"/>
      <c r="AG507" s="385"/>
    </row>
    <row r="508" spans="31:33" x14ac:dyDescent="0.35">
      <c r="AE508" s="10"/>
      <c r="AF508" s="382"/>
      <c r="AG508" s="385"/>
    </row>
    <row r="509" spans="31:33" x14ac:dyDescent="0.35">
      <c r="AE509" s="10"/>
      <c r="AF509" s="382"/>
      <c r="AG509" s="385"/>
    </row>
    <row r="510" spans="31:33" x14ac:dyDescent="0.35">
      <c r="AE510" s="10"/>
      <c r="AF510" s="382"/>
      <c r="AG510" s="385"/>
    </row>
    <row r="511" spans="31:33" x14ac:dyDescent="0.35">
      <c r="AE511" s="10"/>
      <c r="AF511" s="382"/>
      <c r="AG511" s="385"/>
    </row>
    <row r="512" spans="31:33" x14ac:dyDescent="0.35">
      <c r="AE512" s="10"/>
      <c r="AF512" s="382"/>
      <c r="AG512" s="385"/>
    </row>
    <row r="513" spans="6:38" x14ac:dyDescent="0.35">
      <c r="AE513" s="10"/>
      <c r="AF513" s="382"/>
      <c r="AG513" s="385"/>
    </row>
    <row r="514" spans="6:38" x14ac:dyDescent="0.35">
      <c r="AE514" s="10"/>
      <c r="AF514" s="382"/>
      <c r="AG514" s="385"/>
    </row>
    <row r="515" spans="6:38" x14ac:dyDescent="0.35">
      <c r="AE515" s="10"/>
      <c r="AF515" s="382"/>
      <c r="AG515" s="385"/>
    </row>
    <row r="516" spans="6:38" x14ac:dyDescent="0.35">
      <c r="AE516" s="10"/>
      <c r="AF516" s="382"/>
      <c r="AG516" s="385"/>
    </row>
    <row r="517" spans="6:38" x14ac:dyDescent="0.35">
      <c r="AE517" s="10"/>
      <c r="AF517" s="382"/>
      <c r="AG517" s="385"/>
    </row>
    <row r="518" spans="6:38" x14ac:dyDescent="0.35">
      <c r="AE518" s="10"/>
      <c r="AF518" s="382"/>
      <c r="AG518" s="385"/>
    </row>
    <row r="519" spans="6:38" x14ac:dyDescent="0.35">
      <c r="AE519" s="10"/>
      <c r="AF519" s="382"/>
      <c r="AG519" s="385"/>
    </row>
    <row r="520" spans="6:38" x14ac:dyDescent="0.35">
      <c r="AE520" s="10"/>
      <c r="AF520" s="382"/>
      <c r="AG520" s="385"/>
    </row>
    <row r="521" spans="6:38" x14ac:dyDescent="0.35">
      <c r="AE521" s="10"/>
      <c r="AF521" s="382"/>
      <c r="AG521" s="385"/>
    </row>
    <row r="522" spans="6:38" x14ac:dyDescent="0.35">
      <c r="AE522" s="10"/>
      <c r="AF522" s="382"/>
      <c r="AG522" s="385"/>
    </row>
    <row r="523" spans="6:38" x14ac:dyDescent="0.35">
      <c r="AE523" s="10"/>
      <c r="AF523" s="382"/>
      <c r="AG523" s="385"/>
    </row>
    <row r="524" spans="6:38" x14ac:dyDescent="0.35">
      <c r="AE524" s="10"/>
      <c r="AF524" s="382"/>
      <c r="AG524" s="385"/>
    </row>
    <row r="525" spans="6:38" x14ac:dyDescent="0.35">
      <c r="AE525" s="10"/>
    </row>
    <row r="526" spans="6:38" x14ac:dyDescent="0.35">
      <c r="F526" s="4"/>
      <c r="AE526" s="4"/>
      <c r="AI526" s="4"/>
      <c r="AJ526" s="4"/>
      <c r="AK526" s="4"/>
      <c r="AL526" s="4"/>
    </row>
    <row r="527" spans="6:38" x14ac:dyDescent="0.35">
      <c r="AE527" s="10"/>
    </row>
    <row r="528" spans="6:38" x14ac:dyDescent="0.35">
      <c r="AE528" s="10"/>
    </row>
    <row r="529" spans="6:38" x14ac:dyDescent="0.35">
      <c r="AE529" s="10"/>
    </row>
    <row r="530" spans="6:38" x14ac:dyDescent="0.35">
      <c r="AE530" s="10"/>
    </row>
    <row r="531" spans="6:38" x14ac:dyDescent="0.35">
      <c r="AE531" s="10"/>
    </row>
    <row r="532" spans="6:38" x14ac:dyDescent="0.35">
      <c r="AE532" s="10"/>
    </row>
    <row r="533" spans="6:38" x14ac:dyDescent="0.35">
      <c r="AE533" s="10"/>
    </row>
    <row r="534" spans="6:38" x14ac:dyDescent="0.35">
      <c r="AE534" s="10"/>
    </row>
    <row r="535" spans="6:38" x14ac:dyDescent="0.35">
      <c r="AE535" s="10"/>
    </row>
    <row r="536" spans="6:38" x14ac:dyDescent="0.35">
      <c r="AE536" s="10"/>
    </row>
    <row r="537" spans="6:38" x14ac:dyDescent="0.35">
      <c r="AE537" s="10"/>
    </row>
    <row r="538" spans="6:38" x14ac:dyDescent="0.35">
      <c r="AE538" s="10"/>
    </row>
    <row r="539" spans="6:38" x14ac:dyDescent="0.35">
      <c r="AE539" s="10"/>
    </row>
    <row r="540" spans="6:38" x14ac:dyDescent="0.35">
      <c r="AE540" s="10"/>
    </row>
    <row r="541" spans="6:38" x14ac:dyDescent="0.35">
      <c r="AE541" s="10"/>
    </row>
    <row r="542" spans="6:38" x14ac:dyDescent="0.35">
      <c r="F542" s="4"/>
      <c r="AE542" s="4"/>
      <c r="AI542" s="4"/>
      <c r="AJ542" s="4"/>
      <c r="AK542" s="4"/>
      <c r="AL542" s="4"/>
    </row>
    <row r="543" spans="6:38" x14ac:dyDescent="0.35">
      <c r="AE543" s="10"/>
    </row>
    <row r="544" spans="6:38" x14ac:dyDescent="0.35">
      <c r="AE544" s="10"/>
    </row>
    <row r="545" spans="6:38" x14ac:dyDescent="0.35">
      <c r="AE545" s="10"/>
    </row>
    <row r="546" spans="6:38" x14ac:dyDescent="0.35">
      <c r="AE546" s="10"/>
    </row>
    <row r="547" spans="6:38" x14ac:dyDescent="0.35">
      <c r="AE547" s="10"/>
    </row>
    <row r="548" spans="6:38" x14ac:dyDescent="0.35">
      <c r="AE548" s="10"/>
    </row>
    <row r="549" spans="6:38" x14ac:dyDescent="0.35">
      <c r="AE549" s="10"/>
    </row>
    <row r="550" spans="6:38" x14ac:dyDescent="0.35">
      <c r="AE550" s="10"/>
    </row>
    <row r="551" spans="6:38" x14ac:dyDescent="0.35">
      <c r="AE551" s="10"/>
    </row>
    <row r="552" spans="6:38" x14ac:dyDescent="0.35">
      <c r="AE552" s="10"/>
    </row>
    <row r="553" spans="6:38" x14ac:dyDescent="0.35">
      <c r="F553" s="4"/>
      <c r="AE553" s="4"/>
      <c r="AI553" s="4"/>
      <c r="AJ553" s="4"/>
      <c r="AK553" s="4"/>
      <c r="AL553" s="4"/>
    </row>
    <row r="554" spans="6:38" x14ac:dyDescent="0.35">
      <c r="AE554" s="10"/>
    </row>
    <row r="555" spans="6:38" x14ac:dyDescent="0.35">
      <c r="AE555" s="10"/>
    </row>
    <row r="558" spans="6:38" x14ac:dyDescent="0.35">
      <c r="F558" s="10"/>
      <c r="AE558" s="561"/>
      <c r="AF558" s="455"/>
      <c r="AG558" s="455"/>
      <c r="AH558" s="455"/>
      <c r="AI558" s="10"/>
      <c r="AJ558" s="10"/>
      <c r="AK558" s="10"/>
      <c r="AL558" s="10"/>
    </row>
    <row r="559" spans="6:38" x14ac:dyDescent="0.35">
      <c r="F559" s="10"/>
      <c r="AE559" s="10"/>
      <c r="AI559" s="10"/>
      <c r="AJ559" s="10"/>
      <c r="AK559" s="10"/>
      <c r="AL559" s="10"/>
    </row>
    <row r="560" spans="6:38" x14ac:dyDescent="0.35">
      <c r="F560" s="4"/>
      <c r="AE560" s="4"/>
      <c r="AF560" s="4"/>
      <c r="AG560" s="4"/>
      <c r="AH560" s="4"/>
      <c r="AI560" s="4"/>
      <c r="AJ560" s="4"/>
      <c r="AK560" s="4"/>
      <c r="AL560" s="4"/>
    </row>
    <row r="561" spans="6:38" x14ac:dyDescent="0.35">
      <c r="AE561" s="10"/>
    </row>
    <row r="562" spans="6:38" x14ac:dyDescent="0.35">
      <c r="F562" s="4"/>
      <c r="AE562" s="4"/>
      <c r="AF562" s="4"/>
      <c r="AG562" s="4"/>
      <c r="AH562" s="4"/>
      <c r="AI562" s="4"/>
      <c r="AJ562" s="4"/>
      <c r="AK562" s="4"/>
      <c r="AL562" s="4"/>
    </row>
    <row r="563" spans="6:38" x14ac:dyDescent="0.35">
      <c r="AE563" s="10"/>
      <c r="AG563" s="385"/>
    </row>
    <row r="564" spans="6:38" x14ac:dyDescent="0.35">
      <c r="AE564" s="10"/>
      <c r="AG564" s="385"/>
    </row>
    <row r="565" spans="6:38" x14ac:dyDescent="0.35">
      <c r="AE565" s="10"/>
      <c r="AG565" s="385"/>
    </row>
    <row r="566" spans="6:38" x14ac:dyDescent="0.35">
      <c r="AE566" s="10"/>
      <c r="AG566" s="385"/>
    </row>
    <row r="567" spans="6:38" x14ac:dyDescent="0.35">
      <c r="AE567" s="10"/>
      <c r="AG567" s="385"/>
    </row>
    <row r="568" spans="6:38" x14ac:dyDescent="0.35">
      <c r="AE568" s="10"/>
      <c r="AG568" s="385"/>
    </row>
    <row r="569" spans="6:38" x14ac:dyDescent="0.35">
      <c r="AE569" s="10"/>
      <c r="AG569" s="385"/>
    </row>
    <row r="570" spans="6:38" x14ac:dyDescent="0.35">
      <c r="AE570" s="10"/>
      <c r="AG570" s="385"/>
    </row>
    <row r="571" spans="6:38" x14ac:dyDescent="0.35">
      <c r="AE571" s="10"/>
      <c r="AG571" s="385"/>
    </row>
    <row r="572" spans="6:38" x14ac:dyDescent="0.35">
      <c r="AE572" s="10"/>
      <c r="AG572" s="385"/>
    </row>
    <row r="573" spans="6:38" x14ac:dyDescent="0.35">
      <c r="AE573" s="10"/>
    </row>
    <row r="574" spans="6:38" x14ac:dyDescent="0.35">
      <c r="F574" s="4"/>
      <c r="AE574" s="4"/>
      <c r="AF574" s="4"/>
      <c r="AG574" s="4"/>
      <c r="AH574" s="4"/>
      <c r="AI574" s="4"/>
      <c r="AJ574" s="4"/>
      <c r="AK574" s="4"/>
      <c r="AL574" s="4"/>
    </row>
    <row r="575" spans="6:38" x14ac:dyDescent="0.35">
      <c r="AE575" s="10"/>
      <c r="AF575" s="382"/>
      <c r="AG575" s="385"/>
    </row>
    <row r="576" spans="6:38" x14ac:dyDescent="0.35">
      <c r="AE576" s="10"/>
      <c r="AF576" s="382"/>
      <c r="AG576" s="385"/>
    </row>
    <row r="577" spans="31:33" x14ac:dyDescent="0.35">
      <c r="AE577" s="10"/>
      <c r="AF577" s="382"/>
      <c r="AG577" s="385"/>
    </row>
    <row r="578" spans="31:33" x14ac:dyDescent="0.35">
      <c r="AE578" s="10"/>
      <c r="AF578" s="382"/>
      <c r="AG578" s="385"/>
    </row>
    <row r="579" spans="31:33" x14ac:dyDescent="0.35">
      <c r="AE579" s="10"/>
      <c r="AF579" s="382"/>
      <c r="AG579" s="385"/>
    </row>
    <row r="580" spans="31:33" x14ac:dyDescent="0.35">
      <c r="AE580" s="10"/>
      <c r="AF580" s="382"/>
      <c r="AG580" s="385"/>
    </row>
    <row r="581" spans="31:33" x14ac:dyDescent="0.35">
      <c r="AE581" s="10"/>
      <c r="AF581" s="382"/>
      <c r="AG581" s="385"/>
    </row>
    <row r="582" spans="31:33" x14ac:dyDescent="0.35">
      <c r="AE582" s="10"/>
      <c r="AF582" s="382"/>
      <c r="AG582" s="385"/>
    </row>
    <row r="583" spans="31:33" x14ac:dyDescent="0.35">
      <c r="AE583" s="10"/>
      <c r="AF583" s="382"/>
      <c r="AG583" s="385"/>
    </row>
    <row r="584" spans="31:33" x14ac:dyDescent="0.35">
      <c r="AE584" s="10"/>
      <c r="AF584" s="382"/>
      <c r="AG584" s="385"/>
    </row>
    <row r="585" spans="31:33" x14ac:dyDescent="0.35">
      <c r="AE585" s="10"/>
      <c r="AF585" s="382"/>
      <c r="AG585" s="385"/>
    </row>
    <row r="586" spans="31:33" x14ac:dyDescent="0.35">
      <c r="AE586" s="10"/>
      <c r="AF586" s="382"/>
      <c r="AG586" s="385"/>
    </row>
    <row r="587" spans="31:33" x14ac:dyDescent="0.35">
      <c r="AE587" s="10"/>
      <c r="AF587" s="382"/>
      <c r="AG587" s="385"/>
    </row>
    <row r="588" spans="31:33" x14ac:dyDescent="0.35">
      <c r="AE588" s="10"/>
      <c r="AF588" s="382"/>
      <c r="AG588" s="385"/>
    </row>
    <row r="589" spans="31:33" x14ac:dyDescent="0.35">
      <c r="AE589" s="10"/>
      <c r="AF589" s="382"/>
      <c r="AG589" s="385"/>
    </row>
    <row r="590" spans="31:33" x14ac:dyDescent="0.35">
      <c r="AE590" s="10"/>
      <c r="AF590" s="382"/>
      <c r="AG590" s="385"/>
    </row>
    <row r="591" spans="31:33" x14ac:dyDescent="0.35">
      <c r="AE591" s="10"/>
      <c r="AF591" s="382"/>
      <c r="AG591" s="385"/>
    </row>
    <row r="592" spans="31:33" x14ac:dyDescent="0.35">
      <c r="AE592" s="10"/>
      <c r="AF592" s="382"/>
      <c r="AG592" s="385"/>
    </row>
    <row r="593" spans="6:38" x14ac:dyDescent="0.35">
      <c r="AE593" s="10"/>
      <c r="AF593" s="382"/>
      <c r="AG593" s="385"/>
    </row>
    <row r="594" spans="6:38" x14ac:dyDescent="0.35">
      <c r="AE594" s="10"/>
      <c r="AF594" s="382"/>
      <c r="AG594" s="385"/>
    </row>
    <row r="595" spans="6:38" x14ac:dyDescent="0.35">
      <c r="AE595" s="10"/>
      <c r="AF595" s="382"/>
      <c r="AG595" s="385"/>
    </row>
    <row r="596" spans="6:38" x14ac:dyDescent="0.35">
      <c r="AE596" s="10"/>
      <c r="AF596" s="382"/>
      <c r="AG596" s="385"/>
    </row>
    <row r="597" spans="6:38" x14ac:dyDescent="0.35">
      <c r="AE597" s="10"/>
      <c r="AF597" s="382"/>
      <c r="AG597" s="385"/>
    </row>
    <row r="598" spans="6:38" x14ac:dyDescent="0.35">
      <c r="AE598" s="10"/>
      <c r="AF598" s="382"/>
      <c r="AG598" s="385"/>
    </row>
    <row r="599" spans="6:38" x14ac:dyDescent="0.35">
      <c r="AE599" s="10"/>
      <c r="AF599" s="382"/>
      <c r="AG599" s="385"/>
    </row>
    <row r="600" spans="6:38" x14ac:dyDescent="0.35">
      <c r="AE600" s="10"/>
      <c r="AF600" s="382"/>
      <c r="AG600" s="385"/>
    </row>
    <row r="601" spans="6:38" x14ac:dyDescent="0.35">
      <c r="AE601" s="10"/>
      <c r="AF601" s="382"/>
      <c r="AG601" s="385"/>
    </row>
    <row r="602" spans="6:38" x14ac:dyDescent="0.35">
      <c r="AE602" s="10"/>
      <c r="AF602" s="382"/>
      <c r="AG602" s="385"/>
    </row>
    <row r="603" spans="6:38" x14ac:dyDescent="0.35">
      <c r="AE603" s="10"/>
      <c r="AF603" s="382"/>
      <c r="AG603" s="385"/>
    </row>
    <row r="604" spans="6:38" x14ac:dyDescent="0.35">
      <c r="AE604" s="10"/>
    </row>
    <row r="605" spans="6:38" x14ac:dyDescent="0.35">
      <c r="F605" s="4"/>
      <c r="AE605" s="4"/>
      <c r="AI605" s="4"/>
      <c r="AJ605" s="4"/>
      <c r="AK605" s="4"/>
      <c r="AL605" s="4"/>
    </row>
    <row r="606" spans="6:38" x14ac:dyDescent="0.35">
      <c r="AE606" s="10"/>
    </row>
    <row r="607" spans="6:38" x14ac:dyDescent="0.35">
      <c r="AE607" s="10"/>
    </row>
    <row r="608" spans="6:38" x14ac:dyDescent="0.35">
      <c r="AE608" s="10"/>
    </row>
    <row r="609" spans="6:38" x14ac:dyDescent="0.35">
      <c r="AE609" s="10"/>
    </row>
    <row r="610" spans="6:38" x14ac:dyDescent="0.35">
      <c r="AE610" s="10"/>
    </row>
    <row r="611" spans="6:38" x14ac:dyDescent="0.35">
      <c r="AE611" s="10"/>
    </row>
    <row r="612" spans="6:38" x14ac:dyDescent="0.35">
      <c r="AE612" s="10"/>
    </row>
    <row r="613" spans="6:38" x14ac:dyDescent="0.35">
      <c r="AE613" s="10"/>
    </row>
    <row r="614" spans="6:38" x14ac:dyDescent="0.35">
      <c r="AE614" s="10"/>
    </row>
    <row r="615" spans="6:38" x14ac:dyDescent="0.35">
      <c r="AE615" s="10"/>
    </row>
    <row r="616" spans="6:38" x14ac:dyDescent="0.35">
      <c r="AE616" s="10"/>
    </row>
    <row r="617" spans="6:38" x14ac:dyDescent="0.35">
      <c r="AE617" s="10"/>
    </row>
    <row r="618" spans="6:38" x14ac:dyDescent="0.35">
      <c r="AE618" s="10"/>
    </row>
    <row r="619" spans="6:38" x14ac:dyDescent="0.35">
      <c r="AE619" s="10"/>
    </row>
    <row r="620" spans="6:38" x14ac:dyDescent="0.35">
      <c r="AE620" s="10"/>
    </row>
    <row r="621" spans="6:38" x14ac:dyDescent="0.35">
      <c r="F621" s="4"/>
      <c r="AE621" s="4"/>
      <c r="AI621" s="4"/>
      <c r="AJ621" s="4"/>
      <c r="AK621" s="4"/>
      <c r="AL621" s="4"/>
    </row>
    <row r="622" spans="6:38" x14ac:dyDescent="0.35">
      <c r="AE622" s="10"/>
    </row>
    <row r="623" spans="6:38" x14ac:dyDescent="0.35">
      <c r="AE623" s="10"/>
    </row>
    <row r="624" spans="6:38" x14ac:dyDescent="0.35">
      <c r="AE624" s="10"/>
    </row>
    <row r="625" spans="6:38" x14ac:dyDescent="0.35">
      <c r="AE625" s="10"/>
    </row>
    <row r="626" spans="6:38" x14ac:dyDescent="0.35">
      <c r="AE626" s="10"/>
    </row>
    <row r="627" spans="6:38" x14ac:dyDescent="0.35">
      <c r="AE627" s="10"/>
    </row>
    <row r="628" spans="6:38" x14ac:dyDescent="0.35">
      <c r="AE628" s="10"/>
    </row>
    <row r="629" spans="6:38" x14ac:dyDescent="0.35">
      <c r="AE629" s="10"/>
    </row>
    <row r="630" spans="6:38" x14ac:dyDescent="0.35">
      <c r="AE630" s="10"/>
    </row>
    <row r="631" spans="6:38" x14ac:dyDescent="0.35">
      <c r="AE631" s="10"/>
    </row>
    <row r="632" spans="6:38" x14ac:dyDescent="0.35">
      <c r="F632" s="4"/>
      <c r="AE632" s="4"/>
      <c r="AI632" s="4"/>
      <c r="AJ632" s="4"/>
      <c r="AK632" s="4"/>
      <c r="AL632" s="4"/>
    </row>
    <row r="633" spans="6:38" x14ac:dyDescent="0.35">
      <c r="AE633" s="10"/>
    </row>
    <row r="634" spans="6:38" x14ac:dyDescent="0.35">
      <c r="AE634" s="10"/>
    </row>
    <row r="637" spans="6:38" x14ac:dyDescent="0.35">
      <c r="F637" s="10"/>
      <c r="AE637" s="561"/>
      <c r="AF637" s="455"/>
      <c r="AG637" s="455"/>
      <c r="AH637" s="455"/>
      <c r="AI637" s="10"/>
      <c r="AJ637" s="10"/>
      <c r="AK637" s="10"/>
      <c r="AL637" s="10"/>
    </row>
    <row r="638" spans="6:38" x14ac:dyDescent="0.35">
      <c r="F638" s="10"/>
      <c r="AE638" s="10"/>
      <c r="AI638" s="10"/>
      <c r="AJ638" s="10"/>
      <c r="AK638" s="10"/>
      <c r="AL638" s="10"/>
    </row>
    <row r="639" spans="6:38" x14ac:dyDescent="0.35">
      <c r="F639" s="4"/>
      <c r="AE639" s="4"/>
      <c r="AF639" s="4"/>
      <c r="AG639" s="4"/>
      <c r="AH639" s="4"/>
      <c r="AI639" s="4"/>
      <c r="AJ639" s="4"/>
      <c r="AK639" s="4"/>
      <c r="AL639" s="4"/>
    </row>
    <row r="640" spans="6:38" x14ac:dyDescent="0.35">
      <c r="AE640" s="10"/>
    </row>
    <row r="641" spans="6:38" x14ac:dyDescent="0.35">
      <c r="F641" s="4"/>
      <c r="AE641" s="4"/>
      <c r="AF641" s="4"/>
      <c r="AG641" s="4"/>
      <c r="AH641" s="4"/>
      <c r="AI641" s="4"/>
      <c r="AJ641" s="4"/>
      <c r="AK641" s="4"/>
      <c r="AL641" s="4"/>
    </row>
    <row r="642" spans="6:38" x14ac:dyDescent="0.35">
      <c r="AE642" s="10"/>
      <c r="AG642" s="385"/>
    </row>
    <row r="643" spans="6:38" x14ac:dyDescent="0.35">
      <c r="AE643" s="10"/>
      <c r="AG643" s="385"/>
    </row>
    <row r="644" spans="6:38" x14ac:dyDescent="0.35">
      <c r="AE644" s="10"/>
      <c r="AG644" s="385"/>
    </row>
    <row r="645" spans="6:38" x14ac:dyDescent="0.35">
      <c r="AE645" s="10"/>
      <c r="AG645" s="385"/>
    </row>
    <row r="646" spans="6:38" x14ac:dyDescent="0.35">
      <c r="AE646" s="10"/>
      <c r="AG646" s="385"/>
    </row>
    <row r="647" spans="6:38" x14ac:dyDescent="0.35">
      <c r="AE647" s="10"/>
      <c r="AG647" s="385"/>
    </row>
    <row r="648" spans="6:38" x14ac:dyDescent="0.35">
      <c r="AE648" s="10"/>
      <c r="AG648" s="385"/>
    </row>
    <row r="649" spans="6:38" x14ac:dyDescent="0.35">
      <c r="AE649" s="10"/>
      <c r="AG649" s="385"/>
    </row>
    <row r="650" spans="6:38" x14ac:dyDescent="0.35">
      <c r="AE650" s="10"/>
      <c r="AG650" s="385"/>
    </row>
    <row r="651" spans="6:38" x14ac:dyDescent="0.35">
      <c r="AE651" s="10"/>
      <c r="AG651" s="385"/>
    </row>
    <row r="652" spans="6:38" x14ac:dyDescent="0.35">
      <c r="AE652" s="10"/>
    </row>
    <row r="653" spans="6:38" x14ac:dyDescent="0.35">
      <c r="F653" s="4"/>
      <c r="AE653" s="4"/>
      <c r="AF653" s="4"/>
      <c r="AG653" s="4"/>
      <c r="AH653" s="4"/>
      <c r="AI653" s="4"/>
      <c r="AJ653" s="4"/>
      <c r="AK653" s="4"/>
      <c r="AL653" s="4"/>
    </row>
    <row r="654" spans="6:38" x14ac:dyDescent="0.35">
      <c r="AE654" s="10"/>
      <c r="AF654" s="382"/>
      <c r="AG654" s="385"/>
    </row>
    <row r="655" spans="6:38" x14ac:dyDescent="0.35">
      <c r="AE655" s="10"/>
      <c r="AF655" s="382"/>
      <c r="AG655" s="385"/>
    </row>
    <row r="656" spans="6:38" x14ac:dyDescent="0.35">
      <c r="AE656" s="10"/>
      <c r="AF656" s="382"/>
      <c r="AG656" s="385"/>
    </row>
    <row r="657" spans="31:33" x14ac:dyDescent="0.35">
      <c r="AE657" s="10"/>
      <c r="AF657" s="382"/>
      <c r="AG657" s="385"/>
    </row>
    <row r="658" spans="31:33" x14ac:dyDescent="0.35">
      <c r="AE658" s="10"/>
      <c r="AF658" s="382"/>
      <c r="AG658" s="385"/>
    </row>
    <row r="659" spans="31:33" x14ac:dyDescent="0.35">
      <c r="AE659" s="10"/>
      <c r="AF659" s="382"/>
      <c r="AG659" s="385"/>
    </row>
    <row r="660" spans="31:33" x14ac:dyDescent="0.35">
      <c r="AE660" s="10"/>
      <c r="AF660" s="382"/>
      <c r="AG660" s="385"/>
    </row>
    <row r="661" spans="31:33" x14ac:dyDescent="0.35">
      <c r="AE661" s="10"/>
      <c r="AF661" s="382"/>
      <c r="AG661" s="385"/>
    </row>
    <row r="662" spans="31:33" x14ac:dyDescent="0.35">
      <c r="AE662" s="10"/>
      <c r="AF662" s="382"/>
      <c r="AG662" s="385"/>
    </row>
    <row r="663" spans="31:33" x14ac:dyDescent="0.35">
      <c r="AE663" s="10"/>
      <c r="AF663" s="382"/>
      <c r="AG663" s="385"/>
    </row>
    <row r="664" spans="31:33" x14ac:dyDescent="0.35">
      <c r="AE664" s="10"/>
      <c r="AF664" s="382"/>
      <c r="AG664" s="385"/>
    </row>
    <row r="665" spans="31:33" x14ac:dyDescent="0.35">
      <c r="AE665" s="10"/>
      <c r="AF665" s="382"/>
      <c r="AG665" s="385"/>
    </row>
    <row r="666" spans="31:33" x14ac:dyDescent="0.35">
      <c r="AE666" s="10"/>
      <c r="AF666" s="382"/>
      <c r="AG666" s="385"/>
    </row>
    <row r="667" spans="31:33" x14ac:dyDescent="0.35">
      <c r="AE667" s="10"/>
      <c r="AF667" s="382"/>
      <c r="AG667" s="385"/>
    </row>
    <row r="668" spans="31:33" x14ac:dyDescent="0.35">
      <c r="AE668" s="10"/>
      <c r="AF668" s="382"/>
      <c r="AG668" s="385"/>
    </row>
    <row r="669" spans="31:33" x14ac:dyDescent="0.35">
      <c r="AE669" s="10"/>
      <c r="AF669" s="382"/>
      <c r="AG669" s="385"/>
    </row>
    <row r="670" spans="31:33" x14ac:dyDescent="0.35">
      <c r="AE670" s="10"/>
      <c r="AF670" s="382"/>
      <c r="AG670" s="385"/>
    </row>
    <row r="671" spans="31:33" x14ac:dyDescent="0.35">
      <c r="AE671" s="10"/>
      <c r="AF671" s="382"/>
      <c r="AG671" s="385"/>
    </row>
    <row r="672" spans="31:33" x14ac:dyDescent="0.35">
      <c r="AE672" s="10"/>
      <c r="AF672" s="382"/>
      <c r="AG672" s="385"/>
    </row>
    <row r="673" spans="6:38" x14ac:dyDescent="0.35">
      <c r="AE673" s="10"/>
      <c r="AF673" s="382"/>
      <c r="AG673" s="385"/>
    </row>
    <row r="674" spans="6:38" x14ac:dyDescent="0.35">
      <c r="AE674" s="10"/>
      <c r="AF674" s="382"/>
      <c r="AG674" s="385"/>
    </row>
    <row r="675" spans="6:38" x14ac:dyDescent="0.35">
      <c r="AE675" s="10"/>
      <c r="AF675" s="382"/>
      <c r="AG675" s="385"/>
    </row>
    <row r="676" spans="6:38" x14ac:dyDescent="0.35">
      <c r="AE676" s="10"/>
      <c r="AF676" s="382"/>
      <c r="AG676" s="385"/>
    </row>
    <row r="677" spans="6:38" x14ac:dyDescent="0.35">
      <c r="AE677" s="10"/>
      <c r="AF677" s="382"/>
      <c r="AG677" s="385"/>
    </row>
    <row r="678" spans="6:38" x14ac:dyDescent="0.35">
      <c r="AE678" s="10"/>
      <c r="AF678" s="382"/>
      <c r="AG678" s="385"/>
    </row>
    <row r="679" spans="6:38" x14ac:dyDescent="0.35">
      <c r="AE679" s="10"/>
      <c r="AF679" s="382"/>
      <c r="AG679" s="385"/>
    </row>
    <row r="680" spans="6:38" x14ac:dyDescent="0.35">
      <c r="AE680" s="10"/>
      <c r="AF680" s="382"/>
      <c r="AG680" s="385"/>
    </row>
    <row r="681" spans="6:38" x14ac:dyDescent="0.35">
      <c r="AE681" s="10"/>
      <c r="AF681" s="382"/>
      <c r="AG681" s="385"/>
    </row>
    <row r="682" spans="6:38" x14ac:dyDescent="0.35">
      <c r="AE682" s="10"/>
      <c r="AF682" s="382"/>
      <c r="AG682" s="385"/>
    </row>
    <row r="683" spans="6:38" x14ac:dyDescent="0.35">
      <c r="AE683" s="10"/>
    </row>
    <row r="684" spans="6:38" x14ac:dyDescent="0.35">
      <c r="F684" s="4"/>
      <c r="AE684" s="4"/>
      <c r="AI684" s="4"/>
      <c r="AJ684" s="4"/>
      <c r="AK684" s="4"/>
      <c r="AL684" s="4"/>
    </row>
    <row r="685" spans="6:38" x14ac:dyDescent="0.35">
      <c r="AE685" s="10"/>
    </row>
    <row r="686" spans="6:38" x14ac:dyDescent="0.35">
      <c r="AE686" s="10"/>
    </row>
    <row r="687" spans="6:38" x14ac:dyDescent="0.35">
      <c r="AE687" s="10"/>
    </row>
    <row r="688" spans="6:38" x14ac:dyDescent="0.35">
      <c r="AE688" s="10"/>
    </row>
    <row r="689" spans="6:38" x14ac:dyDescent="0.35">
      <c r="AE689" s="10"/>
    </row>
    <row r="690" spans="6:38" x14ac:dyDescent="0.35">
      <c r="AE690" s="10"/>
    </row>
    <row r="691" spans="6:38" x14ac:dyDescent="0.35">
      <c r="AE691" s="10"/>
    </row>
    <row r="692" spans="6:38" x14ac:dyDescent="0.35">
      <c r="AE692" s="10"/>
    </row>
    <row r="693" spans="6:38" x14ac:dyDescent="0.35">
      <c r="AE693" s="10"/>
    </row>
    <row r="694" spans="6:38" x14ac:dyDescent="0.35">
      <c r="AE694" s="10"/>
    </row>
    <row r="695" spans="6:38" x14ac:dyDescent="0.35">
      <c r="AE695" s="10"/>
    </row>
    <row r="696" spans="6:38" x14ac:dyDescent="0.35">
      <c r="AE696" s="10"/>
    </row>
    <row r="697" spans="6:38" x14ac:dyDescent="0.35">
      <c r="AE697" s="10"/>
    </row>
    <row r="698" spans="6:38" x14ac:dyDescent="0.35">
      <c r="AE698" s="10"/>
    </row>
    <row r="699" spans="6:38" x14ac:dyDescent="0.35">
      <c r="AE699" s="10"/>
    </row>
    <row r="700" spans="6:38" x14ac:dyDescent="0.35">
      <c r="F700" s="4"/>
      <c r="AE700" s="4"/>
      <c r="AI700" s="4"/>
      <c r="AJ700" s="4"/>
      <c r="AK700" s="4"/>
      <c r="AL700" s="4"/>
    </row>
    <row r="701" spans="6:38" x14ac:dyDescent="0.35">
      <c r="AE701" s="10"/>
    </row>
    <row r="702" spans="6:38" x14ac:dyDescent="0.35">
      <c r="AE702" s="10"/>
    </row>
    <row r="703" spans="6:38" x14ac:dyDescent="0.35">
      <c r="AE703" s="10"/>
    </row>
    <row r="704" spans="6:38" x14ac:dyDescent="0.35">
      <c r="AE704" s="10"/>
    </row>
    <row r="705" spans="6:38" x14ac:dyDescent="0.35">
      <c r="AE705" s="10"/>
    </row>
    <row r="706" spans="6:38" x14ac:dyDescent="0.35">
      <c r="AE706" s="10"/>
    </row>
    <row r="707" spans="6:38" x14ac:dyDescent="0.35">
      <c r="AE707" s="10"/>
    </row>
    <row r="708" spans="6:38" x14ac:dyDescent="0.35">
      <c r="AE708" s="10"/>
    </row>
    <row r="709" spans="6:38" x14ac:dyDescent="0.35">
      <c r="AE709" s="10"/>
    </row>
    <row r="710" spans="6:38" x14ac:dyDescent="0.35">
      <c r="AE710" s="10"/>
    </row>
    <row r="711" spans="6:38" x14ac:dyDescent="0.35">
      <c r="F711" s="4"/>
      <c r="AE711" s="4"/>
      <c r="AI711" s="4"/>
      <c r="AJ711" s="4"/>
      <c r="AK711" s="4"/>
      <c r="AL711" s="4"/>
    </row>
    <row r="712" spans="6:38" x14ac:dyDescent="0.35">
      <c r="AE712" s="10"/>
    </row>
    <row r="713" spans="6:38" x14ac:dyDescent="0.35">
      <c r="AE713" s="10"/>
    </row>
    <row r="716" spans="6:38" x14ac:dyDescent="0.35">
      <c r="F716" s="10"/>
      <c r="AE716" s="561"/>
      <c r="AF716" s="455"/>
      <c r="AG716" s="455"/>
      <c r="AH716" s="455"/>
      <c r="AI716" s="10"/>
      <c r="AJ716" s="10"/>
      <c r="AK716" s="10"/>
      <c r="AL716" s="10"/>
    </row>
    <row r="717" spans="6:38" x14ac:dyDescent="0.35">
      <c r="F717" s="10"/>
      <c r="AE717" s="10"/>
      <c r="AI717" s="10"/>
      <c r="AJ717" s="10"/>
      <c r="AK717" s="10"/>
      <c r="AL717" s="10"/>
    </row>
    <row r="718" spans="6:38" x14ac:dyDescent="0.35">
      <c r="F718" s="4"/>
      <c r="AE718" s="4"/>
      <c r="AF718" s="4"/>
      <c r="AG718" s="4"/>
      <c r="AH718" s="4"/>
      <c r="AI718" s="4"/>
      <c r="AJ718" s="4"/>
      <c r="AK718" s="4"/>
      <c r="AL718" s="4"/>
    </row>
    <row r="719" spans="6:38" x14ac:dyDescent="0.35">
      <c r="AE719" s="10"/>
    </row>
    <row r="720" spans="6:38" x14ac:dyDescent="0.35">
      <c r="F720" s="4"/>
      <c r="AE720" s="4"/>
      <c r="AF720" s="4"/>
      <c r="AG720" s="4"/>
      <c r="AH720" s="4"/>
      <c r="AI720" s="4"/>
      <c r="AJ720" s="4"/>
      <c r="AK720" s="4"/>
      <c r="AL720" s="4"/>
    </row>
    <row r="721" spans="6:38" x14ac:dyDescent="0.35">
      <c r="AE721" s="10"/>
      <c r="AG721" s="385"/>
    </row>
    <row r="722" spans="6:38" x14ac:dyDescent="0.35">
      <c r="AE722" s="10"/>
      <c r="AG722" s="385"/>
    </row>
    <row r="723" spans="6:38" x14ac:dyDescent="0.35">
      <c r="AE723" s="10"/>
      <c r="AG723" s="385"/>
    </row>
    <row r="724" spans="6:38" x14ac:dyDescent="0.35">
      <c r="AE724" s="10"/>
      <c r="AG724" s="385"/>
    </row>
    <row r="725" spans="6:38" x14ac:dyDescent="0.35">
      <c r="AE725" s="10"/>
      <c r="AG725" s="385"/>
    </row>
    <row r="726" spans="6:38" x14ac:dyDescent="0.35">
      <c r="AE726" s="10"/>
      <c r="AG726" s="385"/>
    </row>
    <row r="727" spans="6:38" x14ac:dyDescent="0.35">
      <c r="AE727" s="10"/>
      <c r="AG727" s="385"/>
    </row>
    <row r="728" spans="6:38" x14ac:dyDescent="0.35">
      <c r="AE728" s="10"/>
      <c r="AG728" s="385"/>
    </row>
    <row r="729" spans="6:38" x14ac:dyDescent="0.35">
      <c r="AE729" s="10"/>
      <c r="AG729" s="385"/>
    </row>
    <row r="730" spans="6:38" x14ac:dyDescent="0.35">
      <c r="AE730" s="10"/>
      <c r="AG730" s="385"/>
    </row>
    <row r="731" spans="6:38" x14ac:dyDescent="0.35">
      <c r="AE731" s="10"/>
    </row>
    <row r="732" spans="6:38" x14ac:dyDescent="0.35">
      <c r="F732" s="4"/>
      <c r="AE732" s="4"/>
      <c r="AF732" s="4"/>
      <c r="AG732" s="4"/>
      <c r="AH732" s="4"/>
      <c r="AI732" s="4"/>
      <c r="AJ732" s="4"/>
      <c r="AK732" s="4"/>
      <c r="AL732" s="4"/>
    </row>
    <row r="733" spans="6:38" x14ac:dyDescent="0.35">
      <c r="AE733" s="10"/>
      <c r="AF733" s="382"/>
      <c r="AG733" s="385"/>
    </row>
    <row r="734" spans="6:38" x14ac:dyDescent="0.35">
      <c r="AE734" s="10"/>
      <c r="AF734" s="382"/>
      <c r="AG734" s="385"/>
    </row>
    <row r="735" spans="6:38" x14ac:dyDescent="0.35">
      <c r="AE735" s="10"/>
      <c r="AF735" s="382"/>
      <c r="AG735" s="385"/>
    </row>
    <row r="736" spans="6:38" x14ac:dyDescent="0.35">
      <c r="AE736" s="10"/>
      <c r="AF736" s="382"/>
      <c r="AG736" s="385"/>
    </row>
    <row r="737" spans="31:33" x14ac:dyDescent="0.35">
      <c r="AE737" s="10"/>
      <c r="AF737" s="382"/>
      <c r="AG737" s="385"/>
    </row>
    <row r="738" spans="31:33" x14ac:dyDescent="0.35">
      <c r="AE738" s="10"/>
      <c r="AF738" s="382"/>
      <c r="AG738" s="385"/>
    </row>
    <row r="739" spans="31:33" x14ac:dyDescent="0.35">
      <c r="AE739" s="10"/>
      <c r="AF739" s="382"/>
      <c r="AG739" s="385"/>
    </row>
    <row r="740" spans="31:33" x14ac:dyDescent="0.35">
      <c r="AE740" s="10"/>
      <c r="AF740" s="382"/>
      <c r="AG740" s="385"/>
    </row>
    <row r="741" spans="31:33" x14ac:dyDescent="0.35">
      <c r="AE741" s="10"/>
      <c r="AF741" s="382"/>
      <c r="AG741" s="385"/>
    </row>
    <row r="742" spans="31:33" x14ac:dyDescent="0.35">
      <c r="AE742" s="10"/>
      <c r="AF742" s="382"/>
      <c r="AG742" s="385"/>
    </row>
    <row r="743" spans="31:33" x14ac:dyDescent="0.35">
      <c r="AE743" s="10"/>
      <c r="AF743" s="382"/>
      <c r="AG743" s="385"/>
    </row>
    <row r="744" spans="31:33" x14ac:dyDescent="0.35">
      <c r="AE744" s="10"/>
      <c r="AF744" s="382"/>
      <c r="AG744" s="385"/>
    </row>
    <row r="745" spans="31:33" x14ac:dyDescent="0.35">
      <c r="AE745" s="10"/>
      <c r="AF745" s="382"/>
      <c r="AG745" s="385"/>
    </row>
    <row r="746" spans="31:33" x14ac:dyDescent="0.35">
      <c r="AE746" s="10"/>
      <c r="AF746" s="382"/>
      <c r="AG746" s="385"/>
    </row>
    <row r="747" spans="31:33" x14ac:dyDescent="0.35">
      <c r="AE747" s="10"/>
      <c r="AF747" s="382"/>
      <c r="AG747" s="385"/>
    </row>
    <row r="748" spans="31:33" x14ac:dyDescent="0.35">
      <c r="AE748" s="10"/>
      <c r="AF748" s="382"/>
      <c r="AG748" s="385"/>
    </row>
    <row r="749" spans="31:33" x14ac:dyDescent="0.35">
      <c r="AE749" s="10"/>
      <c r="AF749" s="382"/>
      <c r="AG749" s="385"/>
    </row>
    <row r="750" spans="31:33" x14ac:dyDescent="0.35">
      <c r="AE750" s="10"/>
      <c r="AF750" s="382"/>
      <c r="AG750" s="385"/>
    </row>
    <row r="751" spans="31:33" x14ac:dyDescent="0.35">
      <c r="AE751" s="10"/>
      <c r="AF751" s="382"/>
      <c r="AG751" s="385"/>
    </row>
    <row r="752" spans="31:33" x14ac:dyDescent="0.35">
      <c r="AE752" s="10"/>
      <c r="AF752" s="382"/>
      <c r="AG752" s="385"/>
    </row>
    <row r="753" spans="6:38" x14ac:dyDescent="0.35">
      <c r="AE753" s="10"/>
      <c r="AF753" s="382"/>
      <c r="AG753" s="385"/>
    </row>
    <row r="754" spans="6:38" x14ac:dyDescent="0.35">
      <c r="AE754" s="10"/>
      <c r="AF754" s="382"/>
      <c r="AG754" s="385"/>
    </row>
    <row r="755" spans="6:38" x14ac:dyDescent="0.35">
      <c r="AE755" s="10"/>
      <c r="AF755" s="382"/>
      <c r="AG755" s="385"/>
    </row>
    <row r="756" spans="6:38" x14ac:dyDescent="0.35">
      <c r="AE756" s="10"/>
      <c r="AF756" s="382"/>
      <c r="AG756" s="385"/>
    </row>
    <row r="757" spans="6:38" x14ac:dyDescent="0.35">
      <c r="AE757" s="10"/>
      <c r="AF757" s="382"/>
      <c r="AG757" s="385"/>
    </row>
    <row r="758" spans="6:38" x14ac:dyDescent="0.35">
      <c r="AE758" s="10"/>
      <c r="AF758" s="382"/>
      <c r="AG758" s="385"/>
    </row>
    <row r="759" spans="6:38" x14ac:dyDescent="0.35">
      <c r="AE759" s="10"/>
      <c r="AF759" s="382"/>
      <c r="AG759" s="385"/>
    </row>
    <row r="760" spans="6:38" x14ac:dyDescent="0.35">
      <c r="AE760" s="10"/>
      <c r="AF760" s="382"/>
      <c r="AG760" s="385"/>
    </row>
    <row r="761" spans="6:38" x14ac:dyDescent="0.35">
      <c r="AE761" s="10"/>
      <c r="AF761" s="382"/>
      <c r="AG761" s="385"/>
    </row>
    <row r="762" spans="6:38" x14ac:dyDescent="0.35">
      <c r="AE762" s="10"/>
    </row>
    <row r="763" spans="6:38" x14ac:dyDescent="0.35">
      <c r="F763" s="4"/>
      <c r="AE763" s="4"/>
      <c r="AI763" s="4"/>
      <c r="AJ763" s="4"/>
      <c r="AK763" s="4"/>
      <c r="AL763" s="4"/>
    </row>
    <row r="764" spans="6:38" x14ac:dyDescent="0.35">
      <c r="AE764" s="10"/>
    </row>
    <row r="765" spans="6:38" x14ac:dyDescent="0.35">
      <c r="AE765" s="10"/>
    </row>
    <row r="766" spans="6:38" x14ac:dyDescent="0.35">
      <c r="AE766" s="10"/>
    </row>
    <row r="767" spans="6:38" x14ac:dyDescent="0.35">
      <c r="AE767" s="10"/>
    </row>
    <row r="768" spans="6:38" x14ac:dyDescent="0.35">
      <c r="AE768" s="10"/>
    </row>
    <row r="769" spans="6:38" x14ac:dyDescent="0.35">
      <c r="AE769" s="10"/>
    </row>
    <row r="770" spans="6:38" x14ac:dyDescent="0.35">
      <c r="AE770" s="10"/>
    </row>
    <row r="771" spans="6:38" x14ac:dyDescent="0.35">
      <c r="AE771" s="10"/>
    </row>
    <row r="772" spans="6:38" x14ac:dyDescent="0.35">
      <c r="AE772" s="10"/>
    </row>
    <row r="773" spans="6:38" x14ac:dyDescent="0.35">
      <c r="AE773" s="10"/>
    </row>
    <row r="774" spans="6:38" x14ac:dyDescent="0.35">
      <c r="AE774" s="10"/>
    </row>
    <row r="775" spans="6:38" x14ac:dyDescent="0.35">
      <c r="AE775" s="10"/>
    </row>
    <row r="776" spans="6:38" x14ac:dyDescent="0.35">
      <c r="AE776" s="10"/>
    </row>
    <row r="777" spans="6:38" x14ac:dyDescent="0.35">
      <c r="AE777" s="10"/>
    </row>
    <row r="778" spans="6:38" x14ac:dyDescent="0.35">
      <c r="AE778" s="10"/>
    </row>
    <row r="779" spans="6:38" x14ac:dyDescent="0.35">
      <c r="F779" s="4"/>
      <c r="AE779" s="4"/>
      <c r="AI779" s="4"/>
      <c r="AJ779" s="4"/>
      <c r="AK779" s="4"/>
      <c r="AL779" s="4"/>
    </row>
    <row r="780" spans="6:38" x14ac:dyDescent="0.35">
      <c r="AE780" s="10"/>
    </row>
    <row r="781" spans="6:38" x14ac:dyDescent="0.35">
      <c r="AE781" s="10"/>
    </row>
    <row r="782" spans="6:38" x14ac:dyDescent="0.35">
      <c r="AE782" s="10"/>
    </row>
    <row r="783" spans="6:38" x14ac:dyDescent="0.35">
      <c r="AE783" s="10"/>
    </row>
    <row r="784" spans="6:38" x14ac:dyDescent="0.35">
      <c r="AE784" s="10"/>
    </row>
    <row r="785" spans="6:38" x14ac:dyDescent="0.35">
      <c r="AE785" s="10"/>
    </row>
    <row r="786" spans="6:38" x14ac:dyDescent="0.35">
      <c r="AE786" s="10"/>
    </row>
    <row r="787" spans="6:38" x14ac:dyDescent="0.35">
      <c r="AE787" s="10"/>
    </row>
    <row r="788" spans="6:38" x14ac:dyDescent="0.35">
      <c r="AE788" s="10"/>
    </row>
    <row r="789" spans="6:38" x14ac:dyDescent="0.35">
      <c r="AE789" s="10"/>
    </row>
    <row r="790" spans="6:38" x14ac:dyDescent="0.35">
      <c r="F790" s="4"/>
      <c r="AE790" s="4"/>
      <c r="AI790" s="4"/>
      <c r="AJ790" s="4"/>
      <c r="AK790" s="4"/>
      <c r="AL790" s="4"/>
    </row>
    <row r="791" spans="6:38" x14ac:dyDescent="0.35">
      <c r="AE791" s="10"/>
    </row>
    <row r="792" spans="6:38" x14ac:dyDescent="0.35">
      <c r="AE792" s="10"/>
    </row>
    <row r="795" spans="6:38" x14ac:dyDescent="0.35">
      <c r="F795" s="10"/>
      <c r="AE795" s="561"/>
      <c r="AF795" s="455"/>
      <c r="AG795" s="455"/>
      <c r="AH795" s="455"/>
      <c r="AI795" s="10"/>
      <c r="AJ795" s="10"/>
      <c r="AK795" s="10"/>
      <c r="AL795" s="10"/>
    </row>
    <row r="796" spans="6:38" x14ac:dyDescent="0.35">
      <c r="F796" s="10"/>
      <c r="AE796" s="10"/>
      <c r="AI796" s="10"/>
      <c r="AJ796" s="10"/>
      <c r="AK796" s="10"/>
      <c r="AL796" s="10"/>
    </row>
    <row r="797" spans="6:38" x14ac:dyDescent="0.35">
      <c r="F797" s="4"/>
      <c r="AE797" s="4"/>
      <c r="AF797" s="4"/>
      <c r="AG797" s="4"/>
      <c r="AH797" s="4"/>
      <c r="AI797" s="4"/>
      <c r="AJ797" s="4"/>
      <c r="AK797" s="4"/>
      <c r="AL797" s="4"/>
    </row>
    <row r="798" spans="6:38" x14ac:dyDescent="0.35">
      <c r="AE798" s="10"/>
    </row>
    <row r="799" spans="6:38" x14ac:dyDescent="0.35">
      <c r="F799" s="4"/>
      <c r="AE799" s="4"/>
      <c r="AF799" s="4"/>
      <c r="AG799" s="4"/>
      <c r="AH799" s="4"/>
      <c r="AI799" s="4"/>
      <c r="AJ799" s="4"/>
      <c r="AK799" s="4"/>
      <c r="AL799" s="4"/>
    </row>
    <row r="800" spans="6:38" x14ac:dyDescent="0.35">
      <c r="AE800" s="10"/>
      <c r="AG800" s="385"/>
    </row>
    <row r="801" spans="6:38" x14ac:dyDescent="0.35">
      <c r="AE801" s="10"/>
      <c r="AG801" s="385"/>
    </row>
    <row r="802" spans="6:38" x14ac:dyDescent="0.35">
      <c r="AE802" s="10"/>
      <c r="AG802" s="385"/>
    </row>
    <row r="803" spans="6:38" x14ac:dyDescent="0.35">
      <c r="AE803" s="10"/>
      <c r="AG803" s="385"/>
    </row>
    <row r="804" spans="6:38" x14ac:dyDescent="0.35">
      <c r="AE804" s="10"/>
      <c r="AG804" s="385"/>
    </row>
    <row r="805" spans="6:38" x14ac:dyDescent="0.35">
      <c r="AE805" s="10"/>
      <c r="AG805" s="385"/>
    </row>
    <row r="806" spans="6:38" x14ac:dyDescent="0.35">
      <c r="AE806" s="10"/>
      <c r="AG806" s="385"/>
    </row>
    <row r="807" spans="6:38" x14ac:dyDescent="0.35">
      <c r="AE807" s="10"/>
      <c r="AG807" s="385"/>
    </row>
    <row r="808" spans="6:38" x14ac:dyDescent="0.35">
      <c r="AE808" s="10"/>
      <c r="AG808" s="385"/>
    </row>
    <row r="809" spans="6:38" x14ac:dyDescent="0.35">
      <c r="AE809" s="10"/>
      <c r="AG809" s="385"/>
    </row>
    <row r="810" spans="6:38" x14ac:dyDescent="0.35">
      <c r="AE810" s="10"/>
    </row>
    <row r="811" spans="6:38" x14ac:dyDescent="0.35">
      <c r="F811" s="4"/>
      <c r="AE811" s="4"/>
      <c r="AF811" s="4"/>
      <c r="AG811" s="4"/>
      <c r="AH811" s="4"/>
      <c r="AI811" s="4"/>
      <c r="AJ811" s="4"/>
      <c r="AK811" s="4"/>
      <c r="AL811" s="4"/>
    </row>
    <row r="812" spans="6:38" x14ac:dyDescent="0.35">
      <c r="AE812" s="10"/>
      <c r="AF812" s="382"/>
      <c r="AG812" s="385"/>
    </row>
    <row r="813" spans="6:38" x14ac:dyDescent="0.35">
      <c r="AE813" s="10"/>
      <c r="AF813" s="382"/>
      <c r="AG813" s="385"/>
    </row>
    <row r="814" spans="6:38" x14ac:dyDescent="0.35">
      <c r="AE814" s="10"/>
      <c r="AF814" s="382"/>
      <c r="AG814" s="385"/>
    </row>
    <row r="815" spans="6:38" x14ac:dyDescent="0.35">
      <c r="AE815" s="10"/>
      <c r="AF815" s="382"/>
      <c r="AG815" s="385"/>
    </row>
    <row r="816" spans="6:38" x14ac:dyDescent="0.35">
      <c r="AE816" s="10"/>
      <c r="AF816" s="382"/>
      <c r="AG816" s="385"/>
    </row>
    <row r="817" spans="31:33" x14ac:dyDescent="0.35">
      <c r="AE817" s="10"/>
      <c r="AF817" s="382"/>
      <c r="AG817" s="385"/>
    </row>
    <row r="818" spans="31:33" x14ac:dyDescent="0.35">
      <c r="AE818" s="10"/>
      <c r="AF818" s="382"/>
      <c r="AG818" s="385"/>
    </row>
    <row r="819" spans="31:33" x14ac:dyDescent="0.35">
      <c r="AE819" s="10"/>
      <c r="AF819" s="382"/>
      <c r="AG819" s="385"/>
    </row>
    <row r="820" spans="31:33" x14ac:dyDescent="0.35">
      <c r="AE820" s="10"/>
      <c r="AF820" s="382"/>
      <c r="AG820" s="385"/>
    </row>
    <row r="821" spans="31:33" x14ac:dyDescent="0.35">
      <c r="AE821" s="10"/>
      <c r="AF821" s="382"/>
      <c r="AG821" s="385"/>
    </row>
    <row r="822" spans="31:33" x14ac:dyDescent="0.35">
      <c r="AE822" s="10"/>
      <c r="AF822" s="382"/>
      <c r="AG822" s="385"/>
    </row>
    <row r="823" spans="31:33" x14ac:dyDescent="0.35">
      <c r="AE823" s="10"/>
      <c r="AF823" s="382"/>
      <c r="AG823" s="385"/>
    </row>
    <row r="824" spans="31:33" x14ac:dyDescent="0.35">
      <c r="AE824" s="10"/>
      <c r="AF824" s="382"/>
      <c r="AG824" s="385"/>
    </row>
    <row r="825" spans="31:33" x14ac:dyDescent="0.35">
      <c r="AE825" s="10"/>
      <c r="AF825" s="382"/>
      <c r="AG825" s="385"/>
    </row>
    <row r="826" spans="31:33" x14ac:dyDescent="0.35">
      <c r="AE826" s="10"/>
      <c r="AF826" s="382"/>
      <c r="AG826" s="385"/>
    </row>
    <row r="827" spans="31:33" x14ac:dyDescent="0.35">
      <c r="AE827" s="10"/>
      <c r="AF827" s="382"/>
      <c r="AG827" s="385"/>
    </row>
    <row r="828" spans="31:33" x14ac:dyDescent="0.35">
      <c r="AE828" s="10"/>
      <c r="AF828" s="382"/>
      <c r="AG828" s="385"/>
    </row>
    <row r="829" spans="31:33" x14ac:dyDescent="0.35">
      <c r="AE829" s="10"/>
      <c r="AF829" s="382"/>
      <c r="AG829" s="385"/>
    </row>
    <row r="830" spans="31:33" x14ac:dyDescent="0.35">
      <c r="AE830" s="10"/>
      <c r="AF830" s="382"/>
      <c r="AG830" s="385"/>
    </row>
    <row r="831" spans="31:33" x14ac:dyDescent="0.35">
      <c r="AE831" s="10"/>
      <c r="AF831" s="382"/>
      <c r="AG831" s="385"/>
    </row>
    <row r="832" spans="31:33" x14ac:dyDescent="0.35">
      <c r="AE832" s="10"/>
      <c r="AF832" s="382"/>
      <c r="AG832" s="385"/>
    </row>
    <row r="833" spans="6:38" x14ac:dyDescent="0.35">
      <c r="AE833" s="10"/>
      <c r="AF833" s="382"/>
      <c r="AG833" s="385"/>
    </row>
    <row r="834" spans="6:38" x14ac:dyDescent="0.35">
      <c r="AE834" s="10"/>
      <c r="AF834" s="382"/>
      <c r="AG834" s="385"/>
    </row>
    <row r="835" spans="6:38" x14ac:dyDescent="0.35">
      <c r="AE835" s="10"/>
      <c r="AF835" s="382"/>
      <c r="AG835" s="385"/>
    </row>
    <row r="836" spans="6:38" x14ac:dyDescent="0.35">
      <c r="AE836" s="10"/>
      <c r="AF836" s="382"/>
      <c r="AG836" s="385"/>
    </row>
    <row r="837" spans="6:38" x14ac:dyDescent="0.35">
      <c r="AE837" s="10"/>
      <c r="AF837" s="382"/>
      <c r="AG837" s="385"/>
    </row>
    <row r="838" spans="6:38" x14ac:dyDescent="0.35">
      <c r="AE838" s="10"/>
      <c r="AF838" s="382"/>
      <c r="AG838" s="385"/>
    </row>
    <row r="839" spans="6:38" x14ac:dyDescent="0.35">
      <c r="AE839" s="10"/>
      <c r="AF839" s="382"/>
      <c r="AG839" s="385"/>
    </row>
    <row r="840" spans="6:38" x14ac:dyDescent="0.35">
      <c r="AE840" s="10"/>
      <c r="AF840" s="382"/>
      <c r="AG840" s="385"/>
    </row>
    <row r="841" spans="6:38" x14ac:dyDescent="0.35">
      <c r="AE841" s="10"/>
    </row>
    <row r="842" spans="6:38" x14ac:dyDescent="0.35">
      <c r="F842" s="4"/>
      <c r="AE842" s="4"/>
      <c r="AI842" s="4"/>
      <c r="AJ842" s="4"/>
      <c r="AK842" s="4"/>
      <c r="AL842" s="4"/>
    </row>
    <row r="843" spans="6:38" x14ac:dyDescent="0.35">
      <c r="AE843" s="10"/>
    </row>
    <row r="844" spans="6:38" x14ac:dyDescent="0.35">
      <c r="AE844" s="10"/>
    </row>
    <row r="845" spans="6:38" x14ac:dyDescent="0.35">
      <c r="AE845" s="10"/>
    </row>
    <row r="846" spans="6:38" x14ac:dyDescent="0.35">
      <c r="AE846" s="10"/>
    </row>
    <row r="847" spans="6:38" x14ac:dyDescent="0.35">
      <c r="AE847" s="10"/>
    </row>
    <row r="848" spans="6:38" x14ac:dyDescent="0.35">
      <c r="AE848" s="10"/>
    </row>
    <row r="849" spans="6:38" x14ac:dyDescent="0.35">
      <c r="AE849" s="10"/>
    </row>
    <row r="850" spans="6:38" x14ac:dyDescent="0.35">
      <c r="AE850" s="10"/>
    </row>
    <row r="851" spans="6:38" x14ac:dyDescent="0.35">
      <c r="AE851" s="10"/>
    </row>
    <row r="852" spans="6:38" x14ac:dyDescent="0.35">
      <c r="AE852" s="10"/>
    </row>
    <row r="853" spans="6:38" x14ac:dyDescent="0.35">
      <c r="AE853" s="10"/>
    </row>
    <row r="854" spans="6:38" x14ac:dyDescent="0.35">
      <c r="AE854" s="10"/>
    </row>
    <row r="855" spans="6:38" x14ac:dyDescent="0.35">
      <c r="AE855" s="10"/>
    </row>
    <row r="856" spans="6:38" x14ac:dyDescent="0.35">
      <c r="AE856" s="10"/>
    </row>
    <row r="857" spans="6:38" x14ac:dyDescent="0.35">
      <c r="AE857" s="10"/>
    </row>
    <row r="858" spans="6:38" x14ac:dyDescent="0.35">
      <c r="F858" s="4"/>
      <c r="AE858" s="4"/>
      <c r="AI858" s="4"/>
      <c r="AJ858" s="4"/>
      <c r="AK858" s="4"/>
      <c r="AL858" s="4"/>
    </row>
    <row r="859" spans="6:38" x14ac:dyDescent="0.35">
      <c r="AE859" s="10"/>
    </row>
    <row r="860" spans="6:38" x14ac:dyDescent="0.35">
      <c r="AE860" s="10"/>
    </row>
    <row r="861" spans="6:38" x14ac:dyDescent="0.35">
      <c r="AE861" s="10"/>
    </row>
    <row r="862" spans="6:38" x14ac:dyDescent="0.35">
      <c r="AE862" s="10"/>
    </row>
    <row r="863" spans="6:38" x14ac:dyDescent="0.35">
      <c r="AE863" s="10"/>
    </row>
    <row r="864" spans="6:38" x14ac:dyDescent="0.35">
      <c r="AE864" s="10"/>
    </row>
    <row r="865" spans="6:38" x14ac:dyDescent="0.35">
      <c r="AE865" s="10"/>
    </row>
    <row r="866" spans="6:38" x14ac:dyDescent="0.35">
      <c r="AE866" s="10"/>
    </row>
    <row r="867" spans="6:38" x14ac:dyDescent="0.35">
      <c r="AE867" s="10"/>
    </row>
    <row r="868" spans="6:38" x14ac:dyDescent="0.35">
      <c r="AE868" s="10"/>
    </row>
    <row r="869" spans="6:38" x14ac:dyDescent="0.35">
      <c r="F869" s="4"/>
      <c r="AE869" s="4"/>
      <c r="AI869" s="4"/>
      <c r="AJ869" s="4"/>
      <c r="AK869" s="4"/>
      <c r="AL869" s="4"/>
    </row>
    <row r="870" spans="6:38" x14ac:dyDescent="0.35">
      <c r="AE870" s="10"/>
    </row>
    <row r="871" spans="6:38" x14ac:dyDescent="0.35">
      <c r="AE871" s="10"/>
    </row>
    <row r="874" spans="6:38" x14ac:dyDescent="0.35">
      <c r="F874" s="10"/>
      <c r="AE874" s="561"/>
      <c r="AF874" s="455"/>
      <c r="AG874" s="455"/>
      <c r="AH874" s="455"/>
      <c r="AI874" s="10"/>
      <c r="AJ874" s="10"/>
      <c r="AK874" s="10"/>
      <c r="AL874" s="10"/>
    </row>
    <row r="875" spans="6:38" x14ac:dyDescent="0.35">
      <c r="F875" s="10"/>
      <c r="AE875" s="10"/>
      <c r="AI875" s="10"/>
      <c r="AJ875" s="10"/>
      <c r="AK875" s="10"/>
      <c r="AL875" s="10"/>
    </row>
    <row r="876" spans="6:38" x14ac:dyDescent="0.35">
      <c r="F876" s="4"/>
      <c r="AE876" s="4"/>
      <c r="AF876" s="4"/>
      <c r="AG876" s="4"/>
      <c r="AH876" s="4"/>
      <c r="AI876" s="4"/>
      <c r="AJ876" s="4"/>
      <c r="AK876" s="4"/>
      <c r="AL876" s="4"/>
    </row>
    <row r="877" spans="6:38" x14ac:dyDescent="0.35">
      <c r="AE877" s="10"/>
    </row>
    <row r="878" spans="6:38" x14ac:dyDescent="0.35">
      <c r="F878" s="4"/>
      <c r="AE878" s="4"/>
      <c r="AF878" s="4"/>
      <c r="AG878" s="4"/>
      <c r="AH878" s="4"/>
      <c r="AI878" s="4"/>
      <c r="AJ878" s="4"/>
      <c r="AK878" s="4"/>
      <c r="AL878" s="4"/>
    </row>
    <row r="879" spans="6:38" x14ac:dyDescent="0.35">
      <c r="AE879" s="10"/>
      <c r="AG879" s="385"/>
    </row>
    <row r="880" spans="6:38" x14ac:dyDescent="0.35">
      <c r="AE880" s="10"/>
      <c r="AG880" s="385"/>
    </row>
    <row r="881" spans="6:38" x14ac:dyDescent="0.35">
      <c r="AE881" s="10"/>
      <c r="AG881" s="385"/>
    </row>
    <row r="882" spans="6:38" x14ac:dyDescent="0.35">
      <c r="AE882" s="10"/>
      <c r="AG882" s="385"/>
    </row>
    <row r="883" spans="6:38" x14ac:dyDescent="0.35">
      <c r="AE883" s="10"/>
      <c r="AG883" s="385"/>
    </row>
    <row r="884" spans="6:38" x14ac:dyDescent="0.35">
      <c r="AE884" s="10"/>
      <c r="AG884" s="385"/>
    </row>
    <row r="885" spans="6:38" x14ac:dyDescent="0.35">
      <c r="AE885" s="10"/>
      <c r="AG885" s="385"/>
    </row>
    <row r="886" spans="6:38" x14ac:dyDescent="0.35">
      <c r="AE886" s="10"/>
      <c r="AG886" s="385"/>
    </row>
    <row r="887" spans="6:38" x14ac:dyDescent="0.35">
      <c r="AE887" s="10"/>
      <c r="AG887" s="385"/>
    </row>
    <row r="888" spans="6:38" x14ac:dyDescent="0.35">
      <c r="AE888" s="10"/>
      <c r="AG888" s="385"/>
    </row>
    <row r="889" spans="6:38" x14ac:dyDescent="0.35">
      <c r="AE889" s="10"/>
    </row>
    <row r="890" spans="6:38" x14ac:dyDescent="0.35">
      <c r="F890" s="4"/>
      <c r="AE890" s="4"/>
      <c r="AF890" s="4"/>
      <c r="AG890" s="4"/>
      <c r="AH890" s="4"/>
      <c r="AI890" s="4"/>
      <c r="AJ890" s="4"/>
      <c r="AK890" s="4"/>
      <c r="AL890" s="4"/>
    </row>
    <row r="891" spans="6:38" x14ac:dyDescent="0.35">
      <c r="AE891" s="10"/>
      <c r="AF891" s="382"/>
      <c r="AG891" s="385"/>
    </row>
    <row r="892" spans="6:38" x14ac:dyDescent="0.35">
      <c r="AE892" s="10"/>
      <c r="AF892" s="382"/>
      <c r="AG892" s="385"/>
    </row>
    <row r="893" spans="6:38" x14ac:dyDescent="0.35">
      <c r="AE893" s="10"/>
      <c r="AF893" s="382"/>
      <c r="AG893" s="385"/>
    </row>
    <row r="894" spans="6:38" x14ac:dyDescent="0.35">
      <c r="AE894" s="10"/>
      <c r="AF894" s="382"/>
      <c r="AG894" s="385"/>
    </row>
    <row r="895" spans="6:38" x14ac:dyDescent="0.35">
      <c r="AE895" s="10"/>
      <c r="AF895" s="382"/>
      <c r="AG895" s="385"/>
    </row>
    <row r="896" spans="6:38" x14ac:dyDescent="0.35">
      <c r="AE896" s="10"/>
      <c r="AF896" s="382"/>
      <c r="AG896" s="385"/>
    </row>
    <row r="897" spans="31:33" x14ac:dyDescent="0.35">
      <c r="AE897" s="10"/>
      <c r="AF897" s="382"/>
      <c r="AG897" s="385"/>
    </row>
    <row r="898" spans="31:33" x14ac:dyDescent="0.35">
      <c r="AE898" s="10"/>
      <c r="AF898" s="382"/>
      <c r="AG898" s="385"/>
    </row>
    <row r="899" spans="31:33" x14ac:dyDescent="0.35">
      <c r="AE899" s="10"/>
      <c r="AF899" s="382"/>
      <c r="AG899" s="385"/>
    </row>
    <row r="900" spans="31:33" x14ac:dyDescent="0.35">
      <c r="AE900" s="10"/>
      <c r="AF900" s="382"/>
      <c r="AG900" s="385"/>
    </row>
    <row r="901" spans="31:33" x14ac:dyDescent="0.35">
      <c r="AE901" s="10"/>
      <c r="AF901" s="382"/>
      <c r="AG901" s="385"/>
    </row>
    <row r="902" spans="31:33" x14ac:dyDescent="0.35">
      <c r="AE902" s="10"/>
      <c r="AF902" s="382"/>
      <c r="AG902" s="385"/>
    </row>
    <row r="903" spans="31:33" x14ac:dyDescent="0.35">
      <c r="AE903" s="10"/>
      <c r="AF903" s="382"/>
      <c r="AG903" s="385"/>
    </row>
    <row r="904" spans="31:33" x14ac:dyDescent="0.35">
      <c r="AE904" s="10"/>
      <c r="AF904" s="382"/>
      <c r="AG904" s="385"/>
    </row>
    <row r="905" spans="31:33" x14ac:dyDescent="0.35">
      <c r="AE905" s="10"/>
      <c r="AF905" s="382"/>
      <c r="AG905" s="385"/>
    </row>
    <row r="906" spans="31:33" x14ac:dyDescent="0.35">
      <c r="AE906" s="10"/>
      <c r="AF906" s="382"/>
      <c r="AG906" s="385"/>
    </row>
    <row r="907" spans="31:33" x14ac:dyDescent="0.35">
      <c r="AE907" s="10"/>
      <c r="AF907" s="382"/>
      <c r="AG907" s="385"/>
    </row>
    <row r="908" spans="31:33" x14ac:dyDescent="0.35">
      <c r="AE908" s="10"/>
      <c r="AF908" s="382"/>
      <c r="AG908" s="385"/>
    </row>
    <row r="909" spans="31:33" x14ac:dyDescent="0.35">
      <c r="AE909" s="10"/>
      <c r="AF909" s="382"/>
      <c r="AG909" s="385"/>
    </row>
    <row r="910" spans="31:33" x14ac:dyDescent="0.35">
      <c r="AE910" s="10"/>
      <c r="AF910" s="382"/>
      <c r="AG910" s="385"/>
    </row>
    <row r="911" spans="31:33" x14ac:dyDescent="0.35">
      <c r="AE911" s="10"/>
      <c r="AF911" s="382"/>
      <c r="AG911" s="385"/>
    </row>
    <row r="912" spans="31:33" x14ac:dyDescent="0.35">
      <c r="AE912" s="10"/>
      <c r="AF912" s="382"/>
      <c r="AG912" s="385"/>
    </row>
    <row r="913" spans="6:38" x14ac:dyDescent="0.35">
      <c r="AE913" s="10"/>
      <c r="AF913" s="382"/>
      <c r="AG913" s="385"/>
    </row>
    <row r="914" spans="6:38" x14ac:dyDescent="0.35">
      <c r="AE914" s="10"/>
      <c r="AF914" s="382"/>
      <c r="AG914" s="385"/>
    </row>
    <row r="915" spans="6:38" x14ac:dyDescent="0.35">
      <c r="AE915" s="10"/>
      <c r="AF915" s="382"/>
      <c r="AG915" s="385"/>
    </row>
    <row r="916" spans="6:38" x14ac:dyDescent="0.35">
      <c r="AE916" s="10"/>
      <c r="AF916" s="382"/>
      <c r="AG916" s="385"/>
    </row>
    <row r="917" spans="6:38" x14ac:dyDescent="0.35">
      <c r="AE917" s="10"/>
      <c r="AF917" s="382"/>
      <c r="AG917" s="385"/>
    </row>
    <row r="918" spans="6:38" x14ac:dyDescent="0.35">
      <c r="AE918" s="10"/>
      <c r="AF918" s="382"/>
      <c r="AG918" s="385"/>
    </row>
    <row r="919" spans="6:38" x14ac:dyDescent="0.35">
      <c r="AE919" s="10"/>
      <c r="AF919" s="382"/>
      <c r="AG919" s="385"/>
    </row>
    <row r="920" spans="6:38" x14ac:dyDescent="0.35">
      <c r="AE920" s="10"/>
    </row>
    <row r="921" spans="6:38" x14ac:dyDescent="0.35">
      <c r="F921" s="4"/>
      <c r="AE921" s="4"/>
      <c r="AI921" s="4"/>
      <c r="AJ921" s="4"/>
      <c r="AK921" s="4"/>
      <c r="AL921" s="4"/>
    </row>
    <row r="922" spans="6:38" x14ac:dyDescent="0.35">
      <c r="AE922" s="10"/>
    </row>
    <row r="923" spans="6:38" x14ac:dyDescent="0.35">
      <c r="AE923" s="10"/>
    </row>
    <row r="924" spans="6:38" x14ac:dyDescent="0.35">
      <c r="AE924" s="10"/>
    </row>
    <row r="925" spans="6:38" x14ac:dyDescent="0.35">
      <c r="AE925" s="10"/>
    </row>
    <row r="926" spans="6:38" x14ac:dyDescent="0.35">
      <c r="AE926" s="10"/>
    </row>
    <row r="927" spans="6:38" x14ac:dyDescent="0.35">
      <c r="AE927" s="10"/>
    </row>
    <row r="928" spans="6:38" x14ac:dyDescent="0.35">
      <c r="AE928" s="10"/>
    </row>
    <row r="929" spans="6:38" x14ac:dyDescent="0.35">
      <c r="AE929" s="10"/>
    </row>
    <row r="930" spans="6:38" x14ac:dyDescent="0.35">
      <c r="AE930" s="10"/>
    </row>
    <row r="931" spans="6:38" x14ac:dyDescent="0.35">
      <c r="AE931" s="10"/>
    </row>
    <row r="932" spans="6:38" x14ac:dyDescent="0.35">
      <c r="AE932" s="10"/>
    </row>
    <row r="933" spans="6:38" x14ac:dyDescent="0.35">
      <c r="AE933" s="10"/>
    </row>
    <row r="934" spans="6:38" x14ac:dyDescent="0.35">
      <c r="AE934" s="10"/>
    </row>
    <row r="935" spans="6:38" x14ac:dyDescent="0.35">
      <c r="AE935" s="10"/>
    </row>
    <row r="936" spans="6:38" x14ac:dyDescent="0.35">
      <c r="AE936" s="10"/>
    </row>
    <row r="937" spans="6:38" x14ac:dyDescent="0.35">
      <c r="F937" s="4"/>
      <c r="AE937" s="4"/>
      <c r="AI937" s="4"/>
      <c r="AJ937" s="4"/>
      <c r="AK937" s="4"/>
      <c r="AL937" s="4"/>
    </row>
    <row r="938" spans="6:38" x14ac:dyDescent="0.35">
      <c r="AE938" s="10"/>
    </row>
    <row r="939" spans="6:38" x14ac:dyDescent="0.35">
      <c r="AE939" s="10"/>
    </row>
    <row r="940" spans="6:38" x14ac:dyDescent="0.35">
      <c r="AE940" s="10"/>
    </row>
    <row r="941" spans="6:38" x14ac:dyDescent="0.35">
      <c r="AE941" s="10"/>
    </row>
    <row r="942" spans="6:38" x14ac:dyDescent="0.35">
      <c r="AE942" s="10"/>
    </row>
    <row r="943" spans="6:38" x14ac:dyDescent="0.35">
      <c r="AE943" s="10"/>
    </row>
    <row r="944" spans="6:38" x14ac:dyDescent="0.35">
      <c r="AE944" s="10"/>
    </row>
    <row r="945" spans="6:38" x14ac:dyDescent="0.35">
      <c r="AE945" s="10"/>
    </row>
    <row r="946" spans="6:38" x14ac:dyDescent="0.35">
      <c r="AE946" s="10"/>
    </row>
    <row r="947" spans="6:38" x14ac:dyDescent="0.35">
      <c r="AE947" s="10"/>
    </row>
    <row r="948" spans="6:38" x14ac:dyDescent="0.35">
      <c r="F948" s="4"/>
      <c r="AE948" s="4"/>
      <c r="AI948" s="4"/>
      <c r="AJ948" s="4"/>
      <c r="AK948" s="4"/>
      <c r="AL948" s="4"/>
    </row>
    <row r="949" spans="6:38" x14ac:dyDescent="0.35">
      <c r="AE949" s="10"/>
    </row>
    <row r="950" spans="6:38" x14ac:dyDescent="0.35">
      <c r="AE950" s="10"/>
    </row>
  </sheetData>
  <mergeCells count="19">
    <mergeCell ref="G1:J1"/>
    <mergeCell ref="K1:N1"/>
    <mergeCell ref="O1:R1"/>
    <mergeCell ref="S1:V1"/>
    <mergeCell ref="W1:Z1"/>
    <mergeCell ref="AA1:AD1"/>
    <mergeCell ref="AI1:AL1"/>
    <mergeCell ref="AE558:AH558"/>
    <mergeCell ref="AE637:AH637"/>
    <mergeCell ref="AE716:AH716"/>
    <mergeCell ref="AE795:AH795"/>
    <mergeCell ref="AE874:AH874"/>
    <mergeCell ref="AE1:AH1"/>
    <mergeCell ref="AE84:AH84"/>
    <mergeCell ref="AE163:AH163"/>
    <mergeCell ref="AE242:AH242"/>
    <mergeCell ref="AE321:AH321"/>
    <mergeCell ref="AE400:AH400"/>
    <mergeCell ref="AE479:AH47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00"/>
    <outlinePr summaryBelow="0" summaryRight="0"/>
  </sheetPr>
  <dimension ref="A1:P1016"/>
  <sheetViews>
    <sheetView showGridLines="0" workbookViewId="0"/>
  </sheetViews>
  <sheetFormatPr defaultColWidth="14.453125" defaultRowHeight="15" customHeight="1" x14ac:dyDescent="0.35"/>
  <cols>
    <col min="1" max="1" width="0.453125" customWidth="1"/>
    <col min="7" max="7" width="36.453125" customWidth="1"/>
    <col min="11" max="11" width="21.7265625" customWidth="1"/>
    <col min="14" max="16" width="9.453125" customWidth="1"/>
  </cols>
  <sheetData>
    <row r="1" spans="1:16" ht="29.25" customHeight="1" x14ac:dyDescent="0.35">
      <c r="A1" s="4"/>
      <c r="B1" s="462" t="s">
        <v>2</v>
      </c>
      <c r="C1" s="463"/>
      <c r="D1" s="463"/>
      <c r="E1" s="463"/>
      <c r="F1" s="463"/>
      <c r="G1" s="463"/>
      <c r="H1" s="463"/>
      <c r="I1" s="463"/>
      <c r="J1" s="463"/>
      <c r="K1" s="464"/>
      <c r="N1" s="5"/>
      <c r="O1" s="5"/>
      <c r="P1" s="5"/>
    </row>
    <row r="2" spans="1:16" ht="30" customHeight="1" x14ac:dyDescent="0.35">
      <c r="A2" s="6"/>
      <c r="B2" s="460" t="s">
        <v>3</v>
      </c>
      <c r="C2" s="455"/>
      <c r="D2" s="455"/>
      <c r="E2" s="455"/>
      <c r="F2" s="455"/>
      <c r="G2" s="455"/>
      <c r="H2" s="455"/>
      <c r="I2" s="455"/>
      <c r="J2" s="455"/>
      <c r="K2" s="455"/>
      <c r="N2" s="5"/>
      <c r="O2" s="5"/>
      <c r="P2" s="5"/>
    </row>
    <row r="3" spans="1:16" ht="11.25" customHeight="1" x14ac:dyDescent="0.35">
      <c r="A3" s="7"/>
      <c r="B3" s="8"/>
      <c r="C3" s="8"/>
      <c r="D3" s="8"/>
      <c r="E3" s="8"/>
      <c r="F3" s="8"/>
      <c r="G3" s="8"/>
      <c r="H3" s="8"/>
      <c r="I3" s="8"/>
      <c r="J3" s="8"/>
      <c r="K3" s="8"/>
      <c r="N3" s="5"/>
      <c r="O3" s="5"/>
      <c r="P3" s="5"/>
    </row>
    <row r="4" spans="1:16" ht="81" customHeight="1" x14ac:dyDescent="0.35">
      <c r="A4" s="7"/>
      <c r="B4" s="461" t="s">
        <v>4</v>
      </c>
      <c r="C4" s="455"/>
      <c r="D4" s="455"/>
      <c r="E4" s="455"/>
      <c r="F4" s="455"/>
      <c r="G4" s="455"/>
      <c r="H4" s="455"/>
      <c r="I4" s="455"/>
      <c r="J4" s="455"/>
      <c r="K4" s="455"/>
      <c r="N4" s="5"/>
      <c r="O4" s="5"/>
      <c r="P4" s="5"/>
    </row>
    <row r="5" spans="1:16" ht="14.5" x14ac:dyDescent="0.35">
      <c r="A5" s="7"/>
      <c r="B5" s="465" t="s">
        <v>5</v>
      </c>
      <c r="C5" s="455"/>
      <c r="D5" s="455"/>
      <c r="E5" s="455"/>
      <c r="F5" s="455"/>
      <c r="G5" s="455"/>
      <c r="H5" s="455"/>
      <c r="I5" s="455"/>
      <c r="J5" s="455"/>
      <c r="K5" s="455"/>
      <c r="N5" s="5"/>
      <c r="O5" s="5"/>
      <c r="P5" s="5"/>
    </row>
    <row r="6" spans="1:16" ht="14.5" x14ac:dyDescent="0.35">
      <c r="A6" s="9"/>
      <c r="B6" s="466" t="s">
        <v>6</v>
      </c>
      <c r="C6" s="455"/>
      <c r="D6" s="455"/>
      <c r="E6" s="455"/>
      <c r="F6" s="455"/>
      <c r="G6" s="455"/>
      <c r="H6" s="455"/>
      <c r="I6" s="455"/>
      <c r="J6" s="455"/>
      <c r="K6" s="455"/>
      <c r="N6" s="5"/>
      <c r="O6" s="5"/>
      <c r="P6" s="5"/>
    </row>
    <row r="7" spans="1:16" ht="14.5" x14ac:dyDescent="0.35">
      <c r="A7" s="10"/>
      <c r="B7" s="9"/>
      <c r="C7" s="9"/>
      <c r="D7" s="9"/>
      <c r="E7" s="9"/>
      <c r="F7" s="9"/>
      <c r="G7" s="9"/>
      <c r="H7" s="9"/>
      <c r="I7" s="9"/>
      <c r="J7" s="9"/>
      <c r="K7" s="9"/>
      <c r="N7" s="5"/>
      <c r="O7" s="5"/>
      <c r="P7" s="5"/>
    </row>
    <row r="8" spans="1:16" ht="14.5" x14ac:dyDescent="0.35">
      <c r="A8" s="10"/>
      <c r="B8" s="459" t="s">
        <v>7</v>
      </c>
      <c r="C8" s="455"/>
      <c r="D8" s="455"/>
      <c r="E8" s="455"/>
      <c r="F8" s="455"/>
      <c r="G8" s="455"/>
      <c r="H8" s="455"/>
      <c r="I8" s="455"/>
      <c r="J8" s="455"/>
      <c r="K8" s="455"/>
      <c r="N8" s="5"/>
      <c r="O8" s="5"/>
      <c r="P8" s="5"/>
    </row>
    <row r="9" spans="1:16" ht="14.5" x14ac:dyDescent="0.35">
      <c r="A9" s="10"/>
      <c r="B9" s="456" t="s">
        <v>8</v>
      </c>
      <c r="C9" s="455"/>
      <c r="D9" s="455"/>
      <c r="E9" s="455"/>
      <c r="F9" s="455"/>
      <c r="G9" s="455"/>
      <c r="H9" s="455"/>
      <c r="I9" s="455"/>
      <c r="J9" s="455"/>
      <c r="K9" s="455"/>
      <c r="N9" s="5"/>
      <c r="O9" s="5"/>
      <c r="P9" s="5"/>
    </row>
    <row r="10" spans="1:16" ht="14.5" x14ac:dyDescent="0.35">
      <c r="A10" s="10"/>
      <c r="B10" s="9"/>
      <c r="C10" s="9"/>
      <c r="D10" s="9"/>
      <c r="E10" s="9"/>
      <c r="F10" s="9"/>
      <c r="G10" s="9"/>
      <c r="H10" s="9"/>
      <c r="I10" s="9"/>
      <c r="J10" s="9"/>
      <c r="K10" s="9"/>
      <c r="N10" s="5"/>
      <c r="O10" s="5"/>
      <c r="P10" s="5"/>
    </row>
    <row r="11" spans="1:16" ht="15.5" x14ac:dyDescent="0.35">
      <c r="A11" s="10"/>
      <c r="B11" s="12" t="s">
        <v>9</v>
      </c>
      <c r="C11" s="9"/>
      <c r="D11" s="9"/>
      <c r="E11" s="9"/>
      <c r="F11" s="9"/>
      <c r="G11" s="9"/>
      <c r="H11" s="9"/>
      <c r="I11" s="9"/>
      <c r="J11" s="9"/>
      <c r="K11" s="9"/>
      <c r="N11" s="5"/>
      <c r="O11" s="5"/>
      <c r="P11" s="5"/>
    </row>
    <row r="12" spans="1:16" ht="14.5" x14ac:dyDescent="0.35">
      <c r="A12" s="10"/>
      <c r="B12" s="460" t="s">
        <v>10</v>
      </c>
      <c r="C12" s="455"/>
      <c r="D12" s="455"/>
      <c r="E12" s="455"/>
      <c r="F12" s="455"/>
      <c r="G12" s="455"/>
      <c r="H12" s="455"/>
      <c r="I12" s="455"/>
      <c r="J12" s="455"/>
      <c r="K12" s="455"/>
      <c r="N12" s="5"/>
      <c r="O12" s="5"/>
      <c r="P12" s="5"/>
    </row>
    <row r="13" spans="1:16" ht="14.5" x14ac:dyDescent="0.35">
      <c r="A13" s="10"/>
      <c r="B13" s="9"/>
      <c r="C13" s="9"/>
      <c r="D13" s="9"/>
      <c r="E13" s="9"/>
      <c r="F13" s="9"/>
      <c r="G13" s="9"/>
      <c r="H13" s="9"/>
      <c r="I13" s="9"/>
      <c r="J13" s="9"/>
      <c r="K13" s="9"/>
      <c r="N13" s="5"/>
      <c r="O13" s="5"/>
      <c r="P13" s="5"/>
    </row>
    <row r="14" spans="1:16" ht="15.5" x14ac:dyDescent="0.35">
      <c r="A14" s="10"/>
      <c r="B14" s="12" t="s">
        <v>11</v>
      </c>
      <c r="C14" s="9"/>
      <c r="D14" s="9"/>
      <c r="E14" s="9"/>
      <c r="F14" s="9"/>
      <c r="G14" s="9"/>
      <c r="H14" s="9"/>
      <c r="I14" s="9"/>
      <c r="J14" s="9"/>
      <c r="K14" s="9"/>
      <c r="N14" s="5"/>
      <c r="O14" s="5"/>
      <c r="P14" s="5"/>
    </row>
    <row r="15" spans="1:16" ht="14.5" x14ac:dyDescent="0.35">
      <c r="A15" s="10"/>
      <c r="B15" s="461" t="s">
        <v>12</v>
      </c>
      <c r="C15" s="455"/>
      <c r="D15" s="455"/>
      <c r="E15" s="455"/>
      <c r="F15" s="455"/>
      <c r="G15" s="455"/>
      <c r="H15" s="455"/>
      <c r="I15" s="455"/>
      <c r="J15" s="455"/>
      <c r="K15" s="455"/>
      <c r="L15" s="455"/>
      <c r="M15" s="455"/>
      <c r="N15" s="5"/>
      <c r="O15" s="5"/>
      <c r="P15" s="5"/>
    </row>
    <row r="16" spans="1:16" ht="14.5" x14ac:dyDescent="0.35">
      <c r="A16" s="10"/>
      <c r="B16" s="455"/>
      <c r="C16" s="455"/>
      <c r="D16" s="455"/>
      <c r="E16" s="455"/>
      <c r="F16" s="455"/>
      <c r="G16" s="455"/>
      <c r="H16" s="455"/>
      <c r="I16" s="455"/>
      <c r="J16" s="455"/>
      <c r="K16" s="455"/>
      <c r="L16" s="455"/>
      <c r="M16" s="455"/>
      <c r="N16" s="5"/>
      <c r="O16" s="5"/>
      <c r="P16" s="5"/>
    </row>
    <row r="17" spans="1:16" ht="14.5" x14ac:dyDescent="0.35">
      <c r="A17" s="10"/>
      <c r="B17" s="455"/>
      <c r="C17" s="455"/>
      <c r="D17" s="455"/>
      <c r="E17" s="455"/>
      <c r="F17" s="455"/>
      <c r="G17" s="455"/>
      <c r="H17" s="455"/>
      <c r="I17" s="455"/>
      <c r="J17" s="455"/>
      <c r="K17" s="455"/>
      <c r="L17" s="455"/>
      <c r="M17" s="455"/>
      <c r="N17" s="5"/>
      <c r="O17" s="5"/>
      <c r="P17" s="5"/>
    </row>
    <row r="18" spans="1:16" ht="15.5" x14ac:dyDescent="0.35">
      <c r="A18" s="13"/>
      <c r="B18" s="11" t="s">
        <v>13</v>
      </c>
      <c r="C18" s="11"/>
      <c r="D18" s="11"/>
      <c r="E18" s="11"/>
      <c r="F18" s="11"/>
      <c r="G18" s="11"/>
      <c r="H18" s="11"/>
      <c r="I18" s="11"/>
      <c r="J18" s="11"/>
      <c r="K18" s="11"/>
      <c r="N18" s="5"/>
      <c r="O18" s="5"/>
      <c r="P18" s="5"/>
    </row>
    <row r="19" spans="1:16" ht="14.5" x14ac:dyDescent="0.35">
      <c r="A19" s="13"/>
      <c r="B19" s="460" t="s">
        <v>14</v>
      </c>
      <c r="C19" s="455"/>
      <c r="D19" s="455"/>
      <c r="E19" s="455"/>
      <c r="F19" s="455"/>
      <c r="G19" s="455"/>
      <c r="H19" s="455"/>
      <c r="I19" s="455"/>
      <c r="J19" s="455"/>
      <c r="K19" s="455"/>
      <c r="N19" s="5"/>
      <c r="O19" s="5"/>
      <c r="P19" s="5"/>
    </row>
    <row r="20" spans="1:16" ht="15.5" x14ac:dyDescent="0.35">
      <c r="A20" s="13"/>
      <c r="B20" s="11"/>
      <c r="C20" s="11"/>
      <c r="D20" s="11"/>
      <c r="E20" s="11"/>
      <c r="F20" s="11"/>
      <c r="G20" s="11"/>
      <c r="H20" s="11"/>
      <c r="I20" s="11"/>
      <c r="J20" s="11"/>
      <c r="K20" s="11"/>
      <c r="N20" s="5"/>
      <c r="O20" s="5"/>
      <c r="P20" s="5"/>
    </row>
    <row r="21" spans="1:16" ht="14.5" x14ac:dyDescent="0.35">
      <c r="A21" s="13"/>
      <c r="B21" s="459" t="s">
        <v>15</v>
      </c>
      <c r="C21" s="455"/>
      <c r="D21" s="455"/>
      <c r="E21" s="455"/>
      <c r="F21" s="455"/>
      <c r="G21" s="455"/>
      <c r="H21" s="455"/>
      <c r="I21" s="455"/>
      <c r="J21" s="455"/>
      <c r="K21" s="455"/>
      <c r="N21" s="5"/>
      <c r="O21" s="5"/>
      <c r="P21" s="5"/>
    </row>
    <row r="22" spans="1:16" ht="29.25" customHeight="1" x14ac:dyDescent="0.35">
      <c r="B22" s="456" t="s">
        <v>16</v>
      </c>
      <c r="C22" s="455"/>
      <c r="D22" s="455"/>
      <c r="E22" s="455"/>
      <c r="F22" s="455"/>
      <c r="G22" s="455"/>
      <c r="H22" s="455"/>
      <c r="I22" s="455"/>
      <c r="J22" s="455"/>
      <c r="K22" s="455"/>
      <c r="N22" s="5"/>
      <c r="O22" s="5"/>
      <c r="P22" s="5"/>
    </row>
    <row r="23" spans="1:16" ht="14.5" x14ac:dyDescent="0.35">
      <c r="B23" s="9"/>
      <c r="C23" s="9"/>
      <c r="D23" s="9"/>
      <c r="E23" s="9"/>
      <c r="F23" s="9"/>
      <c r="G23" s="9"/>
      <c r="H23" s="9"/>
      <c r="I23" s="9"/>
      <c r="J23" s="9"/>
      <c r="K23" s="9"/>
      <c r="N23" s="5"/>
      <c r="O23" s="5"/>
      <c r="P23" s="5"/>
    </row>
    <row r="24" spans="1:16" ht="15.5" x14ac:dyDescent="0.35">
      <c r="B24" s="457" t="s">
        <v>17</v>
      </c>
      <c r="C24" s="455"/>
      <c r="D24" s="455"/>
      <c r="E24" s="455"/>
      <c r="F24" s="455"/>
      <c r="G24" s="455"/>
      <c r="H24" s="455"/>
      <c r="I24" s="455"/>
      <c r="J24" s="455"/>
      <c r="K24" s="455"/>
      <c r="M24" s="10"/>
      <c r="N24" s="5"/>
      <c r="O24" s="5"/>
      <c r="P24" s="5"/>
    </row>
    <row r="25" spans="1:16" ht="14.5" x14ac:dyDescent="0.35">
      <c r="B25" s="456" t="s">
        <v>18</v>
      </c>
      <c r="C25" s="455"/>
      <c r="D25" s="455"/>
      <c r="E25" s="455"/>
      <c r="F25" s="455"/>
      <c r="G25" s="455"/>
      <c r="H25" s="455"/>
      <c r="I25" s="455"/>
      <c r="J25" s="455"/>
      <c r="K25" s="455"/>
      <c r="N25" s="5"/>
      <c r="O25" s="5"/>
      <c r="P25" s="5"/>
    </row>
    <row r="26" spans="1:16" ht="14.5" x14ac:dyDescent="0.35">
      <c r="C26" s="10"/>
      <c r="D26" s="10"/>
      <c r="E26" s="10"/>
      <c r="F26" s="10"/>
      <c r="G26" s="10"/>
      <c r="H26" s="10"/>
      <c r="I26" s="10"/>
      <c r="M26" s="10"/>
      <c r="N26" s="5"/>
      <c r="O26" s="5"/>
      <c r="P26" s="5"/>
    </row>
    <row r="27" spans="1:16" ht="15.5" x14ac:dyDescent="0.35">
      <c r="B27" s="14" t="s">
        <v>19</v>
      </c>
      <c r="C27" s="15"/>
      <c r="D27" s="15"/>
      <c r="E27" s="15"/>
      <c r="F27" s="15"/>
      <c r="G27" s="15"/>
      <c r="H27" s="15"/>
      <c r="I27" s="15"/>
      <c r="J27" s="15"/>
      <c r="N27" s="5"/>
      <c r="O27" s="5"/>
      <c r="P27" s="5"/>
    </row>
    <row r="28" spans="1:16" ht="14.5" x14ac:dyDescent="0.35">
      <c r="B28" s="456" t="s">
        <v>20</v>
      </c>
      <c r="C28" s="455"/>
      <c r="D28" s="455"/>
      <c r="E28" s="455"/>
      <c r="F28" s="455"/>
      <c r="G28" s="455"/>
      <c r="H28" s="455"/>
      <c r="I28" s="455"/>
      <c r="J28" s="455"/>
      <c r="K28" s="455"/>
      <c r="N28" s="5"/>
      <c r="O28" s="5"/>
      <c r="P28" s="5"/>
    </row>
    <row r="29" spans="1:16" ht="14.5" x14ac:dyDescent="0.35">
      <c r="G29" s="10"/>
      <c r="H29" s="10"/>
      <c r="I29" s="10"/>
      <c r="N29" s="5"/>
      <c r="O29" s="5"/>
      <c r="P29" s="5"/>
    </row>
    <row r="30" spans="1:16" ht="15.5" x14ac:dyDescent="0.35">
      <c r="B30" s="457" t="s">
        <v>21</v>
      </c>
      <c r="C30" s="455"/>
      <c r="D30" s="455"/>
      <c r="E30" s="455"/>
      <c r="F30" s="455"/>
      <c r="G30" s="455"/>
      <c r="H30" s="455"/>
      <c r="I30" s="455"/>
      <c r="J30" s="455"/>
      <c r="K30" s="455"/>
      <c r="L30" s="455"/>
      <c r="M30" s="455"/>
      <c r="N30" s="5"/>
      <c r="O30" s="5"/>
      <c r="P30" s="5"/>
    </row>
    <row r="31" spans="1:16" ht="15.5" x14ac:dyDescent="0.35">
      <c r="B31" s="458" t="s">
        <v>22</v>
      </c>
      <c r="C31" s="455"/>
      <c r="D31" s="455"/>
      <c r="E31" s="455"/>
      <c r="F31" s="455"/>
      <c r="G31" s="455"/>
      <c r="H31" s="455"/>
      <c r="I31" s="455"/>
      <c r="J31" s="455"/>
      <c r="K31" s="455"/>
      <c r="L31" s="455"/>
      <c r="M31" s="455"/>
      <c r="N31" s="5"/>
      <c r="O31" s="5"/>
      <c r="P31" s="5"/>
    </row>
    <row r="32" spans="1:16" ht="15.5" x14ac:dyDescent="0.35">
      <c r="B32" s="458" t="s">
        <v>23</v>
      </c>
      <c r="C32" s="455"/>
      <c r="D32" s="455"/>
      <c r="E32" s="455"/>
      <c r="F32" s="455"/>
      <c r="G32" s="455"/>
      <c r="H32" s="455"/>
      <c r="I32" s="455"/>
      <c r="J32" s="455"/>
      <c r="K32" s="455"/>
      <c r="L32" s="455"/>
      <c r="M32" s="455"/>
      <c r="N32" s="5"/>
      <c r="O32" s="5"/>
      <c r="P32" s="5"/>
    </row>
    <row r="33" spans="2:16" ht="15.5" x14ac:dyDescent="0.35">
      <c r="B33" s="458" t="s">
        <v>24</v>
      </c>
      <c r="C33" s="455"/>
      <c r="D33" s="455"/>
      <c r="E33" s="455"/>
      <c r="F33" s="455"/>
      <c r="G33" s="455"/>
      <c r="H33" s="455"/>
      <c r="I33" s="455"/>
      <c r="J33" s="455"/>
      <c r="K33" s="455"/>
      <c r="L33" s="455"/>
      <c r="M33" s="455"/>
      <c r="N33" s="5"/>
      <c r="O33" s="5"/>
      <c r="P33" s="5"/>
    </row>
    <row r="34" spans="2:16" ht="15.5" x14ac:dyDescent="0.35">
      <c r="B34" s="458" t="s">
        <v>25</v>
      </c>
      <c r="C34" s="455"/>
      <c r="D34" s="455"/>
      <c r="E34" s="455"/>
      <c r="F34" s="455"/>
      <c r="G34" s="455"/>
      <c r="H34" s="455"/>
      <c r="I34" s="455"/>
      <c r="J34" s="455"/>
      <c r="K34" s="455"/>
      <c r="L34" s="455"/>
      <c r="M34" s="455"/>
      <c r="N34" s="5"/>
      <c r="O34" s="5"/>
      <c r="P34" s="5"/>
    </row>
    <row r="35" spans="2:16" ht="14.25" customHeight="1" x14ac:dyDescent="0.35">
      <c r="B35" s="458" t="s">
        <v>26</v>
      </c>
      <c r="C35" s="455"/>
      <c r="D35" s="455"/>
      <c r="E35" s="455"/>
      <c r="F35" s="455"/>
      <c r="G35" s="455"/>
      <c r="H35" s="455"/>
      <c r="I35" s="455"/>
      <c r="J35" s="455"/>
      <c r="K35" s="455"/>
      <c r="L35" s="455"/>
      <c r="M35" s="455"/>
      <c r="N35" s="5"/>
      <c r="O35" s="5"/>
      <c r="P35" s="5"/>
    </row>
    <row r="36" spans="2:16" ht="15.5" x14ac:dyDescent="0.35">
      <c r="B36" s="458" t="s">
        <v>27</v>
      </c>
      <c r="C36" s="455"/>
      <c r="D36" s="455"/>
      <c r="E36" s="455"/>
      <c r="F36" s="455"/>
      <c r="G36" s="455"/>
      <c r="H36" s="455"/>
      <c r="I36" s="455"/>
      <c r="J36" s="455"/>
      <c r="K36" s="455"/>
      <c r="L36" s="455"/>
      <c r="M36" s="455"/>
      <c r="N36" s="5"/>
      <c r="O36" s="5"/>
      <c r="P36" s="5"/>
    </row>
    <row r="37" spans="2:16" ht="15.5" x14ac:dyDescent="0.35">
      <c r="B37" s="454" t="s">
        <v>28</v>
      </c>
      <c r="C37" s="455"/>
      <c r="D37" s="455"/>
      <c r="E37" s="455"/>
      <c r="F37" s="455"/>
      <c r="G37" s="455"/>
      <c r="H37" s="455"/>
      <c r="I37" s="455"/>
      <c r="J37" s="455"/>
      <c r="K37" s="455"/>
      <c r="L37" s="455"/>
      <c r="M37" s="455"/>
      <c r="N37" s="5"/>
      <c r="O37" s="5"/>
      <c r="P37" s="5"/>
    </row>
    <row r="38" spans="2:16" ht="15.5" x14ac:dyDescent="0.35">
      <c r="B38" s="454" t="s">
        <v>29</v>
      </c>
      <c r="C38" s="455"/>
      <c r="D38" s="455"/>
      <c r="E38" s="455"/>
      <c r="F38" s="455"/>
      <c r="G38" s="455"/>
      <c r="H38" s="455"/>
      <c r="I38" s="455"/>
      <c r="J38" s="455"/>
      <c r="K38" s="455"/>
      <c r="L38" s="455"/>
      <c r="M38" s="455"/>
      <c r="N38" s="5"/>
      <c r="O38" s="5"/>
      <c r="P38" s="5"/>
    </row>
    <row r="39" spans="2:16" ht="14.5" x14ac:dyDescent="0.35">
      <c r="C39" s="10"/>
      <c r="D39" s="10"/>
      <c r="F39" s="10"/>
      <c r="H39" s="10"/>
      <c r="M39" s="10"/>
      <c r="N39" s="5"/>
      <c r="O39" s="5"/>
      <c r="P39" s="5"/>
    </row>
    <row r="40" spans="2:16" ht="14.5" x14ac:dyDescent="0.35">
      <c r="N40" s="5"/>
      <c r="O40" s="5"/>
      <c r="P40" s="5"/>
    </row>
    <row r="41" spans="2:16" ht="14.5" x14ac:dyDescent="0.35">
      <c r="C41" s="10"/>
      <c r="D41" s="10"/>
      <c r="F41" s="10"/>
      <c r="H41" s="10"/>
      <c r="M41" s="10"/>
      <c r="N41" s="5"/>
      <c r="O41" s="5"/>
      <c r="P41" s="5"/>
    </row>
    <row r="42" spans="2:16" ht="14.5" x14ac:dyDescent="0.35">
      <c r="N42" s="5"/>
      <c r="O42" s="5"/>
      <c r="P42" s="5"/>
    </row>
    <row r="43" spans="2:16" ht="14.5" x14ac:dyDescent="0.35">
      <c r="N43" s="5"/>
      <c r="O43" s="5"/>
      <c r="P43" s="5"/>
    </row>
    <row r="44" spans="2:16" ht="14.5" x14ac:dyDescent="0.35">
      <c r="N44" s="5"/>
      <c r="O44" s="5"/>
      <c r="P44" s="5"/>
    </row>
    <row r="45" spans="2:16" ht="14.5" x14ac:dyDescent="0.35">
      <c r="D45" s="10"/>
      <c r="F45" s="10"/>
      <c r="H45" s="10"/>
      <c r="N45" s="5"/>
      <c r="O45" s="5"/>
      <c r="P45" s="5"/>
    </row>
    <row r="46" spans="2:16" ht="14.5" x14ac:dyDescent="0.35">
      <c r="N46" s="5"/>
      <c r="O46" s="5"/>
      <c r="P46" s="5"/>
    </row>
    <row r="47" spans="2:16" ht="14.5" x14ac:dyDescent="0.35">
      <c r="N47" s="5"/>
      <c r="O47" s="5"/>
      <c r="P47" s="5"/>
    </row>
    <row r="48" spans="2:16" ht="14.5" x14ac:dyDescent="0.35">
      <c r="N48" s="5"/>
      <c r="O48" s="5"/>
      <c r="P48" s="5"/>
    </row>
    <row r="49" spans="14:16" ht="14.5" x14ac:dyDescent="0.35">
      <c r="N49" s="5"/>
      <c r="O49" s="5"/>
      <c r="P49" s="5"/>
    </row>
    <row r="50" spans="14:16" ht="14.5" x14ac:dyDescent="0.35">
      <c r="N50" s="5"/>
      <c r="O50" s="5"/>
      <c r="P50" s="5"/>
    </row>
    <row r="51" spans="14:16" ht="14.5" x14ac:dyDescent="0.35">
      <c r="N51" s="5"/>
      <c r="O51" s="5"/>
      <c r="P51" s="5"/>
    </row>
    <row r="52" spans="14:16" ht="14.5" x14ac:dyDescent="0.35">
      <c r="N52" s="5"/>
      <c r="O52" s="5"/>
      <c r="P52" s="5"/>
    </row>
    <row r="53" spans="14:16" ht="14.5" x14ac:dyDescent="0.35">
      <c r="N53" s="5"/>
      <c r="O53" s="5"/>
      <c r="P53" s="5"/>
    </row>
    <row r="54" spans="14:16" ht="14.5" x14ac:dyDescent="0.35">
      <c r="N54" s="5"/>
      <c r="O54" s="5"/>
      <c r="P54" s="5"/>
    </row>
    <row r="55" spans="14:16" ht="14.5" x14ac:dyDescent="0.35">
      <c r="N55" s="5"/>
      <c r="O55" s="5"/>
      <c r="P55" s="5"/>
    </row>
    <row r="56" spans="14:16" ht="14.5" x14ac:dyDescent="0.35">
      <c r="N56" s="5"/>
      <c r="O56" s="5"/>
      <c r="P56" s="5"/>
    </row>
    <row r="57" spans="14:16" ht="14.5" x14ac:dyDescent="0.35">
      <c r="N57" s="5"/>
      <c r="O57" s="5"/>
      <c r="P57" s="5"/>
    </row>
    <row r="58" spans="14:16" ht="14.5" x14ac:dyDescent="0.35">
      <c r="N58" s="5"/>
      <c r="O58" s="5"/>
      <c r="P58" s="5"/>
    </row>
    <row r="59" spans="14:16" ht="14.5" x14ac:dyDescent="0.35">
      <c r="N59" s="5"/>
      <c r="O59" s="5"/>
      <c r="P59" s="5"/>
    </row>
    <row r="60" spans="14:16" ht="14.5" x14ac:dyDescent="0.35">
      <c r="N60" s="5"/>
      <c r="O60" s="5"/>
      <c r="P60" s="5"/>
    </row>
    <row r="61" spans="14:16" ht="14.5" x14ac:dyDescent="0.35">
      <c r="N61" s="5"/>
      <c r="O61" s="5"/>
      <c r="P61" s="5"/>
    </row>
    <row r="62" spans="14:16" ht="14.5" x14ac:dyDescent="0.35">
      <c r="N62" s="5"/>
      <c r="O62" s="5"/>
      <c r="P62" s="5"/>
    </row>
    <row r="63" spans="14:16" ht="14.5" x14ac:dyDescent="0.35">
      <c r="N63" s="5"/>
      <c r="O63" s="5"/>
      <c r="P63" s="5"/>
    </row>
    <row r="64" spans="14:16" ht="14.5" x14ac:dyDescent="0.35">
      <c r="N64" s="5"/>
      <c r="O64" s="5"/>
      <c r="P64" s="5"/>
    </row>
    <row r="65" spans="14:16" ht="14.5" x14ac:dyDescent="0.35">
      <c r="N65" s="5"/>
      <c r="O65" s="5"/>
      <c r="P65" s="5"/>
    </row>
    <row r="66" spans="14:16" ht="14.5" x14ac:dyDescent="0.35">
      <c r="N66" s="5"/>
      <c r="O66" s="5"/>
      <c r="P66" s="5"/>
    </row>
    <row r="67" spans="14:16" ht="14.5" x14ac:dyDescent="0.35">
      <c r="N67" s="5"/>
      <c r="O67" s="5"/>
      <c r="P67" s="5"/>
    </row>
    <row r="68" spans="14:16" ht="14.5" x14ac:dyDescent="0.35">
      <c r="N68" s="5"/>
      <c r="O68" s="5"/>
      <c r="P68" s="5"/>
    </row>
    <row r="69" spans="14:16" ht="14.5" x14ac:dyDescent="0.35">
      <c r="N69" s="5"/>
      <c r="O69" s="5"/>
      <c r="P69" s="5"/>
    </row>
    <row r="70" spans="14:16" ht="14.5" x14ac:dyDescent="0.35">
      <c r="N70" s="5"/>
      <c r="O70" s="5"/>
      <c r="P70" s="5"/>
    </row>
    <row r="71" spans="14:16" ht="14.5" x14ac:dyDescent="0.35">
      <c r="N71" s="5"/>
      <c r="O71" s="5"/>
      <c r="P71" s="5"/>
    </row>
    <row r="72" spans="14:16" ht="14.5" x14ac:dyDescent="0.35">
      <c r="N72" s="5"/>
      <c r="O72" s="5"/>
      <c r="P72" s="5"/>
    </row>
    <row r="73" spans="14:16" ht="14.5" x14ac:dyDescent="0.35">
      <c r="N73" s="5"/>
      <c r="O73" s="5"/>
      <c r="P73" s="5"/>
    </row>
    <row r="74" spans="14:16" ht="14.5" x14ac:dyDescent="0.35">
      <c r="N74" s="5"/>
      <c r="O74" s="5"/>
      <c r="P74" s="5"/>
    </row>
    <row r="75" spans="14:16" ht="14.5" x14ac:dyDescent="0.35">
      <c r="N75" s="5"/>
      <c r="O75" s="5"/>
      <c r="P75" s="5"/>
    </row>
    <row r="76" spans="14:16" ht="14.5" x14ac:dyDescent="0.35">
      <c r="N76" s="5"/>
      <c r="O76" s="5"/>
      <c r="P76" s="5"/>
    </row>
    <row r="77" spans="14:16" ht="14.5" x14ac:dyDescent="0.35">
      <c r="N77" s="5"/>
      <c r="O77" s="5"/>
      <c r="P77" s="5"/>
    </row>
    <row r="78" spans="14:16" ht="14.5" x14ac:dyDescent="0.35">
      <c r="N78" s="5"/>
      <c r="O78" s="5"/>
      <c r="P78" s="5"/>
    </row>
    <row r="79" spans="14:16" ht="14.5" x14ac:dyDescent="0.35">
      <c r="N79" s="5"/>
      <c r="O79" s="5"/>
      <c r="P79" s="5"/>
    </row>
    <row r="80" spans="14:16" ht="14.5" x14ac:dyDescent="0.35">
      <c r="N80" s="5"/>
      <c r="O80" s="5"/>
      <c r="P80" s="5"/>
    </row>
    <row r="81" spans="14:16" ht="14.5" x14ac:dyDescent="0.35">
      <c r="N81" s="5"/>
      <c r="O81" s="5"/>
      <c r="P81" s="5"/>
    </row>
    <row r="82" spans="14:16" ht="14.5" x14ac:dyDescent="0.35">
      <c r="N82" s="5"/>
      <c r="O82" s="5"/>
      <c r="P82" s="5"/>
    </row>
    <row r="83" spans="14:16" ht="14.5" x14ac:dyDescent="0.35">
      <c r="N83" s="5"/>
      <c r="O83" s="5"/>
      <c r="P83" s="5"/>
    </row>
    <row r="84" spans="14:16" ht="14.5" x14ac:dyDescent="0.35">
      <c r="N84" s="5"/>
      <c r="O84" s="5"/>
      <c r="P84" s="5"/>
    </row>
    <row r="85" spans="14:16" ht="14.5" x14ac:dyDescent="0.35">
      <c r="N85" s="5"/>
      <c r="O85" s="5"/>
      <c r="P85" s="5"/>
    </row>
    <row r="86" spans="14:16" ht="14.5" x14ac:dyDescent="0.35">
      <c r="N86" s="5"/>
      <c r="O86" s="5"/>
      <c r="P86" s="5"/>
    </row>
    <row r="87" spans="14:16" ht="14.5" x14ac:dyDescent="0.35">
      <c r="N87" s="5"/>
      <c r="O87" s="5"/>
      <c r="P87" s="5"/>
    </row>
    <row r="88" spans="14:16" ht="14.5" x14ac:dyDescent="0.35">
      <c r="N88" s="5"/>
      <c r="O88" s="5"/>
      <c r="P88" s="5"/>
    </row>
    <row r="89" spans="14:16" ht="14.5" x14ac:dyDescent="0.35">
      <c r="N89" s="5"/>
      <c r="O89" s="5"/>
      <c r="P89" s="5"/>
    </row>
    <row r="90" spans="14:16" ht="14.5" x14ac:dyDescent="0.35">
      <c r="N90" s="5"/>
      <c r="O90" s="5"/>
      <c r="P90" s="5"/>
    </row>
    <row r="91" spans="14:16" ht="14.5" x14ac:dyDescent="0.35">
      <c r="N91" s="5"/>
      <c r="O91" s="5"/>
      <c r="P91" s="5"/>
    </row>
    <row r="92" spans="14:16" ht="14.5" x14ac:dyDescent="0.35">
      <c r="N92" s="5"/>
      <c r="O92" s="5"/>
      <c r="P92" s="5"/>
    </row>
    <row r="93" spans="14:16" ht="14.5" x14ac:dyDescent="0.35">
      <c r="N93" s="5"/>
      <c r="O93" s="5"/>
      <c r="P93" s="5"/>
    </row>
    <row r="94" spans="14:16" ht="14.5" x14ac:dyDescent="0.35">
      <c r="N94" s="5"/>
      <c r="O94" s="5"/>
      <c r="P94" s="5"/>
    </row>
    <row r="95" spans="14:16" ht="14.5" x14ac:dyDescent="0.35">
      <c r="N95" s="5"/>
      <c r="O95" s="5"/>
      <c r="P95" s="5"/>
    </row>
    <row r="96" spans="14:16" ht="14.5" x14ac:dyDescent="0.35">
      <c r="N96" s="5"/>
      <c r="O96" s="5"/>
      <c r="P96" s="5"/>
    </row>
    <row r="97" spans="14:16" ht="14.5" x14ac:dyDescent="0.35">
      <c r="N97" s="5"/>
      <c r="O97" s="5"/>
      <c r="P97" s="5"/>
    </row>
    <row r="98" spans="14:16" ht="14.5" x14ac:dyDescent="0.35">
      <c r="N98" s="5"/>
      <c r="O98" s="5"/>
      <c r="P98" s="5"/>
    </row>
    <row r="99" spans="14:16" ht="14.5" x14ac:dyDescent="0.35">
      <c r="N99" s="5"/>
      <c r="O99" s="5"/>
      <c r="P99" s="5"/>
    </row>
    <row r="100" spans="14:16" ht="14.5" x14ac:dyDescent="0.35">
      <c r="N100" s="5"/>
      <c r="O100" s="5"/>
      <c r="P100" s="5"/>
    </row>
    <row r="101" spans="14:16" ht="14.5" x14ac:dyDescent="0.35">
      <c r="N101" s="5"/>
      <c r="O101" s="5"/>
      <c r="P101" s="5"/>
    </row>
    <row r="102" spans="14:16" ht="14.5" x14ac:dyDescent="0.35">
      <c r="N102" s="5"/>
      <c r="O102" s="5"/>
      <c r="P102" s="5"/>
    </row>
    <row r="103" spans="14:16" ht="14.5" x14ac:dyDescent="0.35">
      <c r="N103" s="5"/>
      <c r="O103" s="5"/>
      <c r="P103" s="5"/>
    </row>
    <row r="104" spans="14:16" ht="14.5" x14ac:dyDescent="0.35">
      <c r="N104" s="5"/>
      <c r="O104" s="5"/>
      <c r="P104" s="5"/>
    </row>
    <row r="105" spans="14:16" ht="14.5" x14ac:dyDescent="0.35">
      <c r="N105" s="5"/>
      <c r="O105" s="5"/>
      <c r="P105" s="5"/>
    </row>
    <row r="106" spans="14:16" ht="14.5" x14ac:dyDescent="0.35">
      <c r="N106" s="5"/>
      <c r="O106" s="5"/>
      <c r="P106" s="5"/>
    </row>
    <row r="107" spans="14:16" ht="14.5" x14ac:dyDescent="0.35">
      <c r="N107" s="5"/>
      <c r="O107" s="5"/>
      <c r="P107" s="5"/>
    </row>
    <row r="108" spans="14:16" ht="14.5" x14ac:dyDescent="0.35">
      <c r="N108" s="5"/>
      <c r="O108" s="5"/>
      <c r="P108" s="5"/>
    </row>
    <row r="109" spans="14:16" ht="14.5" x14ac:dyDescent="0.35">
      <c r="N109" s="5"/>
      <c r="O109" s="5"/>
      <c r="P109" s="5"/>
    </row>
    <row r="110" spans="14:16" ht="14.5" x14ac:dyDescent="0.35">
      <c r="N110" s="5"/>
      <c r="O110" s="5"/>
      <c r="P110" s="5"/>
    </row>
    <row r="111" spans="14:16" ht="14.5" x14ac:dyDescent="0.35">
      <c r="N111" s="5"/>
      <c r="O111" s="5"/>
      <c r="P111" s="5"/>
    </row>
    <row r="112" spans="14:16" ht="14.5" x14ac:dyDescent="0.35">
      <c r="N112" s="5"/>
      <c r="O112" s="5"/>
      <c r="P112" s="5"/>
    </row>
    <row r="113" spans="14:16" ht="14.5" x14ac:dyDescent="0.35">
      <c r="N113" s="5"/>
      <c r="O113" s="5"/>
      <c r="P113" s="5"/>
    </row>
    <row r="114" spans="14:16" ht="14.5" x14ac:dyDescent="0.35">
      <c r="N114" s="5"/>
      <c r="O114" s="5"/>
      <c r="P114" s="5"/>
    </row>
    <row r="115" spans="14:16" ht="14.5" x14ac:dyDescent="0.35">
      <c r="N115" s="5"/>
      <c r="O115" s="5"/>
      <c r="P115" s="5"/>
    </row>
    <row r="116" spans="14:16" ht="14.5" x14ac:dyDescent="0.35">
      <c r="N116" s="5"/>
      <c r="O116" s="5"/>
      <c r="P116" s="5"/>
    </row>
    <row r="117" spans="14:16" ht="14.5" x14ac:dyDescent="0.35">
      <c r="N117" s="5"/>
      <c r="O117" s="5"/>
      <c r="P117" s="5"/>
    </row>
    <row r="118" spans="14:16" ht="14.5" x14ac:dyDescent="0.35">
      <c r="N118" s="5"/>
      <c r="O118" s="5"/>
      <c r="P118" s="5"/>
    </row>
    <row r="119" spans="14:16" ht="14.5" x14ac:dyDescent="0.35">
      <c r="N119" s="5"/>
      <c r="O119" s="5"/>
      <c r="P119" s="5"/>
    </row>
    <row r="120" spans="14:16" ht="14.5" x14ac:dyDescent="0.35">
      <c r="N120" s="5"/>
      <c r="O120" s="5"/>
      <c r="P120" s="5"/>
    </row>
    <row r="121" spans="14:16" ht="14.5" x14ac:dyDescent="0.35">
      <c r="N121" s="5"/>
      <c r="O121" s="5"/>
      <c r="P121" s="5"/>
    </row>
    <row r="122" spans="14:16" ht="14.5" x14ac:dyDescent="0.35">
      <c r="N122" s="5"/>
      <c r="O122" s="5"/>
      <c r="P122" s="5"/>
    </row>
    <row r="123" spans="14:16" ht="14.5" x14ac:dyDescent="0.35">
      <c r="N123" s="5"/>
      <c r="O123" s="5"/>
      <c r="P123" s="5"/>
    </row>
    <row r="124" spans="14:16" ht="14.5" x14ac:dyDescent="0.35">
      <c r="N124" s="5"/>
      <c r="O124" s="5"/>
      <c r="P124" s="5"/>
    </row>
    <row r="125" spans="14:16" ht="14.5" x14ac:dyDescent="0.35">
      <c r="N125" s="5"/>
      <c r="O125" s="5"/>
      <c r="P125" s="5"/>
    </row>
    <row r="126" spans="14:16" ht="14.5" x14ac:dyDescent="0.35">
      <c r="N126" s="5"/>
      <c r="O126" s="5"/>
      <c r="P126" s="5"/>
    </row>
    <row r="127" spans="14:16" ht="14.5" x14ac:dyDescent="0.35">
      <c r="N127" s="5"/>
      <c r="O127" s="5"/>
      <c r="P127" s="5"/>
    </row>
    <row r="128" spans="14:16" ht="14.5" x14ac:dyDescent="0.35">
      <c r="N128" s="5"/>
      <c r="O128" s="5"/>
      <c r="P128" s="5"/>
    </row>
    <row r="129" spans="14:16" ht="14.5" x14ac:dyDescent="0.35">
      <c r="N129" s="5"/>
      <c r="O129" s="5"/>
      <c r="P129" s="5"/>
    </row>
    <row r="130" spans="14:16" ht="14.5" x14ac:dyDescent="0.35">
      <c r="N130" s="5"/>
      <c r="O130" s="5"/>
      <c r="P130" s="5"/>
    </row>
    <row r="131" spans="14:16" ht="14.5" x14ac:dyDescent="0.35">
      <c r="N131" s="5"/>
      <c r="O131" s="5"/>
      <c r="P131" s="5"/>
    </row>
    <row r="132" spans="14:16" ht="14.5" x14ac:dyDescent="0.35">
      <c r="N132" s="5"/>
      <c r="O132" s="5"/>
      <c r="P132" s="5"/>
    </row>
    <row r="133" spans="14:16" ht="14.5" x14ac:dyDescent="0.35">
      <c r="N133" s="5"/>
      <c r="O133" s="5"/>
      <c r="P133" s="5"/>
    </row>
    <row r="134" spans="14:16" ht="14.5" x14ac:dyDescent="0.35">
      <c r="N134" s="5"/>
      <c r="O134" s="5"/>
      <c r="P134" s="5"/>
    </row>
    <row r="135" spans="14:16" ht="14.5" x14ac:dyDescent="0.35">
      <c r="N135" s="5"/>
      <c r="O135" s="5"/>
      <c r="P135" s="5"/>
    </row>
    <row r="136" spans="14:16" ht="14.5" x14ac:dyDescent="0.35">
      <c r="N136" s="5"/>
      <c r="O136" s="5"/>
      <c r="P136" s="5"/>
    </row>
    <row r="137" spans="14:16" ht="14.5" x14ac:dyDescent="0.35">
      <c r="N137" s="5"/>
      <c r="O137" s="5"/>
      <c r="P137" s="5"/>
    </row>
    <row r="138" spans="14:16" ht="14.5" x14ac:dyDescent="0.35">
      <c r="N138" s="5"/>
      <c r="O138" s="5"/>
      <c r="P138" s="5"/>
    </row>
    <row r="139" spans="14:16" ht="14.5" x14ac:dyDescent="0.35">
      <c r="N139" s="5"/>
      <c r="O139" s="5"/>
      <c r="P139" s="5"/>
    </row>
    <row r="140" spans="14:16" ht="14.5" x14ac:dyDescent="0.35">
      <c r="N140" s="5"/>
      <c r="O140" s="5"/>
      <c r="P140" s="5"/>
    </row>
    <row r="141" spans="14:16" ht="14.5" x14ac:dyDescent="0.35">
      <c r="N141" s="5"/>
      <c r="O141" s="5"/>
      <c r="P141" s="5"/>
    </row>
    <row r="142" spans="14:16" ht="14.5" x14ac:dyDescent="0.35">
      <c r="N142" s="5"/>
      <c r="O142" s="5"/>
      <c r="P142" s="5"/>
    </row>
    <row r="143" spans="14:16" ht="14.5" x14ac:dyDescent="0.35">
      <c r="N143" s="5"/>
      <c r="O143" s="5"/>
      <c r="P143" s="5"/>
    </row>
    <row r="144" spans="14:16" ht="14.5" x14ac:dyDescent="0.35">
      <c r="N144" s="5"/>
      <c r="O144" s="5"/>
      <c r="P144" s="5"/>
    </row>
    <row r="145" spans="14:16" ht="14.5" x14ac:dyDescent="0.35">
      <c r="N145" s="5"/>
      <c r="O145" s="5"/>
      <c r="P145" s="5"/>
    </row>
    <row r="146" spans="14:16" ht="14.5" x14ac:dyDescent="0.35">
      <c r="N146" s="5"/>
      <c r="O146" s="5"/>
      <c r="P146" s="5"/>
    </row>
    <row r="147" spans="14:16" ht="14.5" x14ac:dyDescent="0.35">
      <c r="N147" s="5"/>
      <c r="O147" s="5"/>
      <c r="P147" s="5"/>
    </row>
    <row r="148" spans="14:16" ht="14.5" x14ac:dyDescent="0.35">
      <c r="N148" s="5"/>
      <c r="O148" s="5"/>
      <c r="P148" s="5"/>
    </row>
    <row r="149" spans="14:16" ht="14.5" x14ac:dyDescent="0.35">
      <c r="N149" s="5"/>
      <c r="O149" s="5"/>
      <c r="P149" s="5"/>
    </row>
    <row r="150" spans="14:16" ht="14.5" x14ac:dyDescent="0.35">
      <c r="N150" s="5"/>
      <c r="O150" s="5"/>
      <c r="P150" s="5"/>
    </row>
    <row r="151" spans="14:16" ht="14.5" x14ac:dyDescent="0.35">
      <c r="N151" s="5"/>
      <c r="O151" s="5"/>
      <c r="P151" s="5"/>
    </row>
    <row r="152" spans="14:16" ht="14.5" x14ac:dyDescent="0.35">
      <c r="N152" s="5"/>
      <c r="O152" s="5"/>
      <c r="P152" s="5"/>
    </row>
    <row r="153" spans="14:16" ht="14.5" x14ac:dyDescent="0.35">
      <c r="N153" s="5"/>
      <c r="O153" s="5"/>
      <c r="P153" s="5"/>
    </row>
    <row r="154" spans="14:16" ht="14.5" x14ac:dyDescent="0.35">
      <c r="N154" s="5"/>
      <c r="O154" s="5"/>
      <c r="P154" s="5"/>
    </row>
    <row r="155" spans="14:16" ht="14.5" x14ac:dyDescent="0.35">
      <c r="N155" s="5"/>
      <c r="O155" s="5"/>
      <c r="P155" s="5"/>
    </row>
    <row r="156" spans="14:16" ht="14.5" x14ac:dyDescent="0.35">
      <c r="N156" s="5"/>
      <c r="O156" s="5"/>
      <c r="P156" s="5"/>
    </row>
    <row r="157" spans="14:16" ht="14.5" x14ac:dyDescent="0.35">
      <c r="N157" s="5"/>
      <c r="O157" s="5"/>
      <c r="P157" s="5"/>
    </row>
    <row r="158" spans="14:16" ht="14.5" x14ac:dyDescent="0.35">
      <c r="N158" s="5"/>
      <c r="O158" s="5"/>
      <c r="P158" s="5"/>
    </row>
    <row r="159" spans="14:16" ht="14.5" x14ac:dyDescent="0.35">
      <c r="N159" s="5"/>
      <c r="O159" s="5"/>
      <c r="P159" s="5"/>
    </row>
    <row r="160" spans="14:16" ht="14.5" x14ac:dyDescent="0.35">
      <c r="N160" s="5"/>
      <c r="O160" s="5"/>
      <c r="P160" s="5"/>
    </row>
    <row r="161" spans="14:16" ht="14.5" x14ac:dyDescent="0.35">
      <c r="N161" s="5"/>
      <c r="O161" s="5"/>
      <c r="P161" s="5"/>
    </row>
    <row r="162" spans="14:16" ht="14.5" x14ac:dyDescent="0.35">
      <c r="N162" s="5"/>
      <c r="O162" s="5"/>
      <c r="P162" s="5"/>
    </row>
    <row r="163" spans="14:16" ht="14.5" x14ac:dyDescent="0.35">
      <c r="N163" s="5"/>
      <c r="O163" s="5"/>
      <c r="P163" s="5"/>
    </row>
    <row r="164" spans="14:16" ht="14.5" x14ac:dyDescent="0.35">
      <c r="N164" s="5"/>
      <c r="O164" s="5"/>
      <c r="P164" s="5"/>
    </row>
    <row r="165" spans="14:16" ht="14.5" x14ac:dyDescent="0.35">
      <c r="N165" s="5"/>
      <c r="O165" s="5"/>
      <c r="P165" s="5"/>
    </row>
    <row r="166" spans="14:16" ht="14.5" x14ac:dyDescent="0.35">
      <c r="N166" s="5"/>
      <c r="O166" s="5"/>
      <c r="P166" s="5"/>
    </row>
    <row r="167" spans="14:16" ht="14.5" x14ac:dyDescent="0.35">
      <c r="N167" s="5"/>
      <c r="O167" s="5"/>
      <c r="P167" s="5"/>
    </row>
    <row r="168" spans="14:16" ht="14.5" x14ac:dyDescent="0.35">
      <c r="N168" s="5"/>
      <c r="O168" s="5"/>
      <c r="P168" s="5"/>
    </row>
    <row r="169" spans="14:16" ht="14.5" x14ac:dyDescent="0.35">
      <c r="N169" s="5"/>
      <c r="O169" s="5"/>
      <c r="P169" s="5"/>
    </row>
    <row r="170" spans="14:16" ht="14.5" x14ac:dyDescent="0.35">
      <c r="N170" s="5"/>
      <c r="O170" s="5"/>
      <c r="P170" s="5"/>
    </row>
    <row r="171" spans="14:16" ht="14.5" x14ac:dyDescent="0.35">
      <c r="N171" s="5"/>
      <c r="O171" s="5"/>
      <c r="P171" s="5"/>
    </row>
    <row r="172" spans="14:16" ht="14.5" x14ac:dyDescent="0.35">
      <c r="N172" s="5"/>
      <c r="O172" s="5"/>
      <c r="P172" s="5"/>
    </row>
    <row r="173" spans="14:16" ht="14.5" x14ac:dyDescent="0.35">
      <c r="N173" s="5"/>
      <c r="O173" s="5"/>
      <c r="P173" s="5"/>
    </row>
    <row r="174" spans="14:16" ht="14.5" x14ac:dyDescent="0.35">
      <c r="N174" s="5"/>
      <c r="O174" s="5"/>
      <c r="P174" s="5"/>
    </row>
    <row r="175" spans="14:16" ht="14.5" x14ac:dyDescent="0.35">
      <c r="N175" s="5"/>
      <c r="O175" s="5"/>
      <c r="P175" s="5"/>
    </row>
    <row r="176" spans="14:16" ht="14.5" x14ac:dyDescent="0.35">
      <c r="N176" s="5"/>
      <c r="O176" s="5"/>
      <c r="P176" s="5"/>
    </row>
    <row r="177" spans="14:16" ht="14.5" x14ac:dyDescent="0.35">
      <c r="N177" s="5"/>
      <c r="O177" s="5"/>
      <c r="P177" s="5"/>
    </row>
    <row r="178" spans="14:16" ht="14.5" x14ac:dyDescent="0.35">
      <c r="N178" s="5"/>
      <c r="O178" s="5"/>
      <c r="P178" s="5"/>
    </row>
    <row r="179" spans="14:16" ht="14.5" x14ac:dyDescent="0.35">
      <c r="N179" s="5"/>
      <c r="O179" s="5"/>
      <c r="P179" s="5"/>
    </row>
    <row r="180" spans="14:16" ht="14.5" x14ac:dyDescent="0.35">
      <c r="N180" s="5"/>
      <c r="O180" s="5"/>
      <c r="P180" s="5"/>
    </row>
    <row r="181" spans="14:16" ht="14.5" x14ac:dyDescent="0.35">
      <c r="N181" s="5"/>
      <c r="O181" s="5"/>
      <c r="P181" s="5"/>
    </row>
    <row r="182" spans="14:16" ht="14.5" x14ac:dyDescent="0.35">
      <c r="N182" s="5"/>
      <c r="O182" s="5"/>
      <c r="P182" s="5"/>
    </row>
    <row r="183" spans="14:16" ht="14.5" x14ac:dyDescent="0.35">
      <c r="N183" s="5"/>
      <c r="O183" s="5"/>
      <c r="P183" s="5"/>
    </row>
    <row r="184" spans="14:16" ht="14.5" x14ac:dyDescent="0.35">
      <c r="N184" s="5"/>
      <c r="O184" s="5"/>
      <c r="P184" s="5"/>
    </row>
    <row r="185" spans="14:16" ht="14.5" x14ac:dyDescent="0.35">
      <c r="N185" s="5"/>
      <c r="O185" s="5"/>
      <c r="P185" s="5"/>
    </row>
    <row r="186" spans="14:16" ht="14.5" x14ac:dyDescent="0.35">
      <c r="N186" s="5"/>
      <c r="O186" s="5"/>
      <c r="P186" s="5"/>
    </row>
    <row r="187" spans="14:16" ht="14.5" x14ac:dyDescent="0.35">
      <c r="N187" s="5"/>
      <c r="O187" s="5"/>
      <c r="P187" s="5"/>
    </row>
    <row r="188" spans="14:16" ht="14.5" x14ac:dyDescent="0.35">
      <c r="N188" s="5"/>
      <c r="O188" s="5"/>
      <c r="P188" s="5"/>
    </row>
    <row r="189" spans="14:16" ht="14.5" x14ac:dyDescent="0.35">
      <c r="N189" s="5"/>
      <c r="O189" s="5"/>
      <c r="P189" s="5"/>
    </row>
    <row r="190" spans="14:16" ht="14.5" x14ac:dyDescent="0.35">
      <c r="N190" s="5"/>
      <c r="O190" s="5"/>
      <c r="P190" s="5"/>
    </row>
    <row r="191" spans="14:16" ht="14.5" x14ac:dyDescent="0.35">
      <c r="N191" s="5"/>
      <c r="O191" s="5"/>
      <c r="P191" s="5"/>
    </row>
    <row r="192" spans="14:16" ht="14.5" x14ac:dyDescent="0.35">
      <c r="N192" s="5"/>
      <c r="O192" s="5"/>
      <c r="P192" s="5"/>
    </row>
    <row r="193" spans="14:16" ht="14.5" x14ac:dyDescent="0.35">
      <c r="N193" s="5"/>
      <c r="O193" s="5"/>
      <c r="P193" s="5"/>
    </row>
    <row r="194" spans="14:16" ht="14.5" x14ac:dyDescent="0.35">
      <c r="N194" s="5"/>
      <c r="O194" s="5"/>
      <c r="P194" s="5"/>
    </row>
    <row r="195" spans="14:16" ht="14.5" x14ac:dyDescent="0.35">
      <c r="N195" s="5"/>
      <c r="O195" s="5"/>
      <c r="P195" s="5"/>
    </row>
    <row r="196" spans="14:16" ht="14.5" x14ac:dyDescent="0.35">
      <c r="N196" s="5"/>
      <c r="O196" s="5"/>
      <c r="P196" s="5"/>
    </row>
    <row r="197" spans="14:16" ht="14.5" x14ac:dyDescent="0.35">
      <c r="N197" s="5"/>
      <c r="O197" s="5"/>
      <c r="P197" s="5"/>
    </row>
    <row r="198" spans="14:16" ht="14.5" x14ac:dyDescent="0.35">
      <c r="N198" s="5"/>
      <c r="O198" s="5"/>
      <c r="P198" s="5"/>
    </row>
    <row r="199" spans="14:16" ht="14.5" x14ac:dyDescent="0.35">
      <c r="N199" s="5"/>
      <c r="O199" s="5"/>
      <c r="P199" s="5"/>
    </row>
    <row r="200" spans="14:16" ht="14.5" x14ac:dyDescent="0.35">
      <c r="N200" s="5"/>
      <c r="O200" s="5"/>
      <c r="P200" s="5"/>
    </row>
    <row r="201" spans="14:16" ht="14.5" x14ac:dyDescent="0.35">
      <c r="N201" s="5"/>
      <c r="O201" s="5"/>
      <c r="P201" s="5"/>
    </row>
    <row r="202" spans="14:16" ht="14.5" x14ac:dyDescent="0.35">
      <c r="N202" s="5"/>
      <c r="O202" s="5"/>
      <c r="P202" s="5"/>
    </row>
    <row r="203" spans="14:16" ht="14.5" x14ac:dyDescent="0.35">
      <c r="N203" s="5"/>
      <c r="O203" s="5"/>
      <c r="P203" s="5"/>
    </row>
    <row r="204" spans="14:16" ht="14.5" x14ac:dyDescent="0.35">
      <c r="N204" s="5"/>
      <c r="O204" s="5"/>
      <c r="P204" s="5"/>
    </row>
    <row r="205" spans="14:16" ht="14.5" x14ac:dyDescent="0.35">
      <c r="N205" s="5"/>
      <c r="O205" s="5"/>
      <c r="P205" s="5"/>
    </row>
    <row r="206" spans="14:16" ht="14.5" x14ac:dyDescent="0.35">
      <c r="N206" s="5"/>
      <c r="O206" s="5"/>
      <c r="P206" s="5"/>
    </row>
    <row r="207" spans="14:16" ht="14.5" x14ac:dyDescent="0.35">
      <c r="N207" s="5"/>
      <c r="O207" s="5"/>
      <c r="P207" s="5"/>
    </row>
    <row r="208" spans="14:16" ht="14.5" x14ac:dyDescent="0.35">
      <c r="N208" s="5"/>
      <c r="O208" s="5"/>
      <c r="P208" s="5"/>
    </row>
    <row r="209" spans="14:16" ht="14.5" x14ac:dyDescent="0.35">
      <c r="N209" s="5"/>
      <c r="O209" s="5"/>
      <c r="P209" s="5"/>
    </row>
    <row r="210" spans="14:16" ht="14.5" x14ac:dyDescent="0.35">
      <c r="N210" s="5"/>
      <c r="O210" s="5"/>
      <c r="P210" s="5"/>
    </row>
    <row r="211" spans="14:16" ht="14.5" x14ac:dyDescent="0.35">
      <c r="N211" s="5"/>
      <c r="O211" s="5"/>
      <c r="P211" s="5"/>
    </row>
    <row r="212" spans="14:16" ht="14.5" x14ac:dyDescent="0.35">
      <c r="N212" s="5"/>
      <c r="O212" s="5"/>
      <c r="P212" s="5"/>
    </row>
    <row r="213" spans="14:16" ht="14.5" x14ac:dyDescent="0.35">
      <c r="N213" s="5"/>
      <c r="O213" s="5"/>
      <c r="P213" s="5"/>
    </row>
    <row r="214" spans="14:16" ht="14.5" x14ac:dyDescent="0.35">
      <c r="N214" s="5"/>
      <c r="O214" s="5"/>
      <c r="P214" s="5"/>
    </row>
    <row r="215" spans="14:16" ht="14.5" x14ac:dyDescent="0.35">
      <c r="N215" s="5"/>
      <c r="O215" s="5"/>
      <c r="P215" s="5"/>
    </row>
    <row r="216" spans="14:16" ht="14.5" x14ac:dyDescent="0.35">
      <c r="N216" s="5"/>
      <c r="O216" s="5"/>
      <c r="P216" s="5"/>
    </row>
    <row r="217" spans="14:16" ht="14.5" x14ac:dyDescent="0.35">
      <c r="N217" s="5"/>
      <c r="O217" s="5"/>
      <c r="P217" s="5"/>
    </row>
    <row r="218" spans="14:16" ht="14.5" x14ac:dyDescent="0.35">
      <c r="N218" s="5"/>
      <c r="O218" s="5"/>
      <c r="P218" s="5"/>
    </row>
    <row r="219" spans="14:16" ht="14.5" x14ac:dyDescent="0.35">
      <c r="N219" s="5"/>
      <c r="O219" s="5"/>
      <c r="P219" s="5"/>
    </row>
    <row r="220" spans="14:16" ht="14.5" x14ac:dyDescent="0.35">
      <c r="N220" s="5"/>
      <c r="O220" s="5"/>
      <c r="P220" s="5"/>
    </row>
    <row r="221" spans="14:16" ht="14.5" x14ac:dyDescent="0.35">
      <c r="N221" s="5"/>
      <c r="O221" s="5"/>
      <c r="P221" s="5"/>
    </row>
    <row r="222" spans="14:16" ht="14.5" x14ac:dyDescent="0.35">
      <c r="N222" s="5"/>
      <c r="O222" s="5"/>
      <c r="P222" s="5"/>
    </row>
    <row r="223" spans="14:16" ht="14.5" x14ac:dyDescent="0.35">
      <c r="N223" s="5"/>
      <c r="O223" s="5"/>
      <c r="P223" s="5"/>
    </row>
    <row r="224" spans="14:16" ht="14.5" x14ac:dyDescent="0.35">
      <c r="N224" s="5"/>
      <c r="O224" s="5"/>
      <c r="P224" s="5"/>
    </row>
    <row r="225" spans="14:16" ht="14.5" x14ac:dyDescent="0.35">
      <c r="N225" s="5"/>
      <c r="O225" s="5"/>
      <c r="P225" s="5"/>
    </row>
    <row r="226" spans="14:16" ht="14.5" x14ac:dyDescent="0.35">
      <c r="N226" s="5"/>
      <c r="O226" s="5"/>
      <c r="P226" s="5"/>
    </row>
    <row r="227" spans="14:16" ht="14.5" x14ac:dyDescent="0.35">
      <c r="N227" s="5"/>
      <c r="O227" s="5"/>
      <c r="P227" s="5"/>
    </row>
    <row r="228" spans="14:16" ht="14.5" x14ac:dyDescent="0.35">
      <c r="N228" s="5"/>
      <c r="O228" s="5"/>
      <c r="P228" s="5"/>
    </row>
    <row r="229" spans="14:16" ht="14.5" x14ac:dyDescent="0.35">
      <c r="N229" s="5"/>
      <c r="O229" s="5"/>
      <c r="P229" s="5"/>
    </row>
    <row r="230" spans="14:16" ht="14.5" x14ac:dyDescent="0.35">
      <c r="N230" s="5"/>
      <c r="O230" s="5"/>
      <c r="P230" s="5"/>
    </row>
    <row r="231" spans="14:16" ht="14.5" x14ac:dyDescent="0.35">
      <c r="N231" s="5"/>
      <c r="O231" s="5"/>
      <c r="P231" s="5"/>
    </row>
    <row r="232" spans="14:16" ht="14.5" x14ac:dyDescent="0.35">
      <c r="N232" s="5"/>
      <c r="O232" s="5"/>
      <c r="P232" s="5"/>
    </row>
    <row r="233" spans="14:16" ht="14.5" x14ac:dyDescent="0.35">
      <c r="N233" s="5"/>
      <c r="O233" s="5"/>
      <c r="P233" s="5"/>
    </row>
    <row r="234" spans="14:16" ht="14.5" x14ac:dyDescent="0.35">
      <c r="N234" s="5"/>
      <c r="O234" s="5"/>
      <c r="P234" s="5"/>
    </row>
    <row r="235" spans="14:16" ht="14.5" x14ac:dyDescent="0.35">
      <c r="N235" s="5"/>
      <c r="O235" s="5"/>
      <c r="P235" s="5"/>
    </row>
    <row r="236" spans="14:16" ht="14.5" x14ac:dyDescent="0.35">
      <c r="N236" s="5"/>
      <c r="O236" s="5"/>
      <c r="P236" s="5"/>
    </row>
    <row r="237" spans="14:16" ht="14.5" x14ac:dyDescent="0.35">
      <c r="N237" s="5"/>
      <c r="O237" s="5"/>
      <c r="P237" s="5"/>
    </row>
    <row r="238" spans="14:16" ht="14.5" x14ac:dyDescent="0.35">
      <c r="N238" s="5"/>
      <c r="O238" s="5"/>
      <c r="P238" s="5"/>
    </row>
    <row r="239" spans="14:16" ht="14.5" x14ac:dyDescent="0.35">
      <c r="N239" s="5"/>
      <c r="O239" s="5"/>
      <c r="P239" s="5"/>
    </row>
    <row r="240" spans="14:16" ht="14.5" x14ac:dyDescent="0.35">
      <c r="N240" s="5"/>
      <c r="O240" s="5"/>
      <c r="P240" s="5"/>
    </row>
    <row r="241" spans="14:16" ht="14.5" x14ac:dyDescent="0.35">
      <c r="N241" s="5"/>
      <c r="O241" s="5"/>
      <c r="P241" s="5"/>
    </row>
    <row r="242" spans="14:16" ht="14.5" x14ac:dyDescent="0.35">
      <c r="N242" s="5"/>
      <c r="O242" s="5"/>
      <c r="P242" s="5"/>
    </row>
    <row r="243" spans="14:16" ht="14.5" x14ac:dyDescent="0.35">
      <c r="N243" s="5"/>
      <c r="O243" s="5"/>
      <c r="P243" s="5"/>
    </row>
    <row r="244" spans="14:16" ht="14.5" x14ac:dyDescent="0.35">
      <c r="N244" s="5"/>
      <c r="O244" s="5"/>
      <c r="P244" s="5"/>
    </row>
    <row r="245" spans="14:16" ht="14.5" x14ac:dyDescent="0.35">
      <c r="N245" s="5"/>
      <c r="O245" s="5"/>
      <c r="P245" s="5"/>
    </row>
    <row r="246" spans="14:16" ht="14.5" x14ac:dyDescent="0.35">
      <c r="N246" s="5"/>
      <c r="O246" s="5"/>
      <c r="P246" s="5"/>
    </row>
    <row r="247" spans="14:16" ht="14.5" x14ac:dyDescent="0.35">
      <c r="N247" s="5"/>
      <c r="O247" s="5"/>
      <c r="P247" s="5"/>
    </row>
    <row r="248" spans="14:16" ht="14.5" x14ac:dyDescent="0.35">
      <c r="N248" s="5"/>
      <c r="O248" s="5"/>
      <c r="P248" s="5"/>
    </row>
    <row r="249" spans="14:16" ht="14.5" x14ac:dyDescent="0.35">
      <c r="N249" s="5"/>
      <c r="O249" s="5"/>
      <c r="P249" s="5"/>
    </row>
    <row r="250" spans="14:16" ht="14.5" x14ac:dyDescent="0.35">
      <c r="N250" s="5"/>
      <c r="O250" s="5"/>
      <c r="P250" s="5"/>
    </row>
    <row r="251" spans="14:16" ht="14.5" x14ac:dyDescent="0.35">
      <c r="N251" s="5"/>
      <c r="O251" s="5"/>
      <c r="P251" s="5"/>
    </row>
    <row r="252" spans="14:16" ht="14.5" x14ac:dyDescent="0.35">
      <c r="N252" s="5"/>
      <c r="O252" s="5"/>
      <c r="P252" s="5"/>
    </row>
    <row r="253" spans="14:16" ht="14.5" x14ac:dyDescent="0.35">
      <c r="N253" s="5"/>
      <c r="O253" s="5"/>
      <c r="P253" s="5"/>
    </row>
    <row r="254" spans="14:16" ht="14.5" x14ac:dyDescent="0.35">
      <c r="N254" s="5"/>
      <c r="O254" s="5"/>
      <c r="P254" s="5"/>
    </row>
    <row r="255" spans="14:16" ht="14.5" x14ac:dyDescent="0.35">
      <c r="N255" s="5"/>
      <c r="O255" s="5"/>
      <c r="P255" s="5"/>
    </row>
    <row r="256" spans="14:16" ht="14.5" x14ac:dyDescent="0.35">
      <c r="N256" s="5"/>
      <c r="O256" s="5"/>
      <c r="P256" s="5"/>
    </row>
    <row r="257" spans="14:16" ht="14.5" x14ac:dyDescent="0.35">
      <c r="N257" s="5"/>
      <c r="O257" s="5"/>
      <c r="P257" s="5"/>
    </row>
    <row r="258" spans="14:16" ht="14.5" x14ac:dyDescent="0.35">
      <c r="N258" s="5"/>
      <c r="O258" s="5"/>
      <c r="P258" s="5"/>
    </row>
    <row r="259" spans="14:16" ht="14.5" x14ac:dyDescent="0.35">
      <c r="N259" s="5"/>
      <c r="O259" s="5"/>
      <c r="P259" s="5"/>
    </row>
    <row r="260" spans="14:16" ht="14.5" x14ac:dyDescent="0.35">
      <c r="N260" s="5"/>
      <c r="O260" s="5"/>
      <c r="P260" s="5"/>
    </row>
    <row r="261" spans="14:16" ht="14.5" x14ac:dyDescent="0.35">
      <c r="N261" s="5"/>
      <c r="O261" s="5"/>
      <c r="P261" s="5"/>
    </row>
    <row r="262" spans="14:16" ht="14.5" x14ac:dyDescent="0.35">
      <c r="N262" s="5"/>
      <c r="O262" s="5"/>
      <c r="P262" s="5"/>
    </row>
    <row r="263" spans="14:16" ht="14.5" x14ac:dyDescent="0.35">
      <c r="N263" s="5"/>
      <c r="O263" s="5"/>
      <c r="P263" s="5"/>
    </row>
    <row r="264" spans="14:16" ht="14.5" x14ac:dyDescent="0.35">
      <c r="N264" s="5"/>
      <c r="O264" s="5"/>
      <c r="P264" s="5"/>
    </row>
    <row r="265" spans="14:16" ht="14.5" x14ac:dyDescent="0.35">
      <c r="N265" s="5"/>
      <c r="O265" s="5"/>
      <c r="P265" s="5"/>
    </row>
    <row r="266" spans="14:16" ht="14.5" x14ac:dyDescent="0.35">
      <c r="N266" s="5"/>
      <c r="O266" s="5"/>
      <c r="P266" s="5"/>
    </row>
    <row r="267" spans="14:16" ht="14.5" x14ac:dyDescent="0.35">
      <c r="N267" s="5"/>
      <c r="O267" s="5"/>
      <c r="P267" s="5"/>
    </row>
    <row r="268" spans="14:16" ht="14.5" x14ac:dyDescent="0.35">
      <c r="N268" s="5"/>
      <c r="O268" s="5"/>
      <c r="P268" s="5"/>
    </row>
    <row r="269" spans="14:16" ht="14.5" x14ac:dyDescent="0.35">
      <c r="N269" s="5"/>
      <c r="O269" s="5"/>
      <c r="P269" s="5"/>
    </row>
    <row r="270" spans="14:16" ht="14.5" x14ac:dyDescent="0.35">
      <c r="N270" s="5"/>
      <c r="O270" s="5"/>
      <c r="P270" s="5"/>
    </row>
    <row r="271" spans="14:16" ht="14.5" x14ac:dyDescent="0.35">
      <c r="N271" s="5"/>
      <c r="O271" s="5"/>
      <c r="P271" s="5"/>
    </row>
    <row r="272" spans="14:16" ht="14.5" x14ac:dyDescent="0.35">
      <c r="N272" s="5"/>
      <c r="O272" s="5"/>
      <c r="P272" s="5"/>
    </row>
    <row r="273" spans="14:16" ht="14.5" x14ac:dyDescent="0.35">
      <c r="N273" s="5"/>
      <c r="O273" s="5"/>
      <c r="P273" s="5"/>
    </row>
    <row r="274" spans="14:16" ht="14.5" x14ac:dyDescent="0.35">
      <c r="N274" s="5"/>
      <c r="O274" s="5"/>
      <c r="P274" s="5"/>
    </row>
    <row r="275" spans="14:16" ht="14.5" x14ac:dyDescent="0.35">
      <c r="N275" s="5"/>
      <c r="O275" s="5"/>
      <c r="P275" s="5"/>
    </row>
    <row r="276" spans="14:16" ht="14.5" x14ac:dyDescent="0.35">
      <c r="N276" s="5"/>
      <c r="O276" s="5"/>
      <c r="P276" s="5"/>
    </row>
    <row r="277" spans="14:16" ht="14.5" x14ac:dyDescent="0.35">
      <c r="N277" s="5"/>
      <c r="O277" s="5"/>
      <c r="P277" s="5"/>
    </row>
    <row r="278" spans="14:16" ht="14.5" x14ac:dyDescent="0.35">
      <c r="N278" s="5"/>
      <c r="O278" s="5"/>
      <c r="P278" s="5"/>
    </row>
    <row r="279" spans="14:16" ht="14.5" x14ac:dyDescent="0.35">
      <c r="N279" s="5"/>
      <c r="O279" s="5"/>
      <c r="P279" s="5"/>
    </row>
    <row r="280" spans="14:16" ht="14.5" x14ac:dyDescent="0.35">
      <c r="N280" s="5"/>
      <c r="O280" s="5"/>
      <c r="P280" s="5"/>
    </row>
    <row r="281" spans="14:16" ht="14.5" x14ac:dyDescent="0.35">
      <c r="N281" s="5"/>
      <c r="O281" s="5"/>
      <c r="P281" s="5"/>
    </row>
    <row r="282" spans="14:16" ht="14.5" x14ac:dyDescent="0.35">
      <c r="N282" s="5"/>
      <c r="O282" s="5"/>
      <c r="P282" s="5"/>
    </row>
    <row r="283" spans="14:16" ht="14.5" x14ac:dyDescent="0.35">
      <c r="N283" s="5"/>
      <c r="O283" s="5"/>
      <c r="P283" s="5"/>
    </row>
    <row r="284" spans="14:16" ht="14.5" x14ac:dyDescent="0.35">
      <c r="N284" s="5"/>
      <c r="O284" s="5"/>
      <c r="P284" s="5"/>
    </row>
    <row r="285" spans="14:16" ht="14.5" x14ac:dyDescent="0.35">
      <c r="N285" s="5"/>
      <c r="O285" s="5"/>
      <c r="P285" s="5"/>
    </row>
    <row r="286" spans="14:16" ht="14.5" x14ac:dyDescent="0.35">
      <c r="N286" s="5"/>
      <c r="O286" s="5"/>
      <c r="P286" s="5"/>
    </row>
    <row r="287" spans="14:16" ht="14.5" x14ac:dyDescent="0.35">
      <c r="N287" s="5"/>
      <c r="O287" s="5"/>
      <c r="P287" s="5"/>
    </row>
    <row r="288" spans="14:16" ht="14.5" x14ac:dyDescent="0.35">
      <c r="N288" s="5"/>
      <c r="O288" s="5"/>
      <c r="P288" s="5"/>
    </row>
    <row r="289" spans="14:16" ht="14.5" x14ac:dyDescent="0.35">
      <c r="N289" s="5"/>
      <c r="O289" s="5"/>
      <c r="P289" s="5"/>
    </row>
    <row r="290" spans="14:16" ht="14.5" x14ac:dyDescent="0.35">
      <c r="N290" s="5"/>
      <c r="O290" s="5"/>
      <c r="P290" s="5"/>
    </row>
    <row r="291" spans="14:16" ht="14.5" x14ac:dyDescent="0.35">
      <c r="N291" s="5"/>
      <c r="O291" s="5"/>
      <c r="P291" s="5"/>
    </row>
    <row r="292" spans="14:16" ht="14.5" x14ac:dyDescent="0.35">
      <c r="N292" s="5"/>
      <c r="O292" s="5"/>
      <c r="P292" s="5"/>
    </row>
    <row r="293" spans="14:16" ht="14.5" x14ac:dyDescent="0.35">
      <c r="N293" s="5"/>
      <c r="O293" s="5"/>
      <c r="P293" s="5"/>
    </row>
    <row r="294" spans="14:16" ht="14.5" x14ac:dyDescent="0.35">
      <c r="N294" s="5"/>
      <c r="O294" s="5"/>
      <c r="P294" s="5"/>
    </row>
    <row r="295" spans="14:16" ht="14.5" x14ac:dyDescent="0.35">
      <c r="N295" s="5"/>
      <c r="O295" s="5"/>
      <c r="P295" s="5"/>
    </row>
    <row r="296" spans="14:16" ht="14.5" x14ac:dyDescent="0.35">
      <c r="N296" s="5"/>
      <c r="O296" s="5"/>
      <c r="P296" s="5"/>
    </row>
    <row r="297" spans="14:16" ht="14.5" x14ac:dyDescent="0.35">
      <c r="N297" s="5"/>
      <c r="O297" s="5"/>
      <c r="P297" s="5"/>
    </row>
    <row r="298" spans="14:16" ht="14.5" x14ac:dyDescent="0.35">
      <c r="N298" s="5"/>
      <c r="O298" s="5"/>
      <c r="P298" s="5"/>
    </row>
    <row r="299" spans="14:16" ht="14.5" x14ac:dyDescent="0.35">
      <c r="N299" s="5"/>
      <c r="O299" s="5"/>
      <c r="P299" s="5"/>
    </row>
    <row r="300" spans="14:16" ht="14.5" x14ac:dyDescent="0.35">
      <c r="N300" s="5"/>
      <c r="O300" s="5"/>
      <c r="P300" s="5"/>
    </row>
    <row r="301" spans="14:16" ht="14.5" x14ac:dyDescent="0.35">
      <c r="N301" s="5"/>
      <c r="O301" s="5"/>
      <c r="P301" s="5"/>
    </row>
    <row r="302" spans="14:16" ht="14.5" x14ac:dyDescent="0.35">
      <c r="N302" s="5"/>
      <c r="O302" s="5"/>
      <c r="P302" s="5"/>
    </row>
    <row r="303" spans="14:16" ht="14.5" x14ac:dyDescent="0.35">
      <c r="N303" s="5"/>
      <c r="O303" s="5"/>
      <c r="P303" s="5"/>
    </row>
    <row r="304" spans="14:16" ht="14.5" x14ac:dyDescent="0.35">
      <c r="N304" s="5"/>
      <c r="O304" s="5"/>
      <c r="P304" s="5"/>
    </row>
    <row r="305" spans="14:16" ht="14.5" x14ac:dyDescent="0.35">
      <c r="N305" s="5"/>
      <c r="O305" s="5"/>
      <c r="P305" s="5"/>
    </row>
    <row r="306" spans="14:16" ht="14.5" x14ac:dyDescent="0.35">
      <c r="N306" s="5"/>
      <c r="O306" s="5"/>
      <c r="P306" s="5"/>
    </row>
    <row r="307" spans="14:16" ht="14.5" x14ac:dyDescent="0.35">
      <c r="N307" s="5"/>
      <c r="O307" s="5"/>
      <c r="P307" s="5"/>
    </row>
    <row r="308" spans="14:16" ht="14.5" x14ac:dyDescent="0.35">
      <c r="N308" s="5"/>
      <c r="O308" s="5"/>
      <c r="P308" s="5"/>
    </row>
    <row r="309" spans="14:16" ht="14.5" x14ac:dyDescent="0.35">
      <c r="N309" s="5"/>
      <c r="O309" s="5"/>
      <c r="P309" s="5"/>
    </row>
    <row r="310" spans="14:16" ht="14.5" x14ac:dyDescent="0.35">
      <c r="N310" s="5"/>
      <c r="O310" s="5"/>
      <c r="P310" s="5"/>
    </row>
    <row r="311" spans="14:16" ht="14.5" x14ac:dyDescent="0.35">
      <c r="N311" s="5"/>
      <c r="O311" s="5"/>
      <c r="P311" s="5"/>
    </row>
    <row r="312" spans="14:16" ht="14.5" x14ac:dyDescent="0.35">
      <c r="N312" s="5"/>
      <c r="O312" s="5"/>
      <c r="P312" s="5"/>
    </row>
    <row r="313" spans="14:16" ht="14.5" x14ac:dyDescent="0.35">
      <c r="N313" s="5"/>
      <c r="O313" s="5"/>
      <c r="P313" s="5"/>
    </row>
    <row r="314" spans="14:16" ht="14.5" x14ac:dyDescent="0.35">
      <c r="N314" s="5"/>
      <c r="O314" s="5"/>
      <c r="P314" s="5"/>
    </row>
    <row r="315" spans="14:16" ht="14.5" x14ac:dyDescent="0.35">
      <c r="N315" s="5"/>
      <c r="O315" s="5"/>
      <c r="P315" s="5"/>
    </row>
    <row r="316" spans="14:16" ht="14.5" x14ac:dyDescent="0.35">
      <c r="N316" s="5"/>
      <c r="O316" s="5"/>
      <c r="P316" s="5"/>
    </row>
    <row r="317" spans="14:16" ht="14.5" x14ac:dyDescent="0.35">
      <c r="N317" s="5"/>
      <c r="O317" s="5"/>
      <c r="P317" s="5"/>
    </row>
    <row r="318" spans="14:16" ht="14.5" x14ac:dyDescent="0.35">
      <c r="N318" s="5"/>
      <c r="O318" s="5"/>
      <c r="P318" s="5"/>
    </row>
    <row r="319" spans="14:16" ht="14.5" x14ac:dyDescent="0.35">
      <c r="N319" s="5"/>
      <c r="O319" s="5"/>
      <c r="P319" s="5"/>
    </row>
    <row r="320" spans="14:16" ht="14.5" x14ac:dyDescent="0.35">
      <c r="N320" s="5"/>
      <c r="O320" s="5"/>
      <c r="P320" s="5"/>
    </row>
    <row r="321" spans="14:16" ht="14.5" x14ac:dyDescent="0.35">
      <c r="N321" s="5"/>
      <c r="O321" s="5"/>
      <c r="P321" s="5"/>
    </row>
    <row r="322" spans="14:16" ht="14.5" x14ac:dyDescent="0.35">
      <c r="N322" s="5"/>
      <c r="O322" s="5"/>
      <c r="P322" s="5"/>
    </row>
    <row r="323" spans="14:16" ht="14.5" x14ac:dyDescent="0.35">
      <c r="N323" s="5"/>
      <c r="O323" s="5"/>
      <c r="P323" s="5"/>
    </row>
    <row r="324" spans="14:16" ht="14.5" x14ac:dyDescent="0.35">
      <c r="N324" s="5"/>
      <c r="O324" s="5"/>
      <c r="P324" s="5"/>
    </row>
    <row r="325" spans="14:16" ht="14.5" x14ac:dyDescent="0.35">
      <c r="N325" s="5"/>
      <c r="O325" s="5"/>
      <c r="P325" s="5"/>
    </row>
    <row r="326" spans="14:16" ht="14.5" x14ac:dyDescent="0.35">
      <c r="N326" s="5"/>
      <c r="O326" s="5"/>
      <c r="P326" s="5"/>
    </row>
    <row r="327" spans="14:16" ht="14.5" x14ac:dyDescent="0.35">
      <c r="N327" s="5"/>
      <c r="O327" s="5"/>
      <c r="P327" s="5"/>
    </row>
    <row r="328" spans="14:16" ht="14.5" x14ac:dyDescent="0.35">
      <c r="N328" s="5"/>
      <c r="O328" s="5"/>
      <c r="P328" s="5"/>
    </row>
    <row r="329" spans="14:16" ht="14.5" x14ac:dyDescent="0.35">
      <c r="N329" s="5"/>
      <c r="O329" s="5"/>
      <c r="P329" s="5"/>
    </row>
    <row r="330" spans="14:16" ht="14.5" x14ac:dyDescent="0.35">
      <c r="N330" s="5"/>
      <c r="O330" s="5"/>
      <c r="P330" s="5"/>
    </row>
    <row r="331" spans="14:16" ht="14.5" x14ac:dyDescent="0.35">
      <c r="N331" s="5"/>
      <c r="O331" s="5"/>
      <c r="P331" s="5"/>
    </row>
    <row r="332" spans="14:16" ht="14.5" x14ac:dyDescent="0.35">
      <c r="N332" s="5"/>
      <c r="O332" s="5"/>
      <c r="P332" s="5"/>
    </row>
    <row r="333" spans="14:16" ht="14.5" x14ac:dyDescent="0.35">
      <c r="N333" s="5"/>
      <c r="O333" s="5"/>
      <c r="P333" s="5"/>
    </row>
    <row r="334" spans="14:16" ht="14.5" x14ac:dyDescent="0.35">
      <c r="N334" s="5"/>
      <c r="O334" s="5"/>
      <c r="P334" s="5"/>
    </row>
    <row r="335" spans="14:16" ht="14.5" x14ac:dyDescent="0.35">
      <c r="N335" s="5"/>
      <c r="O335" s="5"/>
      <c r="P335" s="5"/>
    </row>
    <row r="336" spans="14:16" ht="14.5" x14ac:dyDescent="0.35">
      <c r="N336" s="5"/>
      <c r="O336" s="5"/>
      <c r="P336" s="5"/>
    </row>
    <row r="337" spans="14:16" ht="14.5" x14ac:dyDescent="0.35">
      <c r="N337" s="5"/>
      <c r="O337" s="5"/>
      <c r="P337" s="5"/>
    </row>
    <row r="338" spans="14:16" ht="14.5" x14ac:dyDescent="0.35">
      <c r="N338" s="5"/>
      <c r="O338" s="5"/>
      <c r="P338" s="5"/>
    </row>
    <row r="339" spans="14:16" ht="14.5" x14ac:dyDescent="0.35">
      <c r="N339" s="5"/>
      <c r="O339" s="5"/>
      <c r="P339" s="5"/>
    </row>
    <row r="340" spans="14:16" ht="14.5" x14ac:dyDescent="0.35">
      <c r="N340" s="5"/>
      <c r="O340" s="5"/>
      <c r="P340" s="5"/>
    </row>
    <row r="341" spans="14:16" ht="14.5" x14ac:dyDescent="0.35">
      <c r="N341" s="5"/>
      <c r="O341" s="5"/>
      <c r="P341" s="5"/>
    </row>
    <row r="342" spans="14:16" ht="14.5" x14ac:dyDescent="0.35">
      <c r="N342" s="5"/>
      <c r="O342" s="5"/>
      <c r="P342" s="5"/>
    </row>
    <row r="343" spans="14:16" ht="14.5" x14ac:dyDescent="0.35">
      <c r="N343" s="5"/>
      <c r="O343" s="5"/>
      <c r="P343" s="5"/>
    </row>
    <row r="344" spans="14:16" ht="14.5" x14ac:dyDescent="0.35">
      <c r="N344" s="5"/>
      <c r="O344" s="5"/>
      <c r="P344" s="5"/>
    </row>
    <row r="345" spans="14:16" ht="14.5" x14ac:dyDescent="0.35">
      <c r="N345" s="5"/>
      <c r="O345" s="5"/>
      <c r="P345" s="5"/>
    </row>
    <row r="346" spans="14:16" ht="14.5" x14ac:dyDescent="0.35">
      <c r="N346" s="5"/>
      <c r="O346" s="5"/>
      <c r="P346" s="5"/>
    </row>
    <row r="347" spans="14:16" ht="14.5" x14ac:dyDescent="0.35">
      <c r="N347" s="5"/>
      <c r="O347" s="5"/>
      <c r="P347" s="5"/>
    </row>
    <row r="348" spans="14:16" ht="14.5" x14ac:dyDescent="0.35">
      <c r="N348" s="5"/>
      <c r="O348" s="5"/>
      <c r="P348" s="5"/>
    </row>
    <row r="349" spans="14:16" ht="14.5" x14ac:dyDescent="0.35">
      <c r="N349" s="5"/>
      <c r="O349" s="5"/>
      <c r="P349" s="5"/>
    </row>
    <row r="350" spans="14:16" ht="14.5" x14ac:dyDescent="0.35">
      <c r="N350" s="5"/>
      <c r="O350" s="5"/>
      <c r="P350" s="5"/>
    </row>
    <row r="351" spans="14:16" ht="14.5" x14ac:dyDescent="0.35">
      <c r="N351" s="5"/>
      <c r="O351" s="5"/>
      <c r="P351" s="5"/>
    </row>
    <row r="352" spans="14:16" ht="14.5" x14ac:dyDescent="0.35">
      <c r="N352" s="5"/>
      <c r="O352" s="5"/>
      <c r="P352" s="5"/>
    </row>
    <row r="353" spans="14:16" ht="14.5" x14ac:dyDescent="0.35">
      <c r="N353" s="5"/>
      <c r="O353" s="5"/>
      <c r="P353" s="5"/>
    </row>
    <row r="354" spans="14:16" ht="14.5" x14ac:dyDescent="0.35">
      <c r="N354" s="5"/>
      <c r="O354" s="5"/>
      <c r="P354" s="5"/>
    </row>
    <row r="355" spans="14:16" ht="14.5" x14ac:dyDescent="0.35">
      <c r="N355" s="5"/>
      <c r="O355" s="5"/>
      <c r="P355" s="5"/>
    </row>
    <row r="356" spans="14:16" ht="14.5" x14ac:dyDescent="0.35">
      <c r="N356" s="5"/>
      <c r="O356" s="5"/>
      <c r="P356" s="5"/>
    </row>
    <row r="357" spans="14:16" ht="14.5" x14ac:dyDescent="0.35">
      <c r="N357" s="5"/>
      <c r="O357" s="5"/>
      <c r="P357" s="5"/>
    </row>
    <row r="358" spans="14:16" ht="14.5" x14ac:dyDescent="0.35">
      <c r="N358" s="5"/>
      <c r="O358" s="5"/>
      <c r="P358" s="5"/>
    </row>
    <row r="359" spans="14:16" ht="14.5" x14ac:dyDescent="0.35">
      <c r="N359" s="5"/>
      <c r="O359" s="5"/>
      <c r="P359" s="5"/>
    </row>
    <row r="360" spans="14:16" ht="14.5" x14ac:dyDescent="0.35">
      <c r="N360" s="5"/>
      <c r="O360" s="5"/>
      <c r="P360" s="5"/>
    </row>
    <row r="361" spans="14:16" ht="14.5" x14ac:dyDescent="0.35">
      <c r="N361" s="5"/>
      <c r="O361" s="5"/>
      <c r="P361" s="5"/>
    </row>
    <row r="362" spans="14:16" ht="14.5" x14ac:dyDescent="0.35">
      <c r="N362" s="5"/>
      <c r="O362" s="5"/>
      <c r="P362" s="5"/>
    </row>
    <row r="363" spans="14:16" ht="14.5" x14ac:dyDescent="0.35">
      <c r="N363" s="5"/>
      <c r="O363" s="5"/>
      <c r="P363" s="5"/>
    </row>
    <row r="364" spans="14:16" ht="14.5" x14ac:dyDescent="0.35">
      <c r="N364" s="5"/>
      <c r="O364" s="5"/>
      <c r="P364" s="5"/>
    </row>
    <row r="365" spans="14:16" ht="14.5" x14ac:dyDescent="0.35">
      <c r="N365" s="5"/>
      <c r="O365" s="5"/>
      <c r="P365" s="5"/>
    </row>
    <row r="366" spans="14:16" ht="14.5" x14ac:dyDescent="0.35">
      <c r="N366" s="5"/>
      <c r="O366" s="5"/>
      <c r="P366" s="5"/>
    </row>
    <row r="367" spans="14:16" ht="14.5" x14ac:dyDescent="0.35">
      <c r="N367" s="5"/>
      <c r="O367" s="5"/>
      <c r="P367" s="5"/>
    </row>
    <row r="368" spans="14:16" ht="14.5" x14ac:dyDescent="0.35">
      <c r="N368" s="5"/>
      <c r="O368" s="5"/>
      <c r="P368" s="5"/>
    </row>
    <row r="369" spans="14:16" ht="14.5" x14ac:dyDescent="0.35">
      <c r="N369" s="5"/>
      <c r="O369" s="5"/>
      <c r="P369" s="5"/>
    </row>
    <row r="370" spans="14:16" ht="14.5" x14ac:dyDescent="0.35">
      <c r="N370" s="5"/>
      <c r="O370" s="5"/>
      <c r="P370" s="5"/>
    </row>
    <row r="371" spans="14:16" ht="14.5" x14ac:dyDescent="0.35">
      <c r="N371" s="5"/>
      <c r="O371" s="5"/>
      <c r="P371" s="5"/>
    </row>
    <row r="372" spans="14:16" ht="14.5" x14ac:dyDescent="0.35">
      <c r="N372" s="5"/>
      <c r="O372" s="5"/>
      <c r="P372" s="5"/>
    </row>
    <row r="373" spans="14:16" ht="14.5" x14ac:dyDescent="0.35">
      <c r="N373" s="5"/>
      <c r="O373" s="5"/>
      <c r="P373" s="5"/>
    </row>
    <row r="374" spans="14:16" ht="14.5" x14ac:dyDescent="0.35">
      <c r="N374" s="5"/>
      <c r="O374" s="5"/>
      <c r="P374" s="5"/>
    </row>
    <row r="375" spans="14:16" ht="14.5" x14ac:dyDescent="0.35">
      <c r="N375" s="5"/>
      <c r="O375" s="5"/>
      <c r="P375" s="5"/>
    </row>
    <row r="376" spans="14:16" ht="14.5" x14ac:dyDescent="0.35">
      <c r="N376" s="5"/>
      <c r="O376" s="5"/>
      <c r="P376" s="5"/>
    </row>
    <row r="377" spans="14:16" ht="14.5" x14ac:dyDescent="0.35">
      <c r="N377" s="5"/>
      <c r="O377" s="5"/>
      <c r="P377" s="5"/>
    </row>
    <row r="378" spans="14:16" ht="14.5" x14ac:dyDescent="0.35">
      <c r="N378" s="5"/>
      <c r="O378" s="5"/>
      <c r="P378" s="5"/>
    </row>
    <row r="379" spans="14:16" ht="14.5" x14ac:dyDescent="0.35">
      <c r="N379" s="5"/>
      <c r="O379" s="5"/>
      <c r="P379" s="5"/>
    </row>
    <row r="380" spans="14:16" ht="14.5" x14ac:dyDescent="0.35">
      <c r="N380" s="5"/>
      <c r="O380" s="5"/>
      <c r="P380" s="5"/>
    </row>
    <row r="381" spans="14:16" ht="14.5" x14ac:dyDescent="0.35">
      <c r="N381" s="5"/>
      <c r="O381" s="5"/>
      <c r="P381" s="5"/>
    </row>
    <row r="382" spans="14:16" ht="14.5" x14ac:dyDescent="0.35">
      <c r="N382" s="5"/>
      <c r="O382" s="5"/>
      <c r="P382" s="5"/>
    </row>
    <row r="383" spans="14:16" ht="14.5" x14ac:dyDescent="0.35">
      <c r="N383" s="5"/>
      <c r="O383" s="5"/>
      <c r="P383" s="5"/>
    </row>
    <row r="384" spans="14:16" ht="14.5" x14ac:dyDescent="0.35">
      <c r="N384" s="5"/>
      <c r="O384" s="5"/>
      <c r="P384" s="5"/>
    </row>
    <row r="385" spans="14:16" ht="14.5" x14ac:dyDescent="0.35">
      <c r="N385" s="5"/>
      <c r="O385" s="5"/>
      <c r="P385" s="5"/>
    </row>
    <row r="386" spans="14:16" ht="14.5" x14ac:dyDescent="0.35">
      <c r="N386" s="5"/>
      <c r="O386" s="5"/>
      <c r="P386" s="5"/>
    </row>
    <row r="387" spans="14:16" ht="14.5" x14ac:dyDescent="0.35">
      <c r="N387" s="5"/>
      <c r="O387" s="5"/>
      <c r="P387" s="5"/>
    </row>
    <row r="388" spans="14:16" ht="14.5" x14ac:dyDescent="0.35">
      <c r="N388" s="5"/>
      <c r="O388" s="5"/>
      <c r="P388" s="5"/>
    </row>
    <row r="389" spans="14:16" ht="14.5" x14ac:dyDescent="0.35">
      <c r="N389" s="5"/>
      <c r="O389" s="5"/>
      <c r="P389" s="5"/>
    </row>
    <row r="390" spans="14:16" ht="14.5" x14ac:dyDescent="0.35">
      <c r="N390" s="5"/>
      <c r="O390" s="5"/>
      <c r="P390" s="5"/>
    </row>
    <row r="391" spans="14:16" ht="14.5" x14ac:dyDescent="0.35">
      <c r="N391" s="5"/>
      <c r="O391" s="5"/>
      <c r="P391" s="5"/>
    </row>
    <row r="392" spans="14:16" ht="14.5" x14ac:dyDescent="0.35">
      <c r="N392" s="5"/>
      <c r="O392" s="5"/>
      <c r="P392" s="5"/>
    </row>
    <row r="393" spans="14:16" ht="14.5" x14ac:dyDescent="0.35">
      <c r="N393" s="5"/>
      <c r="O393" s="5"/>
      <c r="P393" s="5"/>
    </row>
    <row r="394" spans="14:16" ht="14.5" x14ac:dyDescent="0.35">
      <c r="N394" s="5"/>
      <c r="O394" s="5"/>
      <c r="P394" s="5"/>
    </row>
    <row r="395" spans="14:16" ht="14.5" x14ac:dyDescent="0.35">
      <c r="N395" s="5"/>
      <c r="O395" s="5"/>
      <c r="P395" s="5"/>
    </row>
    <row r="396" spans="14:16" ht="14.5" x14ac:dyDescent="0.35">
      <c r="N396" s="5"/>
      <c r="O396" s="5"/>
      <c r="P396" s="5"/>
    </row>
    <row r="397" spans="14:16" ht="14.5" x14ac:dyDescent="0.35">
      <c r="N397" s="5"/>
      <c r="O397" s="5"/>
      <c r="P397" s="5"/>
    </row>
    <row r="398" spans="14:16" ht="14.5" x14ac:dyDescent="0.35">
      <c r="N398" s="5"/>
      <c r="O398" s="5"/>
      <c r="P398" s="5"/>
    </row>
    <row r="399" spans="14:16" ht="14.5" x14ac:dyDescent="0.35">
      <c r="N399" s="5"/>
      <c r="O399" s="5"/>
      <c r="P399" s="5"/>
    </row>
    <row r="400" spans="14:16" ht="14.5" x14ac:dyDescent="0.35">
      <c r="N400" s="5"/>
      <c r="O400" s="5"/>
      <c r="P400" s="5"/>
    </row>
    <row r="401" spans="14:16" ht="14.5" x14ac:dyDescent="0.35">
      <c r="N401" s="5"/>
      <c r="O401" s="5"/>
      <c r="P401" s="5"/>
    </row>
    <row r="402" spans="14:16" ht="14.5" x14ac:dyDescent="0.35">
      <c r="N402" s="5"/>
      <c r="O402" s="5"/>
      <c r="P402" s="5"/>
    </row>
    <row r="403" spans="14:16" ht="14.5" x14ac:dyDescent="0.35">
      <c r="N403" s="5"/>
      <c r="O403" s="5"/>
      <c r="P403" s="5"/>
    </row>
    <row r="404" spans="14:16" ht="14.5" x14ac:dyDescent="0.35">
      <c r="N404" s="5"/>
      <c r="O404" s="5"/>
      <c r="P404" s="5"/>
    </row>
    <row r="405" spans="14:16" ht="14.5" x14ac:dyDescent="0.35">
      <c r="N405" s="5"/>
      <c r="O405" s="5"/>
      <c r="P405" s="5"/>
    </row>
    <row r="406" spans="14:16" ht="14.5" x14ac:dyDescent="0.35">
      <c r="N406" s="5"/>
      <c r="O406" s="5"/>
      <c r="P406" s="5"/>
    </row>
    <row r="407" spans="14:16" ht="14.5" x14ac:dyDescent="0.35">
      <c r="N407" s="5"/>
      <c r="O407" s="5"/>
      <c r="P407" s="5"/>
    </row>
    <row r="408" spans="14:16" ht="14.5" x14ac:dyDescent="0.35">
      <c r="N408" s="5"/>
      <c r="O408" s="5"/>
      <c r="P408" s="5"/>
    </row>
    <row r="409" spans="14:16" ht="14.5" x14ac:dyDescent="0.35">
      <c r="N409" s="5"/>
      <c r="O409" s="5"/>
      <c r="P409" s="5"/>
    </row>
    <row r="410" spans="14:16" ht="14.5" x14ac:dyDescent="0.35">
      <c r="N410" s="5"/>
      <c r="O410" s="5"/>
      <c r="P410" s="5"/>
    </row>
    <row r="411" spans="14:16" ht="14.5" x14ac:dyDescent="0.35">
      <c r="N411" s="5"/>
      <c r="O411" s="5"/>
      <c r="P411" s="5"/>
    </row>
    <row r="412" spans="14:16" ht="14.5" x14ac:dyDescent="0.35">
      <c r="N412" s="5"/>
      <c r="O412" s="5"/>
      <c r="P412" s="5"/>
    </row>
    <row r="413" spans="14:16" ht="14.5" x14ac:dyDescent="0.35">
      <c r="N413" s="5"/>
      <c r="O413" s="5"/>
      <c r="P413" s="5"/>
    </row>
    <row r="414" spans="14:16" ht="14.5" x14ac:dyDescent="0.35">
      <c r="N414" s="5"/>
      <c r="O414" s="5"/>
      <c r="P414" s="5"/>
    </row>
    <row r="415" spans="14:16" ht="14.5" x14ac:dyDescent="0.35">
      <c r="N415" s="5"/>
      <c r="O415" s="5"/>
      <c r="P415" s="5"/>
    </row>
    <row r="416" spans="14:16" ht="14.5" x14ac:dyDescent="0.35">
      <c r="N416" s="5"/>
      <c r="O416" s="5"/>
      <c r="P416" s="5"/>
    </row>
    <row r="417" spans="14:16" ht="14.5" x14ac:dyDescent="0.35">
      <c r="N417" s="5"/>
      <c r="O417" s="5"/>
      <c r="P417" s="5"/>
    </row>
    <row r="418" spans="14:16" ht="14.5" x14ac:dyDescent="0.35">
      <c r="N418" s="5"/>
      <c r="O418" s="5"/>
      <c r="P418" s="5"/>
    </row>
    <row r="419" spans="14:16" ht="14.5" x14ac:dyDescent="0.35">
      <c r="N419" s="5"/>
      <c r="O419" s="5"/>
      <c r="P419" s="5"/>
    </row>
    <row r="420" spans="14:16" ht="14.5" x14ac:dyDescent="0.35">
      <c r="N420" s="5"/>
      <c r="O420" s="5"/>
      <c r="P420" s="5"/>
    </row>
    <row r="421" spans="14:16" ht="14.5" x14ac:dyDescent="0.35">
      <c r="N421" s="5"/>
      <c r="O421" s="5"/>
      <c r="P421" s="5"/>
    </row>
    <row r="422" spans="14:16" ht="14.5" x14ac:dyDescent="0.35">
      <c r="N422" s="5"/>
      <c r="O422" s="5"/>
      <c r="P422" s="5"/>
    </row>
    <row r="423" spans="14:16" ht="14.5" x14ac:dyDescent="0.35">
      <c r="N423" s="5"/>
      <c r="O423" s="5"/>
      <c r="P423" s="5"/>
    </row>
    <row r="424" spans="14:16" ht="14.5" x14ac:dyDescent="0.35">
      <c r="N424" s="5"/>
      <c r="O424" s="5"/>
      <c r="P424" s="5"/>
    </row>
    <row r="425" spans="14:16" ht="14.5" x14ac:dyDescent="0.35">
      <c r="N425" s="5"/>
      <c r="O425" s="5"/>
      <c r="P425" s="5"/>
    </row>
    <row r="426" spans="14:16" ht="14.5" x14ac:dyDescent="0.35">
      <c r="N426" s="5"/>
      <c r="O426" s="5"/>
      <c r="P426" s="5"/>
    </row>
    <row r="427" spans="14:16" ht="14.5" x14ac:dyDescent="0.35">
      <c r="N427" s="5"/>
      <c r="O427" s="5"/>
      <c r="P427" s="5"/>
    </row>
    <row r="428" spans="14:16" ht="14.5" x14ac:dyDescent="0.35">
      <c r="N428" s="5"/>
      <c r="O428" s="5"/>
      <c r="P428" s="5"/>
    </row>
    <row r="429" spans="14:16" ht="14.5" x14ac:dyDescent="0.35">
      <c r="N429" s="5"/>
      <c r="O429" s="5"/>
      <c r="P429" s="5"/>
    </row>
    <row r="430" spans="14:16" ht="14.5" x14ac:dyDescent="0.35">
      <c r="N430" s="5"/>
      <c r="O430" s="5"/>
      <c r="P430" s="5"/>
    </row>
    <row r="431" spans="14:16" ht="14.5" x14ac:dyDescent="0.35">
      <c r="N431" s="5"/>
      <c r="O431" s="5"/>
      <c r="P431" s="5"/>
    </row>
    <row r="432" spans="14:16" ht="14.5" x14ac:dyDescent="0.35">
      <c r="N432" s="5"/>
      <c r="O432" s="5"/>
      <c r="P432" s="5"/>
    </row>
    <row r="433" spans="14:16" ht="14.5" x14ac:dyDescent="0.35">
      <c r="N433" s="5"/>
      <c r="O433" s="5"/>
      <c r="P433" s="5"/>
    </row>
    <row r="434" spans="14:16" ht="14.5" x14ac:dyDescent="0.35">
      <c r="N434" s="5"/>
      <c r="O434" s="5"/>
      <c r="P434" s="5"/>
    </row>
    <row r="435" spans="14:16" ht="14.5" x14ac:dyDescent="0.35">
      <c r="N435" s="5"/>
      <c r="O435" s="5"/>
      <c r="P435" s="5"/>
    </row>
    <row r="436" spans="14:16" ht="14.5" x14ac:dyDescent="0.35">
      <c r="N436" s="5"/>
      <c r="O436" s="5"/>
      <c r="P436" s="5"/>
    </row>
    <row r="437" spans="14:16" ht="14.5" x14ac:dyDescent="0.35">
      <c r="N437" s="5"/>
      <c r="O437" s="5"/>
      <c r="P437" s="5"/>
    </row>
    <row r="438" spans="14:16" ht="14.5" x14ac:dyDescent="0.35">
      <c r="N438" s="5"/>
      <c r="O438" s="5"/>
      <c r="P438" s="5"/>
    </row>
    <row r="439" spans="14:16" ht="14.5" x14ac:dyDescent="0.35">
      <c r="N439" s="5"/>
      <c r="O439" s="5"/>
      <c r="P439" s="5"/>
    </row>
    <row r="440" spans="14:16" ht="14.5" x14ac:dyDescent="0.35">
      <c r="N440" s="5"/>
      <c r="O440" s="5"/>
      <c r="P440" s="5"/>
    </row>
    <row r="441" spans="14:16" ht="14.5" x14ac:dyDescent="0.35">
      <c r="N441" s="5"/>
      <c r="O441" s="5"/>
      <c r="P441" s="5"/>
    </row>
    <row r="442" spans="14:16" ht="14.5" x14ac:dyDescent="0.35">
      <c r="N442" s="5"/>
      <c r="O442" s="5"/>
      <c r="P442" s="5"/>
    </row>
    <row r="443" spans="14:16" ht="14.5" x14ac:dyDescent="0.35">
      <c r="N443" s="5"/>
      <c r="O443" s="5"/>
      <c r="P443" s="5"/>
    </row>
    <row r="444" spans="14:16" ht="14.5" x14ac:dyDescent="0.35">
      <c r="N444" s="5"/>
      <c r="O444" s="5"/>
      <c r="P444" s="5"/>
    </row>
    <row r="445" spans="14:16" ht="14.5" x14ac:dyDescent="0.35">
      <c r="N445" s="5"/>
      <c r="O445" s="5"/>
      <c r="P445" s="5"/>
    </row>
    <row r="446" spans="14:16" ht="14.5" x14ac:dyDescent="0.35">
      <c r="N446" s="5"/>
      <c r="O446" s="5"/>
      <c r="P446" s="5"/>
    </row>
    <row r="447" spans="14:16" ht="14.5" x14ac:dyDescent="0.35">
      <c r="N447" s="5"/>
      <c r="O447" s="5"/>
      <c r="P447" s="5"/>
    </row>
    <row r="448" spans="14:16" ht="14.5" x14ac:dyDescent="0.35">
      <c r="N448" s="5"/>
      <c r="O448" s="5"/>
      <c r="P448" s="5"/>
    </row>
    <row r="449" spans="14:16" ht="14.5" x14ac:dyDescent="0.35">
      <c r="N449" s="5"/>
      <c r="O449" s="5"/>
      <c r="P449" s="5"/>
    </row>
    <row r="450" spans="14:16" ht="14.5" x14ac:dyDescent="0.35">
      <c r="N450" s="5"/>
      <c r="O450" s="5"/>
      <c r="P450" s="5"/>
    </row>
    <row r="451" spans="14:16" ht="14.5" x14ac:dyDescent="0.35">
      <c r="N451" s="5"/>
      <c r="O451" s="5"/>
      <c r="P451" s="5"/>
    </row>
    <row r="452" spans="14:16" ht="14.5" x14ac:dyDescent="0.35">
      <c r="N452" s="5"/>
      <c r="O452" s="5"/>
      <c r="P452" s="5"/>
    </row>
    <row r="453" spans="14:16" ht="14.5" x14ac:dyDescent="0.35">
      <c r="N453" s="5"/>
      <c r="O453" s="5"/>
      <c r="P453" s="5"/>
    </row>
    <row r="454" spans="14:16" ht="14.5" x14ac:dyDescent="0.35">
      <c r="N454" s="5"/>
      <c r="O454" s="5"/>
      <c r="P454" s="5"/>
    </row>
    <row r="455" spans="14:16" ht="14.5" x14ac:dyDescent="0.35">
      <c r="N455" s="5"/>
      <c r="O455" s="5"/>
      <c r="P455" s="5"/>
    </row>
    <row r="456" spans="14:16" ht="14.5" x14ac:dyDescent="0.35">
      <c r="N456" s="5"/>
      <c r="O456" s="5"/>
      <c r="P456" s="5"/>
    </row>
    <row r="457" spans="14:16" ht="14.5" x14ac:dyDescent="0.35">
      <c r="N457" s="5"/>
      <c r="O457" s="5"/>
      <c r="P457" s="5"/>
    </row>
    <row r="458" spans="14:16" ht="14.5" x14ac:dyDescent="0.35">
      <c r="N458" s="5"/>
      <c r="O458" s="5"/>
      <c r="P458" s="5"/>
    </row>
    <row r="459" spans="14:16" ht="14.5" x14ac:dyDescent="0.35">
      <c r="N459" s="5"/>
      <c r="O459" s="5"/>
      <c r="P459" s="5"/>
    </row>
    <row r="460" spans="14:16" ht="14.5" x14ac:dyDescent="0.35">
      <c r="N460" s="5"/>
      <c r="O460" s="5"/>
      <c r="P460" s="5"/>
    </row>
    <row r="461" spans="14:16" ht="14.5" x14ac:dyDescent="0.35">
      <c r="N461" s="5"/>
      <c r="O461" s="5"/>
      <c r="P461" s="5"/>
    </row>
    <row r="462" spans="14:16" ht="14.5" x14ac:dyDescent="0.35">
      <c r="N462" s="5"/>
      <c r="O462" s="5"/>
      <c r="P462" s="5"/>
    </row>
    <row r="463" spans="14:16" ht="14.5" x14ac:dyDescent="0.35">
      <c r="N463" s="5"/>
      <c r="O463" s="5"/>
      <c r="P463" s="5"/>
    </row>
    <row r="464" spans="14:16" ht="14.5" x14ac:dyDescent="0.35">
      <c r="N464" s="5"/>
      <c r="O464" s="5"/>
      <c r="P464" s="5"/>
    </row>
    <row r="465" spans="14:16" ht="14.5" x14ac:dyDescent="0.35">
      <c r="N465" s="5"/>
      <c r="O465" s="5"/>
      <c r="P465" s="5"/>
    </row>
    <row r="466" spans="14:16" ht="14.5" x14ac:dyDescent="0.35">
      <c r="N466" s="5"/>
      <c r="O466" s="5"/>
      <c r="P466" s="5"/>
    </row>
    <row r="467" spans="14:16" ht="14.5" x14ac:dyDescent="0.35">
      <c r="N467" s="5"/>
      <c r="O467" s="5"/>
      <c r="P467" s="5"/>
    </row>
    <row r="468" spans="14:16" ht="14.5" x14ac:dyDescent="0.35">
      <c r="N468" s="5"/>
      <c r="O468" s="5"/>
      <c r="P468" s="5"/>
    </row>
    <row r="469" spans="14:16" ht="14.5" x14ac:dyDescent="0.35">
      <c r="N469" s="5"/>
      <c r="O469" s="5"/>
      <c r="P469" s="5"/>
    </row>
    <row r="470" spans="14:16" ht="14.5" x14ac:dyDescent="0.35">
      <c r="N470" s="5"/>
      <c r="O470" s="5"/>
      <c r="P470" s="5"/>
    </row>
    <row r="471" spans="14:16" ht="14.5" x14ac:dyDescent="0.35">
      <c r="N471" s="5"/>
      <c r="O471" s="5"/>
      <c r="P471" s="5"/>
    </row>
    <row r="472" spans="14:16" ht="14.5" x14ac:dyDescent="0.35">
      <c r="N472" s="5"/>
      <c r="O472" s="5"/>
      <c r="P472" s="5"/>
    </row>
    <row r="473" spans="14:16" ht="14.5" x14ac:dyDescent="0.35">
      <c r="N473" s="5"/>
      <c r="O473" s="5"/>
      <c r="P473" s="5"/>
    </row>
    <row r="474" spans="14:16" ht="14.5" x14ac:dyDescent="0.35">
      <c r="N474" s="5"/>
      <c r="O474" s="5"/>
      <c r="P474" s="5"/>
    </row>
    <row r="475" spans="14:16" ht="14.5" x14ac:dyDescent="0.35">
      <c r="N475" s="5"/>
      <c r="O475" s="5"/>
      <c r="P475" s="5"/>
    </row>
    <row r="476" spans="14:16" ht="14.5" x14ac:dyDescent="0.35">
      <c r="N476" s="5"/>
      <c r="O476" s="5"/>
      <c r="P476" s="5"/>
    </row>
    <row r="477" spans="14:16" ht="14.5" x14ac:dyDescent="0.35">
      <c r="N477" s="5"/>
      <c r="O477" s="5"/>
      <c r="P477" s="5"/>
    </row>
    <row r="478" spans="14:16" ht="14.5" x14ac:dyDescent="0.35">
      <c r="N478" s="5"/>
      <c r="O478" s="5"/>
      <c r="P478" s="5"/>
    </row>
    <row r="479" spans="14:16" ht="14.5" x14ac:dyDescent="0.35">
      <c r="N479" s="5"/>
      <c r="O479" s="5"/>
      <c r="P479" s="5"/>
    </row>
    <row r="480" spans="14:16" ht="14.5" x14ac:dyDescent="0.35">
      <c r="N480" s="5"/>
      <c r="O480" s="5"/>
      <c r="P480" s="5"/>
    </row>
    <row r="481" spans="14:16" ht="14.5" x14ac:dyDescent="0.35">
      <c r="N481" s="5"/>
      <c r="O481" s="5"/>
      <c r="P481" s="5"/>
    </row>
    <row r="482" spans="14:16" ht="14.5" x14ac:dyDescent="0.35">
      <c r="N482" s="5"/>
      <c r="O482" s="5"/>
      <c r="P482" s="5"/>
    </row>
    <row r="483" spans="14:16" ht="14.5" x14ac:dyDescent="0.35">
      <c r="N483" s="5"/>
      <c r="O483" s="5"/>
      <c r="P483" s="5"/>
    </row>
    <row r="484" spans="14:16" ht="14.5" x14ac:dyDescent="0.35">
      <c r="N484" s="5"/>
      <c r="O484" s="5"/>
      <c r="P484" s="5"/>
    </row>
    <row r="485" spans="14:16" ht="14.5" x14ac:dyDescent="0.35">
      <c r="N485" s="5"/>
      <c r="O485" s="5"/>
      <c r="P485" s="5"/>
    </row>
    <row r="486" spans="14:16" ht="14.5" x14ac:dyDescent="0.35">
      <c r="N486" s="5"/>
      <c r="O486" s="5"/>
      <c r="P486" s="5"/>
    </row>
    <row r="487" spans="14:16" ht="14.5" x14ac:dyDescent="0.35">
      <c r="N487" s="5"/>
      <c r="O487" s="5"/>
      <c r="P487" s="5"/>
    </row>
    <row r="488" spans="14:16" ht="14.5" x14ac:dyDescent="0.35">
      <c r="N488" s="5"/>
      <c r="O488" s="5"/>
      <c r="P488" s="5"/>
    </row>
    <row r="489" spans="14:16" ht="14.5" x14ac:dyDescent="0.35">
      <c r="N489" s="5"/>
      <c r="O489" s="5"/>
      <c r="P489" s="5"/>
    </row>
    <row r="490" spans="14:16" ht="14.5" x14ac:dyDescent="0.35">
      <c r="N490" s="5"/>
      <c r="O490" s="5"/>
      <c r="P490" s="5"/>
    </row>
    <row r="491" spans="14:16" ht="14.5" x14ac:dyDescent="0.35">
      <c r="N491" s="5"/>
      <c r="O491" s="5"/>
      <c r="P491" s="5"/>
    </row>
    <row r="492" spans="14:16" ht="14.5" x14ac:dyDescent="0.35">
      <c r="N492" s="5"/>
      <c r="O492" s="5"/>
      <c r="P492" s="5"/>
    </row>
    <row r="493" spans="14:16" ht="14.5" x14ac:dyDescent="0.35">
      <c r="N493" s="5"/>
      <c r="O493" s="5"/>
      <c r="P493" s="5"/>
    </row>
    <row r="494" spans="14:16" ht="14.5" x14ac:dyDescent="0.35">
      <c r="N494" s="5"/>
      <c r="O494" s="5"/>
      <c r="P494" s="5"/>
    </row>
    <row r="495" spans="14:16" ht="14.5" x14ac:dyDescent="0.35">
      <c r="N495" s="5"/>
      <c r="O495" s="5"/>
      <c r="P495" s="5"/>
    </row>
    <row r="496" spans="14:16" ht="14.5" x14ac:dyDescent="0.35">
      <c r="N496" s="5"/>
      <c r="O496" s="5"/>
      <c r="P496" s="5"/>
    </row>
    <row r="497" spans="14:16" ht="14.5" x14ac:dyDescent="0.35">
      <c r="N497" s="5"/>
      <c r="O497" s="5"/>
      <c r="P497" s="5"/>
    </row>
    <row r="498" spans="14:16" ht="14.5" x14ac:dyDescent="0.35">
      <c r="N498" s="5"/>
      <c r="O498" s="5"/>
      <c r="P498" s="5"/>
    </row>
    <row r="499" spans="14:16" ht="14.5" x14ac:dyDescent="0.35">
      <c r="N499" s="5"/>
      <c r="O499" s="5"/>
      <c r="P499" s="5"/>
    </row>
    <row r="500" spans="14:16" ht="14.5" x14ac:dyDescent="0.35">
      <c r="N500" s="5"/>
      <c r="O500" s="5"/>
      <c r="P500" s="5"/>
    </row>
    <row r="501" spans="14:16" ht="14.5" x14ac:dyDescent="0.35">
      <c r="N501" s="5"/>
      <c r="O501" s="5"/>
      <c r="P501" s="5"/>
    </row>
    <row r="502" spans="14:16" ht="14.5" x14ac:dyDescent="0.35">
      <c r="N502" s="5"/>
      <c r="O502" s="5"/>
      <c r="P502" s="5"/>
    </row>
    <row r="503" spans="14:16" ht="14.5" x14ac:dyDescent="0.35">
      <c r="N503" s="5"/>
      <c r="O503" s="5"/>
      <c r="P503" s="5"/>
    </row>
    <row r="504" spans="14:16" ht="14.5" x14ac:dyDescent="0.35">
      <c r="N504" s="5"/>
      <c r="O504" s="5"/>
      <c r="P504" s="5"/>
    </row>
    <row r="505" spans="14:16" ht="14.5" x14ac:dyDescent="0.35">
      <c r="N505" s="5"/>
      <c r="O505" s="5"/>
      <c r="P505" s="5"/>
    </row>
    <row r="506" spans="14:16" ht="14.5" x14ac:dyDescent="0.35">
      <c r="N506" s="5"/>
      <c r="O506" s="5"/>
      <c r="P506" s="5"/>
    </row>
    <row r="507" spans="14:16" ht="14.5" x14ac:dyDescent="0.35">
      <c r="N507" s="5"/>
      <c r="O507" s="5"/>
      <c r="P507" s="5"/>
    </row>
    <row r="508" spans="14:16" ht="14.5" x14ac:dyDescent="0.35">
      <c r="N508" s="5"/>
      <c r="O508" s="5"/>
      <c r="P508" s="5"/>
    </row>
    <row r="509" spans="14:16" ht="14.5" x14ac:dyDescent="0.35">
      <c r="N509" s="5"/>
      <c r="O509" s="5"/>
      <c r="P509" s="5"/>
    </row>
    <row r="510" spans="14:16" ht="14.5" x14ac:dyDescent="0.35">
      <c r="N510" s="5"/>
      <c r="O510" s="5"/>
      <c r="P510" s="5"/>
    </row>
    <row r="511" spans="14:16" ht="14.5" x14ac:dyDescent="0.35">
      <c r="N511" s="5"/>
      <c r="O511" s="5"/>
      <c r="P511" s="5"/>
    </row>
    <row r="512" spans="14:16" ht="14.5" x14ac:dyDescent="0.35">
      <c r="N512" s="5"/>
      <c r="O512" s="5"/>
      <c r="P512" s="5"/>
    </row>
    <row r="513" spans="14:16" ht="14.5" x14ac:dyDescent="0.35">
      <c r="N513" s="5"/>
      <c r="O513" s="5"/>
      <c r="P513" s="5"/>
    </row>
    <row r="514" spans="14:16" ht="14.5" x14ac:dyDescent="0.35">
      <c r="N514" s="5"/>
      <c r="O514" s="5"/>
      <c r="P514" s="5"/>
    </row>
    <row r="515" spans="14:16" ht="14.5" x14ac:dyDescent="0.35">
      <c r="N515" s="5"/>
      <c r="O515" s="5"/>
      <c r="P515" s="5"/>
    </row>
    <row r="516" spans="14:16" ht="14.5" x14ac:dyDescent="0.35">
      <c r="N516" s="5"/>
      <c r="O516" s="5"/>
      <c r="P516" s="5"/>
    </row>
    <row r="517" spans="14:16" ht="14.5" x14ac:dyDescent="0.35">
      <c r="N517" s="5"/>
      <c r="O517" s="5"/>
      <c r="P517" s="5"/>
    </row>
    <row r="518" spans="14:16" ht="14.5" x14ac:dyDescent="0.35">
      <c r="N518" s="5"/>
      <c r="O518" s="5"/>
      <c r="P518" s="5"/>
    </row>
    <row r="519" spans="14:16" ht="14.5" x14ac:dyDescent="0.35">
      <c r="N519" s="5"/>
      <c r="O519" s="5"/>
      <c r="P519" s="5"/>
    </row>
    <row r="520" spans="14:16" ht="14.5" x14ac:dyDescent="0.35">
      <c r="N520" s="5"/>
      <c r="O520" s="5"/>
      <c r="P520" s="5"/>
    </row>
    <row r="521" spans="14:16" ht="14.5" x14ac:dyDescent="0.35">
      <c r="N521" s="5"/>
      <c r="O521" s="5"/>
      <c r="P521" s="5"/>
    </row>
    <row r="522" spans="14:16" ht="14.5" x14ac:dyDescent="0.35">
      <c r="N522" s="5"/>
      <c r="O522" s="5"/>
      <c r="P522" s="5"/>
    </row>
    <row r="523" spans="14:16" ht="14.5" x14ac:dyDescent="0.35">
      <c r="N523" s="5"/>
      <c r="O523" s="5"/>
      <c r="P523" s="5"/>
    </row>
    <row r="524" spans="14:16" ht="14.5" x14ac:dyDescent="0.35">
      <c r="N524" s="5"/>
      <c r="O524" s="5"/>
      <c r="P524" s="5"/>
    </row>
    <row r="525" spans="14:16" ht="14.5" x14ac:dyDescent="0.35">
      <c r="N525" s="5"/>
      <c r="O525" s="5"/>
      <c r="P525" s="5"/>
    </row>
    <row r="526" spans="14:16" ht="14.5" x14ac:dyDescent="0.35">
      <c r="N526" s="5"/>
      <c r="O526" s="5"/>
      <c r="P526" s="5"/>
    </row>
    <row r="527" spans="14:16" ht="14.5" x14ac:dyDescent="0.35">
      <c r="N527" s="5"/>
      <c r="O527" s="5"/>
      <c r="P527" s="5"/>
    </row>
    <row r="528" spans="14:16" ht="14.5" x14ac:dyDescent="0.35">
      <c r="N528" s="5"/>
      <c r="O528" s="5"/>
      <c r="P528" s="5"/>
    </row>
    <row r="529" spans="14:16" ht="14.5" x14ac:dyDescent="0.35">
      <c r="N529" s="5"/>
      <c r="O529" s="5"/>
      <c r="P529" s="5"/>
    </row>
    <row r="530" spans="14:16" ht="14.5" x14ac:dyDescent="0.35">
      <c r="N530" s="5"/>
      <c r="O530" s="5"/>
      <c r="P530" s="5"/>
    </row>
    <row r="531" spans="14:16" ht="14.5" x14ac:dyDescent="0.35">
      <c r="N531" s="5"/>
      <c r="O531" s="5"/>
      <c r="P531" s="5"/>
    </row>
    <row r="532" spans="14:16" ht="14.5" x14ac:dyDescent="0.35">
      <c r="N532" s="5"/>
      <c r="O532" s="5"/>
      <c r="P532" s="5"/>
    </row>
    <row r="533" spans="14:16" ht="14.5" x14ac:dyDescent="0.35">
      <c r="N533" s="5"/>
      <c r="O533" s="5"/>
      <c r="P533" s="5"/>
    </row>
    <row r="534" spans="14:16" ht="14.5" x14ac:dyDescent="0.35">
      <c r="N534" s="5"/>
      <c r="O534" s="5"/>
      <c r="P534" s="5"/>
    </row>
    <row r="535" spans="14:16" ht="14.5" x14ac:dyDescent="0.35">
      <c r="N535" s="5"/>
      <c r="O535" s="5"/>
      <c r="P535" s="5"/>
    </row>
    <row r="536" spans="14:16" ht="14.5" x14ac:dyDescent="0.35">
      <c r="N536" s="5"/>
      <c r="O536" s="5"/>
      <c r="P536" s="5"/>
    </row>
    <row r="537" spans="14:16" ht="14.5" x14ac:dyDescent="0.35">
      <c r="N537" s="5"/>
      <c r="O537" s="5"/>
      <c r="P537" s="5"/>
    </row>
    <row r="538" spans="14:16" ht="14.5" x14ac:dyDescent="0.35">
      <c r="N538" s="5"/>
      <c r="O538" s="5"/>
      <c r="P538" s="5"/>
    </row>
    <row r="539" spans="14:16" ht="14.5" x14ac:dyDescent="0.35">
      <c r="N539" s="5"/>
      <c r="O539" s="5"/>
      <c r="P539" s="5"/>
    </row>
    <row r="540" spans="14:16" ht="14.5" x14ac:dyDescent="0.35">
      <c r="N540" s="5"/>
      <c r="O540" s="5"/>
      <c r="P540" s="5"/>
    </row>
    <row r="541" spans="14:16" ht="14.5" x14ac:dyDescent="0.35">
      <c r="N541" s="5"/>
      <c r="O541" s="5"/>
      <c r="P541" s="5"/>
    </row>
    <row r="542" spans="14:16" ht="14.5" x14ac:dyDescent="0.35">
      <c r="N542" s="5"/>
      <c r="O542" s="5"/>
      <c r="P542" s="5"/>
    </row>
    <row r="543" spans="14:16" ht="14.5" x14ac:dyDescent="0.35">
      <c r="N543" s="5"/>
      <c r="O543" s="5"/>
      <c r="P543" s="5"/>
    </row>
    <row r="544" spans="14:16" ht="14.5" x14ac:dyDescent="0.35">
      <c r="N544" s="5"/>
      <c r="O544" s="5"/>
      <c r="P544" s="5"/>
    </row>
    <row r="545" spans="14:16" ht="14.5" x14ac:dyDescent="0.35">
      <c r="N545" s="5"/>
      <c r="O545" s="5"/>
      <c r="P545" s="5"/>
    </row>
    <row r="546" spans="14:16" ht="14.5" x14ac:dyDescent="0.35">
      <c r="N546" s="5"/>
      <c r="O546" s="5"/>
      <c r="P546" s="5"/>
    </row>
    <row r="547" spans="14:16" ht="14.5" x14ac:dyDescent="0.35">
      <c r="N547" s="5"/>
      <c r="O547" s="5"/>
      <c r="P547" s="5"/>
    </row>
    <row r="548" spans="14:16" ht="14.5" x14ac:dyDescent="0.35">
      <c r="N548" s="5"/>
      <c r="O548" s="5"/>
      <c r="P548" s="5"/>
    </row>
    <row r="549" spans="14:16" ht="14.5" x14ac:dyDescent="0.35">
      <c r="N549" s="5"/>
      <c r="O549" s="5"/>
      <c r="P549" s="5"/>
    </row>
    <row r="550" spans="14:16" ht="14.5" x14ac:dyDescent="0.35">
      <c r="N550" s="5"/>
      <c r="O550" s="5"/>
      <c r="P550" s="5"/>
    </row>
    <row r="551" spans="14:16" ht="14.5" x14ac:dyDescent="0.35">
      <c r="N551" s="5"/>
      <c r="O551" s="5"/>
      <c r="P551" s="5"/>
    </row>
    <row r="552" spans="14:16" ht="14.5" x14ac:dyDescent="0.35">
      <c r="N552" s="5"/>
      <c r="O552" s="5"/>
      <c r="P552" s="5"/>
    </row>
    <row r="553" spans="14:16" ht="14.5" x14ac:dyDescent="0.35">
      <c r="N553" s="5"/>
      <c r="O553" s="5"/>
      <c r="P553" s="5"/>
    </row>
    <row r="554" spans="14:16" ht="14.5" x14ac:dyDescent="0.35">
      <c r="N554" s="5"/>
      <c r="O554" s="5"/>
      <c r="P554" s="5"/>
    </row>
    <row r="555" spans="14:16" ht="14.5" x14ac:dyDescent="0.35">
      <c r="N555" s="5"/>
      <c r="O555" s="5"/>
      <c r="P555" s="5"/>
    </row>
    <row r="556" spans="14:16" ht="14.5" x14ac:dyDescent="0.35">
      <c r="N556" s="5"/>
      <c r="O556" s="5"/>
      <c r="P556" s="5"/>
    </row>
    <row r="557" spans="14:16" ht="14.5" x14ac:dyDescent="0.35">
      <c r="N557" s="5"/>
      <c r="O557" s="5"/>
      <c r="P557" s="5"/>
    </row>
    <row r="558" spans="14:16" ht="14.5" x14ac:dyDescent="0.35">
      <c r="N558" s="5"/>
      <c r="O558" s="5"/>
      <c r="P558" s="5"/>
    </row>
    <row r="559" spans="14:16" ht="14.5" x14ac:dyDescent="0.35">
      <c r="N559" s="5"/>
      <c r="O559" s="5"/>
      <c r="P559" s="5"/>
    </row>
    <row r="560" spans="14:16" ht="14.5" x14ac:dyDescent="0.35">
      <c r="N560" s="5"/>
      <c r="O560" s="5"/>
      <c r="P560" s="5"/>
    </row>
    <row r="561" spans="14:16" ht="14.5" x14ac:dyDescent="0.35">
      <c r="N561" s="5"/>
      <c r="O561" s="5"/>
      <c r="P561" s="5"/>
    </row>
    <row r="562" spans="14:16" ht="14.5" x14ac:dyDescent="0.35">
      <c r="N562" s="5"/>
      <c r="O562" s="5"/>
      <c r="P562" s="5"/>
    </row>
    <row r="563" spans="14:16" ht="14.5" x14ac:dyDescent="0.35">
      <c r="N563" s="5"/>
      <c r="O563" s="5"/>
      <c r="P563" s="5"/>
    </row>
    <row r="564" spans="14:16" ht="14.5" x14ac:dyDescent="0.35">
      <c r="N564" s="5"/>
      <c r="O564" s="5"/>
      <c r="P564" s="5"/>
    </row>
    <row r="565" spans="14:16" ht="14.5" x14ac:dyDescent="0.35">
      <c r="N565" s="5"/>
      <c r="O565" s="5"/>
      <c r="P565" s="5"/>
    </row>
    <row r="566" spans="14:16" ht="14.5" x14ac:dyDescent="0.35">
      <c r="N566" s="5"/>
      <c r="O566" s="5"/>
      <c r="P566" s="5"/>
    </row>
    <row r="567" spans="14:16" ht="14.5" x14ac:dyDescent="0.35">
      <c r="N567" s="5"/>
      <c r="O567" s="5"/>
      <c r="P567" s="5"/>
    </row>
    <row r="568" spans="14:16" ht="14.5" x14ac:dyDescent="0.35">
      <c r="N568" s="5"/>
      <c r="O568" s="5"/>
      <c r="P568" s="5"/>
    </row>
    <row r="569" spans="14:16" ht="14.5" x14ac:dyDescent="0.35">
      <c r="N569" s="5"/>
      <c r="O569" s="5"/>
      <c r="P569" s="5"/>
    </row>
    <row r="570" spans="14:16" ht="14.5" x14ac:dyDescent="0.35">
      <c r="N570" s="5"/>
      <c r="O570" s="5"/>
      <c r="P570" s="5"/>
    </row>
    <row r="571" spans="14:16" ht="14.5" x14ac:dyDescent="0.35">
      <c r="N571" s="5"/>
      <c r="O571" s="5"/>
      <c r="P571" s="5"/>
    </row>
    <row r="572" spans="14:16" ht="14.5" x14ac:dyDescent="0.35">
      <c r="N572" s="5"/>
      <c r="O572" s="5"/>
      <c r="P572" s="5"/>
    </row>
    <row r="573" spans="14:16" ht="14.5" x14ac:dyDescent="0.35">
      <c r="N573" s="5"/>
      <c r="O573" s="5"/>
      <c r="P573" s="5"/>
    </row>
    <row r="574" spans="14:16" ht="14.5" x14ac:dyDescent="0.35">
      <c r="N574" s="5"/>
      <c r="O574" s="5"/>
      <c r="P574" s="5"/>
    </row>
    <row r="575" spans="14:16" ht="14.5" x14ac:dyDescent="0.35">
      <c r="N575" s="5"/>
      <c r="O575" s="5"/>
      <c r="P575" s="5"/>
    </row>
    <row r="576" spans="14:16" ht="14.5" x14ac:dyDescent="0.35">
      <c r="N576" s="5"/>
      <c r="O576" s="5"/>
      <c r="P576" s="5"/>
    </row>
    <row r="577" spans="14:16" ht="14.5" x14ac:dyDescent="0.35">
      <c r="N577" s="5"/>
      <c r="O577" s="5"/>
      <c r="P577" s="5"/>
    </row>
    <row r="578" spans="14:16" ht="14.5" x14ac:dyDescent="0.35">
      <c r="N578" s="5"/>
      <c r="O578" s="5"/>
      <c r="P578" s="5"/>
    </row>
    <row r="579" spans="14:16" ht="14.5" x14ac:dyDescent="0.35">
      <c r="N579" s="5"/>
      <c r="O579" s="5"/>
      <c r="P579" s="5"/>
    </row>
    <row r="580" spans="14:16" ht="14.5" x14ac:dyDescent="0.35">
      <c r="N580" s="5"/>
      <c r="O580" s="5"/>
      <c r="P580" s="5"/>
    </row>
    <row r="581" spans="14:16" ht="14.5" x14ac:dyDescent="0.35">
      <c r="N581" s="5"/>
      <c r="O581" s="5"/>
      <c r="P581" s="5"/>
    </row>
    <row r="582" spans="14:16" ht="14.5" x14ac:dyDescent="0.35">
      <c r="N582" s="5"/>
      <c r="O582" s="5"/>
      <c r="P582" s="5"/>
    </row>
    <row r="583" spans="14:16" ht="14.5" x14ac:dyDescent="0.35">
      <c r="N583" s="5"/>
      <c r="O583" s="5"/>
      <c r="P583" s="5"/>
    </row>
    <row r="584" spans="14:16" ht="14.5" x14ac:dyDescent="0.35">
      <c r="N584" s="5"/>
      <c r="O584" s="5"/>
      <c r="P584" s="5"/>
    </row>
    <row r="585" spans="14:16" ht="14.5" x14ac:dyDescent="0.35">
      <c r="N585" s="5"/>
      <c r="O585" s="5"/>
      <c r="P585" s="5"/>
    </row>
    <row r="586" spans="14:16" ht="14.5" x14ac:dyDescent="0.35">
      <c r="N586" s="5"/>
      <c r="O586" s="5"/>
      <c r="P586" s="5"/>
    </row>
    <row r="587" spans="14:16" ht="14.5" x14ac:dyDescent="0.35">
      <c r="N587" s="5"/>
      <c r="O587" s="5"/>
      <c r="P587" s="5"/>
    </row>
    <row r="588" spans="14:16" ht="14.5" x14ac:dyDescent="0.35">
      <c r="N588" s="5"/>
      <c r="O588" s="5"/>
      <c r="P588" s="5"/>
    </row>
    <row r="589" spans="14:16" ht="14.5" x14ac:dyDescent="0.35">
      <c r="N589" s="5"/>
      <c r="O589" s="5"/>
      <c r="P589" s="5"/>
    </row>
    <row r="590" spans="14:16" ht="14.5" x14ac:dyDescent="0.35">
      <c r="N590" s="5"/>
      <c r="O590" s="5"/>
      <c r="P590" s="5"/>
    </row>
    <row r="591" spans="14:16" ht="14.5" x14ac:dyDescent="0.35">
      <c r="N591" s="5"/>
      <c r="O591" s="5"/>
      <c r="P591" s="5"/>
    </row>
    <row r="592" spans="14:16" ht="14.5" x14ac:dyDescent="0.35">
      <c r="N592" s="5"/>
      <c r="O592" s="5"/>
      <c r="P592" s="5"/>
    </row>
    <row r="593" spans="14:16" ht="14.5" x14ac:dyDescent="0.35">
      <c r="N593" s="5"/>
      <c r="O593" s="5"/>
      <c r="P593" s="5"/>
    </row>
    <row r="594" spans="14:16" ht="14.5" x14ac:dyDescent="0.35">
      <c r="N594" s="5"/>
      <c r="O594" s="5"/>
      <c r="P594" s="5"/>
    </row>
    <row r="595" spans="14:16" ht="14.5" x14ac:dyDescent="0.35">
      <c r="N595" s="5"/>
      <c r="O595" s="5"/>
      <c r="P595" s="5"/>
    </row>
    <row r="596" spans="14:16" ht="14.5" x14ac:dyDescent="0.35">
      <c r="N596" s="5"/>
      <c r="O596" s="5"/>
      <c r="P596" s="5"/>
    </row>
    <row r="597" spans="14:16" ht="14.5" x14ac:dyDescent="0.35">
      <c r="N597" s="5"/>
      <c r="O597" s="5"/>
      <c r="P597" s="5"/>
    </row>
    <row r="598" spans="14:16" ht="14.5" x14ac:dyDescent="0.35">
      <c r="N598" s="5"/>
      <c r="O598" s="5"/>
      <c r="P598" s="5"/>
    </row>
    <row r="599" spans="14:16" ht="14.5" x14ac:dyDescent="0.35">
      <c r="N599" s="5"/>
      <c r="O599" s="5"/>
      <c r="P599" s="5"/>
    </row>
    <row r="600" spans="14:16" ht="14.5" x14ac:dyDescent="0.35">
      <c r="N600" s="5"/>
      <c r="O600" s="5"/>
      <c r="P600" s="5"/>
    </row>
    <row r="601" spans="14:16" ht="14.5" x14ac:dyDescent="0.35">
      <c r="N601" s="5"/>
      <c r="O601" s="5"/>
      <c r="P601" s="5"/>
    </row>
    <row r="602" spans="14:16" ht="14.5" x14ac:dyDescent="0.35">
      <c r="N602" s="5"/>
      <c r="O602" s="5"/>
      <c r="P602" s="5"/>
    </row>
    <row r="603" spans="14:16" ht="14.5" x14ac:dyDescent="0.35">
      <c r="N603" s="5"/>
      <c r="O603" s="5"/>
      <c r="P603" s="5"/>
    </row>
    <row r="604" spans="14:16" ht="14.5" x14ac:dyDescent="0.35">
      <c r="N604" s="5"/>
      <c r="O604" s="5"/>
      <c r="P604" s="5"/>
    </row>
    <row r="605" spans="14:16" ht="14.5" x14ac:dyDescent="0.35">
      <c r="N605" s="5"/>
      <c r="O605" s="5"/>
      <c r="P605" s="5"/>
    </row>
    <row r="606" spans="14:16" ht="14.5" x14ac:dyDescent="0.35">
      <c r="N606" s="5"/>
      <c r="O606" s="5"/>
      <c r="P606" s="5"/>
    </row>
    <row r="607" spans="14:16" ht="14.5" x14ac:dyDescent="0.35">
      <c r="N607" s="5"/>
      <c r="O607" s="5"/>
      <c r="P607" s="5"/>
    </row>
    <row r="608" spans="14:16" ht="14.5" x14ac:dyDescent="0.35">
      <c r="N608" s="5"/>
      <c r="O608" s="5"/>
      <c r="P608" s="5"/>
    </row>
    <row r="609" spans="14:16" ht="14.5" x14ac:dyDescent="0.35">
      <c r="N609" s="5"/>
      <c r="O609" s="5"/>
      <c r="P609" s="5"/>
    </row>
    <row r="610" spans="14:16" ht="14.5" x14ac:dyDescent="0.35">
      <c r="N610" s="5"/>
      <c r="O610" s="5"/>
      <c r="P610" s="5"/>
    </row>
    <row r="611" spans="14:16" ht="14.5" x14ac:dyDescent="0.35">
      <c r="N611" s="5"/>
      <c r="O611" s="5"/>
      <c r="P611" s="5"/>
    </row>
    <row r="612" spans="14:16" ht="14.5" x14ac:dyDescent="0.35">
      <c r="N612" s="5"/>
      <c r="O612" s="5"/>
      <c r="P612" s="5"/>
    </row>
    <row r="613" spans="14:16" ht="14.5" x14ac:dyDescent="0.35">
      <c r="N613" s="5"/>
      <c r="O613" s="5"/>
      <c r="P613" s="5"/>
    </row>
    <row r="614" spans="14:16" ht="14.5" x14ac:dyDescent="0.35">
      <c r="N614" s="5"/>
      <c r="O614" s="5"/>
      <c r="P614" s="5"/>
    </row>
    <row r="615" spans="14:16" ht="14.5" x14ac:dyDescent="0.35">
      <c r="N615" s="5"/>
      <c r="O615" s="5"/>
      <c r="P615" s="5"/>
    </row>
    <row r="616" spans="14:16" ht="14.5" x14ac:dyDescent="0.35">
      <c r="N616" s="5"/>
      <c r="O616" s="5"/>
      <c r="P616" s="5"/>
    </row>
    <row r="617" spans="14:16" ht="14.5" x14ac:dyDescent="0.35">
      <c r="N617" s="5"/>
      <c r="O617" s="5"/>
      <c r="P617" s="5"/>
    </row>
    <row r="618" spans="14:16" ht="14.5" x14ac:dyDescent="0.35">
      <c r="N618" s="5"/>
      <c r="O618" s="5"/>
      <c r="P618" s="5"/>
    </row>
    <row r="619" spans="14:16" ht="14.5" x14ac:dyDescent="0.35">
      <c r="N619" s="5"/>
      <c r="O619" s="5"/>
      <c r="P619" s="5"/>
    </row>
    <row r="620" spans="14:16" ht="14.5" x14ac:dyDescent="0.35">
      <c r="N620" s="5"/>
      <c r="O620" s="5"/>
      <c r="P620" s="5"/>
    </row>
    <row r="621" spans="14:16" ht="14.5" x14ac:dyDescent="0.35">
      <c r="N621" s="5"/>
      <c r="O621" s="5"/>
      <c r="P621" s="5"/>
    </row>
    <row r="622" spans="14:16" ht="14.5" x14ac:dyDescent="0.35">
      <c r="N622" s="5"/>
      <c r="O622" s="5"/>
      <c r="P622" s="5"/>
    </row>
    <row r="623" spans="14:16" ht="14.5" x14ac:dyDescent="0.35">
      <c r="N623" s="5"/>
      <c r="O623" s="5"/>
      <c r="P623" s="5"/>
    </row>
    <row r="624" spans="14:16" ht="14.5" x14ac:dyDescent="0.35">
      <c r="N624" s="5"/>
      <c r="O624" s="5"/>
      <c r="P624" s="5"/>
    </row>
    <row r="625" spans="14:16" ht="14.5" x14ac:dyDescent="0.35">
      <c r="N625" s="5"/>
      <c r="O625" s="5"/>
      <c r="P625" s="5"/>
    </row>
    <row r="626" spans="14:16" ht="14.5" x14ac:dyDescent="0.35">
      <c r="N626" s="5"/>
      <c r="O626" s="5"/>
      <c r="P626" s="5"/>
    </row>
    <row r="627" spans="14:16" ht="14.5" x14ac:dyDescent="0.35">
      <c r="N627" s="5"/>
      <c r="O627" s="5"/>
      <c r="P627" s="5"/>
    </row>
    <row r="628" spans="14:16" ht="14.5" x14ac:dyDescent="0.35">
      <c r="N628" s="5"/>
      <c r="O628" s="5"/>
      <c r="P628" s="5"/>
    </row>
    <row r="629" spans="14:16" ht="14.5" x14ac:dyDescent="0.35">
      <c r="N629" s="5"/>
      <c r="O629" s="5"/>
      <c r="P629" s="5"/>
    </row>
    <row r="630" spans="14:16" ht="14.5" x14ac:dyDescent="0.35">
      <c r="N630" s="5"/>
      <c r="O630" s="5"/>
      <c r="P630" s="5"/>
    </row>
    <row r="631" spans="14:16" ht="14.5" x14ac:dyDescent="0.35">
      <c r="N631" s="5"/>
      <c r="O631" s="5"/>
      <c r="P631" s="5"/>
    </row>
    <row r="632" spans="14:16" ht="14.5" x14ac:dyDescent="0.35">
      <c r="N632" s="5"/>
      <c r="O632" s="5"/>
      <c r="P632" s="5"/>
    </row>
    <row r="633" spans="14:16" ht="14.5" x14ac:dyDescent="0.35">
      <c r="N633" s="5"/>
      <c r="O633" s="5"/>
      <c r="P633" s="5"/>
    </row>
    <row r="634" spans="14:16" ht="14.5" x14ac:dyDescent="0.35">
      <c r="N634" s="5"/>
      <c r="O634" s="5"/>
      <c r="P634" s="5"/>
    </row>
    <row r="635" spans="14:16" ht="14.5" x14ac:dyDescent="0.35">
      <c r="N635" s="5"/>
      <c r="O635" s="5"/>
      <c r="P635" s="5"/>
    </row>
    <row r="636" spans="14:16" ht="14.5" x14ac:dyDescent="0.35">
      <c r="N636" s="5"/>
      <c r="O636" s="5"/>
      <c r="P636" s="5"/>
    </row>
    <row r="637" spans="14:16" ht="14.5" x14ac:dyDescent="0.35">
      <c r="N637" s="5"/>
      <c r="O637" s="5"/>
      <c r="P637" s="5"/>
    </row>
    <row r="638" spans="14:16" ht="14.5" x14ac:dyDescent="0.35">
      <c r="N638" s="5"/>
      <c r="O638" s="5"/>
      <c r="P638" s="5"/>
    </row>
    <row r="639" spans="14:16" ht="14.5" x14ac:dyDescent="0.35">
      <c r="N639" s="5"/>
      <c r="O639" s="5"/>
      <c r="P639" s="5"/>
    </row>
    <row r="640" spans="14:16" ht="14.5" x14ac:dyDescent="0.35">
      <c r="N640" s="5"/>
      <c r="O640" s="5"/>
      <c r="P640" s="5"/>
    </row>
    <row r="641" spans="14:16" ht="14.5" x14ac:dyDescent="0.35">
      <c r="N641" s="5"/>
      <c r="O641" s="5"/>
      <c r="P641" s="5"/>
    </row>
    <row r="642" spans="14:16" ht="14.5" x14ac:dyDescent="0.35">
      <c r="N642" s="5"/>
      <c r="O642" s="5"/>
      <c r="P642" s="5"/>
    </row>
    <row r="643" spans="14:16" ht="14.5" x14ac:dyDescent="0.35">
      <c r="N643" s="5"/>
      <c r="O643" s="5"/>
      <c r="P643" s="5"/>
    </row>
    <row r="644" spans="14:16" ht="14.5" x14ac:dyDescent="0.35">
      <c r="N644" s="5"/>
      <c r="O644" s="5"/>
      <c r="P644" s="5"/>
    </row>
    <row r="645" spans="14:16" ht="14.5" x14ac:dyDescent="0.35">
      <c r="N645" s="5"/>
      <c r="O645" s="5"/>
      <c r="P645" s="5"/>
    </row>
    <row r="646" spans="14:16" ht="14.5" x14ac:dyDescent="0.35">
      <c r="N646" s="5"/>
      <c r="O646" s="5"/>
      <c r="P646" s="5"/>
    </row>
    <row r="647" spans="14:16" ht="14.5" x14ac:dyDescent="0.35">
      <c r="N647" s="5"/>
      <c r="O647" s="5"/>
      <c r="P647" s="5"/>
    </row>
    <row r="648" spans="14:16" ht="14.5" x14ac:dyDescent="0.35">
      <c r="N648" s="5"/>
      <c r="O648" s="5"/>
      <c r="P648" s="5"/>
    </row>
    <row r="649" spans="14:16" ht="14.5" x14ac:dyDescent="0.35">
      <c r="N649" s="5"/>
      <c r="O649" s="5"/>
      <c r="P649" s="5"/>
    </row>
    <row r="650" spans="14:16" ht="14.5" x14ac:dyDescent="0.35">
      <c r="N650" s="5"/>
      <c r="O650" s="5"/>
      <c r="P650" s="5"/>
    </row>
    <row r="651" spans="14:16" ht="14.5" x14ac:dyDescent="0.35">
      <c r="N651" s="5"/>
      <c r="O651" s="5"/>
      <c r="P651" s="5"/>
    </row>
    <row r="652" spans="14:16" ht="14.5" x14ac:dyDescent="0.35">
      <c r="N652" s="5"/>
      <c r="O652" s="5"/>
      <c r="P652" s="5"/>
    </row>
    <row r="653" spans="14:16" ht="14.5" x14ac:dyDescent="0.35">
      <c r="N653" s="5"/>
      <c r="O653" s="5"/>
      <c r="P653" s="5"/>
    </row>
    <row r="654" spans="14:16" ht="14.5" x14ac:dyDescent="0.35">
      <c r="N654" s="5"/>
      <c r="O654" s="5"/>
      <c r="P654" s="5"/>
    </row>
    <row r="655" spans="14:16" ht="14.5" x14ac:dyDescent="0.35">
      <c r="N655" s="5"/>
      <c r="O655" s="5"/>
      <c r="P655" s="5"/>
    </row>
    <row r="656" spans="14:16" ht="14.5" x14ac:dyDescent="0.35">
      <c r="N656" s="5"/>
      <c r="O656" s="5"/>
      <c r="P656" s="5"/>
    </row>
    <row r="657" spans="14:16" ht="14.5" x14ac:dyDescent="0.35">
      <c r="N657" s="5"/>
      <c r="O657" s="5"/>
      <c r="P657" s="5"/>
    </row>
    <row r="658" spans="14:16" ht="14.5" x14ac:dyDescent="0.35">
      <c r="N658" s="5"/>
      <c r="O658" s="5"/>
      <c r="P658" s="5"/>
    </row>
    <row r="659" spans="14:16" ht="14.5" x14ac:dyDescent="0.35">
      <c r="N659" s="5"/>
      <c r="O659" s="5"/>
      <c r="P659" s="5"/>
    </row>
    <row r="660" spans="14:16" ht="14.5" x14ac:dyDescent="0.35">
      <c r="N660" s="5"/>
      <c r="O660" s="5"/>
      <c r="P660" s="5"/>
    </row>
    <row r="661" spans="14:16" ht="14.5" x14ac:dyDescent="0.35">
      <c r="N661" s="5"/>
      <c r="O661" s="5"/>
      <c r="P661" s="5"/>
    </row>
    <row r="662" spans="14:16" ht="14.5" x14ac:dyDescent="0.35">
      <c r="N662" s="5"/>
      <c r="O662" s="5"/>
      <c r="P662" s="5"/>
    </row>
    <row r="663" spans="14:16" ht="14.5" x14ac:dyDescent="0.35">
      <c r="N663" s="5"/>
      <c r="O663" s="5"/>
      <c r="P663" s="5"/>
    </row>
    <row r="664" spans="14:16" ht="14.5" x14ac:dyDescent="0.35">
      <c r="N664" s="5"/>
      <c r="O664" s="5"/>
      <c r="P664" s="5"/>
    </row>
    <row r="665" spans="14:16" ht="14.5" x14ac:dyDescent="0.35">
      <c r="N665" s="5"/>
      <c r="O665" s="5"/>
      <c r="P665" s="5"/>
    </row>
    <row r="666" spans="14:16" ht="14.5" x14ac:dyDescent="0.35">
      <c r="N666" s="5"/>
      <c r="O666" s="5"/>
      <c r="P666" s="5"/>
    </row>
    <row r="667" spans="14:16" ht="14.5" x14ac:dyDescent="0.35">
      <c r="N667" s="5"/>
      <c r="O667" s="5"/>
      <c r="P667" s="5"/>
    </row>
    <row r="668" spans="14:16" ht="14.5" x14ac:dyDescent="0.35">
      <c r="N668" s="5"/>
      <c r="O668" s="5"/>
      <c r="P668" s="5"/>
    </row>
    <row r="669" spans="14:16" ht="14.5" x14ac:dyDescent="0.35">
      <c r="N669" s="5"/>
      <c r="O669" s="5"/>
      <c r="P669" s="5"/>
    </row>
    <row r="670" spans="14:16" ht="14.5" x14ac:dyDescent="0.35">
      <c r="N670" s="5"/>
      <c r="O670" s="5"/>
      <c r="P670" s="5"/>
    </row>
    <row r="671" spans="14:16" ht="14.5" x14ac:dyDescent="0.35">
      <c r="N671" s="5"/>
      <c r="O671" s="5"/>
      <c r="P671" s="5"/>
    </row>
    <row r="672" spans="14:16" ht="14.5" x14ac:dyDescent="0.35">
      <c r="N672" s="5"/>
      <c r="O672" s="5"/>
      <c r="P672" s="5"/>
    </row>
    <row r="673" spans="14:16" ht="14.5" x14ac:dyDescent="0.35">
      <c r="N673" s="5"/>
      <c r="O673" s="5"/>
      <c r="P673" s="5"/>
    </row>
    <row r="674" spans="14:16" ht="14.5" x14ac:dyDescent="0.35">
      <c r="N674" s="5"/>
      <c r="O674" s="5"/>
      <c r="P674" s="5"/>
    </row>
    <row r="675" spans="14:16" ht="14.5" x14ac:dyDescent="0.35">
      <c r="N675" s="5"/>
      <c r="O675" s="5"/>
      <c r="P675" s="5"/>
    </row>
    <row r="676" spans="14:16" ht="14.5" x14ac:dyDescent="0.35">
      <c r="N676" s="5"/>
      <c r="O676" s="5"/>
      <c r="P676" s="5"/>
    </row>
    <row r="677" spans="14:16" ht="14.5" x14ac:dyDescent="0.35">
      <c r="N677" s="5"/>
      <c r="O677" s="5"/>
      <c r="P677" s="5"/>
    </row>
    <row r="678" spans="14:16" ht="14.5" x14ac:dyDescent="0.35">
      <c r="N678" s="5"/>
      <c r="O678" s="5"/>
      <c r="P678" s="5"/>
    </row>
    <row r="679" spans="14:16" ht="14.5" x14ac:dyDescent="0.35">
      <c r="N679" s="5"/>
      <c r="O679" s="5"/>
      <c r="P679" s="5"/>
    </row>
    <row r="680" spans="14:16" ht="14.5" x14ac:dyDescent="0.35">
      <c r="N680" s="5"/>
      <c r="O680" s="5"/>
      <c r="P680" s="5"/>
    </row>
    <row r="681" spans="14:16" ht="14.5" x14ac:dyDescent="0.35">
      <c r="N681" s="5"/>
      <c r="O681" s="5"/>
      <c r="P681" s="5"/>
    </row>
    <row r="682" spans="14:16" ht="14.5" x14ac:dyDescent="0.35">
      <c r="N682" s="5"/>
      <c r="O682" s="5"/>
      <c r="P682" s="5"/>
    </row>
    <row r="683" spans="14:16" ht="14.5" x14ac:dyDescent="0.35">
      <c r="N683" s="5"/>
      <c r="O683" s="5"/>
      <c r="P683" s="5"/>
    </row>
    <row r="684" spans="14:16" ht="14.5" x14ac:dyDescent="0.35">
      <c r="N684" s="5"/>
      <c r="O684" s="5"/>
      <c r="P684" s="5"/>
    </row>
    <row r="685" spans="14:16" ht="14.5" x14ac:dyDescent="0.35">
      <c r="N685" s="5"/>
      <c r="O685" s="5"/>
      <c r="P685" s="5"/>
    </row>
    <row r="686" spans="14:16" ht="14.5" x14ac:dyDescent="0.35">
      <c r="N686" s="5"/>
      <c r="O686" s="5"/>
      <c r="P686" s="5"/>
    </row>
    <row r="687" spans="14:16" ht="14.5" x14ac:dyDescent="0.35">
      <c r="N687" s="5"/>
      <c r="O687" s="5"/>
      <c r="P687" s="5"/>
    </row>
    <row r="688" spans="14:16" ht="14.5" x14ac:dyDescent="0.35">
      <c r="N688" s="5"/>
      <c r="O688" s="5"/>
      <c r="P688" s="5"/>
    </row>
    <row r="689" spans="14:16" ht="14.5" x14ac:dyDescent="0.35">
      <c r="N689" s="5"/>
      <c r="O689" s="5"/>
      <c r="P689" s="5"/>
    </row>
    <row r="690" spans="14:16" ht="14.5" x14ac:dyDescent="0.35">
      <c r="N690" s="5"/>
      <c r="O690" s="5"/>
      <c r="P690" s="5"/>
    </row>
    <row r="691" spans="14:16" ht="14.5" x14ac:dyDescent="0.35">
      <c r="N691" s="5"/>
      <c r="O691" s="5"/>
      <c r="P691" s="5"/>
    </row>
    <row r="692" spans="14:16" ht="14.5" x14ac:dyDescent="0.35">
      <c r="N692" s="5"/>
      <c r="O692" s="5"/>
      <c r="P692" s="5"/>
    </row>
    <row r="693" spans="14:16" ht="14.5" x14ac:dyDescent="0.35">
      <c r="N693" s="5"/>
      <c r="O693" s="5"/>
      <c r="P693" s="5"/>
    </row>
    <row r="694" spans="14:16" ht="14.5" x14ac:dyDescent="0.35">
      <c r="N694" s="5"/>
      <c r="O694" s="5"/>
      <c r="P694" s="5"/>
    </row>
    <row r="695" spans="14:16" ht="14.5" x14ac:dyDescent="0.35">
      <c r="N695" s="5"/>
      <c r="O695" s="5"/>
      <c r="P695" s="5"/>
    </row>
    <row r="696" spans="14:16" ht="14.5" x14ac:dyDescent="0.35">
      <c r="N696" s="5"/>
      <c r="O696" s="5"/>
      <c r="P696" s="5"/>
    </row>
    <row r="697" spans="14:16" ht="14.5" x14ac:dyDescent="0.35">
      <c r="N697" s="5"/>
      <c r="O697" s="5"/>
      <c r="P697" s="5"/>
    </row>
    <row r="698" spans="14:16" ht="14.5" x14ac:dyDescent="0.35">
      <c r="N698" s="5"/>
      <c r="O698" s="5"/>
      <c r="P698" s="5"/>
    </row>
    <row r="699" spans="14:16" ht="14.5" x14ac:dyDescent="0.35">
      <c r="N699" s="5"/>
      <c r="O699" s="5"/>
      <c r="P699" s="5"/>
    </row>
    <row r="700" spans="14:16" ht="14.5" x14ac:dyDescent="0.35">
      <c r="N700" s="5"/>
      <c r="O700" s="5"/>
      <c r="P700" s="5"/>
    </row>
    <row r="701" spans="14:16" ht="14.5" x14ac:dyDescent="0.35">
      <c r="N701" s="5"/>
      <c r="O701" s="5"/>
      <c r="P701" s="5"/>
    </row>
    <row r="702" spans="14:16" ht="14.5" x14ac:dyDescent="0.35">
      <c r="N702" s="5"/>
      <c r="O702" s="5"/>
      <c r="P702" s="5"/>
    </row>
    <row r="703" spans="14:16" ht="14.5" x14ac:dyDescent="0.35">
      <c r="N703" s="5"/>
      <c r="O703" s="5"/>
      <c r="P703" s="5"/>
    </row>
    <row r="704" spans="14:16" ht="14.5" x14ac:dyDescent="0.35">
      <c r="N704" s="5"/>
      <c r="O704" s="5"/>
      <c r="P704" s="5"/>
    </row>
    <row r="705" spans="14:16" ht="14.5" x14ac:dyDescent="0.35">
      <c r="N705" s="5"/>
      <c r="O705" s="5"/>
      <c r="P705" s="5"/>
    </row>
    <row r="706" spans="14:16" ht="14.5" x14ac:dyDescent="0.35">
      <c r="N706" s="5"/>
      <c r="O706" s="5"/>
      <c r="P706" s="5"/>
    </row>
    <row r="707" spans="14:16" ht="14.5" x14ac:dyDescent="0.35">
      <c r="N707" s="5"/>
      <c r="O707" s="5"/>
      <c r="P707" s="5"/>
    </row>
    <row r="708" spans="14:16" ht="14.5" x14ac:dyDescent="0.35">
      <c r="N708" s="5"/>
      <c r="O708" s="5"/>
      <c r="P708" s="5"/>
    </row>
    <row r="709" spans="14:16" ht="14.5" x14ac:dyDescent="0.35">
      <c r="N709" s="5"/>
      <c r="O709" s="5"/>
      <c r="P709" s="5"/>
    </row>
    <row r="710" spans="14:16" ht="14.5" x14ac:dyDescent="0.35">
      <c r="N710" s="5"/>
      <c r="O710" s="5"/>
      <c r="P710" s="5"/>
    </row>
    <row r="711" spans="14:16" ht="14.5" x14ac:dyDescent="0.35">
      <c r="N711" s="5"/>
      <c r="O711" s="5"/>
      <c r="P711" s="5"/>
    </row>
    <row r="712" spans="14:16" ht="14.5" x14ac:dyDescent="0.35">
      <c r="N712" s="5"/>
      <c r="O712" s="5"/>
      <c r="P712" s="5"/>
    </row>
    <row r="713" spans="14:16" ht="14.5" x14ac:dyDescent="0.35">
      <c r="N713" s="5"/>
      <c r="O713" s="5"/>
      <c r="P713" s="5"/>
    </row>
    <row r="714" spans="14:16" ht="14.5" x14ac:dyDescent="0.35">
      <c r="N714" s="5"/>
      <c r="O714" s="5"/>
      <c r="P714" s="5"/>
    </row>
    <row r="715" spans="14:16" ht="14.5" x14ac:dyDescent="0.35">
      <c r="N715" s="5"/>
      <c r="O715" s="5"/>
      <c r="P715" s="5"/>
    </row>
    <row r="716" spans="14:16" ht="14.5" x14ac:dyDescent="0.35">
      <c r="N716" s="5"/>
      <c r="O716" s="5"/>
      <c r="P716" s="5"/>
    </row>
    <row r="717" spans="14:16" ht="14.5" x14ac:dyDescent="0.35">
      <c r="N717" s="5"/>
      <c r="O717" s="5"/>
      <c r="P717" s="5"/>
    </row>
    <row r="718" spans="14:16" ht="14.5" x14ac:dyDescent="0.35">
      <c r="N718" s="5"/>
      <c r="O718" s="5"/>
      <c r="P718" s="5"/>
    </row>
    <row r="719" spans="14:16" ht="14.5" x14ac:dyDescent="0.35">
      <c r="N719" s="5"/>
      <c r="O719" s="5"/>
      <c r="P719" s="5"/>
    </row>
    <row r="720" spans="14:16" ht="14.5" x14ac:dyDescent="0.35">
      <c r="N720" s="5"/>
      <c r="O720" s="5"/>
      <c r="P720" s="5"/>
    </row>
    <row r="721" spans="14:16" ht="14.5" x14ac:dyDescent="0.35">
      <c r="N721" s="5"/>
      <c r="O721" s="5"/>
      <c r="P721" s="5"/>
    </row>
    <row r="722" spans="14:16" ht="14.5" x14ac:dyDescent="0.35">
      <c r="N722" s="5"/>
      <c r="O722" s="5"/>
      <c r="P722" s="5"/>
    </row>
    <row r="723" spans="14:16" ht="14.5" x14ac:dyDescent="0.35">
      <c r="N723" s="5"/>
      <c r="O723" s="5"/>
      <c r="P723" s="5"/>
    </row>
    <row r="724" spans="14:16" ht="14.5" x14ac:dyDescent="0.35">
      <c r="N724" s="5"/>
      <c r="O724" s="5"/>
      <c r="P724" s="5"/>
    </row>
    <row r="725" spans="14:16" ht="14.5" x14ac:dyDescent="0.35">
      <c r="N725" s="5"/>
      <c r="O725" s="5"/>
      <c r="P725" s="5"/>
    </row>
    <row r="726" spans="14:16" ht="14.5" x14ac:dyDescent="0.35">
      <c r="N726" s="5"/>
      <c r="O726" s="5"/>
      <c r="P726" s="5"/>
    </row>
    <row r="727" spans="14:16" ht="14.5" x14ac:dyDescent="0.35">
      <c r="N727" s="5"/>
      <c r="O727" s="5"/>
      <c r="P727" s="5"/>
    </row>
    <row r="728" spans="14:16" ht="14.5" x14ac:dyDescent="0.35">
      <c r="N728" s="5"/>
      <c r="O728" s="5"/>
      <c r="P728" s="5"/>
    </row>
    <row r="729" spans="14:16" ht="14.5" x14ac:dyDescent="0.35">
      <c r="N729" s="5"/>
      <c r="O729" s="5"/>
      <c r="P729" s="5"/>
    </row>
    <row r="730" spans="14:16" ht="14.5" x14ac:dyDescent="0.35">
      <c r="N730" s="5"/>
      <c r="O730" s="5"/>
      <c r="P730" s="5"/>
    </row>
    <row r="731" spans="14:16" ht="14.5" x14ac:dyDescent="0.35">
      <c r="N731" s="5"/>
      <c r="O731" s="5"/>
      <c r="P731" s="5"/>
    </row>
    <row r="732" spans="14:16" ht="14.5" x14ac:dyDescent="0.35">
      <c r="N732" s="5"/>
      <c r="O732" s="5"/>
      <c r="P732" s="5"/>
    </row>
    <row r="733" spans="14:16" ht="14.5" x14ac:dyDescent="0.35">
      <c r="N733" s="5"/>
      <c r="O733" s="5"/>
      <c r="P733" s="5"/>
    </row>
    <row r="734" spans="14:16" ht="14.5" x14ac:dyDescent="0.35">
      <c r="N734" s="5"/>
      <c r="O734" s="5"/>
      <c r="P734" s="5"/>
    </row>
    <row r="735" spans="14:16" ht="14.5" x14ac:dyDescent="0.35">
      <c r="N735" s="5"/>
      <c r="O735" s="5"/>
      <c r="P735" s="5"/>
    </row>
    <row r="736" spans="14:16" ht="14.5" x14ac:dyDescent="0.35">
      <c r="N736" s="5"/>
      <c r="O736" s="5"/>
      <c r="P736" s="5"/>
    </row>
    <row r="737" spans="14:16" ht="14.5" x14ac:dyDescent="0.35">
      <c r="N737" s="5"/>
      <c r="O737" s="5"/>
      <c r="P737" s="5"/>
    </row>
    <row r="738" spans="14:16" ht="14.5" x14ac:dyDescent="0.35">
      <c r="N738" s="5"/>
      <c r="O738" s="5"/>
      <c r="P738" s="5"/>
    </row>
    <row r="739" spans="14:16" ht="14.5" x14ac:dyDescent="0.35">
      <c r="N739" s="5"/>
      <c r="O739" s="5"/>
      <c r="P739" s="5"/>
    </row>
    <row r="740" spans="14:16" ht="14.5" x14ac:dyDescent="0.35">
      <c r="N740" s="5"/>
      <c r="O740" s="5"/>
      <c r="P740" s="5"/>
    </row>
    <row r="741" spans="14:16" ht="14.5" x14ac:dyDescent="0.35">
      <c r="N741" s="5"/>
      <c r="O741" s="5"/>
      <c r="P741" s="5"/>
    </row>
    <row r="742" spans="14:16" ht="14.5" x14ac:dyDescent="0.35">
      <c r="N742" s="5"/>
      <c r="O742" s="5"/>
      <c r="P742" s="5"/>
    </row>
    <row r="743" spans="14:16" ht="14.5" x14ac:dyDescent="0.35">
      <c r="N743" s="5"/>
      <c r="O743" s="5"/>
      <c r="P743" s="5"/>
    </row>
    <row r="744" spans="14:16" ht="14.5" x14ac:dyDescent="0.35">
      <c r="N744" s="5"/>
      <c r="O744" s="5"/>
      <c r="P744" s="5"/>
    </row>
    <row r="745" spans="14:16" ht="14.5" x14ac:dyDescent="0.35">
      <c r="N745" s="5"/>
      <c r="O745" s="5"/>
      <c r="P745" s="5"/>
    </row>
    <row r="746" spans="14:16" ht="14.5" x14ac:dyDescent="0.35">
      <c r="N746" s="5"/>
      <c r="O746" s="5"/>
      <c r="P746" s="5"/>
    </row>
    <row r="747" spans="14:16" ht="14.5" x14ac:dyDescent="0.35">
      <c r="N747" s="5"/>
      <c r="O747" s="5"/>
      <c r="P747" s="5"/>
    </row>
    <row r="748" spans="14:16" ht="14.5" x14ac:dyDescent="0.35">
      <c r="N748" s="5"/>
      <c r="O748" s="5"/>
      <c r="P748" s="5"/>
    </row>
    <row r="749" spans="14:16" ht="14.5" x14ac:dyDescent="0.35">
      <c r="N749" s="5"/>
      <c r="O749" s="5"/>
      <c r="P749" s="5"/>
    </row>
    <row r="750" spans="14:16" ht="14.5" x14ac:dyDescent="0.35">
      <c r="N750" s="5"/>
      <c r="O750" s="5"/>
      <c r="P750" s="5"/>
    </row>
    <row r="751" spans="14:16" ht="14.5" x14ac:dyDescent="0.35">
      <c r="N751" s="5"/>
      <c r="O751" s="5"/>
      <c r="P751" s="5"/>
    </row>
    <row r="752" spans="14:16" ht="14.5" x14ac:dyDescent="0.35">
      <c r="N752" s="5"/>
      <c r="O752" s="5"/>
      <c r="P752" s="5"/>
    </row>
    <row r="753" spans="14:16" ht="14.5" x14ac:dyDescent="0.35">
      <c r="N753" s="5"/>
      <c r="O753" s="5"/>
      <c r="P753" s="5"/>
    </row>
    <row r="754" spans="14:16" ht="14.5" x14ac:dyDescent="0.35">
      <c r="N754" s="5"/>
      <c r="O754" s="5"/>
      <c r="P754" s="5"/>
    </row>
    <row r="755" spans="14:16" ht="14.5" x14ac:dyDescent="0.35">
      <c r="N755" s="5"/>
      <c r="O755" s="5"/>
      <c r="P755" s="5"/>
    </row>
    <row r="756" spans="14:16" ht="14.5" x14ac:dyDescent="0.35">
      <c r="N756" s="5"/>
      <c r="O756" s="5"/>
      <c r="P756" s="5"/>
    </row>
    <row r="757" spans="14:16" ht="14.5" x14ac:dyDescent="0.35">
      <c r="N757" s="5"/>
      <c r="O757" s="5"/>
      <c r="P757" s="5"/>
    </row>
    <row r="758" spans="14:16" ht="14.5" x14ac:dyDescent="0.35">
      <c r="N758" s="5"/>
      <c r="O758" s="5"/>
      <c r="P758" s="5"/>
    </row>
    <row r="759" spans="14:16" ht="14.5" x14ac:dyDescent="0.35">
      <c r="N759" s="5"/>
      <c r="O759" s="5"/>
      <c r="P759" s="5"/>
    </row>
    <row r="760" spans="14:16" ht="14.5" x14ac:dyDescent="0.35">
      <c r="N760" s="5"/>
      <c r="O760" s="5"/>
      <c r="P760" s="5"/>
    </row>
    <row r="761" spans="14:16" ht="14.5" x14ac:dyDescent="0.35">
      <c r="N761" s="5"/>
      <c r="O761" s="5"/>
      <c r="P761" s="5"/>
    </row>
    <row r="762" spans="14:16" ht="14.5" x14ac:dyDescent="0.35">
      <c r="N762" s="5"/>
      <c r="O762" s="5"/>
      <c r="P762" s="5"/>
    </row>
    <row r="763" spans="14:16" ht="14.5" x14ac:dyDescent="0.35">
      <c r="N763" s="5"/>
      <c r="O763" s="5"/>
      <c r="P763" s="5"/>
    </row>
    <row r="764" spans="14:16" ht="14.5" x14ac:dyDescent="0.35">
      <c r="N764" s="5"/>
      <c r="O764" s="5"/>
      <c r="P764" s="5"/>
    </row>
    <row r="765" spans="14:16" ht="14.5" x14ac:dyDescent="0.35">
      <c r="N765" s="5"/>
      <c r="O765" s="5"/>
      <c r="P765" s="5"/>
    </row>
    <row r="766" spans="14:16" ht="14.5" x14ac:dyDescent="0.35">
      <c r="N766" s="5"/>
      <c r="O766" s="5"/>
      <c r="P766" s="5"/>
    </row>
    <row r="767" spans="14:16" ht="14.5" x14ac:dyDescent="0.35">
      <c r="N767" s="5"/>
      <c r="O767" s="5"/>
      <c r="P767" s="5"/>
    </row>
    <row r="768" spans="14:16" ht="14.5" x14ac:dyDescent="0.35">
      <c r="N768" s="5"/>
      <c r="O768" s="5"/>
      <c r="P768" s="5"/>
    </row>
    <row r="769" spans="14:16" ht="14.5" x14ac:dyDescent="0.35">
      <c r="N769" s="5"/>
      <c r="O769" s="5"/>
      <c r="P769" s="5"/>
    </row>
    <row r="770" spans="14:16" ht="14.5" x14ac:dyDescent="0.35">
      <c r="N770" s="5"/>
      <c r="O770" s="5"/>
      <c r="P770" s="5"/>
    </row>
    <row r="771" spans="14:16" ht="14.5" x14ac:dyDescent="0.35">
      <c r="N771" s="5"/>
      <c r="O771" s="5"/>
      <c r="P771" s="5"/>
    </row>
    <row r="772" spans="14:16" ht="14.5" x14ac:dyDescent="0.35">
      <c r="N772" s="5"/>
      <c r="O772" s="5"/>
      <c r="P772" s="5"/>
    </row>
    <row r="773" spans="14:16" ht="14.5" x14ac:dyDescent="0.35">
      <c r="N773" s="5"/>
      <c r="O773" s="5"/>
      <c r="P773" s="5"/>
    </row>
    <row r="774" spans="14:16" ht="14.5" x14ac:dyDescent="0.35">
      <c r="N774" s="5"/>
      <c r="O774" s="5"/>
      <c r="P774" s="5"/>
    </row>
    <row r="775" spans="14:16" ht="14.5" x14ac:dyDescent="0.35">
      <c r="N775" s="5"/>
      <c r="O775" s="5"/>
      <c r="P775" s="5"/>
    </row>
    <row r="776" spans="14:16" ht="14.5" x14ac:dyDescent="0.35">
      <c r="N776" s="5"/>
      <c r="O776" s="5"/>
      <c r="P776" s="5"/>
    </row>
    <row r="777" spans="14:16" ht="14.5" x14ac:dyDescent="0.35">
      <c r="N777" s="5"/>
      <c r="O777" s="5"/>
      <c r="P777" s="5"/>
    </row>
    <row r="778" spans="14:16" ht="14.5" x14ac:dyDescent="0.35">
      <c r="N778" s="5"/>
      <c r="O778" s="5"/>
      <c r="P778" s="5"/>
    </row>
    <row r="779" spans="14:16" ht="14.5" x14ac:dyDescent="0.35">
      <c r="N779" s="5"/>
      <c r="O779" s="5"/>
      <c r="P779" s="5"/>
    </row>
    <row r="780" spans="14:16" ht="14.5" x14ac:dyDescent="0.35">
      <c r="N780" s="5"/>
      <c r="O780" s="5"/>
      <c r="P780" s="5"/>
    </row>
    <row r="781" spans="14:16" ht="14.5" x14ac:dyDescent="0.35">
      <c r="N781" s="5"/>
      <c r="O781" s="5"/>
      <c r="P781" s="5"/>
    </row>
    <row r="782" spans="14:16" ht="14.5" x14ac:dyDescent="0.35">
      <c r="N782" s="5"/>
      <c r="O782" s="5"/>
      <c r="P782" s="5"/>
    </row>
    <row r="783" spans="14:16" ht="14.5" x14ac:dyDescent="0.35">
      <c r="N783" s="5"/>
      <c r="O783" s="5"/>
      <c r="P783" s="5"/>
    </row>
    <row r="784" spans="14:16" ht="14.5" x14ac:dyDescent="0.35">
      <c r="N784" s="5"/>
      <c r="O784" s="5"/>
      <c r="P784" s="5"/>
    </row>
    <row r="785" spans="14:16" ht="14.5" x14ac:dyDescent="0.35">
      <c r="N785" s="5"/>
      <c r="O785" s="5"/>
      <c r="P785" s="5"/>
    </row>
    <row r="786" spans="14:16" ht="14.5" x14ac:dyDescent="0.35">
      <c r="N786" s="5"/>
      <c r="O786" s="5"/>
      <c r="P786" s="5"/>
    </row>
    <row r="787" spans="14:16" ht="14.5" x14ac:dyDescent="0.35">
      <c r="N787" s="5"/>
      <c r="O787" s="5"/>
      <c r="P787" s="5"/>
    </row>
    <row r="788" spans="14:16" ht="14.5" x14ac:dyDescent="0.35">
      <c r="N788" s="5"/>
      <c r="O788" s="5"/>
      <c r="P788" s="5"/>
    </row>
    <row r="789" spans="14:16" ht="14.5" x14ac:dyDescent="0.35">
      <c r="N789" s="5"/>
      <c r="O789" s="5"/>
      <c r="P789" s="5"/>
    </row>
    <row r="790" spans="14:16" ht="14.5" x14ac:dyDescent="0.35">
      <c r="N790" s="5"/>
      <c r="O790" s="5"/>
      <c r="P790" s="5"/>
    </row>
    <row r="791" spans="14:16" ht="14.5" x14ac:dyDescent="0.35">
      <c r="N791" s="5"/>
      <c r="O791" s="5"/>
      <c r="P791" s="5"/>
    </row>
    <row r="792" spans="14:16" ht="14.5" x14ac:dyDescent="0.35">
      <c r="N792" s="5"/>
      <c r="O792" s="5"/>
      <c r="P792" s="5"/>
    </row>
    <row r="793" spans="14:16" ht="14.5" x14ac:dyDescent="0.35">
      <c r="N793" s="5"/>
      <c r="O793" s="5"/>
      <c r="P793" s="5"/>
    </row>
    <row r="794" spans="14:16" ht="14.5" x14ac:dyDescent="0.35">
      <c r="N794" s="5"/>
      <c r="O794" s="5"/>
      <c r="P794" s="5"/>
    </row>
    <row r="795" spans="14:16" ht="14.5" x14ac:dyDescent="0.35">
      <c r="N795" s="5"/>
      <c r="O795" s="5"/>
      <c r="P795" s="5"/>
    </row>
    <row r="796" spans="14:16" ht="14.5" x14ac:dyDescent="0.35">
      <c r="N796" s="5"/>
      <c r="O796" s="5"/>
      <c r="P796" s="5"/>
    </row>
    <row r="797" spans="14:16" ht="14.5" x14ac:dyDescent="0.35">
      <c r="N797" s="5"/>
      <c r="O797" s="5"/>
      <c r="P797" s="5"/>
    </row>
    <row r="798" spans="14:16" ht="14.5" x14ac:dyDescent="0.35">
      <c r="N798" s="5"/>
      <c r="O798" s="5"/>
      <c r="P798" s="5"/>
    </row>
    <row r="799" spans="14:16" ht="14.5" x14ac:dyDescent="0.35">
      <c r="N799" s="5"/>
      <c r="O799" s="5"/>
      <c r="P799" s="5"/>
    </row>
    <row r="800" spans="14:16" ht="14.5" x14ac:dyDescent="0.35">
      <c r="N800" s="5"/>
      <c r="O800" s="5"/>
      <c r="P800" s="5"/>
    </row>
    <row r="801" spans="14:16" ht="14.5" x14ac:dyDescent="0.35">
      <c r="N801" s="5"/>
      <c r="O801" s="5"/>
      <c r="P801" s="5"/>
    </row>
    <row r="802" spans="14:16" ht="14.5" x14ac:dyDescent="0.35">
      <c r="N802" s="5"/>
      <c r="O802" s="5"/>
      <c r="P802" s="5"/>
    </row>
    <row r="803" spans="14:16" ht="14.5" x14ac:dyDescent="0.35">
      <c r="N803" s="5"/>
      <c r="O803" s="5"/>
      <c r="P803" s="5"/>
    </row>
    <row r="804" spans="14:16" ht="14.5" x14ac:dyDescent="0.35">
      <c r="N804" s="5"/>
      <c r="O804" s="5"/>
      <c r="P804" s="5"/>
    </row>
    <row r="805" spans="14:16" ht="14.5" x14ac:dyDescent="0.35">
      <c r="N805" s="5"/>
      <c r="O805" s="5"/>
      <c r="P805" s="5"/>
    </row>
    <row r="806" spans="14:16" ht="14.5" x14ac:dyDescent="0.35">
      <c r="N806" s="5"/>
      <c r="O806" s="5"/>
      <c r="P806" s="5"/>
    </row>
    <row r="807" spans="14:16" ht="14.5" x14ac:dyDescent="0.35">
      <c r="N807" s="5"/>
      <c r="O807" s="5"/>
      <c r="P807" s="5"/>
    </row>
    <row r="808" spans="14:16" ht="14.5" x14ac:dyDescent="0.35">
      <c r="N808" s="5"/>
      <c r="O808" s="5"/>
      <c r="P808" s="5"/>
    </row>
    <row r="809" spans="14:16" ht="14.5" x14ac:dyDescent="0.35">
      <c r="N809" s="5"/>
      <c r="O809" s="5"/>
      <c r="P809" s="5"/>
    </row>
    <row r="810" spans="14:16" ht="14.5" x14ac:dyDescent="0.35">
      <c r="N810" s="5"/>
      <c r="O810" s="5"/>
      <c r="P810" s="5"/>
    </row>
    <row r="811" spans="14:16" ht="14.5" x14ac:dyDescent="0.35">
      <c r="N811" s="5"/>
      <c r="O811" s="5"/>
      <c r="P811" s="5"/>
    </row>
    <row r="812" spans="14:16" ht="14.5" x14ac:dyDescent="0.35">
      <c r="N812" s="5"/>
      <c r="O812" s="5"/>
      <c r="P812" s="5"/>
    </row>
    <row r="813" spans="14:16" ht="14.5" x14ac:dyDescent="0.35">
      <c r="N813" s="5"/>
      <c r="O813" s="5"/>
      <c r="P813" s="5"/>
    </row>
    <row r="814" spans="14:16" ht="14.5" x14ac:dyDescent="0.35">
      <c r="N814" s="5"/>
      <c r="O814" s="5"/>
      <c r="P814" s="5"/>
    </row>
    <row r="815" spans="14:16" ht="14.5" x14ac:dyDescent="0.35">
      <c r="N815" s="5"/>
      <c r="O815" s="5"/>
      <c r="P815" s="5"/>
    </row>
    <row r="816" spans="14:16" ht="14.5" x14ac:dyDescent="0.35">
      <c r="N816" s="5"/>
      <c r="O816" s="5"/>
      <c r="P816" s="5"/>
    </row>
    <row r="817" spans="14:16" ht="14.5" x14ac:dyDescent="0.35">
      <c r="N817" s="5"/>
      <c r="O817" s="5"/>
      <c r="P817" s="5"/>
    </row>
    <row r="818" spans="14:16" ht="14.5" x14ac:dyDescent="0.35">
      <c r="N818" s="5"/>
      <c r="O818" s="5"/>
      <c r="P818" s="5"/>
    </row>
    <row r="819" spans="14:16" ht="14.5" x14ac:dyDescent="0.35">
      <c r="N819" s="5"/>
      <c r="O819" s="5"/>
      <c r="P819" s="5"/>
    </row>
    <row r="820" spans="14:16" ht="14.5" x14ac:dyDescent="0.35">
      <c r="N820" s="5"/>
      <c r="O820" s="5"/>
      <c r="P820" s="5"/>
    </row>
    <row r="821" spans="14:16" ht="14.5" x14ac:dyDescent="0.35">
      <c r="N821" s="5"/>
      <c r="O821" s="5"/>
      <c r="P821" s="5"/>
    </row>
    <row r="822" spans="14:16" ht="14.5" x14ac:dyDescent="0.35">
      <c r="N822" s="5"/>
      <c r="O822" s="5"/>
      <c r="P822" s="5"/>
    </row>
    <row r="823" spans="14:16" ht="14.5" x14ac:dyDescent="0.35">
      <c r="N823" s="5"/>
      <c r="O823" s="5"/>
      <c r="P823" s="5"/>
    </row>
    <row r="824" spans="14:16" ht="14.5" x14ac:dyDescent="0.35">
      <c r="N824" s="5"/>
      <c r="O824" s="5"/>
      <c r="P824" s="5"/>
    </row>
    <row r="825" spans="14:16" ht="14.5" x14ac:dyDescent="0.35">
      <c r="N825" s="5"/>
      <c r="O825" s="5"/>
      <c r="P825" s="5"/>
    </row>
    <row r="826" spans="14:16" ht="14.5" x14ac:dyDescent="0.35">
      <c r="N826" s="5"/>
      <c r="O826" s="5"/>
      <c r="P826" s="5"/>
    </row>
    <row r="827" spans="14:16" ht="14.5" x14ac:dyDescent="0.35">
      <c r="N827" s="5"/>
      <c r="O827" s="5"/>
      <c r="P827" s="5"/>
    </row>
    <row r="828" spans="14:16" ht="14.5" x14ac:dyDescent="0.35">
      <c r="N828" s="5"/>
      <c r="O828" s="5"/>
      <c r="P828" s="5"/>
    </row>
    <row r="829" spans="14:16" ht="14.5" x14ac:dyDescent="0.35">
      <c r="N829" s="5"/>
      <c r="O829" s="5"/>
      <c r="P829" s="5"/>
    </row>
    <row r="830" spans="14:16" ht="14.5" x14ac:dyDescent="0.35">
      <c r="N830" s="5"/>
      <c r="O830" s="5"/>
      <c r="P830" s="5"/>
    </row>
    <row r="831" spans="14:16" ht="14.5" x14ac:dyDescent="0.35">
      <c r="N831" s="5"/>
      <c r="O831" s="5"/>
      <c r="P831" s="5"/>
    </row>
    <row r="832" spans="14:16" ht="14.5" x14ac:dyDescent="0.35">
      <c r="N832" s="5"/>
      <c r="O832" s="5"/>
      <c r="P832" s="5"/>
    </row>
    <row r="833" spans="14:16" ht="14.5" x14ac:dyDescent="0.35">
      <c r="N833" s="5"/>
      <c r="O833" s="5"/>
      <c r="P833" s="5"/>
    </row>
    <row r="834" spans="14:16" ht="14.5" x14ac:dyDescent="0.35">
      <c r="N834" s="5"/>
      <c r="O834" s="5"/>
      <c r="P834" s="5"/>
    </row>
    <row r="835" spans="14:16" ht="14.5" x14ac:dyDescent="0.35">
      <c r="N835" s="5"/>
      <c r="O835" s="5"/>
      <c r="P835" s="5"/>
    </row>
    <row r="836" spans="14:16" ht="14.5" x14ac:dyDescent="0.35">
      <c r="N836" s="5"/>
      <c r="O836" s="5"/>
      <c r="P836" s="5"/>
    </row>
    <row r="837" spans="14:16" ht="14.5" x14ac:dyDescent="0.35">
      <c r="N837" s="5"/>
      <c r="O837" s="5"/>
      <c r="P837" s="5"/>
    </row>
    <row r="838" spans="14:16" ht="14.5" x14ac:dyDescent="0.35">
      <c r="N838" s="5"/>
      <c r="O838" s="5"/>
      <c r="P838" s="5"/>
    </row>
    <row r="839" spans="14:16" ht="14.5" x14ac:dyDescent="0.35">
      <c r="N839" s="5"/>
      <c r="O839" s="5"/>
      <c r="P839" s="5"/>
    </row>
    <row r="840" spans="14:16" ht="14.5" x14ac:dyDescent="0.35">
      <c r="N840" s="5"/>
      <c r="O840" s="5"/>
      <c r="P840" s="5"/>
    </row>
    <row r="841" spans="14:16" ht="14.5" x14ac:dyDescent="0.35">
      <c r="N841" s="5"/>
      <c r="O841" s="5"/>
      <c r="P841" s="5"/>
    </row>
    <row r="842" spans="14:16" ht="14.5" x14ac:dyDescent="0.35">
      <c r="N842" s="5"/>
      <c r="O842" s="5"/>
      <c r="P842" s="5"/>
    </row>
    <row r="843" spans="14:16" ht="14.5" x14ac:dyDescent="0.35">
      <c r="N843" s="5"/>
      <c r="O843" s="5"/>
      <c r="P843" s="5"/>
    </row>
    <row r="844" spans="14:16" ht="14.5" x14ac:dyDescent="0.35">
      <c r="N844" s="5"/>
      <c r="O844" s="5"/>
      <c r="P844" s="5"/>
    </row>
    <row r="845" spans="14:16" ht="14.5" x14ac:dyDescent="0.35">
      <c r="N845" s="5"/>
      <c r="O845" s="5"/>
      <c r="P845" s="5"/>
    </row>
    <row r="846" spans="14:16" ht="14.5" x14ac:dyDescent="0.35">
      <c r="N846" s="5"/>
      <c r="O846" s="5"/>
      <c r="P846" s="5"/>
    </row>
    <row r="847" spans="14:16" ht="14.5" x14ac:dyDescent="0.35">
      <c r="N847" s="5"/>
      <c r="O847" s="5"/>
      <c r="P847" s="5"/>
    </row>
    <row r="848" spans="14:16" ht="14.5" x14ac:dyDescent="0.35">
      <c r="N848" s="5"/>
      <c r="O848" s="5"/>
      <c r="P848" s="5"/>
    </row>
    <row r="849" spans="14:16" ht="14.5" x14ac:dyDescent="0.35">
      <c r="N849" s="5"/>
      <c r="O849" s="5"/>
      <c r="P849" s="5"/>
    </row>
    <row r="850" spans="14:16" ht="14.5" x14ac:dyDescent="0.35">
      <c r="N850" s="5"/>
      <c r="O850" s="5"/>
      <c r="P850" s="5"/>
    </row>
    <row r="851" spans="14:16" ht="14.5" x14ac:dyDescent="0.35">
      <c r="N851" s="5"/>
      <c r="O851" s="5"/>
      <c r="P851" s="5"/>
    </row>
    <row r="852" spans="14:16" ht="14.5" x14ac:dyDescent="0.35">
      <c r="N852" s="5"/>
      <c r="O852" s="5"/>
      <c r="P852" s="5"/>
    </row>
    <row r="853" spans="14:16" ht="14.5" x14ac:dyDescent="0.35">
      <c r="N853" s="5"/>
      <c r="O853" s="5"/>
      <c r="P853" s="5"/>
    </row>
    <row r="854" spans="14:16" ht="14.5" x14ac:dyDescent="0.35">
      <c r="N854" s="5"/>
      <c r="O854" s="5"/>
      <c r="P854" s="5"/>
    </row>
    <row r="855" spans="14:16" ht="14.5" x14ac:dyDescent="0.35">
      <c r="N855" s="5"/>
      <c r="O855" s="5"/>
      <c r="P855" s="5"/>
    </row>
    <row r="856" spans="14:16" ht="14.5" x14ac:dyDescent="0.35">
      <c r="N856" s="5"/>
      <c r="O856" s="5"/>
      <c r="P856" s="5"/>
    </row>
    <row r="857" spans="14:16" ht="14.5" x14ac:dyDescent="0.35">
      <c r="N857" s="5"/>
      <c r="O857" s="5"/>
      <c r="P857" s="5"/>
    </row>
    <row r="858" spans="14:16" ht="14.5" x14ac:dyDescent="0.35">
      <c r="N858" s="5"/>
      <c r="O858" s="5"/>
      <c r="P858" s="5"/>
    </row>
    <row r="859" spans="14:16" ht="14.5" x14ac:dyDescent="0.35">
      <c r="N859" s="5"/>
      <c r="O859" s="5"/>
      <c r="P859" s="5"/>
    </row>
    <row r="860" spans="14:16" ht="14.5" x14ac:dyDescent="0.35">
      <c r="N860" s="5"/>
      <c r="O860" s="5"/>
      <c r="P860" s="5"/>
    </row>
    <row r="861" spans="14:16" ht="14.5" x14ac:dyDescent="0.35">
      <c r="N861" s="5"/>
      <c r="O861" s="5"/>
      <c r="P861" s="5"/>
    </row>
    <row r="862" spans="14:16" ht="14.5" x14ac:dyDescent="0.35">
      <c r="N862" s="5"/>
      <c r="O862" s="5"/>
      <c r="P862" s="5"/>
    </row>
    <row r="863" spans="14:16" ht="14.5" x14ac:dyDescent="0.35">
      <c r="N863" s="5"/>
      <c r="O863" s="5"/>
      <c r="P863" s="5"/>
    </row>
    <row r="864" spans="14:16" ht="14.5" x14ac:dyDescent="0.35">
      <c r="N864" s="5"/>
      <c r="O864" s="5"/>
      <c r="P864" s="5"/>
    </row>
    <row r="865" spans="14:16" ht="14.5" x14ac:dyDescent="0.35">
      <c r="N865" s="5"/>
      <c r="O865" s="5"/>
      <c r="P865" s="5"/>
    </row>
    <row r="866" spans="14:16" ht="14.5" x14ac:dyDescent="0.35">
      <c r="N866" s="5"/>
      <c r="O866" s="5"/>
      <c r="P866" s="5"/>
    </row>
    <row r="867" spans="14:16" ht="14.5" x14ac:dyDescent="0.35">
      <c r="N867" s="5"/>
      <c r="O867" s="5"/>
      <c r="P867" s="5"/>
    </row>
    <row r="868" spans="14:16" ht="14.5" x14ac:dyDescent="0.35">
      <c r="N868" s="5"/>
      <c r="O868" s="5"/>
      <c r="P868" s="5"/>
    </row>
    <row r="869" spans="14:16" ht="14.5" x14ac:dyDescent="0.35">
      <c r="N869" s="5"/>
      <c r="O869" s="5"/>
      <c r="P869" s="5"/>
    </row>
    <row r="870" spans="14:16" ht="14.5" x14ac:dyDescent="0.35">
      <c r="N870" s="5"/>
      <c r="O870" s="5"/>
      <c r="P870" s="5"/>
    </row>
    <row r="871" spans="14:16" ht="14.5" x14ac:dyDescent="0.35">
      <c r="N871" s="5"/>
      <c r="O871" s="5"/>
      <c r="P871" s="5"/>
    </row>
    <row r="872" spans="14:16" ht="14.5" x14ac:dyDescent="0.35">
      <c r="N872" s="5"/>
      <c r="O872" s="5"/>
      <c r="P872" s="5"/>
    </row>
    <row r="873" spans="14:16" ht="14.5" x14ac:dyDescent="0.35">
      <c r="N873" s="5"/>
      <c r="O873" s="5"/>
      <c r="P873" s="5"/>
    </row>
    <row r="874" spans="14:16" ht="14.5" x14ac:dyDescent="0.35">
      <c r="N874" s="5"/>
      <c r="O874" s="5"/>
      <c r="P874" s="5"/>
    </row>
    <row r="875" spans="14:16" ht="14.5" x14ac:dyDescent="0.35">
      <c r="N875" s="5"/>
      <c r="O875" s="5"/>
      <c r="P875" s="5"/>
    </row>
    <row r="876" spans="14:16" ht="14.5" x14ac:dyDescent="0.35">
      <c r="N876" s="5"/>
      <c r="O876" s="5"/>
      <c r="P876" s="5"/>
    </row>
    <row r="877" spans="14:16" ht="14.5" x14ac:dyDescent="0.35">
      <c r="N877" s="5"/>
      <c r="O877" s="5"/>
      <c r="P877" s="5"/>
    </row>
    <row r="878" spans="14:16" ht="14.5" x14ac:dyDescent="0.35">
      <c r="N878" s="5"/>
      <c r="O878" s="5"/>
      <c r="P878" s="5"/>
    </row>
    <row r="879" spans="14:16" ht="14.5" x14ac:dyDescent="0.35">
      <c r="N879" s="5"/>
      <c r="O879" s="5"/>
      <c r="P879" s="5"/>
    </row>
    <row r="880" spans="14:16" ht="14.5" x14ac:dyDescent="0.35">
      <c r="N880" s="5"/>
      <c r="O880" s="5"/>
      <c r="P880" s="5"/>
    </row>
    <row r="881" spans="14:16" ht="14.5" x14ac:dyDescent="0.35">
      <c r="N881" s="5"/>
      <c r="O881" s="5"/>
      <c r="P881" s="5"/>
    </row>
    <row r="882" spans="14:16" ht="14.5" x14ac:dyDescent="0.35">
      <c r="N882" s="5"/>
      <c r="O882" s="5"/>
      <c r="P882" s="5"/>
    </row>
    <row r="883" spans="14:16" ht="14.5" x14ac:dyDescent="0.35">
      <c r="N883" s="5"/>
      <c r="O883" s="5"/>
      <c r="P883" s="5"/>
    </row>
    <row r="884" spans="14:16" ht="14.5" x14ac:dyDescent="0.35">
      <c r="N884" s="5"/>
      <c r="O884" s="5"/>
      <c r="P884" s="5"/>
    </row>
    <row r="885" spans="14:16" ht="14.5" x14ac:dyDescent="0.35">
      <c r="N885" s="5"/>
      <c r="O885" s="5"/>
      <c r="P885" s="5"/>
    </row>
    <row r="886" spans="14:16" ht="14.5" x14ac:dyDescent="0.35">
      <c r="N886" s="5"/>
      <c r="O886" s="5"/>
      <c r="P886" s="5"/>
    </row>
    <row r="887" spans="14:16" ht="14.5" x14ac:dyDescent="0.35">
      <c r="N887" s="5"/>
      <c r="O887" s="5"/>
      <c r="P887" s="5"/>
    </row>
    <row r="888" spans="14:16" ht="14.5" x14ac:dyDescent="0.35">
      <c r="N888" s="5"/>
      <c r="O888" s="5"/>
      <c r="P888" s="5"/>
    </row>
    <row r="889" spans="14:16" ht="14.5" x14ac:dyDescent="0.35">
      <c r="N889" s="5"/>
      <c r="O889" s="5"/>
      <c r="P889" s="5"/>
    </row>
    <row r="890" spans="14:16" ht="14.5" x14ac:dyDescent="0.35">
      <c r="N890" s="5"/>
      <c r="O890" s="5"/>
      <c r="P890" s="5"/>
    </row>
    <row r="891" spans="14:16" ht="14.5" x14ac:dyDescent="0.35">
      <c r="N891" s="5"/>
      <c r="O891" s="5"/>
      <c r="P891" s="5"/>
    </row>
    <row r="892" spans="14:16" ht="14.5" x14ac:dyDescent="0.35">
      <c r="N892" s="5"/>
      <c r="O892" s="5"/>
      <c r="P892" s="5"/>
    </row>
    <row r="893" spans="14:16" ht="14.5" x14ac:dyDescent="0.35">
      <c r="N893" s="5"/>
      <c r="O893" s="5"/>
      <c r="P893" s="5"/>
    </row>
    <row r="894" spans="14:16" ht="14.5" x14ac:dyDescent="0.35">
      <c r="N894" s="5"/>
      <c r="O894" s="5"/>
      <c r="P894" s="5"/>
    </row>
    <row r="895" spans="14:16" ht="14.5" x14ac:dyDescent="0.35">
      <c r="N895" s="5"/>
      <c r="O895" s="5"/>
      <c r="P895" s="5"/>
    </row>
    <row r="896" spans="14:16" ht="14.5" x14ac:dyDescent="0.35">
      <c r="N896" s="5"/>
      <c r="O896" s="5"/>
      <c r="P896" s="5"/>
    </row>
    <row r="897" spans="14:16" ht="14.5" x14ac:dyDescent="0.35">
      <c r="N897" s="5"/>
      <c r="O897" s="5"/>
      <c r="P897" s="5"/>
    </row>
    <row r="898" spans="14:16" ht="14.5" x14ac:dyDescent="0.35">
      <c r="N898" s="5"/>
      <c r="O898" s="5"/>
      <c r="P898" s="5"/>
    </row>
    <row r="899" spans="14:16" ht="14.5" x14ac:dyDescent="0.35">
      <c r="N899" s="5"/>
      <c r="O899" s="5"/>
      <c r="P899" s="5"/>
    </row>
    <row r="900" spans="14:16" ht="14.5" x14ac:dyDescent="0.35">
      <c r="N900" s="5"/>
      <c r="O900" s="5"/>
      <c r="P900" s="5"/>
    </row>
    <row r="901" spans="14:16" ht="14.5" x14ac:dyDescent="0.35">
      <c r="N901" s="5"/>
      <c r="O901" s="5"/>
      <c r="P901" s="5"/>
    </row>
    <row r="902" spans="14:16" ht="14.5" x14ac:dyDescent="0.35">
      <c r="N902" s="5"/>
      <c r="O902" s="5"/>
      <c r="P902" s="5"/>
    </row>
    <row r="903" spans="14:16" ht="14.5" x14ac:dyDescent="0.35">
      <c r="N903" s="5"/>
      <c r="O903" s="5"/>
      <c r="P903" s="5"/>
    </row>
    <row r="904" spans="14:16" ht="14.5" x14ac:dyDescent="0.35">
      <c r="N904" s="5"/>
      <c r="O904" s="5"/>
      <c r="P904" s="5"/>
    </row>
    <row r="905" spans="14:16" ht="14.5" x14ac:dyDescent="0.35">
      <c r="N905" s="5"/>
      <c r="O905" s="5"/>
      <c r="P905" s="5"/>
    </row>
    <row r="906" spans="14:16" ht="14.5" x14ac:dyDescent="0.35">
      <c r="N906" s="5"/>
      <c r="O906" s="5"/>
      <c r="P906" s="5"/>
    </row>
    <row r="907" spans="14:16" ht="14.5" x14ac:dyDescent="0.35">
      <c r="N907" s="5"/>
      <c r="O907" s="5"/>
      <c r="P907" s="5"/>
    </row>
    <row r="908" spans="14:16" ht="14.5" x14ac:dyDescent="0.35">
      <c r="N908" s="5"/>
      <c r="O908" s="5"/>
      <c r="P908" s="5"/>
    </row>
    <row r="909" spans="14:16" ht="14.5" x14ac:dyDescent="0.35">
      <c r="N909" s="5"/>
      <c r="O909" s="5"/>
      <c r="P909" s="5"/>
    </row>
    <row r="910" spans="14:16" ht="14.5" x14ac:dyDescent="0.35">
      <c r="N910" s="5"/>
      <c r="O910" s="5"/>
      <c r="P910" s="5"/>
    </row>
    <row r="911" spans="14:16" ht="14.5" x14ac:dyDescent="0.35">
      <c r="N911" s="5"/>
      <c r="O911" s="5"/>
      <c r="P911" s="5"/>
    </row>
    <row r="912" spans="14:16" ht="14.5" x14ac:dyDescent="0.35">
      <c r="N912" s="5"/>
      <c r="O912" s="5"/>
      <c r="P912" s="5"/>
    </row>
    <row r="913" spans="14:16" ht="14.5" x14ac:dyDescent="0.35">
      <c r="N913" s="5"/>
      <c r="O913" s="5"/>
      <c r="P913" s="5"/>
    </row>
    <row r="914" spans="14:16" ht="14.5" x14ac:dyDescent="0.35">
      <c r="N914" s="5"/>
      <c r="O914" s="5"/>
      <c r="P914" s="5"/>
    </row>
    <row r="915" spans="14:16" ht="14.5" x14ac:dyDescent="0.35">
      <c r="N915" s="5"/>
      <c r="O915" s="5"/>
      <c r="P915" s="5"/>
    </row>
    <row r="916" spans="14:16" ht="14.5" x14ac:dyDescent="0.35">
      <c r="N916" s="5"/>
      <c r="O916" s="5"/>
      <c r="P916" s="5"/>
    </row>
    <row r="917" spans="14:16" ht="14.5" x14ac:dyDescent="0.35">
      <c r="N917" s="5"/>
      <c r="O917" s="5"/>
      <c r="P917" s="5"/>
    </row>
    <row r="918" spans="14:16" ht="14.5" x14ac:dyDescent="0.35">
      <c r="N918" s="5"/>
      <c r="O918" s="5"/>
      <c r="P918" s="5"/>
    </row>
    <row r="919" spans="14:16" ht="14.5" x14ac:dyDescent="0.35">
      <c r="N919" s="5"/>
      <c r="O919" s="5"/>
      <c r="P919" s="5"/>
    </row>
    <row r="920" spans="14:16" ht="14.5" x14ac:dyDescent="0.35">
      <c r="N920" s="5"/>
      <c r="O920" s="5"/>
      <c r="P920" s="5"/>
    </row>
    <row r="921" spans="14:16" ht="14.5" x14ac:dyDescent="0.35">
      <c r="N921" s="5"/>
      <c r="O921" s="5"/>
      <c r="P921" s="5"/>
    </row>
    <row r="922" spans="14:16" ht="14.5" x14ac:dyDescent="0.35">
      <c r="N922" s="5"/>
      <c r="O922" s="5"/>
      <c r="P922" s="5"/>
    </row>
    <row r="923" spans="14:16" ht="14.5" x14ac:dyDescent="0.35">
      <c r="N923" s="5"/>
      <c r="O923" s="5"/>
      <c r="P923" s="5"/>
    </row>
    <row r="924" spans="14:16" ht="14.5" x14ac:dyDescent="0.35">
      <c r="N924" s="5"/>
      <c r="O924" s="5"/>
      <c r="P924" s="5"/>
    </row>
    <row r="925" spans="14:16" ht="14.5" x14ac:dyDescent="0.35">
      <c r="N925" s="5"/>
      <c r="O925" s="5"/>
      <c r="P925" s="5"/>
    </row>
    <row r="926" spans="14:16" ht="14.5" x14ac:dyDescent="0.35">
      <c r="N926" s="5"/>
      <c r="O926" s="5"/>
      <c r="P926" s="5"/>
    </row>
    <row r="927" spans="14:16" ht="14.5" x14ac:dyDescent="0.35">
      <c r="N927" s="5"/>
      <c r="O927" s="5"/>
      <c r="P927" s="5"/>
    </row>
    <row r="928" spans="14:16" ht="14.5" x14ac:dyDescent="0.35">
      <c r="N928" s="5"/>
      <c r="O928" s="5"/>
      <c r="P928" s="5"/>
    </row>
    <row r="929" spans="14:16" ht="14.5" x14ac:dyDescent="0.35">
      <c r="N929" s="5"/>
      <c r="O929" s="5"/>
      <c r="P929" s="5"/>
    </row>
    <row r="930" spans="14:16" ht="14.5" x14ac:dyDescent="0.35">
      <c r="N930" s="5"/>
      <c r="O930" s="5"/>
      <c r="P930" s="5"/>
    </row>
    <row r="931" spans="14:16" ht="14.5" x14ac:dyDescent="0.35">
      <c r="N931" s="5"/>
      <c r="O931" s="5"/>
      <c r="P931" s="5"/>
    </row>
    <row r="932" spans="14:16" ht="14.5" x14ac:dyDescent="0.35">
      <c r="N932" s="5"/>
      <c r="O932" s="5"/>
      <c r="P932" s="5"/>
    </row>
    <row r="933" spans="14:16" ht="14.5" x14ac:dyDescent="0.35">
      <c r="N933" s="5"/>
      <c r="O933" s="5"/>
      <c r="P933" s="5"/>
    </row>
    <row r="934" spans="14:16" ht="14.5" x14ac:dyDescent="0.35">
      <c r="N934" s="5"/>
      <c r="O934" s="5"/>
      <c r="P934" s="5"/>
    </row>
    <row r="935" spans="14:16" ht="14.5" x14ac:dyDescent="0.35">
      <c r="N935" s="5"/>
      <c r="O935" s="5"/>
      <c r="P935" s="5"/>
    </row>
    <row r="936" spans="14:16" ht="14.5" x14ac:dyDescent="0.35">
      <c r="N936" s="5"/>
      <c r="O936" s="5"/>
      <c r="P936" s="5"/>
    </row>
    <row r="937" spans="14:16" ht="14.5" x14ac:dyDescent="0.35">
      <c r="N937" s="5"/>
      <c r="O937" s="5"/>
      <c r="P937" s="5"/>
    </row>
    <row r="938" spans="14:16" ht="14.5" x14ac:dyDescent="0.35">
      <c r="N938" s="5"/>
      <c r="O938" s="5"/>
      <c r="P938" s="5"/>
    </row>
    <row r="939" spans="14:16" ht="14.5" x14ac:dyDescent="0.35">
      <c r="N939" s="5"/>
      <c r="O939" s="5"/>
      <c r="P939" s="5"/>
    </row>
    <row r="940" spans="14:16" ht="14.5" x14ac:dyDescent="0.35">
      <c r="N940" s="5"/>
      <c r="O940" s="5"/>
      <c r="P940" s="5"/>
    </row>
    <row r="941" spans="14:16" ht="14.5" x14ac:dyDescent="0.35">
      <c r="N941" s="5"/>
      <c r="O941" s="5"/>
      <c r="P941" s="5"/>
    </row>
    <row r="942" spans="14:16" ht="14.5" x14ac:dyDescent="0.35">
      <c r="N942" s="5"/>
      <c r="O942" s="5"/>
      <c r="P942" s="5"/>
    </row>
    <row r="943" spans="14:16" ht="14.5" x14ac:dyDescent="0.35">
      <c r="N943" s="5"/>
      <c r="O943" s="5"/>
      <c r="P943" s="5"/>
    </row>
    <row r="944" spans="14:16" ht="14.5" x14ac:dyDescent="0.35">
      <c r="N944" s="5"/>
      <c r="O944" s="5"/>
      <c r="P944" s="5"/>
    </row>
    <row r="945" spans="14:16" ht="14.5" x14ac:dyDescent="0.35">
      <c r="N945" s="5"/>
      <c r="O945" s="5"/>
      <c r="P945" s="5"/>
    </row>
    <row r="946" spans="14:16" ht="14.5" x14ac:dyDescent="0.35">
      <c r="N946" s="5"/>
      <c r="O946" s="5"/>
      <c r="P946" s="5"/>
    </row>
    <row r="947" spans="14:16" ht="14.5" x14ac:dyDescent="0.35">
      <c r="N947" s="5"/>
      <c r="O947" s="5"/>
      <c r="P947" s="5"/>
    </row>
    <row r="948" spans="14:16" ht="14.5" x14ac:dyDescent="0.35">
      <c r="N948" s="5"/>
      <c r="O948" s="5"/>
      <c r="P948" s="5"/>
    </row>
    <row r="949" spans="14:16" ht="14.5" x14ac:dyDescent="0.35">
      <c r="N949" s="5"/>
      <c r="O949" s="5"/>
      <c r="P949" s="5"/>
    </row>
    <row r="950" spans="14:16" ht="14.5" x14ac:dyDescent="0.35">
      <c r="N950" s="5"/>
      <c r="O950" s="5"/>
      <c r="P950" s="5"/>
    </row>
    <row r="951" spans="14:16" ht="14.5" x14ac:dyDescent="0.35">
      <c r="N951" s="5"/>
      <c r="O951" s="5"/>
      <c r="P951" s="5"/>
    </row>
    <row r="952" spans="14:16" ht="14.5" x14ac:dyDescent="0.35">
      <c r="N952" s="5"/>
      <c r="O952" s="5"/>
      <c r="P952" s="5"/>
    </row>
    <row r="953" spans="14:16" ht="14.5" x14ac:dyDescent="0.35">
      <c r="N953" s="5"/>
      <c r="O953" s="5"/>
      <c r="P953" s="5"/>
    </row>
    <row r="954" spans="14:16" ht="14.5" x14ac:dyDescent="0.35">
      <c r="N954" s="5"/>
      <c r="O954" s="5"/>
      <c r="P954" s="5"/>
    </row>
    <row r="955" spans="14:16" ht="14.5" x14ac:dyDescent="0.35">
      <c r="N955" s="5"/>
      <c r="O955" s="5"/>
      <c r="P955" s="5"/>
    </row>
    <row r="956" spans="14:16" ht="14.5" x14ac:dyDescent="0.35">
      <c r="N956" s="5"/>
      <c r="O956" s="5"/>
      <c r="P956" s="5"/>
    </row>
    <row r="957" spans="14:16" ht="14.5" x14ac:dyDescent="0.35">
      <c r="N957" s="5"/>
      <c r="O957" s="5"/>
      <c r="P957" s="5"/>
    </row>
    <row r="958" spans="14:16" ht="14.5" x14ac:dyDescent="0.35">
      <c r="N958" s="5"/>
      <c r="O958" s="5"/>
      <c r="P958" s="5"/>
    </row>
    <row r="959" spans="14:16" ht="14.5" x14ac:dyDescent="0.35">
      <c r="N959" s="5"/>
      <c r="O959" s="5"/>
      <c r="P959" s="5"/>
    </row>
    <row r="960" spans="14:16" ht="14.5" x14ac:dyDescent="0.35">
      <c r="N960" s="5"/>
      <c r="O960" s="5"/>
      <c r="P960" s="5"/>
    </row>
    <row r="961" spans="14:16" ht="14.5" x14ac:dyDescent="0.35">
      <c r="N961" s="5"/>
      <c r="O961" s="5"/>
      <c r="P961" s="5"/>
    </row>
    <row r="962" spans="14:16" ht="14.5" x14ac:dyDescent="0.35">
      <c r="N962" s="5"/>
      <c r="O962" s="5"/>
      <c r="P962" s="5"/>
    </row>
    <row r="963" spans="14:16" ht="14.5" x14ac:dyDescent="0.35">
      <c r="N963" s="5"/>
      <c r="O963" s="5"/>
      <c r="P963" s="5"/>
    </row>
    <row r="964" spans="14:16" ht="14.5" x14ac:dyDescent="0.35">
      <c r="N964" s="5"/>
      <c r="O964" s="5"/>
      <c r="P964" s="5"/>
    </row>
    <row r="965" spans="14:16" ht="14.5" x14ac:dyDescent="0.35">
      <c r="N965" s="5"/>
      <c r="O965" s="5"/>
      <c r="P965" s="5"/>
    </row>
    <row r="966" spans="14:16" ht="14.5" x14ac:dyDescent="0.35">
      <c r="N966" s="5"/>
      <c r="O966" s="5"/>
      <c r="P966" s="5"/>
    </row>
    <row r="967" spans="14:16" ht="14.5" x14ac:dyDescent="0.35">
      <c r="N967" s="5"/>
      <c r="O967" s="5"/>
      <c r="P967" s="5"/>
    </row>
    <row r="968" spans="14:16" ht="14.5" x14ac:dyDescent="0.35">
      <c r="N968" s="5"/>
      <c r="O968" s="5"/>
      <c r="P968" s="5"/>
    </row>
    <row r="969" spans="14:16" ht="14.5" x14ac:dyDescent="0.35">
      <c r="N969" s="5"/>
      <c r="O969" s="5"/>
      <c r="P969" s="5"/>
    </row>
    <row r="970" spans="14:16" ht="14.5" x14ac:dyDescent="0.35">
      <c r="N970" s="5"/>
      <c r="O970" s="5"/>
      <c r="P970" s="5"/>
    </row>
    <row r="971" spans="14:16" ht="14.5" x14ac:dyDescent="0.35">
      <c r="N971" s="5"/>
      <c r="O971" s="5"/>
      <c r="P971" s="5"/>
    </row>
    <row r="972" spans="14:16" ht="14.5" x14ac:dyDescent="0.35">
      <c r="N972" s="5"/>
      <c r="O972" s="5"/>
      <c r="P972" s="5"/>
    </row>
    <row r="973" spans="14:16" ht="14.5" x14ac:dyDescent="0.35">
      <c r="N973" s="5"/>
      <c r="O973" s="5"/>
      <c r="P973" s="5"/>
    </row>
    <row r="974" spans="14:16" ht="14.5" x14ac:dyDescent="0.35">
      <c r="N974" s="5"/>
      <c r="O974" s="5"/>
      <c r="P974" s="5"/>
    </row>
    <row r="975" spans="14:16" ht="14.5" x14ac:dyDescent="0.35">
      <c r="N975" s="5"/>
      <c r="O975" s="5"/>
      <c r="P975" s="5"/>
    </row>
    <row r="976" spans="14:16" ht="14.5" x14ac:dyDescent="0.35">
      <c r="N976" s="5"/>
      <c r="O976" s="5"/>
      <c r="P976" s="5"/>
    </row>
    <row r="977" spans="14:16" ht="14.5" x14ac:dyDescent="0.35">
      <c r="N977" s="5"/>
      <c r="O977" s="5"/>
      <c r="P977" s="5"/>
    </row>
    <row r="978" spans="14:16" ht="14.5" x14ac:dyDescent="0.35">
      <c r="N978" s="5"/>
      <c r="O978" s="5"/>
      <c r="P978" s="5"/>
    </row>
    <row r="979" spans="14:16" ht="14.5" x14ac:dyDescent="0.35">
      <c r="N979" s="5"/>
      <c r="O979" s="5"/>
      <c r="P979" s="5"/>
    </row>
    <row r="980" spans="14:16" ht="14.5" x14ac:dyDescent="0.35">
      <c r="N980" s="5"/>
      <c r="O980" s="5"/>
      <c r="P980" s="5"/>
    </row>
    <row r="981" spans="14:16" ht="14.5" x14ac:dyDescent="0.35">
      <c r="N981" s="5"/>
      <c r="O981" s="5"/>
      <c r="P981" s="5"/>
    </row>
    <row r="982" spans="14:16" ht="14.5" x14ac:dyDescent="0.35">
      <c r="N982" s="5"/>
      <c r="O982" s="5"/>
      <c r="P982" s="5"/>
    </row>
    <row r="983" spans="14:16" ht="14.5" x14ac:dyDescent="0.35">
      <c r="N983" s="5"/>
      <c r="O983" s="5"/>
      <c r="P983" s="5"/>
    </row>
    <row r="984" spans="14:16" ht="14.5" x14ac:dyDescent="0.35">
      <c r="N984" s="5"/>
      <c r="O984" s="5"/>
      <c r="P984" s="5"/>
    </row>
    <row r="985" spans="14:16" ht="14.5" x14ac:dyDescent="0.35">
      <c r="N985" s="5"/>
      <c r="O985" s="5"/>
      <c r="P985" s="5"/>
    </row>
    <row r="986" spans="14:16" ht="14.5" x14ac:dyDescent="0.35">
      <c r="N986" s="5"/>
      <c r="O986" s="5"/>
      <c r="P986" s="5"/>
    </row>
    <row r="987" spans="14:16" ht="14.5" x14ac:dyDescent="0.35">
      <c r="N987" s="5"/>
      <c r="O987" s="5"/>
      <c r="P987" s="5"/>
    </row>
    <row r="988" spans="14:16" ht="14.5" x14ac:dyDescent="0.35">
      <c r="N988" s="5"/>
      <c r="O988" s="5"/>
      <c r="P988" s="5"/>
    </row>
    <row r="989" spans="14:16" ht="14.5" x14ac:dyDescent="0.35">
      <c r="N989" s="5"/>
      <c r="O989" s="5"/>
      <c r="P989" s="5"/>
    </row>
    <row r="990" spans="14:16" ht="14.5" x14ac:dyDescent="0.35">
      <c r="N990" s="5"/>
      <c r="O990" s="5"/>
      <c r="P990" s="5"/>
    </row>
    <row r="991" spans="14:16" ht="14.5" x14ac:dyDescent="0.35">
      <c r="N991" s="5"/>
      <c r="O991" s="5"/>
      <c r="P991" s="5"/>
    </row>
    <row r="992" spans="14:16" ht="14.5" x14ac:dyDescent="0.35">
      <c r="N992" s="5"/>
      <c r="O992" s="5"/>
      <c r="P992" s="5"/>
    </row>
    <row r="993" spans="14:16" ht="14.5" x14ac:dyDescent="0.35">
      <c r="N993" s="5"/>
      <c r="O993" s="5"/>
      <c r="P993" s="5"/>
    </row>
    <row r="994" spans="14:16" ht="14.5" x14ac:dyDescent="0.35">
      <c r="N994" s="5"/>
      <c r="O994" s="5"/>
      <c r="P994" s="5"/>
    </row>
    <row r="995" spans="14:16" ht="14.5" x14ac:dyDescent="0.35">
      <c r="N995" s="5"/>
      <c r="O995" s="5"/>
      <c r="P995" s="5"/>
    </row>
    <row r="996" spans="14:16" ht="14.5" x14ac:dyDescent="0.35">
      <c r="N996" s="5"/>
      <c r="O996" s="5"/>
      <c r="P996" s="5"/>
    </row>
    <row r="997" spans="14:16" ht="14.5" x14ac:dyDescent="0.35">
      <c r="N997" s="5"/>
      <c r="O997" s="5"/>
      <c r="P997" s="5"/>
    </row>
    <row r="998" spans="14:16" ht="14.5" x14ac:dyDescent="0.35">
      <c r="N998" s="5"/>
      <c r="O998" s="5"/>
      <c r="P998" s="5"/>
    </row>
    <row r="999" spans="14:16" ht="14.5" x14ac:dyDescent="0.35">
      <c r="N999" s="5"/>
      <c r="O999" s="5"/>
      <c r="P999" s="5"/>
    </row>
    <row r="1000" spans="14:16" ht="14.5" x14ac:dyDescent="0.35">
      <c r="N1000" s="5"/>
      <c r="O1000" s="5"/>
      <c r="P1000" s="5"/>
    </row>
    <row r="1001" spans="14:16" ht="14.5" x14ac:dyDescent="0.35">
      <c r="N1001" s="5"/>
      <c r="O1001" s="5"/>
      <c r="P1001" s="5"/>
    </row>
    <row r="1002" spans="14:16" ht="14.5" x14ac:dyDescent="0.35">
      <c r="N1002" s="5"/>
      <c r="O1002" s="5"/>
      <c r="P1002" s="5"/>
    </row>
    <row r="1003" spans="14:16" ht="14.5" x14ac:dyDescent="0.35">
      <c r="N1003" s="5"/>
      <c r="O1003" s="5"/>
      <c r="P1003" s="5"/>
    </row>
    <row r="1004" spans="14:16" ht="14.5" x14ac:dyDescent="0.35">
      <c r="N1004" s="5"/>
      <c r="O1004" s="5"/>
      <c r="P1004" s="5"/>
    </row>
    <row r="1005" spans="14:16" ht="14.5" x14ac:dyDescent="0.35">
      <c r="N1005" s="5"/>
      <c r="O1005" s="5"/>
      <c r="P1005" s="5"/>
    </row>
    <row r="1006" spans="14:16" ht="14.5" x14ac:dyDescent="0.35">
      <c r="N1006" s="5"/>
      <c r="O1006" s="5"/>
      <c r="P1006" s="5"/>
    </row>
    <row r="1007" spans="14:16" ht="14.5" x14ac:dyDescent="0.35">
      <c r="N1007" s="5"/>
      <c r="O1007" s="5"/>
      <c r="P1007" s="5"/>
    </row>
    <row r="1008" spans="14:16" ht="14.5" x14ac:dyDescent="0.35">
      <c r="N1008" s="5"/>
      <c r="O1008" s="5"/>
      <c r="P1008" s="5"/>
    </row>
    <row r="1009" spans="14:16" ht="14.5" x14ac:dyDescent="0.35">
      <c r="N1009" s="5"/>
      <c r="O1009" s="5"/>
      <c r="P1009" s="5"/>
    </row>
    <row r="1010" spans="14:16" ht="14.5" x14ac:dyDescent="0.35">
      <c r="N1010" s="5"/>
      <c r="O1010" s="5"/>
      <c r="P1010" s="5"/>
    </row>
    <row r="1011" spans="14:16" ht="14.5" x14ac:dyDescent="0.35">
      <c r="N1011" s="5"/>
      <c r="O1011" s="5"/>
      <c r="P1011" s="5"/>
    </row>
    <row r="1012" spans="14:16" ht="14.5" x14ac:dyDescent="0.35">
      <c r="N1012" s="5"/>
      <c r="O1012" s="5"/>
      <c r="P1012" s="5"/>
    </row>
    <row r="1013" spans="14:16" ht="14.5" x14ac:dyDescent="0.35">
      <c r="N1013" s="5"/>
      <c r="O1013" s="5"/>
      <c r="P1013" s="5"/>
    </row>
    <row r="1014" spans="14:16" ht="14.5" x14ac:dyDescent="0.35">
      <c r="N1014" s="5"/>
      <c r="O1014" s="5"/>
      <c r="P1014" s="5"/>
    </row>
    <row r="1015" spans="14:16" ht="14.5" x14ac:dyDescent="0.35">
      <c r="N1015" s="5"/>
      <c r="O1015" s="5"/>
      <c r="P1015" s="5"/>
    </row>
    <row r="1016" spans="14:16" ht="14.5" x14ac:dyDescent="0.35">
      <c r="N1016" s="5"/>
      <c r="O1016" s="5"/>
      <c r="P1016" s="5"/>
    </row>
  </sheetData>
  <sheetProtection algorithmName="SHA-512" hashValue="JxvJEsqOOkQ52ueWbnpgZAGhgBk0PS42zX80XGSmxwMeQ01UUBi00B7xLg3W8vSopYF+sHz1UuZMUrxGAMXuCQ==" saltValue="hoxW0m7ULkP0y1FMgmkUlg==" spinCount="100000" sheet="1" objects="1" scenarios="1"/>
  <mergeCells count="24">
    <mergeCell ref="B1:K1"/>
    <mergeCell ref="B2:K2"/>
    <mergeCell ref="B4:K4"/>
    <mergeCell ref="B5:K5"/>
    <mergeCell ref="B6:K6"/>
    <mergeCell ref="B8:K8"/>
    <mergeCell ref="B9:K9"/>
    <mergeCell ref="B12:K12"/>
    <mergeCell ref="B15:M17"/>
    <mergeCell ref="B19:K19"/>
    <mergeCell ref="B21:K21"/>
    <mergeCell ref="B22:K22"/>
    <mergeCell ref="B24:K24"/>
    <mergeCell ref="B25:K25"/>
    <mergeCell ref="B36:M36"/>
    <mergeCell ref="B37:M37"/>
    <mergeCell ref="B38:M38"/>
    <mergeCell ref="B28:K28"/>
    <mergeCell ref="B30:M30"/>
    <mergeCell ref="B31:M31"/>
    <mergeCell ref="B32:M32"/>
    <mergeCell ref="B33:M33"/>
    <mergeCell ref="B34:M34"/>
    <mergeCell ref="B35:M3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AD47"/>
    <outlinePr summaryBelow="0" summaryRight="0"/>
  </sheetPr>
  <dimension ref="A1:AF996"/>
  <sheetViews>
    <sheetView showGridLines="0" tabSelected="1" workbookViewId="0">
      <pane ySplit="5" topLeftCell="A6" activePane="bottomLeft" state="frozen"/>
      <selection pane="bottomLeft" activeCell="P6" sqref="P6"/>
    </sheetView>
  </sheetViews>
  <sheetFormatPr defaultColWidth="14.453125" defaultRowHeight="15" customHeight="1" x14ac:dyDescent="0.35"/>
  <cols>
    <col min="1" max="1" width="82.08984375" customWidth="1"/>
    <col min="2" max="2" width="12.08984375" customWidth="1"/>
    <col min="3" max="3" width="13.08984375" customWidth="1"/>
    <col min="4" max="4" width="12" customWidth="1"/>
    <col min="5" max="5" width="12.81640625" customWidth="1"/>
    <col min="6" max="6" width="14.7265625" customWidth="1"/>
    <col min="7" max="7" width="15.7265625" customWidth="1"/>
    <col min="8" max="8" width="17" customWidth="1"/>
    <col min="9" max="9" width="14.54296875" customWidth="1"/>
    <col min="10" max="10" width="6.453125" customWidth="1"/>
    <col min="11" max="12" width="18.26953125" customWidth="1"/>
    <col min="13" max="13" width="5.08984375" customWidth="1"/>
    <col min="14" max="14" width="11.26953125" customWidth="1"/>
    <col min="15" max="15" width="12.08984375" customWidth="1"/>
    <col min="16" max="23" width="10.6328125" customWidth="1"/>
    <col min="24" max="24" width="3" customWidth="1"/>
    <col min="25" max="32" width="7.81640625" customWidth="1"/>
  </cols>
  <sheetData>
    <row r="1" spans="1:32" ht="16.5" customHeight="1" x14ac:dyDescent="0.35">
      <c r="A1" s="18"/>
      <c r="B1" s="483" t="s">
        <v>30</v>
      </c>
      <c r="C1" s="484"/>
      <c r="D1" s="484"/>
      <c r="E1" s="484"/>
      <c r="F1" s="484"/>
      <c r="G1" s="484"/>
      <c r="H1" s="484"/>
      <c r="I1" s="485"/>
      <c r="J1" s="19"/>
      <c r="K1" s="486" t="s">
        <v>30</v>
      </c>
      <c r="L1" s="464"/>
      <c r="M1" s="20"/>
      <c r="N1" s="487" t="s">
        <v>31</v>
      </c>
      <c r="O1" s="484"/>
      <c r="P1" s="484"/>
      <c r="Q1" s="484"/>
      <c r="R1" s="484"/>
      <c r="S1" s="484"/>
      <c r="T1" s="484"/>
      <c r="U1" s="484"/>
      <c r="V1" s="484"/>
      <c r="W1" s="484"/>
      <c r="X1" s="484"/>
      <c r="Y1" s="484"/>
      <c r="Z1" s="484"/>
      <c r="AA1" s="484"/>
      <c r="AB1" s="484"/>
      <c r="AC1" s="484"/>
      <c r="AD1" s="484"/>
      <c r="AE1" s="484"/>
      <c r="AF1" s="485"/>
    </row>
    <row r="2" spans="1:32" ht="14.25" customHeight="1" x14ac:dyDescent="0.35">
      <c r="A2" s="15"/>
      <c r="B2" s="488" t="s">
        <v>32</v>
      </c>
      <c r="C2" s="489"/>
      <c r="D2" s="489"/>
      <c r="E2" s="489"/>
      <c r="F2" s="489"/>
      <c r="G2" s="489"/>
      <c r="H2" s="489"/>
      <c r="I2" s="490"/>
      <c r="J2" s="22"/>
      <c r="K2" s="23" t="s">
        <v>33</v>
      </c>
      <c r="L2" s="23" t="s">
        <v>34</v>
      </c>
      <c r="M2" s="15"/>
      <c r="N2" s="24"/>
      <c r="O2" s="25" t="s">
        <v>35</v>
      </c>
      <c r="P2" s="26"/>
      <c r="Q2" s="26"/>
      <c r="R2" s="26"/>
      <c r="S2" s="26"/>
      <c r="T2" s="26"/>
      <c r="U2" s="26"/>
      <c r="V2" s="26"/>
      <c r="W2" s="26"/>
      <c r="X2" s="26"/>
      <c r="Y2" s="26"/>
      <c r="Z2" s="26"/>
      <c r="AA2" s="26"/>
      <c r="AB2" s="26"/>
      <c r="AC2" s="26"/>
      <c r="AD2" s="27"/>
      <c r="AE2" s="27"/>
      <c r="AF2" s="28"/>
    </row>
    <row r="3" spans="1:32" ht="17.25" customHeight="1" x14ac:dyDescent="0.35">
      <c r="A3" s="29" t="s">
        <v>36</v>
      </c>
      <c r="B3" s="30" t="s">
        <v>37</v>
      </c>
      <c r="C3" s="23" t="s">
        <v>38</v>
      </c>
      <c r="D3" s="23" t="s">
        <v>39</v>
      </c>
      <c r="E3" s="23" t="s">
        <v>40</v>
      </c>
      <c r="F3" s="23" t="s">
        <v>41</v>
      </c>
      <c r="G3" s="23" t="s">
        <v>42</v>
      </c>
      <c r="H3" s="23" t="s">
        <v>43</v>
      </c>
      <c r="I3" s="23" t="s">
        <v>44</v>
      </c>
      <c r="J3" s="22"/>
      <c r="K3" s="491" t="s">
        <v>45</v>
      </c>
      <c r="L3" s="491" t="s">
        <v>45</v>
      </c>
      <c r="M3" s="20"/>
      <c r="N3" s="31"/>
      <c r="O3" s="32" t="s">
        <v>46</v>
      </c>
      <c r="P3" s="33"/>
      <c r="Q3" s="33"/>
      <c r="R3" s="33"/>
      <c r="S3" s="33"/>
      <c r="T3" s="33"/>
      <c r="U3" s="33"/>
      <c r="V3" s="33"/>
      <c r="W3" s="33"/>
      <c r="X3" s="33"/>
      <c r="Y3" s="33"/>
      <c r="Z3" s="33"/>
      <c r="AA3" s="33"/>
      <c r="AB3" s="33"/>
      <c r="AC3" s="33"/>
      <c r="AD3" s="33"/>
      <c r="AE3" s="33"/>
      <c r="AF3" s="34"/>
    </row>
    <row r="4" spans="1:32" ht="15" customHeight="1" x14ac:dyDescent="0.35">
      <c r="A4" s="29" t="s">
        <v>47</v>
      </c>
      <c r="B4" s="30" t="s">
        <v>48</v>
      </c>
      <c r="C4" s="23" t="s">
        <v>49</v>
      </c>
      <c r="D4" s="23" t="s">
        <v>50</v>
      </c>
      <c r="E4" s="23" t="s">
        <v>51</v>
      </c>
      <c r="F4" s="23" t="s">
        <v>52</v>
      </c>
      <c r="G4" s="23" t="s">
        <v>53</v>
      </c>
      <c r="H4" s="23" t="s">
        <v>54</v>
      </c>
      <c r="I4" s="23" t="s">
        <v>55</v>
      </c>
      <c r="J4" s="493"/>
      <c r="K4" s="455"/>
      <c r="L4" s="455"/>
      <c r="M4" s="20"/>
      <c r="N4" s="35"/>
      <c r="O4" s="36" t="s">
        <v>56</v>
      </c>
      <c r="P4" s="37"/>
      <c r="Q4" s="37"/>
      <c r="R4" s="37"/>
      <c r="S4" s="37"/>
      <c r="T4" s="37"/>
      <c r="U4" s="37"/>
      <c r="V4" s="37"/>
      <c r="W4" s="37"/>
      <c r="X4" s="37"/>
      <c r="Y4" s="37"/>
      <c r="Z4" s="37"/>
      <c r="AA4" s="37"/>
      <c r="AB4" s="37"/>
      <c r="AC4" s="37"/>
      <c r="AD4" s="37"/>
      <c r="AE4" s="37"/>
      <c r="AF4" s="38"/>
    </row>
    <row r="5" spans="1:32" ht="32.25" customHeight="1" x14ac:dyDescent="0.35">
      <c r="A5" s="18" t="s">
        <v>57</v>
      </c>
      <c r="B5" s="21" t="s">
        <v>58</v>
      </c>
      <c r="C5" s="39" t="s">
        <v>58</v>
      </c>
      <c r="D5" s="39" t="s">
        <v>58</v>
      </c>
      <c r="E5" s="39" t="s">
        <v>58</v>
      </c>
      <c r="F5" s="39" t="s">
        <v>58</v>
      </c>
      <c r="G5" s="39" t="s">
        <v>58</v>
      </c>
      <c r="H5" s="39" t="s">
        <v>58</v>
      </c>
      <c r="I5" s="39" t="s">
        <v>58</v>
      </c>
      <c r="J5" s="494"/>
      <c r="K5" s="455"/>
      <c r="L5" s="455"/>
      <c r="M5" s="20"/>
      <c r="N5" s="40" t="s">
        <v>59</v>
      </c>
      <c r="O5" s="41" t="s">
        <v>60</v>
      </c>
      <c r="P5" s="492" t="s">
        <v>61</v>
      </c>
      <c r="Q5" s="484"/>
      <c r="R5" s="484"/>
      <c r="S5" s="484"/>
      <c r="T5" s="484"/>
      <c r="U5" s="484"/>
      <c r="V5" s="484"/>
      <c r="W5" s="484"/>
      <c r="X5" s="42"/>
      <c r="Y5" s="42" t="s">
        <v>37</v>
      </c>
      <c r="Z5" s="42" t="s">
        <v>38</v>
      </c>
      <c r="AA5" s="42" t="s">
        <v>39</v>
      </c>
      <c r="AB5" s="42" t="s">
        <v>40</v>
      </c>
      <c r="AC5" s="42" t="s">
        <v>41</v>
      </c>
      <c r="AD5" s="42" t="s">
        <v>42</v>
      </c>
      <c r="AE5" s="42" t="s">
        <v>43</v>
      </c>
      <c r="AF5" s="43" t="s">
        <v>44</v>
      </c>
    </row>
    <row r="6" spans="1:32" ht="15.5" x14ac:dyDescent="0.35">
      <c r="A6" s="44" t="s">
        <v>62</v>
      </c>
      <c r="B6" s="467" t="s">
        <v>63</v>
      </c>
      <c r="C6" s="468"/>
      <c r="D6" s="468"/>
      <c r="E6" s="468"/>
      <c r="F6" s="468"/>
      <c r="G6" s="468"/>
      <c r="H6" s="468"/>
      <c r="I6" s="469"/>
      <c r="J6" s="22"/>
      <c r="K6" s="470"/>
      <c r="L6" s="469"/>
      <c r="M6" s="20"/>
      <c r="N6" s="45"/>
      <c r="O6" s="46"/>
      <c r="P6" s="46"/>
      <c r="Q6" s="46"/>
      <c r="R6" s="46"/>
      <c r="S6" s="46"/>
      <c r="T6" s="46"/>
      <c r="U6" s="46"/>
      <c r="V6" s="46"/>
      <c r="W6" s="46"/>
      <c r="X6" s="46"/>
      <c r="Y6" s="46"/>
      <c r="Z6" s="46"/>
      <c r="AA6" s="46"/>
      <c r="AB6" s="46"/>
      <c r="AC6" s="47"/>
      <c r="AD6" s="47"/>
      <c r="AE6" s="47"/>
      <c r="AF6" s="48"/>
    </row>
    <row r="7" spans="1:32" ht="15.5" x14ac:dyDescent="0.35">
      <c r="A7" s="49" t="s">
        <v>64</v>
      </c>
      <c r="B7" s="387">
        <v>0</v>
      </c>
      <c r="C7" s="388">
        <v>0</v>
      </c>
      <c r="D7" s="388">
        <v>0</v>
      </c>
      <c r="E7" s="388">
        <v>0</v>
      </c>
      <c r="F7" s="388">
        <v>0</v>
      </c>
      <c r="G7" s="388">
        <v>0</v>
      </c>
      <c r="H7" s="388">
        <v>0</v>
      </c>
      <c r="I7" s="389">
        <v>0</v>
      </c>
      <c r="J7" s="22"/>
      <c r="K7" s="393">
        <v>0</v>
      </c>
      <c r="L7" s="394">
        <v>0</v>
      </c>
      <c r="M7" s="15"/>
      <c r="N7" s="50" t="s">
        <v>65</v>
      </c>
      <c r="O7" s="51">
        <v>1</v>
      </c>
      <c r="P7" s="52">
        <f t="shared" ref="P7:W7" si="0">IF(B7="","",(B7/$O7))</f>
        <v>0</v>
      </c>
      <c r="Q7" s="52">
        <f t="shared" si="0"/>
        <v>0</v>
      </c>
      <c r="R7" s="52">
        <f t="shared" si="0"/>
        <v>0</v>
      </c>
      <c r="S7" s="52">
        <f t="shared" si="0"/>
        <v>0</v>
      </c>
      <c r="T7" s="52">
        <f t="shared" si="0"/>
        <v>0</v>
      </c>
      <c r="U7" s="52">
        <f t="shared" si="0"/>
        <v>0</v>
      </c>
      <c r="V7" s="52">
        <f t="shared" si="0"/>
        <v>0</v>
      </c>
      <c r="W7" s="52">
        <f t="shared" si="0"/>
        <v>0</v>
      </c>
      <c r="X7" s="53"/>
      <c r="Y7" s="563" t="str">
        <f>IF(P7="","No Price","Pass")</f>
        <v>Pass</v>
      </c>
      <c r="Z7" s="563" t="str">
        <f t="shared" ref="Z7:AF7" si="1">IF(C7="","No Price",IF(Q7&gt;P7,"Fail 1","Pass"))</f>
        <v>Pass</v>
      </c>
      <c r="AA7" s="563" t="str">
        <f t="shared" si="1"/>
        <v>Pass</v>
      </c>
      <c r="AB7" s="563" t="str">
        <f t="shared" si="1"/>
        <v>Pass</v>
      </c>
      <c r="AC7" s="563" t="str">
        <f t="shared" si="1"/>
        <v>Pass</v>
      </c>
      <c r="AD7" s="563" t="str">
        <f t="shared" si="1"/>
        <v>Pass</v>
      </c>
      <c r="AE7" s="563" t="str">
        <f t="shared" si="1"/>
        <v>Pass</v>
      </c>
      <c r="AF7" s="564" t="str">
        <f t="shared" si="1"/>
        <v>Pass</v>
      </c>
    </row>
    <row r="8" spans="1:32" ht="15.5" x14ac:dyDescent="0.35">
      <c r="A8" s="44" t="s">
        <v>66</v>
      </c>
      <c r="B8" s="471" t="s">
        <v>67</v>
      </c>
      <c r="C8" s="455"/>
      <c r="D8" s="455"/>
      <c r="E8" s="455"/>
      <c r="F8" s="455"/>
      <c r="G8" s="455"/>
      <c r="H8" s="455"/>
      <c r="I8" s="472"/>
      <c r="J8" s="54"/>
      <c r="K8" s="473"/>
      <c r="L8" s="474"/>
      <c r="M8" s="20"/>
      <c r="N8" s="55"/>
      <c r="O8" s="575"/>
      <c r="P8" s="575"/>
      <c r="Q8" s="575"/>
      <c r="R8" s="575"/>
      <c r="S8" s="575"/>
      <c r="T8" s="575"/>
      <c r="U8" s="575"/>
      <c r="V8" s="575"/>
      <c r="W8" s="575"/>
      <c r="X8" s="575"/>
      <c r="Y8" s="575"/>
      <c r="Z8" s="575"/>
      <c r="AA8" s="576"/>
      <c r="AB8" s="576"/>
      <c r="AC8" s="576"/>
      <c r="AD8" s="576"/>
      <c r="AE8" s="576"/>
      <c r="AF8" s="577"/>
    </row>
    <row r="9" spans="1:32" ht="15.5" x14ac:dyDescent="0.35">
      <c r="A9" s="49" t="s">
        <v>68</v>
      </c>
      <c r="B9" s="387">
        <v>0</v>
      </c>
      <c r="C9" s="388">
        <v>0</v>
      </c>
      <c r="D9" s="388">
        <v>0</v>
      </c>
      <c r="E9" s="388">
        <v>0</v>
      </c>
      <c r="F9" s="388">
        <v>0</v>
      </c>
      <c r="G9" s="388">
        <v>0</v>
      </c>
      <c r="H9" s="388">
        <v>0</v>
      </c>
      <c r="I9" s="389">
        <v>0</v>
      </c>
      <c r="J9" s="22"/>
      <c r="K9" s="393">
        <v>0</v>
      </c>
      <c r="L9" s="394">
        <v>0</v>
      </c>
      <c r="M9" s="15"/>
      <c r="N9" s="50" t="s">
        <v>69</v>
      </c>
      <c r="O9" s="51">
        <f>'Rate Card Bid Evaluation Sheet'!H6</f>
        <v>1</v>
      </c>
      <c r="P9" s="52">
        <f t="shared" ref="P9:W9" si="2">IF(B9="","",(B9/$O9))</f>
        <v>0</v>
      </c>
      <c r="Q9" s="52">
        <f t="shared" si="2"/>
        <v>0</v>
      </c>
      <c r="R9" s="52">
        <f t="shared" si="2"/>
        <v>0</v>
      </c>
      <c r="S9" s="52">
        <f t="shared" si="2"/>
        <v>0</v>
      </c>
      <c r="T9" s="52">
        <f t="shared" si="2"/>
        <v>0</v>
      </c>
      <c r="U9" s="52">
        <f t="shared" si="2"/>
        <v>0</v>
      </c>
      <c r="V9" s="52">
        <f t="shared" si="2"/>
        <v>0</v>
      </c>
      <c r="W9" s="56">
        <f t="shared" si="2"/>
        <v>0</v>
      </c>
      <c r="X9" s="57"/>
      <c r="Y9" s="565" t="str">
        <f>IF(P9="","No Price", IF(P9="","Fail","Pass"))</f>
        <v>Pass</v>
      </c>
      <c r="Z9" s="563" t="str">
        <f t="shared" ref="Z9:AF9" si="3">IF(Q9="","No Price",IF(Q9&gt;P9,"Fail 1","Pass"))</f>
        <v>Pass</v>
      </c>
      <c r="AA9" s="563" t="str">
        <f t="shared" si="3"/>
        <v>Pass</v>
      </c>
      <c r="AB9" s="563" t="str">
        <f t="shared" si="3"/>
        <v>Pass</v>
      </c>
      <c r="AC9" s="563" t="str">
        <f t="shared" si="3"/>
        <v>Pass</v>
      </c>
      <c r="AD9" s="563" t="str">
        <f t="shared" si="3"/>
        <v>Pass</v>
      </c>
      <c r="AE9" s="563" t="str">
        <f t="shared" si="3"/>
        <v>Pass</v>
      </c>
      <c r="AF9" s="564" t="str">
        <f t="shared" si="3"/>
        <v>Pass</v>
      </c>
    </row>
    <row r="10" spans="1:32" ht="15.5" x14ac:dyDescent="0.35">
      <c r="A10" s="49" t="s">
        <v>70</v>
      </c>
      <c r="B10" s="387">
        <v>0</v>
      </c>
      <c r="C10" s="388">
        <v>0</v>
      </c>
      <c r="D10" s="388">
        <v>0</v>
      </c>
      <c r="E10" s="388">
        <v>0</v>
      </c>
      <c r="F10" s="388">
        <v>0</v>
      </c>
      <c r="G10" s="388">
        <v>0</v>
      </c>
      <c r="H10" s="388">
        <v>0</v>
      </c>
      <c r="I10" s="389">
        <v>0</v>
      </c>
      <c r="J10" s="22"/>
      <c r="K10" s="393">
        <v>0</v>
      </c>
      <c r="L10" s="394">
        <v>0</v>
      </c>
      <c r="M10" s="15"/>
      <c r="N10" s="50" t="s">
        <v>69</v>
      </c>
      <c r="O10" s="51">
        <f>'Rate Card Bid Evaluation Sheet'!H7</f>
        <v>2</v>
      </c>
      <c r="P10" s="52">
        <f t="shared" ref="P10:W10" si="4">IF(B10="","",(B10/$O10))</f>
        <v>0</v>
      </c>
      <c r="Q10" s="52">
        <f t="shared" si="4"/>
        <v>0</v>
      </c>
      <c r="R10" s="52">
        <f t="shared" si="4"/>
        <v>0</v>
      </c>
      <c r="S10" s="52">
        <f t="shared" si="4"/>
        <v>0</v>
      </c>
      <c r="T10" s="52">
        <f t="shared" si="4"/>
        <v>0</v>
      </c>
      <c r="U10" s="52">
        <f t="shared" si="4"/>
        <v>0</v>
      </c>
      <c r="V10" s="52">
        <f t="shared" si="4"/>
        <v>0</v>
      </c>
      <c r="W10" s="56">
        <f t="shared" si="4"/>
        <v>0</v>
      </c>
      <c r="X10" s="58"/>
      <c r="Y10" s="565" t="str">
        <f t="shared" ref="Y10:Y18" si="5">IF(P10="","No Price", IF(P10&gt;P9,"Fail 2","Pass"))</f>
        <v>Pass</v>
      </c>
      <c r="Z10" s="563" t="str">
        <f t="shared" ref="Z10:AF10" si="6">IF(Q10="","No Price",IF(Q10&gt;Q9,"Fail 2", IF(Q10&gt;P10,"Fail 1","Pass")))</f>
        <v>Pass</v>
      </c>
      <c r="AA10" s="563" t="str">
        <f t="shared" si="6"/>
        <v>Pass</v>
      </c>
      <c r="AB10" s="563" t="str">
        <f t="shared" si="6"/>
        <v>Pass</v>
      </c>
      <c r="AC10" s="563" t="str">
        <f t="shared" si="6"/>
        <v>Pass</v>
      </c>
      <c r="AD10" s="563" t="str">
        <f t="shared" si="6"/>
        <v>Pass</v>
      </c>
      <c r="AE10" s="563" t="str">
        <f t="shared" si="6"/>
        <v>Pass</v>
      </c>
      <c r="AF10" s="564" t="str">
        <f t="shared" si="6"/>
        <v>Pass</v>
      </c>
    </row>
    <row r="11" spans="1:32" ht="15.5" x14ac:dyDescent="0.35">
      <c r="A11" s="49" t="s">
        <v>71</v>
      </c>
      <c r="B11" s="387">
        <v>0</v>
      </c>
      <c r="C11" s="388">
        <v>0</v>
      </c>
      <c r="D11" s="388">
        <v>0</v>
      </c>
      <c r="E11" s="388">
        <v>0</v>
      </c>
      <c r="F11" s="388">
        <v>0</v>
      </c>
      <c r="G11" s="388">
        <v>0</v>
      </c>
      <c r="H11" s="388">
        <v>0</v>
      </c>
      <c r="I11" s="389">
        <v>0</v>
      </c>
      <c r="J11" s="22"/>
      <c r="K11" s="393">
        <v>0</v>
      </c>
      <c r="L11" s="394">
        <v>0</v>
      </c>
      <c r="M11" s="15"/>
      <c r="N11" s="50" t="s">
        <v>69</v>
      </c>
      <c r="O11" s="51">
        <f>'Rate Card Bid Evaluation Sheet'!H8</f>
        <v>3</v>
      </c>
      <c r="P11" s="52">
        <f t="shared" ref="P11:W11" si="7">IF(B11="","",(B11/$O11))</f>
        <v>0</v>
      </c>
      <c r="Q11" s="52">
        <f t="shared" si="7"/>
        <v>0</v>
      </c>
      <c r="R11" s="52">
        <f t="shared" si="7"/>
        <v>0</v>
      </c>
      <c r="S11" s="52">
        <f t="shared" si="7"/>
        <v>0</v>
      </c>
      <c r="T11" s="52">
        <f t="shared" si="7"/>
        <v>0</v>
      </c>
      <c r="U11" s="52">
        <f t="shared" si="7"/>
        <v>0</v>
      </c>
      <c r="V11" s="52">
        <f t="shared" si="7"/>
        <v>0</v>
      </c>
      <c r="W11" s="56">
        <f t="shared" si="7"/>
        <v>0</v>
      </c>
      <c r="X11" s="58"/>
      <c r="Y11" s="565" t="str">
        <f t="shared" si="5"/>
        <v>Pass</v>
      </c>
      <c r="Z11" s="563" t="str">
        <f t="shared" ref="Z11:AF11" si="8">IF(Q11="","No Price",IF(Q11&gt;Q10,"Fail 2", IF(Q11&gt;P11,"Fail 1","Pass")))</f>
        <v>Pass</v>
      </c>
      <c r="AA11" s="563" t="str">
        <f t="shared" si="8"/>
        <v>Pass</v>
      </c>
      <c r="AB11" s="563" t="str">
        <f t="shared" si="8"/>
        <v>Pass</v>
      </c>
      <c r="AC11" s="563" t="str">
        <f t="shared" si="8"/>
        <v>Pass</v>
      </c>
      <c r="AD11" s="563" t="str">
        <f t="shared" si="8"/>
        <v>Pass</v>
      </c>
      <c r="AE11" s="563" t="str">
        <f t="shared" si="8"/>
        <v>Pass</v>
      </c>
      <c r="AF11" s="564" t="str">
        <f t="shared" si="8"/>
        <v>Pass</v>
      </c>
    </row>
    <row r="12" spans="1:32" ht="15.5" x14ac:dyDescent="0.35">
      <c r="A12" s="49" t="s">
        <v>72</v>
      </c>
      <c r="B12" s="387">
        <v>0</v>
      </c>
      <c r="C12" s="388">
        <v>0</v>
      </c>
      <c r="D12" s="388">
        <v>0</v>
      </c>
      <c r="E12" s="388">
        <v>0</v>
      </c>
      <c r="F12" s="388">
        <v>0</v>
      </c>
      <c r="G12" s="388">
        <v>0</v>
      </c>
      <c r="H12" s="388">
        <v>0</v>
      </c>
      <c r="I12" s="389">
        <v>0</v>
      </c>
      <c r="J12" s="22"/>
      <c r="K12" s="393">
        <v>0</v>
      </c>
      <c r="L12" s="394">
        <v>0</v>
      </c>
      <c r="M12" s="15"/>
      <c r="N12" s="50" t="s">
        <v>69</v>
      </c>
      <c r="O12" s="51">
        <f>'Rate Card Bid Evaluation Sheet'!H9</f>
        <v>4</v>
      </c>
      <c r="P12" s="52">
        <f t="shared" ref="P12:W12" si="9">IF(B12="","",(B12/$O12))</f>
        <v>0</v>
      </c>
      <c r="Q12" s="52">
        <f t="shared" si="9"/>
        <v>0</v>
      </c>
      <c r="R12" s="52">
        <f t="shared" si="9"/>
        <v>0</v>
      </c>
      <c r="S12" s="52">
        <f t="shared" si="9"/>
        <v>0</v>
      </c>
      <c r="T12" s="52">
        <f t="shared" si="9"/>
        <v>0</v>
      </c>
      <c r="U12" s="52">
        <f t="shared" si="9"/>
        <v>0</v>
      </c>
      <c r="V12" s="52">
        <f t="shared" si="9"/>
        <v>0</v>
      </c>
      <c r="W12" s="56">
        <f t="shared" si="9"/>
        <v>0</v>
      </c>
      <c r="X12" s="58"/>
      <c r="Y12" s="565" t="str">
        <f t="shared" si="5"/>
        <v>Pass</v>
      </c>
      <c r="Z12" s="563" t="str">
        <f t="shared" ref="Z12:AF12" si="10">IF(Q12="","No Price",IF(Q12&gt;Q11,"Fail 2", IF(Q12&gt;P12,"Fail 1","Pass")))</f>
        <v>Pass</v>
      </c>
      <c r="AA12" s="563" t="str">
        <f t="shared" si="10"/>
        <v>Pass</v>
      </c>
      <c r="AB12" s="563" t="str">
        <f t="shared" si="10"/>
        <v>Pass</v>
      </c>
      <c r="AC12" s="563" t="str">
        <f t="shared" si="10"/>
        <v>Pass</v>
      </c>
      <c r="AD12" s="563" t="str">
        <f t="shared" si="10"/>
        <v>Pass</v>
      </c>
      <c r="AE12" s="563" t="str">
        <f t="shared" si="10"/>
        <v>Pass</v>
      </c>
      <c r="AF12" s="564" t="str">
        <f t="shared" si="10"/>
        <v>Pass</v>
      </c>
    </row>
    <row r="13" spans="1:32" ht="15.5" x14ac:dyDescent="0.35">
      <c r="A13" s="49" t="s">
        <v>73</v>
      </c>
      <c r="B13" s="387">
        <v>0</v>
      </c>
      <c r="C13" s="388">
        <v>0</v>
      </c>
      <c r="D13" s="388">
        <v>0</v>
      </c>
      <c r="E13" s="388">
        <v>0</v>
      </c>
      <c r="F13" s="388">
        <v>0</v>
      </c>
      <c r="G13" s="388">
        <v>0</v>
      </c>
      <c r="H13" s="388">
        <v>0</v>
      </c>
      <c r="I13" s="389">
        <v>0</v>
      </c>
      <c r="J13" s="22"/>
      <c r="K13" s="393">
        <v>0</v>
      </c>
      <c r="L13" s="394">
        <v>0</v>
      </c>
      <c r="M13" s="15"/>
      <c r="N13" s="50" t="s">
        <v>69</v>
      </c>
      <c r="O13" s="51">
        <f>'Rate Card Bid Evaluation Sheet'!H10</f>
        <v>5</v>
      </c>
      <c r="P13" s="52">
        <f t="shared" ref="P13:W13" si="11">IF(B13="","",(B13/$O13))</f>
        <v>0</v>
      </c>
      <c r="Q13" s="52">
        <f t="shared" si="11"/>
        <v>0</v>
      </c>
      <c r="R13" s="52">
        <f t="shared" si="11"/>
        <v>0</v>
      </c>
      <c r="S13" s="52">
        <f t="shared" si="11"/>
        <v>0</v>
      </c>
      <c r="T13" s="52">
        <f t="shared" si="11"/>
        <v>0</v>
      </c>
      <c r="U13" s="52">
        <f t="shared" si="11"/>
        <v>0</v>
      </c>
      <c r="V13" s="52">
        <f t="shared" si="11"/>
        <v>0</v>
      </c>
      <c r="W13" s="56">
        <f t="shared" si="11"/>
        <v>0</v>
      </c>
      <c r="X13" s="58"/>
      <c r="Y13" s="565" t="str">
        <f t="shared" si="5"/>
        <v>Pass</v>
      </c>
      <c r="Z13" s="563" t="str">
        <f t="shared" ref="Z13:AF13" si="12">IF(Q13="","No Price",IF(Q13&gt;Q12,"Fail 2", IF(Q13&gt;P13,"Fail 1","Pass")))</f>
        <v>Pass</v>
      </c>
      <c r="AA13" s="563" t="str">
        <f t="shared" si="12"/>
        <v>Pass</v>
      </c>
      <c r="AB13" s="563" t="str">
        <f t="shared" si="12"/>
        <v>Pass</v>
      </c>
      <c r="AC13" s="563" t="str">
        <f t="shared" si="12"/>
        <v>Pass</v>
      </c>
      <c r="AD13" s="563" t="str">
        <f t="shared" si="12"/>
        <v>Pass</v>
      </c>
      <c r="AE13" s="563" t="str">
        <f t="shared" si="12"/>
        <v>Pass</v>
      </c>
      <c r="AF13" s="564" t="str">
        <f t="shared" si="12"/>
        <v>Pass</v>
      </c>
    </row>
    <row r="14" spans="1:32" ht="15.5" x14ac:dyDescent="0.35">
      <c r="A14" s="49" t="s">
        <v>74</v>
      </c>
      <c r="B14" s="387">
        <v>0</v>
      </c>
      <c r="C14" s="388">
        <v>0</v>
      </c>
      <c r="D14" s="388">
        <v>0</v>
      </c>
      <c r="E14" s="388">
        <v>0</v>
      </c>
      <c r="F14" s="388">
        <v>0</v>
      </c>
      <c r="G14" s="388">
        <v>0</v>
      </c>
      <c r="H14" s="388">
        <v>0</v>
      </c>
      <c r="I14" s="389">
        <v>0</v>
      </c>
      <c r="J14" s="22"/>
      <c r="K14" s="393">
        <v>0</v>
      </c>
      <c r="L14" s="394">
        <v>0</v>
      </c>
      <c r="M14" s="15"/>
      <c r="N14" s="50" t="s">
        <v>69</v>
      </c>
      <c r="O14" s="51">
        <f>'Rate Card Bid Evaluation Sheet'!H11</f>
        <v>8</v>
      </c>
      <c r="P14" s="52">
        <f t="shared" ref="P14:W14" si="13">IF(B14="","",(B14/$O14))</f>
        <v>0</v>
      </c>
      <c r="Q14" s="52">
        <f t="shared" si="13"/>
        <v>0</v>
      </c>
      <c r="R14" s="52">
        <f t="shared" si="13"/>
        <v>0</v>
      </c>
      <c r="S14" s="52">
        <f t="shared" si="13"/>
        <v>0</v>
      </c>
      <c r="T14" s="52">
        <f t="shared" si="13"/>
        <v>0</v>
      </c>
      <c r="U14" s="52">
        <f t="shared" si="13"/>
        <v>0</v>
      </c>
      <c r="V14" s="52">
        <f t="shared" si="13"/>
        <v>0</v>
      </c>
      <c r="W14" s="56">
        <f t="shared" si="13"/>
        <v>0</v>
      </c>
      <c r="X14" s="58"/>
      <c r="Y14" s="565" t="str">
        <f t="shared" si="5"/>
        <v>Pass</v>
      </c>
      <c r="Z14" s="563" t="str">
        <f t="shared" ref="Z14:AF14" si="14">IF(Q14="","No Price",IF(Q14&gt;Q13,"Fail 2", IF(Q14&gt;P14,"Fail 1","Pass")))</f>
        <v>Pass</v>
      </c>
      <c r="AA14" s="563" t="str">
        <f t="shared" si="14"/>
        <v>Pass</v>
      </c>
      <c r="AB14" s="563" t="str">
        <f t="shared" si="14"/>
        <v>Pass</v>
      </c>
      <c r="AC14" s="563" t="str">
        <f t="shared" si="14"/>
        <v>Pass</v>
      </c>
      <c r="AD14" s="563" t="str">
        <f t="shared" si="14"/>
        <v>Pass</v>
      </c>
      <c r="AE14" s="563" t="str">
        <f t="shared" si="14"/>
        <v>Pass</v>
      </c>
      <c r="AF14" s="564" t="str">
        <f t="shared" si="14"/>
        <v>Pass</v>
      </c>
    </row>
    <row r="15" spans="1:32" ht="15.5" x14ac:dyDescent="0.35">
      <c r="A15" s="49" t="s">
        <v>75</v>
      </c>
      <c r="B15" s="387">
        <v>0</v>
      </c>
      <c r="C15" s="388">
        <v>0</v>
      </c>
      <c r="D15" s="388">
        <v>0</v>
      </c>
      <c r="E15" s="388">
        <v>0</v>
      </c>
      <c r="F15" s="388">
        <v>0</v>
      </c>
      <c r="G15" s="388">
        <v>0</v>
      </c>
      <c r="H15" s="388">
        <v>0</v>
      </c>
      <c r="I15" s="389">
        <v>0</v>
      </c>
      <c r="J15" s="22"/>
      <c r="K15" s="393">
        <v>0</v>
      </c>
      <c r="L15" s="394">
        <v>0</v>
      </c>
      <c r="M15" s="15"/>
      <c r="N15" s="50" t="s">
        <v>69</v>
      </c>
      <c r="O15" s="51">
        <f>'Rate Card Bid Evaluation Sheet'!H12</f>
        <v>10</v>
      </c>
      <c r="P15" s="52">
        <f t="shared" ref="P15:W15" si="15">IF(B15="","",(B15/$O15))</f>
        <v>0</v>
      </c>
      <c r="Q15" s="52">
        <f t="shared" si="15"/>
        <v>0</v>
      </c>
      <c r="R15" s="52">
        <f t="shared" si="15"/>
        <v>0</v>
      </c>
      <c r="S15" s="52">
        <f t="shared" si="15"/>
        <v>0</v>
      </c>
      <c r="T15" s="52">
        <f t="shared" si="15"/>
        <v>0</v>
      </c>
      <c r="U15" s="52">
        <f t="shared" si="15"/>
        <v>0</v>
      </c>
      <c r="V15" s="52">
        <f t="shared" si="15"/>
        <v>0</v>
      </c>
      <c r="W15" s="56">
        <f t="shared" si="15"/>
        <v>0</v>
      </c>
      <c r="X15" s="58"/>
      <c r="Y15" s="565" t="str">
        <f t="shared" si="5"/>
        <v>Pass</v>
      </c>
      <c r="Z15" s="563" t="str">
        <f t="shared" ref="Z15:AF15" si="16">IF(Q15="","No Price",IF(Q15&gt;Q14,"Fail 2", IF(Q15&gt;P15,"Fail 1","Pass")))</f>
        <v>Pass</v>
      </c>
      <c r="AA15" s="563" t="str">
        <f t="shared" si="16"/>
        <v>Pass</v>
      </c>
      <c r="AB15" s="563" t="str">
        <f t="shared" si="16"/>
        <v>Pass</v>
      </c>
      <c r="AC15" s="563" t="str">
        <f t="shared" si="16"/>
        <v>Pass</v>
      </c>
      <c r="AD15" s="563" t="str">
        <f t="shared" si="16"/>
        <v>Pass</v>
      </c>
      <c r="AE15" s="563" t="str">
        <f t="shared" si="16"/>
        <v>Pass</v>
      </c>
      <c r="AF15" s="564" t="str">
        <f t="shared" si="16"/>
        <v>Pass</v>
      </c>
    </row>
    <row r="16" spans="1:32" ht="15.5" x14ac:dyDescent="0.35">
      <c r="A16" s="49" t="s">
        <v>76</v>
      </c>
      <c r="B16" s="387">
        <v>0</v>
      </c>
      <c r="C16" s="388">
        <v>0</v>
      </c>
      <c r="D16" s="388">
        <v>0</v>
      </c>
      <c r="E16" s="388">
        <v>0</v>
      </c>
      <c r="F16" s="388">
        <v>0</v>
      </c>
      <c r="G16" s="388">
        <v>0</v>
      </c>
      <c r="H16" s="388">
        <v>0</v>
      </c>
      <c r="I16" s="389">
        <v>0</v>
      </c>
      <c r="J16" s="22"/>
      <c r="K16" s="393">
        <v>0</v>
      </c>
      <c r="L16" s="394">
        <v>0</v>
      </c>
      <c r="M16" s="15"/>
      <c r="N16" s="50" t="s">
        <v>69</v>
      </c>
      <c r="O16" s="51">
        <f>'Rate Card Bid Evaluation Sheet'!H13</f>
        <v>16</v>
      </c>
      <c r="P16" s="52">
        <f t="shared" ref="P16:W16" si="17">IF(B16="","",(B16/$O16))</f>
        <v>0</v>
      </c>
      <c r="Q16" s="52">
        <f t="shared" si="17"/>
        <v>0</v>
      </c>
      <c r="R16" s="52">
        <f t="shared" si="17"/>
        <v>0</v>
      </c>
      <c r="S16" s="52">
        <f t="shared" si="17"/>
        <v>0</v>
      </c>
      <c r="T16" s="52">
        <f t="shared" si="17"/>
        <v>0</v>
      </c>
      <c r="U16" s="52">
        <f t="shared" si="17"/>
        <v>0</v>
      </c>
      <c r="V16" s="52">
        <f t="shared" si="17"/>
        <v>0</v>
      </c>
      <c r="W16" s="56">
        <f t="shared" si="17"/>
        <v>0</v>
      </c>
      <c r="X16" s="58"/>
      <c r="Y16" s="565" t="str">
        <f t="shared" si="5"/>
        <v>Pass</v>
      </c>
      <c r="Z16" s="563" t="str">
        <f t="shared" ref="Z16:AF16" si="18">IF(Q16="","No Price",IF(Q16&gt;Q15,"Fail 2", IF(Q16&gt;P16,"Fail 1","Pass")))</f>
        <v>Pass</v>
      </c>
      <c r="AA16" s="563" t="str">
        <f t="shared" si="18"/>
        <v>Pass</v>
      </c>
      <c r="AB16" s="563" t="str">
        <f t="shared" si="18"/>
        <v>Pass</v>
      </c>
      <c r="AC16" s="563" t="str">
        <f t="shared" si="18"/>
        <v>Pass</v>
      </c>
      <c r="AD16" s="563" t="str">
        <f t="shared" si="18"/>
        <v>Pass</v>
      </c>
      <c r="AE16" s="563" t="str">
        <f t="shared" si="18"/>
        <v>Pass</v>
      </c>
      <c r="AF16" s="564" t="str">
        <f t="shared" si="18"/>
        <v>Pass</v>
      </c>
    </row>
    <row r="17" spans="1:32" ht="15.5" x14ac:dyDescent="0.35">
      <c r="A17" s="49" t="s">
        <v>77</v>
      </c>
      <c r="B17" s="387">
        <v>0</v>
      </c>
      <c r="C17" s="388">
        <v>0</v>
      </c>
      <c r="D17" s="388">
        <v>0</v>
      </c>
      <c r="E17" s="388">
        <v>0</v>
      </c>
      <c r="F17" s="388">
        <v>0</v>
      </c>
      <c r="G17" s="388">
        <v>0</v>
      </c>
      <c r="H17" s="388">
        <v>0</v>
      </c>
      <c r="I17" s="389">
        <v>0</v>
      </c>
      <c r="J17" s="22"/>
      <c r="K17" s="393">
        <v>0</v>
      </c>
      <c r="L17" s="394">
        <v>0</v>
      </c>
      <c r="M17" s="15"/>
      <c r="N17" s="50" t="s">
        <v>69</v>
      </c>
      <c r="O17" s="51">
        <f>'Rate Card Bid Evaluation Sheet'!H14</f>
        <v>20</v>
      </c>
      <c r="P17" s="52">
        <f t="shared" ref="P17:W17" si="19">IF(B17="","",(B17/$O17))</f>
        <v>0</v>
      </c>
      <c r="Q17" s="52">
        <f t="shared" si="19"/>
        <v>0</v>
      </c>
      <c r="R17" s="52">
        <f t="shared" si="19"/>
        <v>0</v>
      </c>
      <c r="S17" s="52">
        <f t="shared" si="19"/>
        <v>0</v>
      </c>
      <c r="T17" s="52">
        <f t="shared" si="19"/>
        <v>0</v>
      </c>
      <c r="U17" s="52">
        <f t="shared" si="19"/>
        <v>0</v>
      </c>
      <c r="V17" s="52">
        <f t="shared" si="19"/>
        <v>0</v>
      </c>
      <c r="W17" s="56">
        <f t="shared" si="19"/>
        <v>0</v>
      </c>
      <c r="X17" s="58"/>
      <c r="Y17" s="565" t="str">
        <f t="shared" si="5"/>
        <v>Pass</v>
      </c>
      <c r="Z17" s="563" t="str">
        <f t="shared" ref="Z17:AF17" si="20">IF(Q17="","No Price",IF(Q17&gt;Q16,"Fail 2", IF(Q17&gt;P17,"Fail 1","Pass")))</f>
        <v>Pass</v>
      </c>
      <c r="AA17" s="563" t="str">
        <f t="shared" si="20"/>
        <v>Pass</v>
      </c>
      <c r="AB17" s="563" t="str">
        <f t="shared" si="20"/>
        <v>Pass</v>
      </c>
      <c r="AC17" s="563" t="str">
        <f t="shared" si="20"/>
        <v>Pass</v>
      </c>
      <c r="AD17" s="563" t="str">
        <f t="shared" si="20"/>
        <v>Pass</v>
      </c>
      <c r="AE17" s="563" t="str">
        <f t="shared" si="20"/>
        <v>Pass</v>
      </c>
      <c r="AF17" s="564" t="str">
        <f t="shared" si="20"/>
        <v>Pass</v>
      </c>
    </row>
    <row r="18" spans="1:32" ht="15.5" x14ac:dyDescent="0.35">
      <c r="A18" s="49" t="s">
        <v>78</v>
      </c>
      <c r="B18" s="387">
        <v>0</v>
      </c>
      <c r="C18" s="388">
        <v>0</v>
      </c>
      <c r="D18" s="388">
        <v>0</v>
      </c>
      <c r="E18" s="388">
        <v>0</v>
      </c>
      <c r="F18" s="388">
        <v>0</v>
      </c>
      <c r="G18" s="388">
        <v>0</v>
      </c>
      <c r="H18" s="388">
        <v>0</v>
      </c>
      <c r="I18" s="389">
        <v>0</v>
      </c>
      <c r="J18" s="22"/>
      <c r="K18" s="393">
        <v>0</v>
      </c>
      <c r="L18" s="394">
        <v>0</v>
      </c>
      <c r="M18" s="15"/>
      <c r="N18" s="50" t="s">
        <v>69</v>
      </c>
      <c r="O18" s="51">
        <f>'Rate Card Bid Evaluation Sheet'!H15</f>
        <v>60</v>
      </c>
      <c r="P18" s="52">
        <f t="shared" ref="P18:W18" si="21">IF(B18="","",(B18/$O18))</f>
        <v>0</v>
      </c>
      <c r="Q18" s="52">
        <f t="shared" si="21"/>
        <v>0</v>
      </c>
      <c r="R18" s="52">
        <f t="shared" si="21"/>
        <v>0</v>
      </c>
      <c r="S18" s="52">
        <f t="shared" si="21"/>
        <v>0</v>
      </c>
      <c r="T18" s="52">
        <f t="shared" si="21"/>
        <v>0</v>
      </c>
      <c r="U18" s="52">
        <f t="shared" si="21"/>
        <v>0</v>
      </c>
      <c r="V18" s="52">
        <f t="shared" si="21"/>
        <v>0</v>
      </c>
      <c r="W18" s="56">
        <f t="shared" si="21"/>
        <v>0</v>
      </c>
      <c r="X18" s="58"/>
      <c r="Y18" s="565" t="str">
        <f t="shared" si="5"/>
        <v>Pass</v>
      </c>
      <c r="Z18" s="563" t="str">
        <f t="shared" ref="Z18:AF18" si="22">IF(Q18="","No Price",IF(Q18&gt;Q17,"Fail 2", IF(Q18&gt;P18,"Fail 1","Pass")))</f>
        <v>Pass</v>
      </c>
      <c r="AA18" s="563" t="str">
        <f t="shared" si="22"/>
        <v>Pass</v>
      </c>
      <c r="AB18" s="563" t="str">
        <f t="shared" si="22"/>
        <v>Pass</v>
      </c>
      <c r="AC18" s="563" t="str">
        <f t="shared" si="22"/>
        <v>Pass</v>
      </c>
      <c r="AD18" s="563" t="str">
        <f t="shared" si="22"/>
        <v>Pass</v>
      </c>
      <c r="AE18" s="563" t="str">
        <f t="shared" si="22"/>
        <v>Pass</v>
      </c>
      <c r="AF18" s="564" t="str">
        <f t="shared" si="22"/>
        <v>Pass</v>
      </c>
    </row>
    <row r="19" spans="1:32" ht="15.5" x14ac:dyDescent="0.35">
      <c r="A19" s="59" t="s">
        <v>79</v>
      </c>
      <c r="B19" s="387">
        <v>0</v>
      </c>
      <c r="C19" s="388">
        <v>0</v>
      </c>
      <c r="D19" s="388">
        <v>0</v>
      </c>
      <c r="E19" s="388">
        <v>0</v>
      </c>
      <c r="F19" s="388">
        <v>0</v>
      </c>
      <c r="G19" s="388">
        <v>0</v>
      </c>
      <c r="H19" s="388">
        <v>0</v>
      </c>
      <c r="I19" s="389">
        <v>0</v>
      </c>
      <c r="J19" s="22"/>
      <c r="K19" s="393">
        <v>0</v>
      </c>
      <c r="L19" s="394">
        <v>0</v>
      </c>
      <c r="M19" s="15"/>
      <c r="N19" s="50" t="s">
        <v>65</v>
      </c>
      <c r="O19" s="51">
        <v>1</v>
      </c>
      <c r="P19" s="52">
        <f t="shared" ref="P19:W19" si="23">IF(B19="","",(B19/$O19))</f>
        <v>0</v>
      </c>
      <c r="Q19" s="52">
        <f t="shared" si="23"/>
        <v>0</v>
      </c>
      <c r="R19" s="52">
        <f t="shared" si="23"/>
        <v>0</v>
      </c>
      <c r="S19" s="52">
        <f t="shared" si="23"/>
        <v>0</v>
      </c>
      <c r="T19" s="52">
        <f t="shared" si="23"/>
        <v>0</v>
      </c>
      <c r="U19" s="52">
        <f t="shared" si="23"/>
        <v>0</v>
      </c>
      <c r="V19" s="52">
        <f t="shared" si="23"/>
        <v>0</v>
      </c>
      <c r="W19" s="56">
        <f t="shared" si="23"/>
        <v>0</v>
      </c>
      <c r="X19" s="60"/>
      <c r="Y19" s="565" t="str">
        <f t="shared" ref="Y19:AF19" si="24">IF(B19="","No Price","Pass")</f>
        <v>Pass</v>
      </c>
      <c r="Z19" s="563" t="str">
        <f t="shared" si="24"/>
        <v>Pass</v>
      </c>
      <c r="AA19" s="563" t="str">
        <f t="shared" si="24"/>
        <v>Pass</v>
      </c>
      <c r="AB19" s="563" t="str">
        <f t="shared" si="24"/>
        <v>Pass</v>
      </c>
      <c r="AC19" s="563" t="str">
        <f t="shared" si="24"/>
        <v>Pass</v>
      </c>
      <c r="AD19" s="563" t="str">
        <f t="shared" si="24"/>
        <v>Pass</v>
      </c>
      <c r="AE19" s="563" t="str">
        <f t="shared" si="24"/>
        <v>Pass</v>
      </c>
      <c r="AF19" s="564" t="str">
        <f t="shared" si="24"/>
        <v>Pass</v>
      </c>
    </row>
    <row r="20" spans="1:32" ht="15.5" x14ac:dyDescent="0.35">
      <c r="A20" s="61" t="s">
        <v>80</v>
      </c>
      <c r="B20" s="475" t="s">
        <v>67</v>
      </c>
      <c r="C20" s="476"/>
      <c r="D20" s="476"/>
      <c r="E20" s="476"/>
      <c r="F20" s="476"/>
      <c r="G20" s="476"/>
      <c r="H20" s="476"/>
      <c r="I20" s="477"/>
      <c r="J20" s="54"/>
      <c r="K20" s="478"/>
      <c r="L20" s="479"/>
      <c r="M20" s="15"/>
      <c r="N20" s="62"/>
      <c r="O20" s="63"/>
      <c r="P20" s="63"/>
      <c r="Q20" s="63"/>
      <c r="R20" s="63"/>
      <c r="S20" s="63"/>
      <c r="T20" s="63"/>
      <c r="U20" s="63"/>
      <c r="V20" s="63"/>
      <c r="W20" s="63"/>
      <c r="X20" s="63"/>
      <c r="Y20" s="63"/>
      <c r="Z20" s="63"/>
      <c r="AA20" s="63"/>
      <c r="AB20" s="63"/>
      <c r="AC20" s="64"/>
      <c r="AD20" s="64"/>
      <c r="AE20" s="64"/>
      <c r="AF20" s="65"/>
    </row>
    <row r="21" spans="1:32" ht="15.5" x14ac:dyDescent="0.35">
      <c r="A21" s="49" t="s">
        <v>81</v>
      </c>
      <c r="B21" s="387">
        <v>0</v>
      </c>
      <c r="C21" s="388">
        <v>0</v>
      </c>
      <c r="D21" s="388">
        <v>0</v>
      </c>
      <c r="E21" s="388">
        <v>0</v>
      </c>
      <c r="F21" s="388">
        <v>0</v>
      </c>
      <c r="G21" s="388">
        <v>0</v>
      </c>
      <c r="H21" s="388">
        <v>0</v>
      </c>
      <c r="I21" s="389">
        <v>0</v>
      </c>
      <c r="J21" s="22"/>
      <c r="K21" s="393">
        <v>0</v>
      </c>
      <c r="L21" s="394">
        <v>0</v>
      </c>
      <c r="M21" s="15"/>
      <c r="N21" s="50" t="s">
        <v>69</v>
      </c>
      <c r="O21" s="66" t="str">
        <f>'Rate Card Bid Evaluation Sheet'!H19</f>
        <v>150</v>
      </c>
      <c r="P21" s="52">
        <f t="shared" ref="P21:W21" si="25">IF(B21="","",(B21/$O21))</f>
        <v>0</v>
      </c>
      <c r="Q21" s="52">
        <f t="shared" si="25"/>
        <v>0</v>
      </c>
      <c r="R21" s="52">
        <f t="shared" si="25"/>
        <v>0</v>
      </c>
      <c r="S21" s="52">
        <f t="shared" si="25"/>
        <v>0</v>
      </c>
      <c r="T21" s="52">
        <f t="shared" si="25"/>
        <v>0</v>
      </c>
      <c r="U21" s="52">
        <f t="shared" si="25"/>
        <v>0</v>
      </c>
      <c r="V21" s="52">
        <f t="shared" si="25"/>
        <v>0</v>
      </c>
      <c r="W21" s="56">
        <f t="shared" si="25"/>
        <v>0</v>
      </c>
      <c r="X21" s="57"/>
      <c r="Y21" s="565" t="str">
        <f>IF(P21="","No Price", IF(P21="","Fail","Pass"))</f>
        <v>Pass</v>
      </c>
      <c r="Z21" s="563" t="str">
        <f t="shared" ref="Z21:AF21" si="26">IF(Q21="","No Price",IF(Q21&gt;P21,"Fail 1","Pass"))</f>
        <v>Pass</v>
      </c>
      <c r="AA21" s="563" t="str">
        <f t="shared" si="26"/>
        <v>Pass</v>
      </c>
      <c r="AB21" s="563" t="str">
        <f t="shared" si="26"/>
        <v>Pass</v>
      </c>
      <c r="AC21" s="563" t="str">
        <f t="shared" si="26"/>
        <v>Pass</v>
      </c>
      <c r="AD21" s="563" t="str">
        <f t="shared" si="26"/>
        <v>Pass</v>
      </c>
      <c r="AE21" s="563" t="str">
        <f t="shared" si="26"/>
        <v>Pass</v>
      </c>
      <c r="AF21" s="564" t="str">
        <f t="shared" si="26"/>
        <v>Pass</v>
      </c>
    </row>
    <row r="22" spans="1:32" ht="15.5" x14ac:dyDescent="0.35">
      <c r="A22" s="49" t="s">
        <v>82</v>
      </c>
      <c r="B22" s="387">
        <v>0</v>
      </c>
      <c r="C22" s="388">
        <v>0</v>
      </c>
      <c r="D22" s="388">
        <v>0</v>
      </c>
      <c r="E22" s="388">
        <v>0</v>
      </c>
      <c r="F22" s="388">
        <v>0</v>
      </c>
      <c r="G22" s="388">
        <v>0</v>
      </c>
      <c r="H22" s="388">
        <v>0</v>
      </c>
      <c r="I22" s="389">
        <v>0</v>
      </c>
      <c r="J22" s="22"/>
      <c r="K22" s="393">
        <v>0</v>
      </c>
      <c r="L22" s="394">
        <v>0</v>
      </c>
      <c r="M22" s="15"/>
      <c r="N22" s="50" t="s">
        <v>69</v>
      </c>
      <c r="O22" s="66" t="str">
        <f>'Rate Card Bid Evaluation Sheet'!H20</f>
        <v>250</v>
      </c>
      <c r="P22" s="52">
        <f t="shared" ref="P22:W22" si="27">IF(B22="","",(B22/$O22))</f>
        <v>0</v>
      </c>
      <c r="Q22" s="52">
        <f t="shared" si="27"/>
        <v>0</v>
      </c>
      <c r="R22" s="52">
        <f t="shared" si="27"/>
        <v>0</v>
      </c>
      <c r="S22" s="52">
        <f t="shared" si="27"/>
        <v>0</v>
      </c>
      <c r="T22" s="52">
        <f t="shared" si="27"/>
        <v>0</v>
      </c>
      <c r="U22" s="52">
        <f t="shared" si="27"/>
        <v>0</v>
      </c>
      <c r="V22" s="52">
        <f t="shared" si="27"/>
        <v>0</v>
      </c>
      <c r="W22" s="56">
        <f t="shared" si="27"/>
        <v>0</v>
      </c>
      <c r="X22" s="58"/>
      <c r="Y22" s="565" t="str">
        <f t="shared" ref="Y22:Y49" si="28">IF(P22="","No Price", IF(P22&gt;P21,"Fail 2","Pass"))</f>
        <v>Pass</v>
      </c>
      <c r="Z22" s="563" t="str">
        <f t="shared" ref="Z22:AF22" si="29">IF(Q22="","No Price",IF(Q22&gt;Q21,"Fail 2", IF(Q22&gt;P22,"Fail 1","Pass")))</f>
        <v>Pass</v>
      </c>
      <c r="AA22" s="563" t="str">
        <f t="shared" si="29"/>
        <v>Pass</v>
      </c>
      <c r="AB22" s="563" t="str">
        <f t="shared" si="29"/>
        <v>Pass</v>
      </c>
      <c r="AC22" s="563" t="str">
        <f t="shared" si="29"/>
        <v>Pass</v>
      </c>
      <c r="AD22" s="563" t="str">
        <f t="shared" si="29"/>
        <v>Pass</v>
      </c>
      <c r="AE22" s="563" t="str">
        <f t="shared" si="29"/>
        <v>Pass</v>
      </c>
      <c r="AF22" s="564" t="str">
        <f t="shared" si="29"/>
        <v>Pass</v>
      </c>
    </row>
    <row r="23" spans="1:32" ht="15.5" x14ac:dyDescent="0.35">
      <c r="A23" s="49" t="s">
        <v>83</v>
      </c>
      <c r="B23" s="387">
        <v>0</v>
      </c>
      <c r="C23" s="388">
        <v>0</v>
      </c>
      <c r="D23" s="388">
        <v>0</v>
      </c>
      <c r="E23" s="388">
        <v>0</v>
      </c>
      <c r="F23" s="388">
        <v>0</v>
      </c>
      <c r="G23" s="388">
        <v>0</v>
      </c>
      <c r="H23" s="388">
        <v>0</v>
      </c>
      <c r="I23" s="389">
        <v>0</v>
      </c>
      <c r="J23" s="22"/>
      <c r="K23" s="393">
        <v>0</v>
      </c>
      <c r="L23" s="394">
        <v>0</v>
      </c>
      <c r="M23" s="15"/>
      <c r="N23" s="50" t="s">
        <v>69</v>
      </c>
      <c r="O23" s="66" t="str">
        <f>'Rate Card Bid Evaluation Sheet'!H21</f>
        <v>350</v>
      </c>
      <c r="P23" s="52">
        <f t="shared" ref="P23:W23" si="30">IF(B23="","",(B23/$O23))</f>
        <v>0</v>
      </c>
      <c r="Q23" s="52">
        <f t="shared" si="30"/>
        <v>0</v>
      </c>
      <c r="R23" s="52">
        <f t="shared" si="30"/>
        <v>0</v>
      </c>
      <c r="S23" s="52">
        <f t="shared" si="30"/>
        <v>0</v>
      </c>
      <c r="T23" s="52">
        <f t="shared" si="30"/>
        <v>0</v>
      </c>
      <c r="U23" s="52">
        <f t="shared" si="30"/>
        <v>0</v>
      </c>
      <c r="V23" s="52">
        <f t="shared" si="30"/>
        <v>0</v>
      </c>
      <c r="W23" s="56">
        <f t="shared" si="30"/>
        <v>0</v>
      </c>
      <c r="X23" s="58"/>
      <c r="Y23" s="565" t="str">
        <f t="shared" si="28"/>
        <v>Pass</v>
      </c>
      <c r="Z23" s="563" t="str">
        <f t="shared" ref="Z23:AF23" si="31">IF(Q23="","No Price",IF(Q23&gt;Q22,"Fail 2", IF(Q23&gt;P23,"Fail 1","Pass")))</f>
        <v>Pass</v>
      </c>
      <c r="AA23" s="563" t="str">
        <f t="shared" si="31"/>
        <v>Pass</v>
      </c>
      <c r="AB23" s="563" t="str">
        <f t="shared" si="31"/>
        <v>Pass</v>
      </c>
      <c r="AC23" s="563" t="str">
        <f t="shared" si="31"/>
        <v>Pass</v>
      </c>
      <c r="AD23" s="563" t="str">
        <f t="shared" si="31"/>
        <v>Pass</v>
      </c>
      <c r="AE23" s="563" t="str">
        <f t="shared" si="31"/>
        <v>Pass</v>
      </c>
      <c r="AF23" s="564" t="str">
        <f t="shared" si="31"/>
        <v>Pass</v>
      </c>
    </row>
    <row r="24" spans="1:32" ht="15.5" x14ac:dyDescent="0.35">
      <c r="A24" s="49" t="s">
        <v>84</v>
      </c>
      <c r="B24" s="387">
        <v>0</v>
      </c>
      <c r="C24" s="388">
        <v>0</v>
      </c>
      <c r="D24" s="388">
        <v>0</v>
      </c>
      <c r="E24" s="388">
        <v>0</v>
      </c>
      <c r="F24" s="388">
        <v>0</v>
      </c>
      <c r="G24" s="388">
        <v>0</v>
      </c>
      <c r="H24" s="388">
        <v>0</v>
      </c>
      <c r="I24" s="389">
        <v>0</v>
      </c>
      <c r="J24" s="22"/>
      <c r="K24" s="393">
        <v>0</v>
      </c>
      <c r="L24" s="394">
        <v>0</v>
      </c>
      <c r="M24" s="15"/>
      <c r="N24" s="50" t="s">
        <v>69</v>
      </c>
      <c r="O24" s="66" t="str">
        <f>'Rate Card Bid Evaluation Sheet'!H22</f>
        <v>500</v>
      </c>
      <c r="P24" s="52">
        <f t="shared" ref="P24:W24" si="32">IF(B24="","",(B24/$O24))</f>
        <v>0</v>
      </c>
      <c r="Q24" s="52">
        <f t="shared" si="32"/>
        <v>0</v>
      </c>
      <c r="R24" s="52">
        <f t="shared" si="32"/>
        <v>0</v>
      </c>
      <c r="S24" s="52">
        <f t="shared" si="32"/>
        <v>0</v>
      </c>
      <c r="T24" s="52">
        <f t="shared" si="32"/>
        <v>0</v>
      </c>
      <c r="U24" s="52">
        <f t="shared" si="32"/>
        <v>0</v>
      </c>
      <c r="V24" s="52">
        <f t="shared" si="32"/>
        <v>0</v>
      </c>
      <c r="W24" s="56">
        <f t="shared" si="32"/>
        <v>0</v>
      </c>
      <c r="X24" s="58"/>
      <c r="Y24" s="565" t="str">
        <f t="shared" si="28"/>
        <v>Pass</v>
      </c>
      <c r="Z24" s="563" t="str">
        <f t="shared" ref="Z24:AF24" si="33">IF(Q24="","No Price",IF(Q24&gt;Q23,"Fail 2", IF(Q24&gt;P24,"Fail 1","Pass")))</f>
        <v>Pass</v>
      </c>
      <c r="AA24" s="563" t="str">
        <f t="shared" si="33"/>
        <v>Pass</v>
      </c>
      <c r="AB24" s="563" t="str">
        <f t="shared" si="33"/>
        <v>Pass</v>
      </c>
      <c r="AC24" s="563" t="str">
        <f t="shared" si="33"/>
        <v>Pass</v>
      </c>
      <c r="AD24" s="563" t="str">
        <f t="shared" si="33"/>
        <v>Pass</v>
      </c>
      <c r="AE24" s="563" t="str">
        <f t="shared" si="33"/>
        <v>Pass</v>
      </c>
      <c r="AF24" s="564" t="str">
        <f t="shared" si="33"/>
        <v>Pass</v>
      </c>
    </row>
    <row r="25" spans="1:32" ht="15.5" x14ac:dyDescent="0.35">
      <c r="A25" s="49" t="s">
        <v>85</v>
      </c>
      <c r="B25" s="387">
        <v>0</v>
      </c>
      <c r="C25" s="388">
        <v>0</v>
      </c>
      <c r="D25" s="388">
        <v>0</v>
      </c>
      <c r="E25" s="388">
        <v>0</v>
      </c>
      <c r="F25" s="388">
        <v>0</v>
      </c>
      <c r="G25" s="388">
        <v>0</v>
      </c>
      <c r="H25" s="388">
        <v>0</v>
      </c>
      <c r="I25" s="389">
        <v>0</v>
      </c>
      <c r="J25" s="22"/>
      <c r="K25" s="393">
        <v>0</v>
      </c>
      <c r="L25" s="394">
        <v>0</v>
      </c>
      <c r="M25" s="15"/>
      <c r="N25" s="50" t="s">
        <v>69</v>
      </c>
      <c r="O25" s="66" t="str">
        <f>'Rate Card Bid Evaluation Sheet'!H23</f>
        <v>750</v>
      </c>
      <c r="P25" s="52">
        <f t="shared" ref="P25:W25" si="34">IF(B25="","",(B25/$O25))</f>
        <v>0</v>
      </c>
      <c r="Q25" s="52">
        <f t="shared" si="34"/>
        <v>0</v>
      </c>
      <c r="R25" s="52">
        <f t="shared" si="34"/>
        <v>0</v>
      </c>
      <c r="S25" s="52">
        <f t="shared" si="34"/>
        <v>0</v>
      </c>
      <c r="T25" s="52">
        <f t="shared" si="34"/>
        <v>0</v>
      </c>
      <c r="U25" s="52">
        <f t="shared" si="34"/>
        <v>0</v>
      </c>
      <c r="V25" s="52">
        <f t="shared" si="34"/>
        <v>0</v>
      </c>
      <c r="W25" s="56">
        <f t="shared" si="34"/>
        <v>0</v>
      </c>
      <c r="X25" s="58"/>
      <c r="Y25" s="565" t="str">
        <f t="shared" si="28"/>
        <v>Pass</v>
      </c>
      <c r="Z25" s="563" t="str">
        <f t="shared" ref="Z25:AF25" si="35">IF(Q25="","No Price",IF(Q25&gt;Q24,"Fail 2", IF(Q25&gt;P25,"Fail 1","Pass")))</f>
        <v>Pass</v>
      </c>
      <c r="AA25" s="563" t="str">
        <f t="shared" si="35"/>
        <v>Pass</v>
      </c>
      <c r="AB25" s="563" t="str">
        <f t="shared" si="35"/>
        <v>Pass</v>
      </c>
      <c r="AC25" s="563" t="str">
        <f t="shared" si="35"/>
        <v>Pass</v>
      </c>
      <c r="AD25" s="563" t="str">
        <f t="shared" si="35"/>
        <v>Pass</v>
      </c>
      <c r="AE25" s="563" t="str">
        <f t="shared" si="35"/>
        <v>Pass</v>
      </c>
      <c r="AF25" s="564" t="str">
        <f t="shared" si="35"/>
        <v>Pass</v>
      </c>
    </row>
    <row r="26" spans="1:32" ht="15.5" x14ac:dyDescent="0.35">
      <c r="A26" s="49" t="s">
        <v>86</v>
      </c>
      <c r="B26" s="387">
        <v>0</v>
      </c>
      <c r="C26" s="388">
        <v>0</v>
      </c>
      <c r="D26" s="388">
        <v>0</v>
      </c>
      <c r="E26" s="388">
        <v>0</v>
      </c>
      <c r="F26" s="388">
        <v>0</v>
      </c>
      <c r="G26" s="388">
        <v>0</v>
      </c>
      <c r="H26" s="388">
        <v>0</v>
      </c>
      <c r="I26" s="389">
        <v>0</v>
      </c>
      <c r="J26" s="22"/>
      <c r="K26" s="393">
        <v>0</v>
      </c>
      <c r="L26" s="394">
        <v>0</v>
      </c>
      <c r="M26" s="15"/>
      <c r="N26" s="50" t="s">
        <v>69</v>
      </c>
      <c r="O26" s="66" t="str">
        <f>'Rate Card Bid Evaluation Sheet'!H24</f>
        <v>1000</v>
      </c>
      <c r="P26" s="52">
        <f t="shared" ref="P26:W26" si="36">IF(B26="","",(B26/$O26))</f>
        <v>0</v>
      </c>
      <c r="Q26" s="52">
        <f t="shared" si="36"/>
        <v>0</v>
      </c>
      <c r="R26" s="52">
        <f t="shared" si="36"/>
        <v>0</v>
      </c>
      <c r="S26" s="52">
        <f t="shared" si="36"/>
        <v>0</v>
      </c>
      <c r="T26" s="52">
        <f t="shared" si="36"/>
        <v>0</v>
      </c>
      <c r="U26" s="52">
        <f t="shared" si="36"/>
        <v>0</v>
      </c>
      <c r="V26" s="52">
        <f t="shared" si="36"/>
        <v>0</v>
      </c>
      <c r="W26" s="56">
        <f t="shared" si="36"/>
        <v>0</v>
      </c>
      <c r="X26" s="58"/>
      <c r="Y26" s="565" t="str">
        <f t="shared" si="28"/>
        <v>Pass</v>
      </c>
      <c r="Z26" s="563" t="str">
        <f t="shared" ref="Z26:AF26" si="37">IF(Q26="","No Price",IF(Q26&gt;Q25,"Fail 2", IF(Q26&gt;P26,"Fail 1","Pass")))</f>
        <v>Pass</v>
      </c>
      <c r="AA26" s="563" t="str">
        <f t="shared" si="37"/>
        <v>Pass</v>
      </c>
      <c r="AB26" s="563" t="str">
        <f t="shared" si="37"/>
        <v>Pass</v>
      </c>
      <c r="AC26" s="563" t="str">
        <f t="shared" si="37"/>
        <v>Pass</v>
      </c>
      <c r="AD26" s="563" t="str">
        <f t="shared" si="37"/>
        <v>Pass</v>
      </c>
      <c r="AE26" s="563" t="str">
        <f t="shared" si="37"/>
        <v>Pass</v>
      </c>
      <c r="AF26" s="564" t="str">
        <f t="shared" si="37"/>
        <v>Pass</v>
      </c>
    </row>
    <row r="27" spans="1:32" ht="15.5" x14ac:dyDescent="0.35">
      <c r="A27" s="49" t="s">
        <v>87</v>
      </c>
      <c r="B27" s="387">
        <v>0</v>
      </c>
      <c r="C27" s="388">
        <v>0</v>
      </c>
      <c r="D27" s="388">
        <v>0</v>
      </c>
      <c r="E27" s="388">
        <v>0</v>
      </c>
      <c r="F27" s="388">
        <v>0</v>
      </c>
      <c r="G27" s="388">
        <v>0</v>
      </c>
      <c r="H27" s="388">
        <v>0</v>
      </c>
      <c r="I27" s="389">
        <v>0</v>
      </c>
      <c r="J27" s="22"/>
      <c r="K27" s="393">
        <v>0</v>
      </c>
      <c r="L27" s="394">
        <v>0</v>
      </c>
      <c r="M27" s="15"/>
      <c r="N27" s="50" t="s">
        <v>69</v>
      </c>
      <c r="O27" s="66" t="str">
        <f>'Rate Card Bid Evaluation Sheet'!H25</f>
        <v>1500</v>
      </c>
      <c r="P27" s="52">
        <f t="shared" ref="P27:W27" si="38">IF(B27="","",(B27/$O27))</f>
        <v>0</v>
      </c>
      <c r="Q27" s="52">
        <f t="shared" si="38"/>
        <v>0</v>
      </c>
      <c r="R27" s="52">
        <f t="shared" si="38"/>
        <v>0</v>
      </c>
      <c r="S27" s="52">
        <f t="shared" si="38"/>
        <v>0</v>
      </c>
      <c r="T27" s="52">
        <f t="shared" si="38"/>
        <v>0</v>
      </c>
      <c r="U27" s="52">
        <f t="shared" si="38"/>
        <v>0</v>
      </c>
      <c r="V27" s="52">
        <f t="shared" si="38"/>
        <v>0</v>
      </c>
      <c r="W27" s="56">
        <f t="shared" si="38"/>
        <v>0</v>
      </c>
      <c r="X27" s="58"/>
      <c r="Y27" s="565" t="str">
        <f t="shared" si="28"/>
        <v>Pass</v>
      </c>
      <c r="Z27" s="563" t="str">
        <f t="shared" ref="Z27:AF27" si="39">IF(Q27="","No Price",IF(Q27&gt;Q26,"Fail 2", IF(Q27&gt;P27,"Fail 1","Pass")))</f>
        <v>Pass</v>
      </c>
      <c r="AA27" s="563" t="str">
        <f t="shared" si="39"/>
        <v>Pass</v>
      </c>
      <c r="AB27" s="563" t="str">
        <f t="shared" si="39"/>
        <v>Pass</v>
      </c>
      <c r="AC27" s="563" t="str">
        <f t="shared" si="39"/>
        <v>Pass</v>
      </c>
      <c r="AD27" s="563" t="str">
        <f t="shared" si="39"/>
        <v>Pass</v>
      </c>
      <c r="AE27" s="563" t="str">
        <f t="shared" si="39"/>
        <v>Pass</v>
      </c>
      <c r="AF27" s="564" t="str">
        <f t="shared" si="39"/>
        <v>Pass</v>
      </c>
    </row>
    <row r="28" spans="1:32" ht="15.5" x14ac:dyDescent="0.35">
      <c r="A28" s="49" t="s">
        <v>88</v>
      </c>
      <c r="B28" s="387">
        <v>0</v>
      </c>
      <c r="C28" s="388">
        <v>0</v>
      </c>
      <c r="D28" s="388">
        <v>0</v>
      </c>
      <c r="E28" s="388">
        <v>0</v>
      </c>
      <c r="F28" s="388">
        <v>0</v>
      </c>
      <c r="G28" s="388">
        <v>0</v>
      </c>
      <c r="H28" s="388">
        <v>0</v>
      </c>
      <c r="I28" s="389">
        <v>0</v>
      </c>
      <c r="J28" s="22"/>
      <c r="K28" s="393">
        <v>0</v>
      </c>
      <c r="L28" s="394">
        <v>0</v>
      </c>
      <c r="M28" s="15"/>
      <c r="N28" s="50" t="s">
        <v>69</v>
      </c>
      <c r="O28" s="66" t="str">
        <f>'Rate Card Bid Evaluation Sheet'!H26</f>
        <v>2000</v>
      </c>
      <c r="P28" s="52">
        <f t="shared" ref="P28:W28" si="40">IF(B28="","",(B28/$O28))</f>
        <v>0</v>
      </c>
      <c r="Q28" s="52">
        <f t="shared" si="40"/>
        <v>0</v>
      </c>
      <c r="R28" s="52">
        <f t="shared" si="40"/>
        <v>0</v>
      </c>
      <c r="S28" s="52">
        <f t="shared" si="40"/>
        <v>0</v>
      </c>
      <c r="T28" s="52">
        <f t="shared" si="40"/>
        <v>0</v>
      </c>
      <c r="U28" s="52">
        <f t="shared" si="40"/>
        <v>0</v>
      </c>
      <c r="V28" s="52">
        <f t="shared" si="40"/>
        <v>0</v>
      </c>
      <c r="W28" s="56">
        <f t="shared" si="40"/>
        <v>0</v>
      </c>
      <c r="X28" s="58"/>
      <c r="Y28" s="565" t="str">
        <f t="shared" si="28"/>
        <v>Pass</v>
      </c>
      <c r="Z28" s="563" t="str">
        <f t="shared" ref="Z28:AF28" si="41">IF(Q28="","No Price",IF(Q28&gt;Q27,"Fail 2", IF(Q28&gt;P28,"Fail 1","Pass")))</f>
        <v>Pass</v>
      </c>
      <c r="AA28" s="563" t="str">
        <f t="shared" si="41"/>
        <v>Pass</v>
      </c>
      <c r="AB28" s="563" t="str">
        <f t="shared" si="41"/>
        <v>Pass</v>
      </c>
      <c r="AC28" s="563" t="str">
        <f t="shared" si="41"/>
        <v>Pass</v>
      </c>
      <c r="AD28" s="563" t="str">
        <f t="shared" si="41"/>
        <v>Pass</v>
      </c>
      <c r="AE28" s="563" t="str">
        <f t="shared" si="41"/>
        <v>Pass</v>
      </c>
      <c r="AF28" s="564" t="str">
        <f t="shared" si="41"/>
        <v>Pass</v>
      </c>
    </row>
    <row r="29" spans="1:32" ht="15.5" x14ac:dyDescent="0.35">
      <c r="A29" s="49" t="s">
        <v>89</v>
      </c>
      <c r="B29" s="387">
        <v>0</v>
      </c>
      <c r="C29" s="388">
        <v>0</v>
      </c>
      <c r="D29" s="388">
        <v>0</v>
      </c>
      <c r="E29" s="388">
        <v>0</v>
      </c>
      <c r="F29" s="388">
        <v>0</v>
      </c>
      <c r="G29" s="388">
        <v>0</v>
      </c>
      <c r="H29" s="388">
        <v>0</v>
      </c>
      <c r="I29" s="389">
        <v>0</v>
      </c>
      <c r="J29" s="22"/>
      <c r="K29" s="393">
        <v>0</v>
      </c>
      <c r="L29" s="394">
        <v>0</v>
      </c>
      <c r="M29" s="15"/>
      <c r="N29" s="50" t="s">
        <v>69</v>
      </c>
      <c r="O29" s="66" t="str">
        <f>'Rate Card Bid Evaluation Sheet'!H27</f>
        <v>2500</v>
      </c>
      <c r="P29" s="52">
        <f t="shared" ref="P29:W29" si="42">IF(B29="","",(B29/$O29))</f>
        <v>0</v>
      </c>
      <c r="Q29" s="52">
        <f t="shared" si="42"/>
        <v>0</v>
      </c>
      <c r="R29" s="52">
        <f t="shared" si="42"/>
        <v>0</v>
      </c>
      <c r="S29" s="52">
        <f t="shared" si="42"/>
        <v>0</v>
      </c>
      <c r="T29" s="52">
        <f t="shared" si="42"/>
        <v>0</v>
      </c>
      <c r="U29" s="52">
        <f t="shared" si="42"/>
        <v>0</v>
      </c>
      <c r="V29" s="52">
        <f t="shared" si="42"/>
        <v>0</v>
      </c>
      <c r="W29" s="56">
        <f t="shared" si="42"/>
        <v>0</v>
      </c>
      <c r="X29" s="58"/>
      <c r="Y29" s="565" t="str">
        <f t="shared" si="28"/>
        <v>Pass</v>
      </c>
      <c r="Z29" s="563" t="str">
        <f t="shared" ref="Z29:AF29" si="43">IF(Q29="","No Price",IF(Q29&gt;Q28,"Fail 2", IF(Q29&gt;P29,"Fail 1","Pass")))</f>
        <v>Pass</v>
      </c>
      <c r="AA29" s="563" t="str">
        <f t="shared" si="43"/>
        <v>Pass</v>
      </c>
      <c r="AB29" s="563" t="str">
        <f t="shared" si="43"/>
        <v>Pass</v>
      </c>
      <c r="AC29" s="563" t="str">
        <f t="shared" si="43"/>
        <v>Pass</v>
      </c>
      <c r="AD29" s="563" t="str">
        <f t="shared" si="43"/>
        <v>Pass</v>
      </c>
      <c r="AE29" s="563" t="str">
        <f t="shared" si="43"/>
        <v>Pass</v>
      </c>
      <c r="AF29" s="564" t="str">
        <f t="shared" si="43"/>
        <v>Pass</v>
      </c>
    </row>
    <row r="30" spans="1:32" ht="15.5" x14ac:dyDescent="0.35">
      <c r="A30" s="49" t="s">
        <v>90</v>
      </c>
      <c r="B30" s="387">
        <v>0</v>
      </c>
      <c r="C30" s="388">
        <v>0</v>
      </c>
      <c r="D30" s="388">
        <v>0</v>
      </c>
      <c r="E30" s="388">
        <v>0</v>
      </c>
      <c r="F30" s="388">
        <v>0</v>
      </c>
      <c r="G30" s="388">
        <v>0</v>
      </c>
      <c r="H30" s="388">
        <v>0</v>
      </c>
      <c r="I30" s="389">
        <v>0</v>
      </c>
      <c r="J30" s="22"/>
      <c r="K30" s="393">
        <v>0</v>
      </c>
      <c r="L30" s="394">
        <v>0</v>
      </c>
      <c r="M30" s="15"/>
      <c r="N30" s="50" t="s">
        <v>69</v>
      </c>
      <c r="O30" s="66" t="str">
        <f>'Rate Card Bid Evaluation Sheet'!H28</f>
        <v>3000</v>
      </c>
      <c r="P30" s="52">
        <f t="shared" ref="P30:W30" si="44">IF(B30="","",(B30/$O30))</f>
        <v>0</v>
      </c>
      <c r="Q30" s="52">
        <f t="shared" si="44"/>
        <v>0</v>
      </c>
      <c r="R30" s="52">
        <f t="shared" si="44"/>
        <v>0</v>
      </c>
      <c r="S30" s="52">
        <f t="shared" si="44"/>
        <v>0</v>
      </c>
      <c r="T30" s="52">
        <f t="shared" si="44"/>
        <v>0</v>
      </c>
      <c r="U30" s="52">
        <f t="shared" si="44"/>
        <v>0</v>
      </c>
      <c r="V30" s="52">
        <f t="shared" si="44"/>
        <v>0</v>
      </c>
      <c r="W30" s="56">
        <f t="shared" si="44"/>
        <v>0</v>
      </c>
      <c r="X30" s="58"/>
      <c r="Y30" s="565" t="str">
        <f t="shared" si="28"/>
        <v>Pass</v>
      </c>
      <c r="Z30" s="563" t="str">
        <f t="shared" ref="Z30:AF30" si="45">IF(Q30="","No Price",IF(Q30&gt;Q29,"Fail 2", IF(Q30&gt;P30,"Fail 1","Pass")))</f>
        <v>Pass</v>
      </c>
      <c r="AA30" s="563" t="str">
        <f t="shared" si="45"/>
        <v>Pass</v>
      </c>
      <c r="AB30" s="563" t="str">
        <f t="shared" si="45"/>
        <v>Pass</v>
      </c>
      <c r="AC30" s="563" t="str">
        <f t="shared" si="45"/>
        <v>Pass</v>
      </c>
      <c r="AD30" s="563" t="str">
        <f t="shared" si="45"/>
        <v>Pass</v>
      </c>
      <c r="AE30" s="563" t="str">
        <f t="shared" si="45"/>
        <v>Pass</v>
      </c>
      <c r="AF30" s="564" t="str">
        <f t="shared" si="45"/>
        <v>Pass</v>
      </c>
    </row>
    <row r="31" spans="1:32" ht="15.5" x14ac:dyDescent="0.35">
      <c r="A31" s="49" t="s">
        <v>91</v>
      </c>
      <c r="B31" s="387">
        <v>0</v>
      </c>
      <c r="C31" s="388">
        <v>0</v>
      </c>
      <c r="D31" s="388">
        <v>0</v>
      </c>
      <c r="E31" s="388">
        <v>0</v>
      </c>
      <c r="F31" s="388">
        <v>0</v>
      </c>
      <c r="G31" s="388">
        <v>0</v>
      </c>
      <c r="H31" s="388">
        <v>0</v>
      </c>
      <c r="I31" s="389">
        <v>0</v>
      </c>
      <c r="J31" s="22"/>
      <c r="K31" s="393">
        <v>0</v>
      </c>
      <c r="L31" s="394">
        <v>0</v>
      </c>
      <c r="M31" s="15"/>
      <c r="N31" s="50" t="s">
        <v>69</v>
      </c>
      <c r="O31" s="66" t="str">
        <f>'Rate Card Bid Evaluation Sheet'!H29</f>
        <v>3500</v>
      </c>
      <c r="P31" s="52">
        <f t="shared" ref="P31:W31" si="46">IF(B31="","",(B31/$O31))</f>
        <v>0</v>
      </c>
      <c r="Q31" s="52">
        <f t="shared" si="46"/>
        <v>0</v>
      </c>
      <c r="R31" s="52">
        <f t="shared" si="46"/>
        <v>0</v>
      </c>
      <c r="S31" s="52">
        <f t="shared" si="46"/>
        <v>0</v>
      </c>
      <c r="T31" s="52">
        <f t="shared" si="46"/>
        <v>0</v>
      </c>
      <c r="U31" s="52">
        <f t="shared" si="46"/>
        <v>0</v>
      </c>
      <c r="V31" s="52">
        <f t="shared" si="46"/>
        <v>0</v>
      </c>
      <c r="W31" s="56">
        <f t="shared" si="46"/>
        <v>0</v>
      </c>
      <c r="X31" s="58"/>
      <c r="Y31" s="565" t="str">
        <f t="shared" si="28"/>
        <v>Pass</v>
      </c>
      <c r="Z31" s="563" t="str">
        <f t="shared" ref="Z31:AF31" si="47">IF(Q31="","No Price",IF(Q31&gt;Q30,"Fail 2", IF(Q31&gt;P31,"Fail 1","Pass")))</f>
        <v>Pass</v>
      </c>
      <c r="AA31" s="563" t="str">
        <f t="shared" si="47"/>
        <v>Pass</v>
      </c>
      <c r="AB31" s="563" t="str">
        <f t="shared" si="47"/>
        <v>Pass</v>
      </c>
      <c r="AC31" s="563" t="str">
        <f t="shared" si="47"/>
        <v>Pass</v>
      </c>
      <c r="AD31" s="563" t="str">
        <f t="shared" si="47"/>
        <v>Pass</v>
      </c>
      <c r="AE31" s="563" t="str">
        <f t="shared" si="47"/>
        <v>Pass</v>
      </c>
      <c r="AF31" s="564" t="str">
        <f t="shared" si="47"/>
        <v>Pass</v>
      </c>
    </row>
    <row r="32" spans="1:32" ht="15.5" x14ac:dyDescent="0.35">
      <c r="A32" s="49" t="s">
        <v>92</v>
      </c>
      <c r="B32" s="387">
        <v>0</v>
      </c>
      <c r="C32" s="388">
        <v>0</v>
      </c>
      <c r="D32" s="388">
        <v>0</v>
      </c>
      <c r="E32" s="388">
        <v>0</v>
      </c>
      <c r="F32" s="388">
        <v>0</v>
      </c>
      <c r="G32" s="388">
        <v>0</v>
      </c>
      <c r="H32" s="388">
        <v>0</v>
      </c>
      <c r="I32" s="389">
        <v>0</v>
      </c>
      <c r="J32" s="22"/>
      <c r="K32" s="393">
        <v>0</v>
      </c>
      <c r="L32" s="394">
        <v>0</v>
      </c>
      <c r="M32" s="15"/>
      <c r="N32" s="50" t="s">
        <v>69</v>
      </c>
      <c r="O32" s="66" t="str">
        <f>'Rate Card Bid Evaluation Sheet'!H30</f>
        <v>4000</v>
      </c>
      <c r="P32" s="52">
        <f t="shared" ref="P32:W32" si="48">IF(B32="","",(B32/$O32))</f>
        <v>0</v>
      </c>
      <c r="Q32" s="52">
        <f t="shared" si="48"/>
        <v>0</v>
      </c>
      <c r="R32" s="52">
        <f t="shared" si="48"/>
        <v>0</v>
      </c>
      <c r="S32" s="52">
        <f t="shared" si="48"/>
        <v>0</v>
      </c>
      <c r="T32" s="52">
        <f t="shared" si="48"/>
        <v>0</v>
      </c>
      <c r="U32" s="52">
        <f t="shared" si="48"/>
        <v>0</v>
      </c>
      <c r="V32" s="52">
        <f t="shared" si="48"/>
        <v>0</v>
      </c>
      <c r="W32" s="56">
        <f t="shared" si="48"/>
        <v>0</v>
      </c>
      <c r="X32" s="58"/>
      <c r="Y32" s="565" t="str">
        <f t="shared" si="28"/>
        <v>Pass</v>
      </c>
      <c r="Z32" s="563" t="str">
        <f t="shared" ref="Z32:AF32" si="49">IF(Q32="","No Price",IF(Q32&gt;Q31,"Fail 2", IF(Q32&gt;P32,"Fail 1","Pass")))</f>
        <v>Pass</v>
      </c>
      <c r="AA32" s="563" t="str">
        <f t="shared" si="49"/>
        <v>Pass</v>
      </c>
      <c r="AB32" s="563" t="str">
        <f t="shared" si="49"/>
        <v>Pass</v>
      </c>
      <c r="AC32" s="563" t="str">
        <f t="shared" si="49"/>
        <v>Pass</v>
      </c>
      <c r="AD32" s="563" t="str">
        <f t="shared" si="49"/>
        <v>Pass</v>
      </c>
      <c r="AE32" s="563" t="str">
        <f t="shared" si="49"/>
        <v>Pass</v>
      </c>
      <c r="AF32" s="564" t="str">
        <f t="shared" si="49"/>
        <v>Pass</v>
      </c>
    </row>
    <row r="33" spans="1:32" ht="15.5" x14ac:dyDescent="0.35">
      <c r="A33" s="49" t="s">
        <v>93</v>
      </c>
      <c r="B33" s="387">
        <v>0</v>
      </c>
      <c r="C33" s="388">
        <v>0</v>
      </c>
      <c r="D33" s="388">
        <v>0</v>
      </c>
      <c r="E33" s="388">
        <v>0</v>
      </c>
      <c r="F33" s="388">
        <v>0</v>
      </c>
      <c r="G33" s="388">
        <v>0</v>
      </c>
      <c r="H33" s="388">
        <v>0</v>
      </c>
      <c r="I33" s="389">
        <v>0</v>
      </c>
      <c r="J33" s="22"/>
      <c r="K33" s="393">
        <v>0</v>
      </c>
      <c r="L33" s="394">
        <v>0</v>
      </c>
      <c r="M33" s="15"/>
      <c r="N33" s="50" t="s">
        <v>69</v>
      </c>
      <c r="O33" s="66" t="str">
        <f>'Rate Card Bid Evaluation Sheet'!H31</f>
        <v>4500</v>
      </c>
      <c r="P33" s="52">
        <f t="shared" ref="P33:W33" si="50">IF(B33="","",(B33/$O33))</f>
        <v>0</v>
      </c>
      <c r="Q33" s="52">
        <f t="shared" si="50"/>
        <v>0</v>
      </c>
      <c r="R33" s="52">
        <f t="shared" si="50"/>
        <v>0</v>
      </c>
      <c r="S33" s="52">
        <f t="shared" si="50"/>
        <v>0</v>
      </c>
      <c r="T33" s="52">
        <f t="shared" si="50"/>
        <v>0</v>
      </c>
      <c r="U33" s="52">
        <f t="shared" si="50"/>
        <v>0</v>
      </c>
      <c r="V33" s="52">
        <f t="shared" si="50"/>
        <v>0</v>
      </c>
      <c r="W33" s="56">
        <f t="shared" si="50"/>
        <v>0</v>
      </c>
      <c r="X33" s="58"/>
      <c r="Y33" s="565" t="str">
        <f t="shared" si="28"/>
        <v>Pass</v>
      </c>
      <c r="Z33" s="563" t="str">
        <f t="shared" ref="Z33:AF33" si="51">IF(Q33="","No Price",IF(Q33&gt;Q32,"Fail 2", IF(Q33&gt;P33,"Fail 1","Pass")))</f>
        <v>Pass</v>
      </c>
      <c r="AA33" s="563" t="str">
        <f t="shared" si="51"/>
        <v>Pass</v>
      </c>
      <c r="AB33" s="563" t="str">
        <f t="shared" si="51"/>
        <v>Pass</v>
      </c>
      <c r="AC33" s="563" t="str">
        <f t="shared" si="51"/>
        <v>Pass</v>
      </c>
      <c r="AD33" s="563" t="str">
        <f t="shared" si="51"/>
        <v>Pass</v>
      </c>
      <c r="AE33" s="563" t="str">
        <f t="shared" si="51"/>
        <v>Pass</v>
      </c>
      <c r="AF33" s="564" t="str">
        <f t="shared" si="51"/>
        <v>Pass</v>
      </c>
    </row>
    <row r="34" spans="1:32" ht="15.5" x14ac:dyDescent="0.35">
      <c r="A34" s="49" t="s">
        <v>94</v>
      </c>
      <c r="B34" s="387">
        <v>0</v>
      </c>
      <c r="C34" s="388">
        <v>0</v>
      </c>
      <c r="D34" s="388">
        <v>0</v>
      </c>
      <c r="E34" s="388">
        <v>0</v>
      </c>
      <c r="F34" s="388">
        <v>0</v>
      </c>
      <c r="G34" s="388">
        <v>0</v>
      </c>
      <c r="H34" s="388">
        <v>0</v>
      </c>
      <c r="I34" s="389">
        <v>0</v>
      </c>
      <c r="J34" s="22"/>
      <c r="K34" s="393">
        <v>0</v>
      </c>
      <c r="L34" s="394">
        <v>0</v>
      </c>
      <c r="M34" s="15"/>
      <c r="N34" s="50" t="s">
        <v>69</v>
      </c>
      <c r="O34" s="66" t="str">
        <f>'Rate Card Bid Evaluation Sheet'!H32</f>
        <v>5000</v>
      </c>
      <c r="P34" s="52">
        <f t="shared" ref="P34:W34" si="52">IF(B34="","",(B34/$O34))</f>
        <v>0</v>
      </c>
      <c r="Q34" s="52">
        <f t="shared" si="52"/>
        <v>0</v>
      </c>
      <c r="R34" s="52">
        <f t="shared" si="52"/>
        <v>0</v>
      </c>
      <c r="S34" s="52">
        <f t="shared" si="52"/>
        <v>0</v>
      </c>
      <c r="T34" s="52">
        <f t="shared" si="52"/>
        <v>0</v>
      </c>
      <c r="U34" s="52">
        <f t="shared" si="52"/>
        <v>0</v>
      </c>
      <c r="V34" s="52">
        <f t="shared" si="52"/>
        <v>0</v>
      </c>
      <c r="W34" s="56">
        <f t="shared" si="52"/>
        <v>0</v>
      </c>
      <c r="X34" s="58"/>
      <c r="Y34" s="565" t="str">
        <f t="shared" si="28"/>
        <v>Pass</v>
      </c>
      <c r="Z34" s="563" t="str">
        <f t="shared" ref="Z34:AF34" si="53">IF(Q34="","No Price",IF(Q34&gt;Q33,"Fail 2", IF(Q34&gt;P34,"Fail 1","Pass")))</f>
        <v>Pass</v>
      </c>
      <c r="AA34" s="563" t="str">
        <f t="shared" si="53"/>
        <v>Pass</v>
      </c>
      <c r="AB34" s="563" t="str">
        <f t="shared" si="53"/>
        <v>Pass</v>
      </c>
      <c r="AC34" s="563" t="str">
        <f t="shared" si="53"/>
        <v>Pass</v>
      </c>
      <c r="AD34" s="563" t="str">
        <f t="shared" si="53"/>
        <v>Pass</v>
      </c>
      <c r="AE34" s="563" t="str">
        <f t="shared" si="53"/>
        <v>Pass</v>
      </c>
      <c r="AF34" s="564" t="str">
        <f t="shared" si="53"/>
        <v>Pass</v>
      </c>
    </row>
    <row r="35" spans="1:32" ht="15.5" x14ac:dyDescent="0.35">
      <c r="A35" s="49" t="s">
        <v>95</v>
      </c>
      <c r="B35" s="387">
        <v>0</v>
      </c>
      <c r="C35" s="388">
        <v>0</v>
      </c>
      <c r="D35" s="388">
        <v>0</v>
      </c>
      <c r="E35" s="388">
        <v>0</v>
      </c>
      <c r="F35" s="388">
        <v>0</v>
      </c>
      <c r="G35" s="388">
        <v>0</v>
      </c>
      <c r="H35" s="388">
        <v>0</v>
      </c>
      <c r="I35" s="389">
        <v>0</v>
      </c>
      <c r="J35" s="22"/>
      <c r="K35" s="393">
        <v>0</v>
      </c>
      <c r="L35" s="394">
        <v>0</v>
      </c>
      <c r="M35" s="15"/>
      <c r="N35" s="50" t="s">
        <v>69</v>
      </c>
      <c r="O35" s="66" t="str">
        <f>'Rate Card Bid Evaluation Sheet'!H33</f>
        <v>5500</v>
      </c>
      <c r="P35" s="52">
        <f t="shared" ref="P35:W35" si="54">IF(B35="","",(B35/$O35))</f>
        <v>0</v>
      </c>
      <c r="Q35" s="52">
        <f t="shared" si="54"/>
        <v>0</v>
      </c>
      <c r="R35" s="52">
        <f t="shared" si="54"/>
        <v>0</v>
      </c>
      <c r="S35" s="52">
        <f t="shared" si="54"/>
        <v>0</v>
      </c>
      <c r="T35" s="52">
        <f t="shared" si="54"/>
        <v>0</v>
      </c>
      <c r="U35" s="52">
        <f t="shared" si="54"/>
        <v>0</v>
      </c>
      <c r="V35" s="52">
        <f t="shared" si="54"/>
        <v>0</v>
      </c>
      <c r="W35" s="56">
        <f t="shared" si="54"/>
        <v>0</v>
      </c>
      <c r="X35" s="58"/>
      <c r="Y35" s="565" t="str">
        <f t="shared" si="28"/>
        <v>Pass</v>
      </c>
      <c r="Z35" s="563" t="str">
        <f t="shared" ref="Z35:AF35" si="55">IF(Q35="","No Price",IF(Q35&gt;Q34,"Fail 2", IF(Q35&gt;P35,"Fail 1","Pass")))</f>
        <v>Pass</v>
      </c>
      <c r="AA35" s="563" t="str">
        <f t="shared" si="55"/>
        <v>Pass</v>
      </c>
      <c r="AB35" s="563" t="str">
        <f t="shared" si="55"/>
        <v>Pass</v>
      </c>
      <c r="AC35" s="563" t="str">
        <f t="shared" si="55"/>
        <v>Pass</v>
      </c>
      <c r="AD35" s="563" t="str">
        <f t="shared" si="55"/>
        <v>Pass</v>
      </c>
      <c r="AE35" s="563" t="str">
        <f t="shared" si="55"/>
        <v>Pass</v>
      </c>
      <c r="AF35" s="564" t="str">
        <f t="shared" si="55"/>
        <v>Pass</v>
      </c>
    </row>
    <row r="36" spans="1:32" ht="15.5" x14ac:dyDescent="0.35">
      <c r="A36" s="49" t="s">
        <v>96</v>
      </c>
      <c r="B36" s="387">
        <v>0</v>
      </c>
      <c r="C36" s="388">
        <v>0</v>
      </c>
      <c r="D36" s="388">
        <v>0</v>
      </c>
      <c r="E36" s="388">
        <v>0</v>
      </c>
      <c r="F36" s="388">
        <v>0</v>
      </c>
      <c r="G36" s="388">
        <v>0</v>
      </c>
      <c r="H36" s="388">
        <v>0</v>
      </c>
      <c r="I36" s="389">
        <v>0</v>
      </c>
      <c r="J36" s="22"/>
      <c r="K36" s="393">
        <v>0</v>
      </c>
      <c r="L36" s="394">
        <v>0</v>
      </c>
      <c r="M36" s="15"/>
      <c r="N36" s="50" t="s">
        <v>69</v>
      </c>
      <c r="O36" s="66" t="str">
        <f>'Rate Card Bid Evaluation Sheet'!H34</f>
        <v>6000</v>
      </c>
      <c r="P36" s="52">
        <f t="shared" ref="P36:W36" si="56">IF(B36="","",(B36/$O36))</f>
        <v>0</v>
      </c>
      <c r="Q36" s="52">
        <f t="shared" si="56"/>
        <v>0</v>
      </c>
      <c r="R36" s="52">
        <f t="shared" si="56"/>
        <v>0</v>
      </c>
      <c r="S36" s="52">
        <f t="shared" si="56"/>
        <v>0</v>
      </c>
      <c r="T36" s="52">
        <f t="shared" si="56"/>
        <v>0</v>
      </c>
      <c r="U36" s="52">
        <f t="shared" si="56"/>
        <v>0</v>
      </c>
      <c r="V36" s="52">
        <f t="shared" si="56"/>
        <v>0</v>
      </c>
      <c r="W36" s="56">
        <f t="shared" si="56"/>
        <v>0</v>
      </c>
      <c r="X36" s="58"/>
      <c r="Y36" s="565" t="str">
        <f t="shared" si="28"/>
        <v>Pass</v>
      </c>
      <c r="Z36" s="563" t="str">
        <f t="shared" ref="Z36:AF36" si="57">IF(Q36="","No Price",IF(Q36&gt;Q35,"Fail 2", IF(Q36&gt;P36,"Fail 1","Pass")))</f>
        <v>Pass</v>
      </c>
      <c r="AA36" s="563" t="str">
        <f t="shared" si="57"/>
        <v>Pass</v>
      </c>
      <c r="AB36" s="563" t="str">
        <f t="shared" si="57"/>
        <v>Pass</v>
      </c>
      <c r="AC36" s="563" t="str">
        <f t="shared" si="57"/>
        <v>Pass</v>
      </c>
      <c r="AD36" s="563" t="str">
        <f t="shared" si="57"/>
        <v>Pass</v>
      </c>
      <c r="AE36" s="563" t="str">
        <f t="shared" si="57"/>
        <v>Pass</v>
      </c>
      <c r="AF36" s="564" t="str">
        <f t="shared" si="57"/>
        <v>Pass</v>
      </c>
    </row>
    <row r="37" spans="1:32" ht="15.5" x14ac:dyDescent="0.35">
      <c r="A37" s="49" t="s">
        <v>97</v>
      </c>
      <c r="B37" s="387">
        <v>0</v>
      </c>
      <c r="C37" s="388">
        <v>0</v>
      </c>
      <c r="D37" s="388">
        <v>0</v>
      </c>
      <c r="E37" s="388">
        <v>0</v>
      </c>
      <c r="F37" s="388">
        <v>0</v>
      </c>
      <c r="G37" s="388">
        <v>0</v>
      </c>
      <c r="H37" s="388">
        <v>0</v>
      </c>
      <c r="I37" s="389">
        <v>0</v>
      </c>
      <c r="J37" s="22"/>
      <c r="K37" s="393">
        <v>0</v>
      </c>
      <c r="L37" s="394">
        <v>0</v>
      </c>
      <c r="M37" s="15"/>
      <c r="N37" s="50" t="s">
        <v>69</v>
      </c>
      <c r="O37" s="66" t="str">
        <f>'Rate Card Bid Evaluation Sheet'!H35</f>
        <v>6500</v>
      </c>
      <c r="P37" s="52">
        <f t="shared" ref="P37:W37" si="58">IF(B37="","",(B37/$O37))</f>
        <v>0</v>
      </c>
      <c r="Q37" s="52">
        <f t="shared" si="58"/>
        <v>0</v>
      </c>
      <c r="R37" s="52">
        <f t="shared" si="58"/>
        <v>0</v>
      </c>
      <c r="S37" s="52">
        <f t="shared" si="58"/>
        <v>0</v>
      </c>
      <c r="T37" s="52">
        <f t="shared" si="58"/>
        <v>0</v>
      </c>
      <c r="U37" s="52">
        <f t="shared" si="58"/>
        <v>0</v>
      </c>
      <c r="V37" s="52">
        <f t="shared" si="58"/>
        <v>0</v>
      </c>
      <c r="W37" s="56">
        <f t="shared" si="58"/>
        <v>0</v>
      </c>
      <c r="X37" s="58"/>
      <c r="Y37" s="565" t="str">
        <f t="shared" si="28"/>
        <v>Pass</v>
      </c>
      <c r="Z37" s="563" t="str">
        <f t="shared" ref="Z37:AF37" si="59">IF(Q37="","No Price",IF(Q37&gt;Q36,"Fail 2", IF(Q37&gt;P37,"Fail 1","Pass")))</f>
        <v>Pass</v>
      </c>
      <c r="AA37" s="563" t="str">
        <f t="shared" si="59"/>
        <v>Pass</v>
      </c>
      <c r="AB37" s="563" t="str">
        <f t="shared" si="59"/>
        <v>Pass</v>
      </c>
      <c r="AC37" s="563" t="str">
        <f t="shared" si="59"/>
        <v>Pass</v>
      </c>
      <c r="AD37" s="563" t="str">
        <f t="shared" si="59"/>
        <v>Pass</v>
      </c>
      <c r="AE37" s="563" t="str">
        <f t="shared" si="59"/>
        <v>Pass</v>
      </c>
      <c r="AF37" s="564" t="str">
        <f t="shared" si="59"/>
        <v>Pass</v>
      </c>
    </row>
    <row r="38" spans="1:32" ht="15.5" x14ac:dyDescent="0.35">
      <c r="A38" s="49" t="s">
        <v>98</v>
      </c>
      <c r="B38" s="387">
        <v>0</v>
      </c>
      <c r="C38" s="388">
        <v>0</v>
      </c>
      <c r="D38" s="388">
        <v>0</v>
      </c>
      <c r="E38" s="388">
        <v>0</v>
      </c>
      <c r="F38" s="388">
        <v>0</v>
      </c>
      <c r="G38" s="388">
        <v>0</v>
      </c>
      <c r="H38" s="388">
        <v>0</v>
      </c>
      <c r="I38" s="389">
        <v>0</v>
      </c>
      <c r="J38" s="22"/>
      <c r="K38" s="393">
        <v>0</v>
      </c>
      <c r="L38" s="394">
        <v>0</v>
      </c>
      <c r="M38" s="15"/>
      <c r="N38" s="50" t="s">
        <v>69</v>
      </c>
      <c r="O38" s="66" t="str">
        <f>'Rate Card Bid Evaluation Sheet'!H36</f>
        <v>7000</v>
      </c>
      <c r="P38" s="52">
        <f t="shared" ref="P38:W38" si="60">IF(B38="","",(B38/$O38))</f>
        <v>0</v>
      </c>
      <c r="Q38" s="52">
        <f t="shared" si="60"/>
        <v>0</v>
      </c>
      <c r="R38" s="52">
        <f t="shared" si="60"/>
        <v>0</v>
      </c>
      <c r="S38" s="52">
        <f t="shared" si="60"/>
        <v>0</v>
      </c>
      <c r="T38" s="52">
        <f t="shared" si="60"/>
        <v>0</v>
      </c>
      <c r="U38" s="52">
        <f t="shared" si="60"/>
        <v>0</v>
      </c>
      <c r="V38" s="52">
        <f t="shared" si="60"/>
        <v>0</v>
      </c>
      <c r="W38" s="56">
        <f t="shared" si="60"/>
        <v>0</v>
      </c>
      <c r="X38" s="58"/>
      <c r="Y38" s="565" t="str">
        <f t="shared" si="28"/>
        <v>Pass</v>
      </c>
      <c r="Z38" s="563" t="str">
        <f t="shared" ref="Z38:AF38" si="61">IF(Q38="","No Price",IF(Q38&gt;Q37,"Fail 2", IF(Q38&gt;P38,"Fail 1","Pass")))</f>
        <v>Pass</v>
      </c>
      <c r="AA38" s="563" t="str">
        <f t="shared" si="61"/>
        <v>Pass</v>
      </c>
      <c r="AB38" s="563" t="str">
        <f t="shared" si="61"/>
        <v>Pass</v>
      </c>
      <c r="AC38" s="563" t="str">
        <f t="shared" si="61"/>
        <v>Pass</v>
      </c>
      <c r="AD38" s="563" t="str">
        <f t="shared" si="61"/>
        <v>Pass</v>
      </c>
      <c r="AE38" s="563" t="str">
        <f t="shared" si="61"/>
        <v>Pass</v>
      </c>
      <c r="AF38" s="564" t="str">
        <f t="shared" si="61"/>
        <v>Pass</v>
      </c>
    </row>
    <row r="39" spans="1:32" ht="15.5" x14ac:dyDescent="0.35">
      <c r="A39" s="49" t="s">
        <v>99</v>
      </c>
      <c r="B39" s="387">
        <v>0</v>
      </c>
      <c r="C39" s="388">
        <v>0</v>
      </c>
      <c r="D39" s="388">
        <v>0</v>
      </c>
      <c r="E39" s="388">
        <v>0</v>
      </c>
      <c r="F39" s="388">
        <v>0</v>
      </c>
      <c r="G39" s="388">
        <v>0</v>
      </c>
      <c r="H39" s="388">
        <v>0</v>
      </c>
      <c r="I39" s="389">
        <v>0</v>
      </c>
      <c r="J39" s="22"/>
      <c r="K39" s="393">
        <v>0</v>
      </c>
      <c r="L39" s="394">
        <v>0</v>
      </c>
      <c r="M39" s="15"/>
      <c r="N39" s="50" t="s">
        <v>69</v>
      </c>
      <c r="O39" s="66" t="str">
        <f>'Rate Card Bid Evaluation Sheet'!H37</f>
        <v>7500</v>
      </c>
      <c r="P39" s="52">
        <f t="shared" ref="P39:W39" si="62">IF(B39="","",(B39/$O39))</f>
        <v>0</v>
      </c>
      <c r="Q39" s="52">
        <f t="shared" si="62"/>
        <v>0</v>
      </c>
      <c r="R39" s="52">
        <f t="shared" si="62"/>
        <v>0</v>
      </c>
      <c r="S39" s="52">
        <f t="shared" si="62"/>
        <v>0</v>
      </c>
      <c r="T39" s="52">
        <f t="shared" si="62"/>
        <v>0</v>
      </c>
      <c r="U39" s="52">
        <f t="shared" si="62"/>
        <v>0</v>
      </c>
      <c r="V39" s="52">
        <f t="shared" si="62"/>
        <v>0</v>
      </c>
      <c r="W39" s="56">
        <f t="shared" si="62"/>
        <v>0</v>
      </c>
      <c r="X39" s="58"/>
      <c r="Y39" s="565" t="str">
        <f t="shared" si="28"/>
        <v>Pass</v>
      </c>
      <c r="Z39" s="563" t="str">
        <f t="shared" ref="Z39:AF39" si="63">IF(Q39="","No Price",IF(Q39&gt;Q38,"Fail 2", IF(Q39&gt;P39,"Fail 1","Pass")))</f>
        <v>Pass</v>
      </c>
      <c r="AA39" s="563" t="str">
        <f t="shared" si="63"/>
        <v>Pass</v>
      </c>
      <c r="AB39" s="563" t="str">
        <f t="shared" si="63"/>
        <v>Pass</v>
      </c>
      <c r="AC39" s="563" t="str">
        <f t="shared" si="63"/>
        <v>Pass</v>
      </c>
      <c r="AD39" s="563" t="str">
        <f t="shared" si="63"/>
        <v>Pass</v>
      </c>
      <c r="AE39" s="563" t="str">
        <f t="shared" si="63"/>
        <v>Pass</v>
      </c>
      <c r="AF39" s="564" t="str">
        <f t="shared" si="63"/>
        <v>Pass</v>
      </c>
    </row>
    <row r="40" spans="1:32" ht="15.5" x14ac:dyDescent="0.35">
      <c r="A40" s="49" t="s">
        <v>100</v>
      </c>
      <c r="B40" s="387">
        <v>0</v>
      </c>
      <c r="C40" s="388">
        <v>0</v>
      </c>
      <c r="D40" s="388">
        <v>0</v>
      </c>
      <c r="E40" s="388">
        <v>0</v>
      </c>
      <c r="F40" s="388">
        <v>0</v>
      </c>
      <c r="G40" s="388">
        <v>0</v>
      </c>
      <c r="H40" s="388">
        <v>0</v>
      </c>
      <c r="I40" s="389">
        <v>0</v>
      </c>
      <c r="J40" s="22"/>
      <c r="K40" s="393">
        <v>0</v>
      </c>
      <c r="L40" s="394">
        <v>0</v>
      </c>
      <c r="M40" s="15"/>
      <c r="N40" s="50" t="s">
        <v>69</v>
      </c>
      <c r="O40" s="66" t="str">
        <f>'Rate Card Bid Evaluation Sheet'!H38</f>
        <v>8000</v>
      </c>
      <c r="P40" s="52">
        <f t="shared" ref="P40:W40" si="64">IF(B40="","",(B40/$O40))</f>
        <v>0</v>
      </c>
      <c r="Q40" s="52">
        <f t="shared" si="64"/>
        <v>0</v>
      </c>
      <c r="R40" s="52">
        <f t="shared" si="64"/>
        <v>0</v>
      </c>
      <c r="S40" s="52">
        <f t="shared" si="64"/>
        <v>0</v>
      </c>
      <c r="T40" s="52">
        <f t="shared" si="64"/>
        <v>0</v>
      </c>
      <c r="U40" s="52">
        <f t="shared" si="64"/>
        <v>0</v>
      </c>
      <c r="V40" s="52">
        <f t="shared" si="64"/>
        <v>0</v>
      </c>
      <c r="W40" s="56">
        <f t="shared" si="64"/>
        <v>0</v>
      </c>
      <c r="X40" s="58"/>
      <c r="Y40" s="565" t="str">
        <f t="shared" si="28"/>
        <v>Pass</v>
      </c>
      <c r="Z40" s="563" t="str">
        <f t="shared" ref="Z40:AF40" si="65">IF(Q40="","No Price",IF(Q40&gt;Q39,"Fail 2", IF(Q40&gt;P40,"Fail 1","Pass")))</f>
        <v>Pass</v>
      </c>
      <c r="AA40" s="563" t="str">
        <f t="shared" si="65"/>
        <v>Pass</v>
      </c>
      <c r="AB40" s="563" t="str">
        <f t="shared" si="65"/>
        <v>Pass</v>
      </c>
      <c r="AC40" s="563" t="str">
        <f t="shared" si="65"/>
        <v>Pass</v>
      </c>
      <c r="AD40" s="563" t="str">
        <f t="shared" si="65"/>
        <v>Pass</v>
      </c>
      <c r="AE40" s="563" t="str">
        <f t="shared" si="65"/>
        <v>Pass</v>
      </c>
      <c r="AF40" s="564" t="str">
        <f t="shared" si="65"/>
        <v>Pass</v>
      </c>
    </row>
    <row r="41" spans="1:32" ht="15.5" x14ac:dyDescent="0.35">
      <c r="A41" s="49" t="s">
        <v>101</v>
      </c>
      <c r="B41" s="387">
        <v>0</v>
      </c>
      <c r="C41" s="388">
        <v>0</v>
      </c>
      <c r="D41" s="388">
        <v>0</v>
      </c>
      <c r="E41" s="388">
        <v>0</v>
      </c>
      <c r="F41" s="388">
        <v>0</v>
      </c>
      <c r="G41" s="388">
        <v>0</v>
      </c>
      <c r="H41" s="388">
        <v>0</v>
      </c>
      <c r="I41" s="389">
        <v>0</v>
      </c>
      <c r="J41" s="22"/>
      <c r="K41" s="393">
        <v>0</v>
      </c>
      <c r="L41" s="394">
        <v>0</v>
      </c>
      <c r="M41" s="15"/>
      <c r="N41" s="50" t="s">
        <v>69</v>
      </c>
      <c r="O41" s="66" t="str">
        <f>'Rate Card Bid Evaluation Sheet'!H39</f>
        <v>8500</v>
      </c>
      <c r="P41" s="52">
        <f t="shared" ref="P41:W41" si="66">IF(B41="","",(B41/$O41))</f>
        <v>0</v>
      </c>
      <c r="Q41" s="52">
        <f t="shared" si="66"/>
        <v>0</v>
      </c>
      <c r="R41" s="52">
        <f t="shared" si="66"/>
        <v>0</v>
      </c>
      <c r="S41" s="52">
        <f t="shared" si="66"/>
        <v>0</v>
      </c>
      <c r="T41" s="52">
        <f t="shared" si="66"/>
        <v>0</v>
      </c>
      <c r="U41" s="52">
        <f t="shared" si="66"/>
        <v>0</v>
      </c>
      <c r="V41" s="52">
        <f t="shared" si="66"/>
        <v>0</v>
      </c>
      <c r="W41" s="56">
        <f t="shared" si="66"/>
        <v>0</v>
      </c>
      <c r="X41" s="58"/>
      <c r="Y41" s="565" t="str">
        <f t="shared" si="28"/>
        <v>Pass</v>
      </c>
      <c r="Z41" s="563" t="str">
        <f t="shared" ref="Z41:AF41" si="67">IF(Q41="","No Price",IF(Q41&gt;Q40,"Fail 2", IF(Q41&gt;P41,"Fail 1","Pass")))</f>
        <v>Pass</v>
      </c>
      <c r="AA41" s="563" t="str">
        <f t="shared" si="67"/>
        <v>Pass</v>
      </c>
      <c r="AB41" s="563" t="str">
        <f t="shared" si="67"/>
        <v>Pass</v>
      </c>
      <c r="AC41" s="563" t="str">
        <f t="shared" si="67"/>
        <v>Pass</v>
      </c>
      <c r="AD41" s="563" t="str">
        <f t="shared" si="67"/>
        <v>Pass</v>
      </c>
      <c r="AE41" s="563" t="str">
        <f t="shared" si="67"/>
        <v>Pass</v>
      </c>
      <c r="AF41" s="564" t="str">
        <f t="shared" si="67"/>
        <v>Pass</v>
      </c>
    </row>
    <row r="42" spans="1:32" ht="15.5" x14ac:dyDescent="0.35">
      <c r="A42" s="49" t="s">
        <v>102</v>
      </c>
      <c r="B42" s="387">
        <v>0</v>
      </c>
      <c r="C42" s="388">
        <v>0</v>
      </c>
      <c r="D42" s="388">
        <v>0</v>
      </c>
      <c r="E42" s="388">
        <v>0</v>
      </c>
      <c r="F42" s="388">
        <v>0</v>
      </c>
      <c r="G42" s="388">
        <v>0</v>
      </c>
      <c r="H42" s="388">
        <v>0</v>
      </c>
      <c r="I42" s="389">
        <v>0</v>
      </c>
      <c r="J42" s="22"/>
      <c r="K42" s="393">
        <v>0</v>
      </c>
      <c r="L42" s="394">
        <v>0</v>
      </c>
      <c r="M42" s="15"/>
      <c r="N42" s="50" t="s">
        <v>69</v>
      </c>
      <c r="O42" s="66" t="str">
        <f>'Rate Card Bid Evaluation Sheet'!H40</f>
        <v>9000</v>
      </c>
      <c r="P42" s="52">
        <f t="shared" ref="P42:W42" si="68">IF(B42="","",(B42/$O42))</f>
        <v>0</v>
      </c>
      <c r="Q42" s="52">
        <f t="shared" si="68"/>
        <v>0</v>
      </c>
      <c r="R42" s="52">
        <f t="shared" si="68"/>
        <v>0</v>
      </c>
      <c r="S42" s="52">
        <f t="shared" si="68"/>
        <v>0</v>
      </c>
      <c r="T42" s="52">
        <f t="shared" si="68"/>
        <v>0</v>
      </c>
      <c r="U42" s="52">
        <f t="shared" si="68"/>
        <v>0</v>
      </c>
      <c r="V42" s="52">
        <f t="shared" si="68"/>
        <v>0</v>
      </c>
      <c r="W42" s="56">
        <f t="shared" si="68"/>
        <v>0</v>
      </c>
      <c r="X42" s="58"/>
      <c r="Y42" s="565" t="str">
        <f t="shared" si="28"/>
        <v>Pass</v>
      </c>
      <c r="Z42" s="563" t="str">
        <f t="shared" ref="Z42:AF42" si="69">IF(Q42="","No Price",IF(Q42&gt;Q41,"Fail 2", IF(Q42&gt;P42,"Fail 1","Pass")))</f>
        <v>Pass</v>
      </c>
      <c r="AA42" s="563" t="str">
        <f t="shared" si="69"/>
        <v>Pass</v>
      </c>
      <c r="AB42" s="563" t="str">
        <f t="shared" si="69"/>
        <v>Pass</v>
      </c>
      <c r="AC42" s="563" t="str">
        <f t="shared" si="69"/>
        <v>Pass</v>
      </c>
      <c r="AD42" s="563" t="str">
        <f t="shared" si="69"/>
        <v>Pass</v>
      </c>
      <c r="AE42" s="563" t="str">
        <f t="shared" si="69"/>
        <v>Pass</v>
      </c>
      <c r="AF42" s="564" t="str">
        <f t="shared" si="69"/>
        <v>Pass</v>
      </c>
    </row>
    <row r="43" spans="1:32" ht="15.5" x14ac:dyDescent="0.35">
      <c r="A43" s="49" t="s">
        <v>103</v>
      </c>
      <c r="B43" s="387">
        <v>0</v>
      </c>
      <c r="C43" s="388">
        <v>0</v>
      </c>
      <c r="D43" s="388">
        <v>0</v>
      </c>
      <c r="E43" s="388">
        <v>0</v>
      </c>
      <c r="F43" s="388">
        <v>0</v>
      </c>
      <c r="G43" s="388">
        <v>0</v>
      </c>
      <c r="H43" s="388">
        <v>0</v>
      </c>
      <c r="I43" s="389">
        <v>0</v>
      </c>
      <c r="J43" s="22"/>
      <c r="K43" s="393">
        <v>0</v>
      </c>
      <c r="L43" s="394">
        <v>0</v>
      </c>
      <c r="M43" s="15"/>
      <c r="N43" s="50" t="s">
        <v>69</v>
      </c>
      <c r="O43" s="66" t="str">
        <f>'Rate Card Bid Evaluation Sheet'!H41</f>
        <v>9500</v>
      </c>
      <c r="P43" s="52">
        <f t="shared" ref="P43:W43" si="70">IF(B43="","",(B43/$O43))</f>
        <v>0</v>
      </c>
      <c r="Q43" s="52">
        <f t="shared" si="70"/>
        <v>0</v>
      </c>
      <c r="R43" s="52">
        <f t="shared" si="70"/>
        <v>0</v>
      </c>
      <c r="S43" s="52">
        <f t="shared" si="70"/>
        <v>0</v>
      </c>
      <c r="T43" s="52">
        <f t="shared" si="70"/>
        <v>0</v>
      </c>
      <c r="U43" s="52">
        <f t="shared" si="70"/>
        <v>0</v>
      </c>
      <c r="V43" s="52">
        <f t="shared" si="70"/>
        <v>0</v>
      </c>
      <c r="W43" s="56">
        <f t="shared" si="70"/>
        <v>0</v>
      </c>
      <c r="X43" s="58"/>
      <c r="Y43" s="565" t="str">
        <f t="shared" si="28"/>
        <v>Pass</v>
      </c>
      <c r="Z43" s="563" t="str">
        <f t="shared" ref="Z43:AF43" si="71">IF(Q43="","No Price",IF(Q43&gt;Q42,"Fail 2", IF(Q43&gt;P43,"Fail 1","Pass")))</f>
        <v>Pass</v>
      </c>
      <c r="AA43" s="563" t="str">
        <f t="shared" si="71"/>
        <v>Pass</v>
      </c>
      <c r="AB43" s="563" t="str">
        <f t="shared" si="71"/>
        <v>Pass</v>
      </c>
      <c r="AC43" s="563" t="str">
        <f t="shared" si="71"/>
        <v>Pass</v>
      </c>
      <c r="AD43" s="563" t="str">
        <f t="shared" si="71"/>
        <v>Pass</v>
      </c>
      <c r="AE43" s="563" t="str">
        <f t="shared" si="71"/>
        <v>Pass</v>
      </c>
      <c r="AF43" s="564" t="str">
        <f t="shared" si="71"/>
        <v>Pass</v>
      </c>
    </row>
    <row r="44" spans="1:32" ht="15.5" x14ac:dyDescent="0.35">
      <c r="A44" s="49" t="s">
        <v>104</v>
      </c>
      <c r="B44" s="387">
        <v>0</v>
      </c>
      <c r="C44" s="388">
        <v>0</v>
      </c>
      <c r="D44" s="388">
        <v>0</v>
      </c>
      <c r="E44" s="388">
        <v>0</v>
      </c>
      <c r="F44" s="388">
        <v>0</v>
      </c>
      <c r="G44" s="388">
        <v>0</v>
      </c>
      <c r="H44" s="388">
        <v>0</v>
      </c>
      <c r="I44" s="389">
        <v>0</v>
      </c>
      <c r="J44" s="22"/>
      <c r="K44" s="393">
        <v>0</v>
      </c>
      <c r="L44" s="394">
        <v>0</v>
      </c>
      <c r="M44" s="15"/>
      <c r="N44" s="50" t="s">
        <v>69</v>
      </c>
      <c r="O44" s="66" t="str">
        <f>'Rate Card Bid Evaluation Sheet'!H42</f>
        <v>10000</v>
      </c>
      <c r="P44" s="52">
        <f t="shared" ref="P44:W44" si="72">IF(B44="","",(B44/$O44))</f>
        <v>0</v>
      </c>
      <c r="Q44" s="52">
        <f t="shared" si="72"/>
        <v>0</v>
      </c>
      <c r="R44" s="52">
        <f t="shared" si="72"/>
        <v>0</v>
      </c>
      <c r="S44" s="52">
        <f t="shared" si="72"/>
        <v>0</v>
      </c>
      <c r="T44" s="52">
        <f t="shared" si="72"/>
        <v>0</v>
      </c>
      <c r="U44" s="52">
        <f t="shared" si="72"/>
        <v>0</v>
      </c>
      <c r="V44" s="52">
        <f t="shared" si="72"/>
        <v>0</v>
      </c>
      <c r="W44" s="56">
        <f t="shared" si="72"/>
        <v>0</v>
      </c>
      <c r="X44" s="58"/>
      <c r="Y44" s="565" t="str">
        <f t="shared" si="28"/>
        <v>Pass</v>
      </c>
      <c r="Z44" s="563" t="str">
        <f t="shared" ref="Z44:AF44" si="73">IF(Q44="","No Price",IF(Q44&gt;Q43,"Fail 2", IF(Q44&gt;P44,"Fail 1","Pass")))</f>
        <v>Pass</v>
      </c>
      <c r="AA44" s="563" t="str">
        <f t="shared" si="73"/>
        <v>Pass</v>
      </c>
      <c r="AB44" s="563" t="str">
        <f t="shared" si="73"/>
        <v>Pass</v>
      </c>
      <c r="AC44" s="563" t="str">
        <f t="shared" si="73"/>
        <v>Pass</v>
      </c>
      <c r="AD44" s="563" t="str">
        <f t="shared" si="73"/>
        <v>Pass</v>
      </c>
      <c r="AE44" s="563" t="str">
        <f t="shared" si="73"/>
        <v>Pass</v>
      </c>
      <c r="AF44" s="564" t="str">
        <f t="shared" si="73"/>
        <v>Pass</v>
      </c>
    </row>
    <row r="45" spans="1:32" ht="15.5" x14ac:dyDescent="0.35">
      <c r="A45" s="49" t="s">
        <v>105</v>
      </c>
      <c r="B45" s="387">
        <v>0</v>
      </c>
      <c r="C45" s="388">
        <v>0</v>
      </c>
      <c r="D45" s="388">
        <v>0</v>
      </c>
      <c r="E45" s="388">
        <v>0</v>
      </c>
      <c r="F45" s="388">
        <v>0</v>
      </c>
      <c r="G45" s="388">
        <v>0</v>
      </c>
      <c r="H45" s="388">
        <v>0</v>
      </c>
      <c r="I45" s="389">
        <v>0</v>
      </c>
      <c r="J45" s="22"/>
      <c r="K45" s="393">
        <v>0</v>
      </c>
      <c r="L45" s="394">
        <v>0</v>
      </c>
      <c r="M45" s="15"/>
      <c r="N45" s="50" t="s">
        <v>69</v>
      </c>
      <c r="O45" s="66" t="str">
        <f>'Rate Card Bid Evaluation Sheet'!H43</f>
        <v>12000</v>
      </c>
      <c r="P45" s="52">
        <f t="shared" ref="P45:W45" si="74">IF(B45="","",(B45/$O45))</f>
        <v>0</v>
      </c>
      <c r="Q45" s="52">
        <f t="shared" si="74"/>
        <v>0</v>
      </c>
      <c r="R45" s="52">
        <f t="shared" si="74"/>
        <v>0</v>
      </c>
      <c r="S45" s="52">
        <f t="shared" si="74"/>
        <v>0</v>
      </c>
      <c r="T45" s="52">
        <f t="shared" si="74"/>
        <v>0</v>
      </c>
      <c r="U45" s="52">
        <f t="shared" si="74"/>
        <v>0</v>
      </c>
      <c r="V45" s="52">
        <f t="shared" si="74"/>
        <v>0</v>
      </c>
      <c r="W45" s="56">
        <f t="shared" si="74"/>
        <v>0</v>
      </c>
      <c r="X45" s="58"/>
      <c r="Y45" s="565" t="str">
        <f t="shared" si="28"/>
        <v>Pass</v>
      </c>
      <c r="Z45" s="563" t="str">
        <f t="shared" ref="Z45:AF45" si="75">IF(Q45="","No Price",IF(Q45&gt;Q44,"Fail 2", IF(Q45&gt;P45,"Fail 1","Pass")))</f>
        <v>Pass</v>
      </c>
      <c r="AA45" s="563" t="str">
        <f t="shared" si="75"/>
        <v>Pass</v>
      </c>
      <c r="AB45" s="563" t="str">
        <f t="shared" si="75"/>
        <v>Pass</v>
      </c>
      <c r="AC45" s="563" t="str">
        <f t="shared" si="75"/>
        <v>Pass</v>
      </c>
      <c r="AD45" s="563" t="str">
        <f t="shared" si="75"/>
        <v>Pass</v>
      </c>
      <c r="AE45" s="563" t="str">
        <f t="shared" si="75"/>
        <v>Pass</v>
      </c>
      <c r="AF45" s="564" t="str">
        <f t="shared" si="75"/>
        <v>Pass</v>
      </c>
    </row>
    <row r="46" spans="1:32" ht="15.5" x14ac:dyDescent="0.35">
      <c r="A46" s="49" t="s">
        <v>106</v>
      </c>
      <c r="B46" s="387">
        <v>0</v>
      </c>
      <c r="C46" s="388">
        <v>0</v>
      </c>
      <c r="D46" s="388">
        <v>0</v>
      </c>
      <c r="E46" s="388">
        <v>0</v>
      </c>
      <c r="F46" s="388">
        <v>0</v>
      </c>
      <c r="G46" s="388">
        <v>0</v>
      </c>
      <c r="H46" s="388">
        <v>0</v>
      </c>
      <c r="I46" s="389">
        <v>0</v>
      </c>
      <c r="J46" s="22"/>
      <c r="K46" s="393">
        <v>0</v>
      </c>
      <c r="L46" s="394">
        <v>0</v>
      </c>
      <c r="M46" s="15"/>
      <c r="N46" s="50" t="s">
        <v>69</v>
      </c>
      <c r="O46" s="66" t="str">
        <f>'Rate Card Bid Evaluation Sheet'!H44</f>
        <v>15000</v>
      </c>
      <c r="P46" s="52">
        <f t="shared" ref="P46:W46" si="76">IF(B46="","",(B46/$O46))</f>
        <v>0</v>
      </c>
      <c r="Q46" s="52">
        <f t="shared" si="76"/>
        <v>0</v>
      </c>
      <c r="R46" s="52">
        <f t="shared" si="76"/>
        <v>0</v>
      </c>
      <c r="S46" s="52">
        <f t="shared" si="76"/>
        <v>0</v>
      </c>
      <c r="T46" s="52">
        <f t="shared" si="76"/>
        <v>0</v>
      </c>
      <c r="U46" s="52">
        <f t="shared" si="76"/>
        <v>0</v>
      </c>
      <c r="V46" s="52">
        <f t="shared" si="76"/>
        <v>0</v>
      </c>
      <c r="W46" s="56">
        <f t="shared" si="76"/>
        <v>0</v>
      </c>
      <c r="X46" s="58"/>
      <c r="Y46" s="565" t="str">
        <f t="shared" si="28"/>
        <v>Pass</v>
      </c>
      <c r="Z46" s="563" t="str">
        <f t="shared" ref="Z46:AF46" si="77">IF(Q46="","No Price",IF(Q46&gt;Q45,"Fail 2", IF(Q46&gt;P46,"Fail 1","Pass")))</f>
        <v>Pass</v>
      </c>
      <c r="AA46" s="563" t="str">
        <f t="shared" si="77"/>
        <v>Pass</v>
      </c>
      <c r="AB46" s="563" t="str">
        <f t="shared" si="77"/>
        <v>Pass</v>
      </c>
      <c r="AC46" s="563" t="str">
        <f t="shared" si="77"/>
        <v>Pass</v>
      </c>
      <c r="AD46" s="563" t="str">
        <f t="shared" si="77"/>
        <v>Pass</v>
      </c>
      <c r="AE46" s="563" t="str">
        <f t="shared" si="77"/>
        <v>Pass</v>
      </c>
      <c r="AF46" s="564" t="str">
        <f t="shared" si="77"/>
        <v>Pass</v>
      </c>
    </row>
    <row r="47" spans="1:32" ht="15.5" x14ac:dyDescent="0.35">
      <c r="A47" s="49" t="s">
        <v>107</v>
      </c>
      <c r="B47" s="387">
        <v>0</v>
      </c>
      <c r="C47" s="388">
        <v>0</v>
      </c>
      <c r="D47" s="388">
        <v>0</v>
      </c>
      <c r="E47" s="388">
        <v>0</v>
      </c>
      <c r="F47" s="388">
        <v>0</v>
      </c>
      <c r="G47" s="388">
        <v>0</v>
      </c>
      <c r="H47" s="388">
        <v>0</v>
      </c>
      <c r="I47" s="389">
        <v>0</v>
      </c>
      <c r="J47" s="22"/>
      <c r="K47" s="393">
        <v>0</v>
      </c>
      <c r="L47" s="394">
        <v>0</v>
      </c>
      <c r="M47" s="15"/>
      <c r="N47" s="50" t="s">
        <v>69</v>
      </c>
      <c r="O47" s="66" t="str">
        <f>'Rate Card Bid Evaluation Sheet'!H45</f>
        <v>20000</v>
      </c>
      <c r="P47" s="52">
        <f t="shared" ref="P47:W47" si="78">IF(B47="","",(B47/$O47))</f>
        <v>0</v>
      </c>
      <c r="Q47" s="52">
        <f t="shared" si="78"/>
        <v>0</v>
      </c>
      <c r="R47" s="52">
        <f t="shared" si="78"/>
        <v>0</v>
      </c>
      <c r="S47" s="52">
        <f t="shared" si="78"/>
        <v>0</v>
      </c>
      <c r="T47" s="52">
        <f t="shared" si="78"/>
        <v>0</v>
      </c>
      <c r="U47" s="52">
        <f t="shared" si="78"/>
        <v>0</v>
      </c>
      <c r="V47" s="52">
        <f t="shared" si="78"/>
        <v>0</v>
      </c>
      <c r="W47" s="56">
        <f t="shared" si="78"/>
        <v>0</v>
      </c>
      <c r="X47" s="58"/>
      <c r="Y47" s="565" t="str">
        <f t="shared" si="28"/>
        <v>Pass</v>
      </c>
      <c r="Z47" s="563" t="str">
        <f t="shared" ref="Z47:AF47" si="79">IF(Q47="","No Price",IF(Q47&gt;Q46,"Fail 2", IF(Q47&gt;P47,"Fail 1","Pass")))</f>
        <v>Pass</v>
      </c>
      <c r="AA47" s="563" t="str">
        <f t="shared" si="79"/>
        <v>Pass</v>
      </c>
      <c r="AB47" s="563" t="str">
        <f t="shared" si="79"/>
        <v>Pass</v>
      </c>
      <c r="AC47" s="563" t="str">
        <f t="shared" si="79"/>
        <v>Pass</v>
      </c>
      <c r="AD47" s="563" t="str">
        <f t="shared" si="79"/>
        <v>Pass</v>
      </c>
      <c r="AE47" s="563" t="str">
        <f t="shared" si="79"/>
        <v>Pass</v>
      </c>
      <c r="AF47" s="564" t="str">
        <f t="shared" si="79"/>
        <v>Pass</v>
      </c>
    </row>
    <row r="48" spans="1:32" ht="15.5" x14ac:dyDescent="0.35">
      <c r="A48" s="49" t="s">
        <v>108</v>
      </c>
      <c r="B48" s="387">
        <v>0</v>
      </c>
      <c r="C48" s="388">
        <v>0</v>
      </c>
      <c r="D48" s="388">
        <v>0</v>
      </c>
      <c r="E48" s="388">
        <v>0</v>
      </c>
      <c r="F48" s="388">
        <v>0</v>
      </c>
      <c r="G48" s="388">
        <v>0</v>
      </c>
      <c r="H48" s="388">
        <v>0</v>
      </c>
      <c r="I48" s="389">
        <v>0</v>
      </c>
      <c r="J48" s="22"/>
      <c r="K48" s="393">
        <v>0</v>
      </c>
      <c r="L48" s="394">
        <v>0</v>
      </c>
      <c r="M48" s="15"/>
      <c r="N48" s="50" t="s">
        <v>69</v>
      </c>
      <c r="O48" s="66" t="str">
        <f>'Rate Card Bid Evaluation Sheet'!H46</f>
        <v>30000</v>
      </c>
      <c r="P48" s="52">
        <f t="shared" ref="P48:W48" si="80">IF(B48="","",(B48/$O48))</f>
        <v>0</v>
      </c>
      <c r="Q48" s="52">
        <f t="shared" si="80"/>
        <v>0</v>
      </c>
      <c r="R48" s="52">
        <f t="shared" si="80"/>
        <v>0</v>
      </c>
      <c r="S48" s="52">
        <f t="shared" si="80"/>
        <v>0</v>
      </c>
      <c r="T48" s="52">
        <f t="shared" si="80"/>
        <v>0</v>
      </c>
      <c r="U48" s="52">
        <f t="shared" si="80"/>
        <v>0</v>
      </c>
      <c r="V48" s="52">
        <f t="shared" si="80"/>
        <v>0</v>
      </c>
      <c r="W48" s="56">
        <f t="shared" si="80"/>
        <v>0</v>
      </c>
      <c r="X48" s="58"/>
      <c r="Y48" s="565" t="str">
        <f t="shared" si="28"/>
        <v>Pass</v>
      </c>
      <c r="Z48" s="563" t="str">
        <f t="shared" ref="Z48:AF48" si="81">IF(Q48="","No Price",IF(Q48&gt;Q47,"Fail 2", IF(Q48&gt;P48,"Fail 1","Pass")))</f>
        <v>Pass</v>
      </c>
      <c r="AA48" s="563" t="str">
        <f t="shared" si="81"/>
        <v>Pass</v>
      </c>
      <c r="AB48" s="563" t="str">
        <f t="shared" si="81"/>
        <v>Pass</v>
      </c>
      <c r="AC48" s="563" t="str">
        <f t="shared" si="81"/>
        <v>Pass</v>
      </c>
      <c r="AD48" s="563" t="str">
        <f t="shared" si="81"/>
        <v>Pass</v>
      </c>
      <c r="AE48" s="563" t="str">
        <f t="shared" si="81"/>
        <v>Pass</v>
      </c>
      <c r="AF48" s="564" t="str">
        <f t="shared" si="81"/>
        <v>Pass</v>
      </c>
    </row>
    <row r="49" spans="1:32" ht="15.5" x14ac:dyDescent="0.35">
      <c r="A49" s="49" t="s">
        <v>109</v>
      </c>
      <c r="B49" s="387">
        <v>0</v>
      </c>
      <c r="C49" s="388">
        <v>0</v>
      </c>
      <c r="D49" s="388">
        <v>0</v>
      </c>
      <c r="E49" s="388">
        <v>0</v>
      </c>
      <c r="F49" s="388">
        <v>0</v>
      </c>
      <c r="G49" s="388">
        <v>0</v>
      </c>
      <c r="H49" s="388">
        <v>0</v>
      </c>
      <c r="I49" s="389">
        <v>0</v>
      </c>
      <c r="J49" s="22"/>
      <c r="K49" s="393">
        <v>0</v>
      </c>
      <c r="L49" s="394">
        <v>0</v>
      </c>
      <c r="M49" s="15"/>
      <c r="N49" s="50" t="s">
        <v>69</v>
      </c>
      <c r="O49" s="66" t="str">
        <f>'Rate Card Bid Evaluation Sheet'!H47</f>
        <v>40000</v>
      </c>
      <c r="P49" s="52">
        <f t="shared" ref="P49:W49" si="82">IF(B49="","",(B49/$O49))</f>
        <v>0</v>
      </c>
      <c r="Q49" s="52">
        <f t="shared" si="82"/>
        <v>0</v>
      </c>
      <c r="R49" s="52">
        <f t="shared" si="82"/>
        <v>0</v>
      </c>
      <c r="S49" s="52">
        <f t="shared" si="82"/>
        <v>0</v>
      </c>
      <c r="T49" s="52">
        <f t="shared" si="82"/>
        <v>0</v>
      </c>
      <c r="U49" s="52">
        <f t="shared" si="82"/>
        <v>0</v>
      </c>
      <c r="V49" s="52">
        <f t="shared" si="82"/>
        <v>0</v>
      </c>
      <c r="W49" s="56">
        <f t="shared" si="82"/>
        <v>0</v>
      </c>
      <c r="X49" s="58"/>
      <c r="Y49" s="565" t="str">
        <f t="shared" si="28"/>
        <v>Pass</v>
      </c>
      <c r="Z49" s="563" t="str">
        <f t="shared" ref="Z49:AF49" si="83">IF(Q49="","No Price",IF(Q49&gt;Q48,"Fail 2", IF(Q49&gt;P49,"Fail 1","Pass")))</f>
        <v>Pass</v>
      </c>
      <c r="AA49" s="563" t="str">
        <f t="shared" si="83"/>
        <v>Pass</v>
      </c>
      <c r="AB49" s="563" t="str">
        <f t="shared" si="83"/>
        <v>Pass</v>
      </c>
      <c r="AC49" s="563" t="str">
        <f t="shared" si="83"/>
        <v>Pass</v>
      </c>
      <c r="AD49" s="563" t="str">
        <f t="shared" si="83"/>
        <v>Pass</v>
      </c>
      <c r="AE49" s="563" t="str">
        <f t="shared" si="83"/>
        <v>Pass</v>
      </c>
      <c r="AF49" s="564" t="str">
        <f t="shared" si="83"/>
        <v>Pass</v>
      </c>
    </row>
    <row r="50" spans="1:32" ht="15.5" x14ac:dyDescent="0.35">
      <c r="A50" s="59" t="s">
        <v>110</v>
      </c>
      <c r="B50" s="387">
        <v>0</v>
      </c>
      <c r="C50" s="388">
        <v>0</v>
      </c>
      <c r="D50" s="388">
        <v>0</v>
      </c>
      <c r="E50" s="388">
        <v>0</v>
      </c>
      <c r="F50" s="388">
        <v>0</v>
      </c>
      <c r="G50" s="388">
        <v>0</v>
      </c>
      <c r="H50" s="388">
        <v>0</v>
      </c>
      <c r="I50" s="389">
        <v>0</v>
      </c>
      <c r="J50" s="22"/>
      <c r="K50" s="393">
        <v>0</v>
      </c>
      <c r="L50" s="394">
        <v>0</v>
      </c>
      <c r="M50" s="15"/>
      <c r="N50" s="50" t="s">
        <v>65</v>
      </c>
      <c r="O50" s="51">
        <v>1</v>
      </c>
      <c r="P50" s="52">
        <f t="shared" ref="P50:W50" si="84">IF(B50="","",(B50/$O50))</f>
        <v>0</v>
      </c>
      <c r="Q50" s="52">
        <f t="shared" si="84"/>
        <v>0</v>
      </c>
      <c r="R50" s="52">
        <f t="shared" si="84"/>
        <v>0</v>
      </c>
      <c r="S50" s="52">
        <f t="shared" si="84"/>
        <v>0</v>
      </c>
      <c r="T50" s="52">
        <f t="shared" si="84"/>
        <v>0</v>
      </c>
      <c r="U50" s="52">
        <f t="shared" si="84"/>
        <v>0</v>
      </c>
      <c r="V50" s="52">
        <f t="shared" si="84"/>
        <v>0</v>
      </c>
      <c r="W50" s="56">
        <f t="shared" si="84"/>
        <v>0</v>
      </c>
      <c r="X50" s="60"/>
      <c r="Y50" s="565" t="str">
        <f>IF(P50="","No Price","Pass")</f>
        <v>Pass</v>
      </c>
      <c r="Z50" s="563" t="str">
        <f t="shared" ref="Z50:AF50" si="85">IF(C50="","No Price",IF(Q50&gt;P50,"Fail 1","Pass"))</f>
        <v>Pass</v>
      </c>
      <c r="AA50" s="563" t="str">
        <f t="shared" si="85"/>
        <v>Pass</v>
      </c>
      <c r="AB50" s="563" t="str">
        <f t="shared" si="85"/>
        <v>Pass</v>
      </c>
      <c r="AC50" s="563" t="str">
        <f t="shared" si="85"/>
        <v>Pass</v>
      </c>
      <c r="AD50" s="563" t="str">
        <f t="shared" si="85"/>
        <v>Pass</v>
      </c>
      <c r="AE50" s="563" t="str">
        <f t="shared" si="85"/>
        <v>Pass</v>
      </c>
      <c r="AF50" s="564" t="str">
        <f t="shared" si="85"/>
        <v>Pass</v>
      </c>
    </row>
    <row r="51" spans="1:32" ht="15.5" x14ac:dyDescent="0.35">
      <c r="A51" s="67" t="s">
        <v>111</v>
      </c>
      <c r="B51" s="480" t="s">
        <v>112</v>
      </c>
      <c r="C51" s="481"/>
      <c r="D51" s="481"/>
      <c r="E51" s="481"/>
      <c r="F51" s="481"/>
      <c r="G51" s="481"/>
      <c r="H51" s="481"/>
      <c r="I51" s="474"/>
      <c r="J51" s="54"/>
      <c r="K51" s="478"/>
      <c r="L51" s="479"/>
      <c r="M51" s="15"/>
      <c r="N51" s="578"/>
      <c r="O51" s="579"/>
      <c r="P51" s="579"/>
      <c r="Q51" s="579"/>
      <c r="R51" s="579"/>
      <c r="S51" s="579"/>
      <c r="T51" s="579"/>
      <c r="U51" s="579"/>
      <c r="V51" s="579"/>
      <c r="W51" s="579"/>
      <c r="X51" s="579"/>
      <c r="Y51" s="580"/>
      <c r="Z51" s="581"/>
      <c r="AA51" s="581"/>
      <c r="AB51" s="581"/>
      <c r="AC51" s="581"/>
      <c r="AD51" s="581"/>
      <c r="AE51" s="581"/>
      <c r="AF51" s="582"/>
    </row>
    <row r="52" spans="1:32" ht="15.5" x14ac:dyDescent="0.35">
      <c r="A52" s="70" t="s">
        <v>113</v>
      </c>
      <c r="B52" s="387">
        <v>0</v>
      </c>
      <c r="C52" s="388">
        <v>0</v>
      </c>
      <c r="D52" s="388">
        <v>0</v>
      </c>
      <c r="E52" s="388">
        <v>0</v>
      </c>
      <c r="F52" s="388">
        <v>0</v>
      </c>
      <c r="G52" s="388">
        <v>0</v>
      </c>
      <c r="H52" s="388">
        <v>0</v>
      </c>
      <c r="I52" s="388">
        <v>0</v>
      </c>
      <c r="J52" s="22"/>
      <c r="K52" s="397">
        <v>0</v>
      </c>
      <c r="L52" s="398">
        <v>0</v>
      </c>
      <c r="M52" s="15"/>
      <c r="N52" s="50" t="s">
        <v>65</v>
      </c>
      <c r="O52" s="51">
        <v>1</v>
      </c>
      <c r="P52" s="52">
        <f t="shared" ref="P52:W52" si="86">IF(B52="","",(B52/$O52))</f>
        <v>0</v>
      </c>
      <c r="Q52" s="52">
        <f t="shared" si="86"/>
        <v>0</v>
      </c>
      <c r="R52" s="52">
        <f t="shared" si="86"/>
        <v>0</v>
      </c>
      <c r="S52" s="52">
        <f t="shared" si="86"/>
        <v>0</v>
      </c>
      <c r="T52" s="52">
        <f t="shared" si="86"/>
        <v>0</v>
      </c>
      <c r="U52" s="52">
        <f t="shared" si="86"/>
        <v>0</v>
      </c>
      <c r="V52" s="52">
        <f t="shared" si="86"/>
        <v>0</v>
      </c>
      <c r="W52" s="56">
        <f t="shared" si="86"/>
        <v>0</v>
      </c>
      <c r="X52" s="71"/>
      <c r="Y52" s="565" t="str">
        <f t="shared" ref="Y52:Y66" si="87">IF(P52="","No Price","Pass")</f>
        <v>Pass</v>
      </c>
      <c r="Z52" s="563" t="str">
        <f t="shared" ref="Z52:AF52" si="88">IF(C52="","No Price",IF(Q52&gt;P52,"Fail 1","Pass"))</f>
        <v>Pass</v>
      </c>
      <c r="AA52" s="563" t="str">
        <f t="shared" si="88"/>
        <v>Pass</v>
      </c>
      <c r="AB52" s="563" t="str">
        <f t="shared" si="88"/>
        <v>Pass</v>
      </c>
      <c r="AC52" s="563" t="str">
        <f t="shared" si="88"/>
        <v>Pass</v>
      </c>
      <c r="AD52" s="563" t="str">
        <f t="shared" si="88"/>
        <v>Pass</v>
      </c>
      <c r="AE52" s="563" t="str">
        <f t="shared" si="88"/>
        <v>Pass</v>
      </c>
      <c r="AF52" s="564" t="str">
        <f t="shared" si="88"/>
        <v>Pass</v>
      </c>
    </row>
    <row r="53" spans="1:32" ht="15.5" x14ac:dyDescent="0.35">
      <c r="A53" s="70" t="s">
        <v>114</v>
      </c>
      <c r="B53" s="387">
        <v>0</v>
      </c>
      <c r="C53" s="388">
        <v>0</v>
      </c>
      <c r="D53" s="388">
        <v>0</v>
      </c>
      <c r="E53" s="388">
        <v>0</v>
      </c>
      <c r="F53" s="388">
        <v>0</v>
      </c>
      <c r="G53" s="388">
        <v>0</v>
      </c>
      <c r="H53" s="388">
        <v>0</v>
      </c>
      <c r="I53" s="388">
        <v>0</v>
      </c>
      <c r="J53" s="22"/>
      <c r="K53" s="397">
        <v>0</v>
      </c>
      <c r="L53" s="398">
        <v>0</v>
      </c>
      <c r="M53" s="15"/>
      <c r="N53" s="50" t="s">
        <v>65</v>
      </c>
      <c r="O53" s="51">
        <v>1</v>
      </c>
      <c r="P53" s="52">
        <f t="shared" ref="P53:W53" si="89">IF(B53="","",(B53/$O53))</f>
        <v>0</v>
      </c>
      <c r="Q53" s="52">
        <f t="shared" si="89"/>
        <v>0</v>
      </c>
      <c r="R53" s="52">
        <f t="shared" si="89"/>
        <v>0</v>
      </c>
      <c r="S53" s="52">
        <f t="shared" si="89"/>
        <v>0</v>
      </c>
      <c r="T53" s="52">
        <f t="shared" si="89"/>
        <v>0</v>
      </c>
      <c r="U53" s="52">
        <f t="shared" si="89"/>
        <v>0</v>
      </c>
      <c r="V53" s="52">
        <f t="shared" si="89"/>
        <v>0</v>
      </c>
      <c r="W53" s="56">
        <f t="shared" si="89"/>
        <v>0</v>
      </c>
      <c r="X53" s="72"/>
      <c r="Y53" s="565" t="str">
        <f t="shared" si="87"/>
        <v>Pass</v>
      </c>
      <c r="Z53" s="563" t="str">
        <f t="shared" ref="Z53:AF53" si="90">IF(C53="","No Price",IF(Q53&gt;P53,"Fail 1","Pass"))</f>
        <v>Pass</v>
      </c>
      <c r="AA53" s="563" t="str">
        <f t="shared" si="90"/>
        <v>Pass</v>
      </c>
      <c r="AB53" s="563" t="str">
        <f t="shared" si="90"/>
        <v>Pass</v>
      </c>
      <c r="AC53" s="563" t="str">
        <f t="shared" si="90"/>
        <v>Pass</v>
      </c>
      <c r="AD53" s="563" t="str">
        <f t="shared" si="90"/>
        <v>Pass</v>
      </c>
      <c r="AE53" s="563" t="str">
        <f t="shared" si="90"/>
        <v>Pass</v>
      </c>
      <c r="AF53" s="564" t="str">
        <f t="shared" si="90"/>
        <v>Pass</v>
      </c>
    </row>
    <row r="54" spans="1:32" ht="15.5" x14ac:dyDescent="0.35">
      <c r="A54" s="70" t="s">
        <v>115</v>
      </c>
      <c r="B54" s="387">
        <v>0</v>
      </c>
      <c r="C54" s="388">
        <v>0</v>
      </c>
      <c r="D54" s="388">
        <v>0</v>
      </c>
      <c r="E54" s="388">
        <v>0</v>
      </c>
      <c r="F54" s="388">
        <v>0</v>
      </c>
      <c r="G54" s="388">
        <v>0</v>
      </c>
      <c r="H54" s="388">
        <v>0</v>
      </c>
      <c r="I54" s="388">
        <v>0</v>
      </c>
      <c r="J54" s="22"/>
      <c r="K54" s="397">
        <v>0</v>
      </c>
      <c r="L54" s="398">
        <v>0</v>
      </c>
      <c r="M54" s="15"/>
      <c r="N54" s="50" t="s">
        <v>65</v>
      </c>
      <c r="O54" s="51">
        <v>1</v>
      </c>
      <c r="P54" s="52">
        <f t="shared" ref="P54:W54" si="91">IF(B54="","",(B54/$O54))</f>
        <v>0</v>
      </c>
      <c r="Q54" s="52">
        <f t="shared" si="91"/>
        <v>0</v>
      </c>
      <c r="R54" s="52">
        <f t="shared" si="91"/>
        <v>0</v>
      </c>
      <c r="S54" s="52">
        <f t="shared" si="91"/>
        <v>0</v>
      </c>
      <c r="T54" s="52">
        <f t="shared" si="91"/>
        <v>0</v>
      </c>
      <c r="U54" s="52">
        <f t="shared" si="91"/>
        <v>0</v>
      </c>
      <c r="V54" s="52">
        <f t="shared" si="91"/>
        <v>0</v>
      </c>
      <c r="W54" s="56">
        <f t="shared" si="91"/>
        <v>0</v>
      </c>
      <c r="X54" s="72"/>
      <c r="Y54" s="565" t="str">
        <f t="shared" si="87"/>
        <v>Pass</v>
      </c>
      <c r="Z54" s="563" t="str">
        <f t="shared" ref="Z54:AF54" si="92">IF(C54="","No Price",IF(Q54&gt;P54,"Fail 1","Pass"))</f>
        <v>Pass</v>
      </c>
      <c r="AA54" s="563" t="str">
        <f t="shared" si="92"/>
        <v>Pass</v>
      </c>
      <c r="AB54" s="563" t="str">
        <f t="shared" si="92"/>
        <v>Pass</v>
      </c>
      <c r="AC54" s="563" t="str">
        <f t="shared" si="92"/>
        <v>Pass</v>
      </c>
      <c r="AD54" s="563" t="str">
        <f t="shared" si="92"/>
        <v>Pass</v>
      </c>
      <c r="AE54" s="563" t="str">
        <f t="shared" si="92"/>
        <v>Pass</v>
      </c>
      <c r="AF54" s="564" t="str">
        <f t="shared" si="92"/>
        <v>Pass</v>
      </c>
    </row>
    <row r="55" spans="1:32" ht="15.5" x14ac:dyDescent="0.35">
      <c r="A55" s="70" t="s">
        <v>116</v>
      </c>
      <c r="B55" s="387">
        <v>0</v>
      </c>
      <c r="C55" s="388">
        <v>0</v>
      </c>
      <c r="D55" s="388">
        <v>0</v>
      </c>
      <c r="E55" s="388">
        <v>0</v>
      </c>
      <c r="F55" s="388">
        <v>0</v>
      </c>
      <c r="G55" s="388">
        <v>0</v>
      </c>
      <c r="H55" s="388">
        <v>0</v>
      </c>
      <c r="I55" s="388">
        <v>0</v>
      </c>
      <c r="J55" s="22"/>
      <c r="K55" s="397">
        <v>0</v>
      </c>
      <c r="L55" s="398">
        <v>0</v>
      </c>
      <c r="M55" s="15"/>
      <c r="N55" s="50" t="s">
        <v>65</v>
      </c>
      <c r="O55" s="51">
        <v>1</v>
      </c>
      <c r="P55" s="52">
        <f t="shared" ref="P55:W55" si="93">IF(B55="","",(B55/$O55))</f>
        <v>0</v>
      </c>
      <c r="Q55" s="52">
        <f t="shared" si="93"/>
        <v>0</v>
      </c>
      <c r="R55" s="52">
        <f t="shared" si="93"/>
        <v>0</v>
      </c>
      <c r="S55" s="52">
        <f t="shared" si="93"/>
        <v>0</v>
      </c>
      <c r="T55" s="52">
        <f t="shared" si="93"/>
        <v>0</v>
      </c>
      <c r="U55" s="52">
        <f t="shared" si="93"/>
        <v>0</v>
      </c>
      <c r="V55" s="52">
        <f t="shared" si="93"/>
        <v>0</v>
      </c>
      <c r="W55" s="56">
        <f t="shared" si="93"/>
        <v>0</v>
      </c>
      <c r="X55" s="72"/>
      <c r="Y55" s="565" t="str">
        <f t="shared" si="87"/>
        <v>Pass</v>
      </c>
      <c r="Z55" s="563" t="str">
        <f t="shared" ref="Z55:AF55" si="94">IF(C55="","No Price",IF(Q55&gt;P55,"Fail 1","Pass"))</f>
        <v>Pass</v>
      </c>
      <c r="AA55" s="563" t="str">
        <f t="shared" si="94"/>
        <v>Pass</v>
      </c>
      <c r="AB55" s="563" t="str">
        <f t="shared" si="94"/>
        <v>Pass</v>
      </c>
      <c r="AC55" s="563" t="str">
        <f t="shared" si="94"/>
        <v>Pass</v>
      </c>
      <c r="AD55" s="563" t="str">
        <f t="shared" si="94"/>
        <v>Pass</v>
      </c>
      <c r="AE55" s="563" t="str">
        <f t="shared" si="94"/>
        <v>Pass</v>
      </c>
      <c r="AF55" s="564" t="str">
        <f t="shared" si="94"/>
        <v>Pass</v>
      </c>
    </row>
    <row r="56" spans="1:32" ht="15.5" x14ac:dyDescent="0.35">
      <c r="A56" s="70" t="s">
        <v>117</v>
      </c>
      <c r="B56" s="387">
        <v>0</v>
      </c>
      <c r="C56" s="388">
        <v>0</v>
      </c>
      <c r="D56" s="388">
        <v>0</v>
      </c>
      <c r="E56" s="388">
        <v>0</v>
      </c>
      <c r="F56" s="388">
        <v>0</v>
      </c>
      <c r="G56" s="388">
        <v>0</v>
      </c>
      <c r="H56" s="388">
        <v>0</v>
      </c>
      <c r="I56" s="388">
        <v>0</v>
      </c>
      <c r="J56" s="22"/>
      <c r="K56" s="397">
        <v>0</v>
      </c>
      <c r="L56" s="398">
        <v>0</v>
      </c>
      <c r="M56" s="15"/>
      <c r="N56" s="50" t="s">
        <v>65</v>
      </c>
      <c r="O56" s="51">
        <v>1</v>
      </c>
      <c r="P56" s="52">
        <f t="shared" ref="P56:W56" si="95">IF(B56="","",(B56/$O56))</f>
        <v>0</v>
      </c>
      <c r="Q56" s="52">
        <f t="shared" si="95"/>
        <v>0</v>
      </c>
      <c r="R56" s="52">
        <f t="shared" si="95"/>
        <v>0</v>
      </c>
      <c r="S56" s="52">
        <f t="shared" si="95"/>
        <v>0</v>
      </c>
      <c r="T56" s="52">
        <f t="shared" si="95"/>
        <v>0</v>
      </c>
      <c r="U56" s="52">
        <f t="shared" si="95"/>
        <v>0</v>
      </c>
      <c r="V56" s="52">
        <f t="shared" si="95"/>
        <v>0</v>
      </c>
      <c r="W56" s="56">
        <f t="shared" si="95"/>
        <v>0</v>
      </c>
      <c r="X56" s="72"/>
      <c r="Y56" s="565" t="str">
        <f t="shared" si="87"/>
        <v>Pass</v>
      </c>
      <c r="Z56" s="563" t="str">
        <f t="shared" ref="Z56:AF56" si="96">IF(C56="","No Price",IF(Q56&gt;P56,"Fail 1","Pass"))</f>
        <v>Pass</v>
      </c>
      <c r="AA56" s="563" t="str">
        <f t="shared" si="96"/>
        <v>Pass</v>
      </c>
      <c r="AB56" s="563" t="str">
        <f t="shared" si="96"/>
        <v>Pass</v>
      </c>
      <c r="AC56" s="563" t="str">
        <f t="shared" si="96"/>
        <v>Pass</v>
      </c>
      <c r="AD56" s="563" t="str">
        <f t="shared" si="96"/>
        <v>Pass</v>
      </c>
      <c r="AE56" s="563" t="str">
        <f t="shared" si="96"/>
        <v>Pass</v>
      </c>
      <c r="AF56" s="564" t="str">
        <f t="shared" si="96"/>
        <v>Pass</v>
      </c>
    </row>
    <row r="57" spans="1:32" ht="15.5" x14ac:dyDescent="0.35">
      <c r="A57" s="70" t="s">
        <v>118</v>
      </c>
      <c r="B57" s="387">
        <v>0</v>
      </c>
      <c r="C57" s="388">
        <v>0</v>
      </c>
      <c r="D57" s="388">
        <v>0</v>
      </c>
      <c r="E57" s="388">
        <v>0</v>
      </c>
      <c r="F57" s="388">
        <v>0</v>
      </c>
      <c r="G57" s="388">
        <v>0</v>
      </c>
      <c r="H57" s="388">
        <v>0</v>
      </c>
      <c r="I57" s="388">
        <v>0</v>
      </c>
      <c r="J57" s="22"/>
      <c r="K57" s="397">
        <v>0</v>
      </c>
      <c r="L57" s="398">
        <v>0</v>
      </c>
      <c r="M57" s="15"/>
      <c r="N57" s="50" t="s">
        <v>65</v>
      </c>
      <c r="O57" s="51">
        <v>1</v>
      </c>
      <c r="P57" s="52">
        <f t="shared" ref="P57:W57" si="97">IF(B57="","",(B57/$O57))</f>
        <v>0</v>
      </c>
      <c r="Q57" s="52">
        <f t="shared" si="97"/>
        <v>0</v>
      </c>
      <c r="R57" s="52">
        <f t="shared" si="97"/>
        <v>0</v>
      </c>
      <c r="S57" s="52">
        <f t="shared" si="97"/>
        <v>0</v>
      </c>
      <c r="T57" s="52">
        <f t="shared" si="97"/>
        <v>0</v>
      </c>
      <c r="U57" s="52">
        <f t="shared" si="97"/>
        <v>0</v>
      </c>
      <c r="V57" s="52">
        <f t="shared" si="97"/>
        <v>0</v>
      </c>
      <c r="W57" s="56">
        <f t="shared" si="97"/>
        <v>0</v>
      </c>
      <c r="X57" s="72"/>
      <c r="Y57" s="565" t="str">
        <f t="shared" si="87"/>
        <v>Pass</v>
      </c>
      <c r="Z57" s="563" t="str">
        <f t="shared" ref="Z57:AF57" si="98">IF(C57="","No Price",IF(Q57&gt;P57,"Fail 1","Pass"))</f>
        <v>Pass</v>
      </c>
      <c r="AA57" s="563" t="str">
        <f t="shared" si="98"/>
        <v>Pass</v>
      </c>
      <c r="AB57" s="563" t="str">
        <f t="shared" si="98"/>
        <v>Pass</v>
      </c>
      <c r="AC57" s="563" t="str">
        <f t="shared" si="98"/>
        <v>Pass</v>
      </c>
      <c r="AD57" s="563" t="str">
        <f t="shared" si="98"/>
        <v>Pass</v>
      </c>
      <c r="AE57" s="563" t="str">
        <f t="shared" si="98"/>
        <v>Pass</v>
      </c>
      <c r="AF57" s="564" t="str">
        <f t="shared" si="98"/>
        <v>Pass</v>
      </c>
    </row>
    <row r="58" spans="1:32" ht="15.5" x14ac:dyDescent="0.35">
      <c r="A58" s="70" t="s">
        <v>119</v>
      </c>
      <c r="B58" s="387">
        <v>0</v>
      </c>
      <c r="C58" s="388">
        <v>0</v>
      </c>
      <c r="D58" s="388">
        <v>0</v>
      </c>
      <c r="E58" s="388">
        <v>0</v>
      </c>
      <c r="F58" s="388">
        <v>0</v>
      </c>
      <c r="G58" s="388">
        <v>0</v>
      </c>
      <c r="H58" s="388">
        <v>0</v>
      </c>
      <c r="I58" s="388">
        <v>0</v>
      </c>
      <c r="J58" s="22"/>
      <c r="K58" s="397">
        <v>0</v>
      </c>
      <c r="L58" s="398">
        <v>0</v>
      </c>
      <c r="M58" s="15"/>
      <c r="N58" s="50" t="s">
        <v>65</v>
      </c>
      <c r="O58" s="51">
        <v>1</v>
      </c>
      <c r="P58" s="52">
        <f t="shared" ref="P58:W58" si="99">IF(B58="","",(B58/$O58))</f>
        <v>0</v>
      </c>
      <c r="Q58" s="52">
        <f t="shared" si="99"/>
        <v>0</v>
      </c>
      <c r="R58" s="52">
        <f t="shared" si="99"/>
        <v>0</v>
      </c>
      <c r="S58" s="52">
        <f t="shared" si="99"/>
        <v>0</v>
      </c>
      <c r="T58" s="52">
        <f t="shared" si="99"/>
        <v>0</v>
      </c>
      <c r="U58" s="52">
        <f t="shared" si="99"/>
        <v>0</v>
      </c>
      <c r="V58" s="52">
        <f t="shared" si="99"/>
        <v>0</v>
      </c>
      <c r="W58" s="56">
        <f t="shared" si="99"/>
        <v>0</v>
      </c>
      <c r="X58" s="72"/>
      <c r="Y58" s="565" t="str">
        <f t="shared" si="87"/>
        <v>Pass</v>
      </c>
      <c r="Z58" s="563" t="str">
        <f t="shared" ref="Z58:AF58" si="100">IF(C58="","No Price",IF(Q58&gt;P58,"Fail 1","Pass"))</f>
        <v>Pass</v>
      </c>
      <c r="AA58" s="563" t="str">
        <f t="shared" si="100"/>
        <v>Pass</v>
      </c>
      <c r="AB58" s="563" t="str">
        <f t="shared" si="100"/>
        <v>Pass</v>
      </c>
      <c r="AC58" s="563" t="str">
        <f t="shared" si="100"/>
        <v>Pass</v>
      </c>
      <c r="AD58" s="563" t="str">
        <f t="shared" si="100"/>
        <v>Pass</v>
      </c>
      <c r="AE58" s="563" t="str">
        <f t="shared" si="100"/>
        <v>Pass</v>
      </c>
      <c r="AF58" s="564" t="str">
        <f t="shared" si="100"/>
        <v>Pass</v>
      </c>
    </row>
    <row r="59" spans="1:32" ht="12" customHeight="1" x14ac:dyDescent="0.35">
      <c r="A59" s="70" t="s">
        <v>120</v>
      </c>
      <c r="B59" s="387">
        <v>0</v>
      </c>
      <c r="C59" s="388">
        <v>0</v>
      </c>
      <c r="D59" s="388">
        <v>0</v>
      </c>
      <c r="E59" s="388">
        <v>0</v>
      </c>
      <c r="F59" s="388">
        <v>0</v>
      </c>
      <c r="G59" s="388">
        <v>0</v>
      </c>
      <c r="H59" s="388">
        <v>0</v>
      </c>
      <c r="I59" s="388">
        <v>0</v>
      </c>
      <c r="J59" s="22"/>
      <c r="K59" s="397">
        <v>0</v>
      </c>
      <c r="L59" s="398">
        <v>0</v>
      </c>
      <c r="M59" s="15"/>
      <c r="N59" s="50" t="s">
        <v>65</v>
      </c>
      <c r="O59" s="51">
        <v>1</v>
      </c>
      <c r="P59" s="52">
        <f t="shared" ref="P59:W59" si="101">IF(B59="","",(B59/$O59))</f>
        <v>0</v>
      </c>
      <c r="Q59" s="52">
        <f t="shared" si="101"/>
        <v>0</v>
      </c>
      <c r="R59" s="52">
        <f t="shared" si="101"/>
        <v>0</v>
      </c>
      <c r="S59" s="52">
        <f t="shared" si="101"/>
        <v>0</v>
      </c>
      <c r="T59" s="52">
        <f t="shared" si="101"/>
        <v>0</v>
      </c>
      <c r="U59" s="52">
        <f t="shared" si="101"/>
        <v>0</v>
      </c>
      <c r="V59" s="52">
        <f t="shared" si="101"/>
        <v>0</v>
      </c>
      <c r="W59" s="56">
        <f t="shared" si="101"/>
        <v>0</v>
      </c>
      <c r="X59" s="72"/>
      <c r="Y59" s="565" t="str">
        <f t="shared" si="87"/>
        <v>Pass</v>
      </c>
      <c r="Z59" s="563" t="str">
        <f t="shared" ref="Z59:AF59" si="102">IF(C59="","No Price",IF(Q59&gt;P59,"Fail 1","Pass"))</f>
        <v>Pass</v>
      </c>
      <c r="AA59" s="563" t="str">
        <f t="shared" si="102"/>
        <v>Pass</v>
      </c>
      <c r="AB59" s="563" t="str">
        <f t="shared" si="102"/>
        <v>Pass</v>
      </c>
      <c r="AC59" s="563" t="str">
        <f t="shared" si="102"/>
        <v>Pass</v>
      </c>
      <c r="AD59" s="563" t="str">
        <f t="shared" si="102"/>
        <v>Pass</v>
      </c>
      <c r="AE59" s="563" t="str">
        <f t="shared" si="102"/>
        <v>Pass</v>
      </c>
      <c r="AF59" s="564" t="str">
        <f t="shared" si="102"/>
        <v>Pass</v>
      </c>
    </row>
    <row r="60" spans="1:32" ht="15.5" x14ac:dyDescent="0.35">
      <c r="A60" s="70" t="s">
        <v>121</v>
      </c>
      <c r="B60" s="387">
        <v>0</v>
      </c>
      <c r="C60" s="388">
        <v>0</v>
      </c>
      <c r="D60" s="388">
        <v>0</v>
      </c>
      <c r="E60" s="388">
        <v>0</v>
      </c>
      <c r="F60" s="388">
        <v>0</v>
      </c>
      <c r="G60" s="388">
        <v>0</v>
      </c>
      <c r="H60" s="388">
        <v>0</v>
      </c>
      <c r="I60" s="388">
        <v>0</v>
      </c>
      <c r="J60" s="22"/>
      <c r="K60" s="397">
        <v>0</v>
      </c>
      <c r="L60" s="398">
        <v>0</v>
      </c>
      <c r="M60" s="15"/>
      <c r="N60" s="50" t="s">
        <v>65</v>
      </c>
      <c r="O60" s="51">
        <v>1</v>
      </c>
      <c r="P60" s="52">
        <f t="shared" ref="P60:W60" si="103">IF(B60="","",(B60/$O60))</f>
        <v>0</v>
      </c>
      <c r="Q60" s="52">
        <f t="shared" si="103"/>
        <v>0</v>
      </c>
      <c r="R60" s="52">
        <f t="shared" si="103"/>
        <v>0</v>
      </c>
      <c r="S60" s="52">
        <f t="shared" si="103"/>
        <v>0</v>
      </c>
      <c r="T60" s="52">
        <f t="shared" si="103"/>
        <v>0</v>
      </c>
      <c r="U60" s="52">
        <f t="shared" si="103"/>
        <v>0</v>
      </c>
      <c r="V60" s="52">
        <f t="shared" si="103"/>
        <v>0</v>
      </c>
      <c r="W60" s="56">
        <f t="shared" si="103"/>
        <v>0</v>
      </c>
      <c r="X60" s="72"/>
      <c r="Y60" s="565" t="str">
        <f t="shared" si="87"/>
        <v>Pass</v>
      </c>
      <c r="Z60" s="563" t="str">
        <f t="shared" ref="Z60:AF60" si="104">IF(C60="","No Price",IF(Q60&gt;P60,"Fail 1","Pass"))</f>
        <v>Pass</v>
      </c>
      <c r="AA60" s="563" t="str">
        <f t="shared" si="104"/>
        <v>Pass</v>
      </c>
      <c r="AB60" s="563" t="str">
        <f t="shared" si="104"/>
        <v>Pass</v>
      </c>
      <c r="AC60" s="563" t="str">
        <f t="shared" si="104"/>
        <v>Pass</v>
      </c>
      <c r="AD60" s="563" t="str">
        <f t="shared" si="104"/>
        <v>Pass</v>
      </c>
      <c r="AE60" s="563" t="str">
        <f t="shared" si="104"/>
        <v>Pass</v>
      </c>
      <c r="AF60" s="564" t="str">
        <f t="shared" si="104"/>
        <v>Pass</v>
      </c>
    </row>
    <row r="61" spans="1:32" ht="15.5" x14ac:dyDescent="0.35">
      <c r="A61" s="70" t="s">
        <v>122</v>
      </c>
      <c r="B61" s="387">
        <v>0</v>
      </c>
      <c r="C61" s="388">
        <v>0</v>
      </c>
      <c r="D61" s="388">
        <v>0</v>
      </c>
      <c r="E61" s="388">
        <v>0</v>
      </c>
      <c r="F61" s="388">
        <v>0</v>
      </c>
      <c r="G61" s="388">
        <v>0</v>
      </c>
      <c r="H61" s="388">
        <v>0</v>
      </c>
      <c r="I61" s="388">
        <v>0</v>
      </c>
      <c r="J61" s="22"/>
      <c r="K61" s="397">
        <v>0</v>
      </c>
      <c r="L61" s="398">
        <v>0</v>
      </c>
      <c r="M61" s="15"/>
      <c r="N61" s="50" t="s">
        <v>65</v>
      </c>
      <c r="O61" s="51">
        <v>1</v>
      </c>
      <c r="P61" s="52">
        <f t="shared" ref="P61:W61" si="105">IF(B61="","",(B61/$O61))</f>
        <v>0</v>
      </c>
      <c r="Q61" s="52">
        <f t="shared" si="105"/>
        <v>0</v>
      </c>
      <c r="R61" s="52">
        <f t="shared" si="105"/>
        <v>0</v>
      </c>
      <c r="S61" s="52">
        <f t="shared" si="105"/>
        <v>0</v>
      </c>
      <c r="T61" s="52">
        <f t="shared" si="105"/>
        <v>0</v>
      </c>
      <c r="U61" s="52">
        <f t="shared" si="105"/>
        <v>0</v>
      </c>
      <c r="V61" s="52">
        <f t="shared" si="105"/>
        <v>0</v>
      </c>
      <c r="W61" s="56">
        <f t="shared" si="105"/>
        <v>0</v>
      </c>
      <c r="X61" s="72"/>
      <c r="Y61" s="565" t="str">
        <f t="shared" si="87"/>
        <v>Pass</v>
      </c>
      <c r="Z61" s="563" t="str">
        <f t="shared" ref="Z61:AF61" si="106">IF(C61="","No Price",IF(Q61&gt;P61,"Fail 1","Pass"))</f>
        <v>Pass</v>
      </c>
      <c r="AA61" s="563" t="str">
        <f t="shared" si="106"/>
        <v>Pass</v>
      </c>
      <c r="AB61" s="563" t="str">
        <f t="shared" si="106"/>
        <v>Pass</v>
      </c>
      <c r="AC61" s="563" t="str">
        <f t="shared" si="106"/>
        <v>Pass</v>
      </c>
      <c r="AD61" s="563" t="str">
        <f t="shared" si="106"/>
        <v>Pass</v>
      </c>
      <c r="AE61" s="563" t="str">
        <f t="shared" si="106"/>
        <v>Pass</v>
      </c>
      <c r="AF61" s="564" t="str">
        <f t="shared" si="106"/>
        <v>Pass</v>
      </c>
    </row>
    <row r="62" spans="1:32" ht="15.5" x14ac:dyDescent="0.35">
      <c r="A62" s="70" t="s">
        <v>123</v>
      </c>
      <c r="B62" s="387">
        <v>0</v>
      </c>
      <c r="C62" s="388">
        <v>0</v>
      </c>
      <c r="D62" s="388">
        <v>0</v>
      </c>
      <c r="E62" s="388">
        <v>0</v>
      </c>
      <c r="F62" s="388">
        <v>0</v>
      </c>
      <c r="G62" s="388">
        <v>0</v>
      </c>
      <c r="H62" s="388">
        <v>0</v>
      </c>
      <c r="I62" s="388">
        <v>0</v>
      </c>
      <c r="J62" s="22"/>
      <c r="K62" s="397">
        <v>0</v>
      </c>
      <c r="L62" s="398">
        <v>0</v>
      </c>
      <c r="M62" s="15"/>
      <c r="N62" s="50" t="s">
        <v>65</v>
      </c>
      <c r="O62" s="51">
        <v>1</v>
      </c>
      <c r="P62" s="52">
        <f t="shared" ref="P62:W62" si="107">IF(B62="","",(B62/$O62))</f>
        <v>0</v>
      </c>
      <c r="Q62" s="52">
        <f t="shared" si="107"/>
        <v>0</v>
      </c>
      <c r="R62" s="52">
        <f t="shared" si="107"/>
        <v>0</v>
      </c>
      <c r="S62" s="52">
        <f t="shared" si="107"/>
        <v>0</v>
      </c>
      <c r="T62" s="52">
        <f t="shared" si="107"/>
        <v>0</v>
      </c>
      <c r="U62" s="52">
        <f t="shared" si="107"/>
        <v>0</v>
      </c>
      <c r="V62" s="52">
        <f t="shared" si="107"/>
        <v>0</v>
      </c>
      <c r="W62" s="56">
        <f t="shared" si="107"/>
        <v>0</v>
      </c>
      <c r="X62" s="72"/>
      <c r="Y62" s="565" t="str">
        <f t="shared" si="87"/>
        <v>Pass</v>
      </c>
      <c r="Z62" s="563" t="str">
        <f t="shared" ref="Z62:AF62" si="108">IF(C62="","No Price",IF(Q62&gt;P62,"Fail 1","Pass"))</f>
        <v>Pass</v>
      </c>
      <c r="AA62" s="563" t="str">
        <f t="shared" si="108"/>
        <v>Pass</v>
      </c>
      <c r="AB62" s="563" t="str">
        <f t="shared" si="108"/>
        <v>Pass</v>
      </c>
      <c r="AC62" s="563" t="str">
        <f t="shared" si="108"/>
        <v>Pass</v>
      </c>
      <c r="AD62" s="563" t="str">
        <f t="shared" si="108"/>
        <v>Pass</v>
      </c>
      <c r="AE62" s="563" t="str">
        <f t="shared" si="108"/>
        <v>Pass</v>
      </c>
      <c r="AF62" s="564" t="str">
        <f t="shared" si="108"/>
        <v>Pass</v>
      </c>
    </row>
    <row r="63" spans="1:32" ht="15.5" x14ac:dyDescent="0.35">
      <c r="A63" s="70" t="s">
        <v>124</v>
      </c>
      <c r="B63" s="387">
        <v>0</v>
      </c>
      <c r="C63" s="388">
        <v>0</v>
      </c>
      <c r="D63" s="388">
        <v>0</v>
      </c>
      <c r="E63" s="388">
        <v>0</v>
      </c>
      <c r="F63" s="388">
        <v>0</v>
      </c>
      <c r="G63" s="388">
        <v>0</v>
      </c>
      <c r="H63" s="388">
        <v>0</v>
      </c>
      <c r="I63" s="388">
        <v>0</v>
      </c>
      <c r="J63" s="22"/>
      <c r="K63" s="397">
        <v>0</v>
      </c>
      <c r="L63" s="398">
        <v>0</v>
      </c>
      <c r="M63" s="15"/>
      <c r="N63" s="50" t="s">
        <v>65</v>
      </c>
      <c r="O63" s="51">
        <v>1</v>
      </c>
      <c r="P63" s="52">
        <f t="shared" ref="P63:W63" si="109">IF(B63="","",(B63/$O63))</f>
        <v>0</v>
      </c>
      <c r="Q63" s="52">
        <f t="shared" si="109"/>
        <v>0</v>
      </c>
      <c r="R63" s="52">
        <f t="shared" si="109"/>
        <v>0</v>
      </c>
      <c r="S63" s="52">
        <f t="shared" si="109"/>
        <v>0</v>
      </c>
      <c r="T63" s="52">
        <f t="shared" si="109"/>
        <v>0</v>
      </c>
      <c r="U63" s="52">
        <f t="shared" si="109"/>
        <v>0</v>
      </c>
      <c r="V63" s="52">
        <f t="shared" si="109"/>
        <v>0</v>
      </c>
      <c r="W63" s="56">
        <f t="shared" si="109"/>
        <v>0</v>
      </c>
      <c r="X63" s="72"/>
      <c r="Y63" s="565" t="str">
        <f t="shared" si="87"/>
        <v>Pass</v>
      </c>
      <c r="Z63" s="563" t="str">
        <f t="shared" ref="Z63:AF63" si="110">IF(C63="","No Price",IF(Q63&gt;P63,"Fail 1","Pass"))</f>
        <v>Pass</v>
      </c>
      <c r="AA63" s="563" t="str">
        <f t="shared" si="110"/>
        <v>Pass</v>
      </c>
      <c r="AB63" s="563" t="str">
        <f t="shared" si="110"/>
        <v>Pass</v>
      </c>
      <c r="AC63" s="563" t="str">
        <f t="shared" si="110"/>
        <v>Pass</v>
      </c>
      <c r="AD63" s="563" t="str">
        <f t="shared" si="110"/>
        <v>Pass</v>
      </c>
      <c r="AE63" s="563" t="str">
        <f t="shared" si="110"/>
        <v>Pass</v>
      </c>
      <c r="AF63" s="564" t="str">
        <f t="shared" si="110"/>
        <v>Pass</v>
      </c>
    </row>
    <row r="64" spans="1:32" ht="15.5" x14ac:dyDescent="0.35">
      <c r="A64" s="70" t="s">
        <v>125</v>
      </c>
      <c r="B64" s="387">
        <v>0</v>
      </c>
      <c r="C64" s="388">
        <v>0</v>
      </c>
      <c r="D64" s="388">
        <v>0</v>
      </c>
      <c r="E64" s="388">
        <v>0</v>
      </c>
      <c r="F64" s="388">
        <v>0</v>
      </c>
      <c r="G64" s="388">
        <v>0</v>
      </c>
      <c r="H64" s="388">
        <v>0</v>
      </c>
      <c r="I64" s="388">
        <v>0</v>
      </c>
      <c r="J64" s="22"/>
      <c r="K64" s="397">
        <v>0</v>
      </c>
      <c r="L64" s="398">
        <v>0</v>
      </c>
      <c r="M64" s="15"/>
      <c r="N64" s="50" t="s">
        <v>65</v>
      </c>
      <c r="O64" s="51">
        <v>1</v>
      </c>
      <c r="P64" s="52">
        <f t="shared" ref="P64:W64" si="111">IF(B64="","",(B64/$O64))</f>
        <v>0</v>
      </c>
      <c r="Q64" s="52">
        <f t="shared" si="111"/>
        <v>0</v>
      </c>
      <c r="R64" s="52">
        <f t="shared" si="111"/>
        <v>0</v>
      </c>
      <c r="S64" s="52">
        <f t="shared" si="111"/>
        <v>0</v>
      </c>
      <c r="T64" s="52">
        <f t="shared" si="111"/>
        <v>0</v>
      </c>
      <c r="U64" s="52">
        <f t="shared" si="111"/>
        <v>0</v>
      </c>
      <c r="V64" s="52">
        <f t="shared" si="111"/>
        <v>0</v>
      </c>
      <c r="W64" s="56">
        <f t="shared" si="111"/>
        <v>0</v>
      </c>
      <c r="X64" s="72"/>
      <c r="Y64" s="565" t="str">
        <f t="shared" si="87"/>
        <v>Pass</v>
      </c>
      <c r="Z64" s="563" t="str">
        <f t="shared" ref="Z64:AF64" si="112">IF(C64="","No Price",IF(Q64&gt;P64,"Fail 1","Pass"))</f>
        <v>Pass</v>
      </c>
      <c r="AA64" s="563" t="str">
        <f t="shared" si="112"/>
        <v>Pass</v>
      </c>
      <c r="AB64" s="563" t="str">
        <f t="shared" si="112"/>
        <v>Pass</v>
      </c>
      <c r="AC64" s="563" t="str">
        <f t="shared" si="112"/>
        <v>Pass</v>
      </c>
      <c r="AD64" s="563" t="str">
        <f t="shared" si="112"/>
        <v>Pass</v>
      </c>
      <c r="AE64" s="563" t="str">
        <f t="shared" si="112"/>
        <v>Pass</v>
      </c>
      <c r="AF64" s="564" t="str">
        <f t="shared" si="112"/>
        <v>Pass</v>
      </c>
    </row>
    <row r="65" spans="1:32" ht="15.5" x14ac:dyDescent="0.35">
      <c r="A65" s="70" t="s">
        <v>126</v>
      </c>
      <c r="B65" s="387">
        <v>0</v>
      </c>
      <c r="C65" s="388">
        <v>0</v>
      </c>
      <c r="D65" s="388">
        <v>0</v>
      </c>
      <c r="E65" s="388">
        <v>0</v>
      </c>
      <c r="F65" s="388">
        <v>0</v>
      </c>
      <c r="G65" s="388">
        <v>0</v>
      </c>
      <c r="H65" s="388">
        <v>0</v>
      </c>
      <c r="I65" s="388">
        <v>0</v>
      </c>
      <c r="J65" s="22"/>
      <c r="K65" s="397">
        <v>0</v>
      </c>
      <c r="L65" s="398">
        <v>0</v>
      </c>
      <c r="M65" s="15"/>
      <c r="N65" s="50" t="s">
        <v>65</v>
      </c>
      <c r="O65" s="51">
        <v>1</v>
      </c>
      <c r="P65" s="52">
        <f t="shared" ref="P65:W65" si="113">IF(B65="","",(B65/$O65))</f>
        <v>0</v>
      </c>
      <c r="Q65" s="52">
        <f t="shared" si="113"/>
        <v>0</v>
      </c>
      <c r="R65" s="52">
        <f t="shared" si="113"/>
        <v>0</v>
      </c>
      <c r="S65" s="52">
        <f t="shared" si="113"/>
        <v>0</v>
      </c>
      <c r="T65" s="52">
        <f t="shared" si="113"/>
        <v>0</v>
      </c>
      <c r="U65" s="52">
        <f t="shared" si="113"/>
        <v>0</v>
      </c>
      <c r="V65" s="52">
        <f t="shared" si="113"/>
        <v>0</v>
      </c>
      <c r="W65" s="56">
        <f t="shared" si="113"/>
        <v>0</v>
      </c>
      <c r="X65" s="72"/>
      <c r="Y65" s="565" t="str">
        <f t="shared" si="87"/>
        <v>Pass</v>
      </c>
      <c r="Z65" s="563" t="str">
        <f t="shared" ref="Z65:AF65" si="114">IF(C65="","No Price",IF(Q65&gt;P65,"Fail 1","Pass"))</f>
        <v>Pass</v>
      </c>
      <c r="AA65" s="563" t="str">
        <f t="shared" si="114"/>
        <v>Pass</v>
      </c>
      <c r="AB65" s="563" t="str">
        <f t="shared" si="114"/>
        <v>Pass</v>
      </c>
      <c r="AC65" s="563" t="str">
        <f t="shared" si="114"/>
        <v>Pass</v>
      </c>
      <c r="AD65" s="563" t="str">
        <f t="shared" si="114"/>
        <v>Pass</v>
      </c>
      <c r="AE65" s="563" t="str">
        <f t="shared" si="114"/>
        <v>Pass</v>
      </c>
      <c r="AF65" s="564" t="str">
        <f t="shared" si="114"/>
        <v>Pass</v>
      </c>
    </row>
    <row r="66" spans="1:32" ht="15.5" x14ac:dyDescent="0.35">
      <c r="A66" s="70" t="s">
        <v>127</v>
      </c>
      <c r="B66" s="387">
        <v>0</v>
      </c>
      <c r="C66" s="388">
        <v>0</v>
      </c>
      <c r="D66" s="388">
        <v>0</v>
      </c>
      <c r="E66" s="388">
        <v>0</v>
      </c>
      <c r="F66" s="388">
        <v>0</v>
      </c>
      <c r="G66" s="388">
        <v>0</v>
      </c>
      <c r="H66" s="388">
        <v>0</v>
      </c>
      <c r="I66" s="388">
        <v>0</v>
      </c>
      <c r="J66" s="22"/>
      <c r="K66" s="397">
        <v>0</v>
      </c>
      <c r="L66" s="398">
        <v>0</v>
      </c>
      <c r="M66" s="15"/>
      <c r="N66" s="73" t="s">
        <v>65</v>
      </c>
      <c r="O66" s="74">
        <v>1</v>
      </c>
      <c r="P66" s="75">
        <f t="shared" ref="P66:W66" si="115">IF(B66="","",(B66/$O66))</f>
        <v>0</v>
      </c>
      <c r="Q66" s="75">
        <f t="shared" si="115"/>
        <v>0</v>
      </c>
      <c r="R66" s="75">
        <f t="shared" si="115"/>
        <v>0</v>
      </c>
      <c r="S66" s="75">
        <f t="shared" si="115"/>
        <v>0</v>
      </c>
      <c r="T66" s="75">
        <f t="shared" si="115"/>
        <v>0</v>
      </c>
      <c r="U66" s="75">
        <f t="shared" si="115"/>
        <v>0</v>
      </c>
      <c r="V66" s="75">
        <f t="shared" si="115"/>
        <v>0</v>
      </c>
      <c r="W66" s="76">
        <f t="shared" si="115"/>
        <v>0</v>
      </c>
      <c r="X66" s="72"/>
      <c r="Y66" s="566" t="str">
        <f t="shared" si="87"/>
        <v>Pass</v>
      </c>
      <c r="Z66" s="567" t="str">
        <f t="shared" ref="Z66:AF66" si="116">IF(C66="","No Price",IF(Q66&gt;P66,"Fail 1","Pass"))</f>
        <v>Pass</v>
      </c>
      <c r="AA66" s="567" t="str">
        <f t="shared" si="116"/>
        <v>Pass</v>
      </c>
      <c r="AB66" s="567" t="str">
        <f t="shared" si="116"/>
        <v>Pass</v>
      </c>
      <c r="AC66" s="567" t="str">
        <f t="shared" si="116"/>
        <v>Pass</v>
      </c>
      <c r="AD66" s="567" t="str">
        <f t="shared" si="116"/>
        <v>Pass</v>
      </c>
      <c r="AE66" s="567" t="str">
        <f t="shared" si="116"/>
        <v>Pass</v>
      </c>
      <c r="AF66" s="568" t="str">
        <f t="shared" si="116"/>
        <v>Pass</v>
      </c>
    </row>
    <row r="67" spans="1:32" ht="15.5" x14ac:dyDescent="0.35">
      <c r="A67" s="67" t="s">
        <v>128</v>
      </c>
      <c r="B67" s="482" t="s">
        <v>129</v>
      </c>
      <c r="C67" s="463"/>
      <c r="D67" s="463"/>
      <c r="E67" s="463"/>
      <c r="F67" s="463"/>
      <c r="G67" s="463"/>
      <c r="H67" s="463"/>
      <c r="I67" s="464"/>
      <c r="J67" s="54"/>
      <c r="K67" s="478"/>
      <c r="L67" s="479"/>
      <c r="M67" s="15"/>
      <c r="N67" s="583"/>
      <c r="O67" s="584"/>
      <c r="P67" s="584"/>
      <c r="Q67" s="585"/>
      <c r="R67" s="585"/>
      <c r="S67" s="585"/>
      <c r="T67" s="585"/>
      <c r="U67" s="585"/>
      <c r="V67" s="585"/>
      <c r="W67" s="585"/>
      <c r="X67" s="585"/>
      <c r="Y67" s="586"/>
      <c r="Z67" s="585"/>
      <c r="AA67" s="585"/>
      <c r="AB67" s="585"/>
      <c r="AC67" s="585"/>
      <c r="AD67" s="585"/>
      <c r="AE67" s="585"/>
      <c r="AF67" s="587"/>
    </row>
    <row r="68" spans="1:32" ht="15.5" x14ac:dyDescent="0.35">
      <c r="A68" s="70" t="s">
        <v>130</v>
      </c>
      <c r="B68" s="387">
        <v>0</v>
      </c>
      <c r="C68" s="388">
        <v>0</v>
      </c>
      <c r="D68" s="388">
        <v>0</v>
      </c>
      <c r="E68" s="388">
        <v>0</v>
      </c>
      <c r="F68" s="388">
        <v>0</v>
      </c>
      <c r="G68" s="388">
        <v>0</v>
      </c>
      <c r="H68" s="388">
        <v>0</v>
      </c>
      <c r="I68" s="388">
        <v>0</v>
      </c>
      <c r="J68" s="22"/>
      <c r="K68" s="393">
        <v>0</v>
      </c>
      <c r="L68" s="394">
        <v>0</v>
      </c>
      <c r="M68" s="15"/>
      <c r="N68" s="77" t="s">
        <v>65</v>
      </c>
      <c r="O68" s="78">
        <v>1</v>
      </c>
      <c r="P68" s="79">
        <f t="shared" ref="P68:W68" si="117">IF(B68="","",(B68/$O68))</f>
        <v>0</v>
      </c>
      <c r="Q68" s="79">
        <f t="shared" si="117"/>
        <v>0</v>
      </c>
      <c r="R68" s="79">
        <f t="shared" si="117"/>
        <v>0</v>
      </c>
      <c r="S68" s="79">
        <f t="shared" si="117"/>
        <v>0</v>
      </c>
      <c r="T68" s="79">
        <f t="shared" si="117"/>
        <v>0</v>
      </c>
      <c r="U68" s="79">
        <f t="shared" si="117"/>
        <v>0</v>
      </c>
      <c r="V68" s="79">
        <f t="shared" si="117"/>
        <v>0</v>
      </c>
      <c r="W68" s="80">
        <f t="shared" si="117"/>
        <v>0</v>
      </c>
      <c r="X68" s="72"/>
      <c r="Y68" s="569" t="str">
        <f t="shared" ref="Y68:Y77" si="118">IF(P68="","No Price","Pass")</f>
        <v>Pass</v>
      </c>
      <c r="Z68" s="570" t="str">
        <f t="shared" ref="Z68:AF68" si="119">IF(C68="","No Price",IF(Q68&gt;P68,"Fail 1","Pass"))</f>
        <v>Pass</v>
      </c>
      <c r="AA68" s="570" t="str">
        <f t="shared" si="119"/>
        <v>Pass</v>
      </c>
      <c r="AB68" s="570" t="str">
        <f t="shared" si="119"/>
        <v>Pass</v>
      </c>
      <c r="AC68" s="570" t="str">
        <f t="shared" si="119"/>
        <v>Pass</v>
      </c>
      <c r="AD68" s="570" t="str">
        <f t="shared" si="119"/>
        <v>Pass</v>
      </c>
      <c r="AE68" s="570" t="str">
        <f t="shared" si="119"/>
        <v>Pass</v>
      </c>
      <c r="AF68" s="571" t="str">
        <f t="shared" si="119"/>
        <v>Pass</v>
      </c>
    </row>
    <row r="69" spans="1:32" ht="15.5" x14ac:dyDescent="0.35">
      <c r="A69" s="70" t="s">
        <v>131</v>
      </c>
      <c r="B69" s="387">
        <v>0</v>
      </c>
      <c r="C69" s="388">
        <v>0</v>
      </c>
      <c r="D69" s="388">
        <v>0</v>
      </c>
      <c r="E69" s="388">
        <v>0</v>
      </c>
      <c r="F69" s="388">
        <v>0</v>
      </c>
      <c r="G69" s="388">
        <v>0</v>
      </c>
      <c r="H69" s="388">
        <v>0</v>
      </c>
      <c r="I69" s="388">
        <v>0</v>
      </c>
      <c r="J69" s="22"/>
      <c r="K69" s="393">
        <v>0</v>
      </c>
      <c r="L69" s="394">
        <v>0</v>
      </c>
      <c r="M69" s="15"/>
      <c r="N69" s="50" t="s">
        <v>65</v>
      </c>
      <c r="O69" s="51">
        <v>1</v>
      </c>
      <c r="P69" s="52">
        <f t="shared" ref="P69:W69" si="120">IF(B69="","",(B69/$O69))</f>
        <v>0</v>
      </c>
      <c r="Q69" s="52">
        <f t="shared" si="120"/>
        <v>0</v>
      </c>
      <c r="R69" s="52">
        <f t="shared" si="120"/>
        <v>0</v>
      </c>
      <c r="S69" s="52">
        <f t="shared" si="120"/>
        <v>0</v>
      </c>
      <c r="T69" s="52">
        <f t="shared" si="120"/>
        <v>0</v>
      </c>
      <c r="U69" s="52">
        <f t="shared" si="120"/>
        <v>0</v>
      </c>
      <c r="V69" s="52">
        <f t="shared" si="120"/>
        <v>0</v>
      </c>
      <c r="W69" s="56">
        <f t="shared" si="120"/>
        <v>0</v>
      </c>
      <c r="X69" s="72"/>
      <c r="Y69" s="565" t="str">
        <f t="shared" si="118"/>
        <v>Pass</v>
      </c>
      <c r="Z69" s="563" t="str">
        <f t="shared" ref="Z69:AF69" si="121">IF(C69="","No Price",IF(Q69&gt;P69,"Fail 1","Pass"))</f>
        <v>Pass</v>
      </c>
      <c r="AA69" s="563" t="str">
        <f t="shared" si="121"/>
        <v>Pass</v>
      </c>
      <c r="AB69" s="563" t="str">
        <f t="shared" si="121"/>
        <v>Pass</v>
      </c>
      <c r="AC69" s="563" t="str">
        <f t="shared" si="121"/>
        <v>Pass</v>
      </c>
      <c r="AD69" s="563" t="str">
        <f t="shared" si="121"/>
        <v>Pass</v>
      </c>
      <c r="AE69" s="563" t="str">
        <f t="shared" si="121"/>
        <v>Pass</v>
      </c>
      <c r="AF69" s="564" t="str">
        <f t="shared" si="121"/>
        <v>Pass</v>
      </c>
    </row>
    <row r="70" spans="1:32" ht="15.5" x14ac:dyDescent="0.35">
      <c r="A70" s="70" t="s">
        <v>132</v>
      </c>
      <c r="B70" s="387">
        <v>0</v>
      </c>
      <c r="C70" s="388">
        <v>0</v>
      </c>
      <c r="D70" s="388">
        <v>0</v>
      </c>
      <c r="E70" s="388">
        <v>0</v>
      </c>
      <c r="F70" s="388">
        <v>0</v>
      </c>
      <c r="G70" s="388">
        <v>0</v>
      </c>
      <c r="H70" s="388">
        <v>0</v>
      </c>
      <c r="I70" s="388">
        <v>0</v>
      </c>
      <c r="J70" s="22"/>
      <c r="K70" s="393">
        <v>0</v>
      </c>
      <c r="L70" s="394">
        <v>0</v>
      </c>
      <c r="M70" s="15"/>
      <c r="N70" s="50" t="s">
        <v>65</v>
      </c>
      <c r="O70" s="51">
        <v>1</v>
      </c>
      <c r="P70" s="52">
        <f t="shared" ref="P70:W70" si="122">IF(B70="","",(B70/$O70))</f>
        <v>0</v>
      </c>
      <c r="Q70" s="52">
        <f t="shared" si="122"/>
        <v>0</v>
      </c>
      <c r="R70" s="52">
        <f t="shared" si="122"/>
        <v>0</v>
      </c>
      <c r="S70" s="52">
        <f t="shared" si="122"/>
        <v>0</v>
      </c>
      <c r="T70" s="52">
        <f t="shared" si="122"/>
        <v>0</v>
      </c>
      <c r="U70" s="52">
        <f t="shared" si="122"/>
        <v>0</v>
      </c>
      <c r="V70" s="52">
        <f t="shared" si="122"/>
        <v>0</v>
      </c>
      <c r="W70" s="56">
        <f t="shared" si="122"/>
        <v>0</v>
      </c>
      <c r="X70" s="72"/>
      <c r="Y70" s="565" t="str">
        <f t="shared" si="118"/>
        <v>Pass</v>
      </c>
      <c r="Z70" s="563" t="str">
        <f t="shared" ref="Z70:AF70" si="123">IF(C70="","No Price",IF(Q70&gt;P70,"Fail 1","Pass"))</f>
        <v>Pass</v>
      </c>
      <c r="AA70" s="563" t="str">
        <f t="shared" si="123"/>
        <v>Pass</v>
      </c>
      <c r="AB70" s="563" t="str">
        <f t="shared" si="123"/>
        <v>Pass</v>
      </c>
      <c r="AC70" s="563" t="str">
        <f t="shared" si="123"/>
        <v>Pass</v>
      </c>
      <c r="AD70" s="563" t="str">
        <f t="shared" si="123"/>
        <v>Pass</v>
      </c>
      <c r="AE70" s="563" t="str">
        <f t="shared" si="123"/>
        <v>Pass</v>
      </c>
      <c r="AF70" s="564" t="str">
        <f t="shared" si="123"/>
        <v>Pass</v>
      </c>
    </row>
    <row r="71" spans="1:32" ht="15.5" x14ac:dyDescent="0.35">
      <c r="A71" s="70" t="s">
        <v>133</v>
      </c>
      <c r="B71" s="387">
        <v>0</v>
      </c>
      <c r="C71" s="388">
        <v>0</v>
      </c>
      <c r="D71" s="388">
        <v>0</v>
      </c>
      <c r="E71" s="388">
        <v>0</v>
      </c>
      <c r="F71" s="388">
        <v>0</v>
      </c>
      <c r="G71" s="388">
        <v>0</v>
      </c>
      <c r="H71" s="388">
        <v>0</v>
      </c>
      <c r="I71" s="388">
        <v>0</v>
      </c>
      <c r="J71" s="22"/>
      <c r="K71" s="393">
        <v>0</v>
      </c>
      <c r="L71" s="394">
        <v>0</v>
      </c>
      <c r="M71" s="15"/>
      <c r="N71" s="50" t="s">
        <v>65</v>
      </c>
      <c r="O71" s="51">
        <v>1</v>
      </c>
      <c r="P71" s="52">
        <f t="shared" ref="P71:W71" si="124">IF(B71="","",(B71/$O71))</f>
        <v>0</v>
      </c>
      <c r="Q71" s="52">
        <f t="shared" si="124"/>
        <v>0</v>
      </c>
      <c r="R71" s="52">
        <f t="shared" si="124"/>
        <v>0</v>
      </c>
      <c r="S71" s="52">
        <f t="shared" si="124"/>
        <v>0</v>
      </c>
      <c r="T71" s="52">
        <f t="shared" si="124"/>
        <v>0</v>
      </c>
      <c r="U71" s="52">
        <f t="shared" si="124"/>
        <v>0</v>
      </c>
      <c r="V71" s="52">
        <f t="shared" si="124"/>
        <v>0</v>
      </c>
      <c r="W71" s="56">
        <f t="shared" si="124"/>
        <v>0</v>
      </c>
      <c r="X71" s="72"/>
      <c r="Y71" s="565" t="str">
        <f t="shared" si="118"/>
        <v>Pass</v>
      </c>
      <c r="Z71" s="563" t="str">
        <f t="shared" ref="Z71:AF71" si="125">IF(C71="","No Price",IF(Q71&gt;P71,"Fail 1","Pass"))</f>
        <v>Pass</v>
      </c>
      <c r="AA71" s="563" t="str">
        <f t="shared" si="125"/>
        <v>Pass</v>
      </c>
      <c r="AB71" s="563" t="str">
        <f t="shared" si="125"/>
        <v>Pass</v>
      </c>
      <c r="AC71" s="563" t="str">
        <f t="shared" si="125"/>
        <v>Pass</v>
      </c>
      <c r="AD71" s="563" t="str">
        <f t="shared" si="125"/>
        <v>Pass</v>
      </c>
      <c r="AE71" s="563" t="str">
        <f t="shared" si="125"/>
        <v>Pass</v>
      </c>
      <c r="AF71" s="564" t="str">
        <f t="shared" si="125"/>
        <v>Pass</v>
      </c>
    </row>
    <row r="72" spans="1:32" ht="15.5" x14ac:dyDescent="0.35">
      <c r="A72" s="70" t="s">
        <v>134</v>
      </c>
      <c r="B72" s="387">
        <v>0</v>
      </c>
      <c r="C72" s="388">
        <v>0</v>
      </c>
      <c r="D72" s="388">
        <v>0</v>
      </c>
      <c r="E72" s="388">
        <v>0</v>
      </c>
      <c r="F72" s="388">
        <v>0</v>
      </c>
      <c r="G72" s="388">
        <v>0</v>
      </c>
      <c r="H72" s="388">
        <v>0</v>
      </c>
      <c r="I72" s="388">
        <v>0</v>
      </c>
      <c r="J72" s="22"/>
      <c r="K72" s="393">
        <v>0</v>
      </c>
      <c r="L72" s="394">
        <v>0</v>
      </c>
      <c r="M72" s="15"/>
      <c r="N72" s="50" t="s">
        <v>65</v>
      </c>
      <c r="O72" s="51">
        <v>1</v>
      </c>
      <c r="P72" s="52">
        <f t="shared" ref="P72:W72" si="126">IF(B72="","",(B72/$O72))</f>
        <v>0</v>
      </c>
      <c r="Q72" s="52">
        <f t="shared" si="126"/>
        <v>0</v>
      </c>
      <c r="R72" s="52">
        <f t="shared" si="126"/>
        <v>0</v>
      </c>
      <c r="S72" s="52">
        <f t="shared" si="126"/>
        <v>0</v>
      </c>
      <c r="T72" s="52">
        <f t="shared" si="126"/>
        <v>0</v>
      </c>
      <c r="U72" s="52">
        <f t="shared" si="126"/>
        <v>0</v>
      </c>
      <c r="V72" s="52">
        <f t="shared" si="126"/>
        <v>0</v>
      </c>
      <c r="W72" s="56">
        <f t="shared" si="126"/>
        <v>0</v>
      </c>
      <c r="X72" s="72"/>
      <c r="Y72" s="565" t="str">
        <f t="shared" si="118"/>
        <v>Pass</v>
      </c>
      <c r="Z72" s="563" t="str">
        <f t="shared" ref="Z72:AF72" si="127">IF(C72="","No Price",IF(Q72&gt;P72,"Fail 1","Pass"))</f>
        <v>Pass</v>
      </c>
      <c r="AA72" s="563" t="str">
        <f t="shared" si="127"/>
        <v>Pass</v>
      </c>
      <c r="AB72" s="563" t="str">
        <f t="shared" si="127"/>
        <v>Pass</v>
      </c>
      <c r="AC72" s="563" t="str">
        <f t="shared" si="127"/>
        <v>Pass</v>
      </c>
      <c r="AD72" s="563" t="str">
        <f t="shared" si="127"/>
        <v>Pass</v>
      </c>
      <c r="AE72" s="563" t="str">
        <f t="shared" si="127"/>
        <v>Pass</v>
      </c>
      <c r="AF72" s="564" t="str">
        <f t="shared" si="127"/>
        <v>Pass</v>
      </c>
    </row>
    <row r="73" spans="1:32" ht="15.5" x14ac:dyDescent="0.35">
      <c r="A73" s="70" t="s">
        <v>135</v>
      </c>
      <c r="B73" s="387">
        <v>0</v>
      </c>
      <c r="C73" s="388">
        <v>0</v>
      </c>
      <c r="D73" s="388">
        <v>0</v>
      </c>
      <c r="E73" s="388">
        <v>0</v>
      </c>
      <c r="F73" s="388">
        <v>0</v>
      </c>
      <c r="G73" s="388">
        <v>0</v>
      </c>
      <c r="H73" s="388">
        <v>0</v>
      </c>
      <c r="I73" s="388">
        <v>0</v>
      </c>
      <c r="J73" s="22"/>
      <c r="K73" s="393">
        <v>0</v>
      </c>
      <c r="L73" s="394">
        <v>0</v>
      </c>
      <c r="M73" s="15"/>
      <c r="N73" s="50" t="s">
        <v>65</v>
      </c>
      <c r="O73" s="51">
        <v>1</v>
      </c>
      <c r="P73" s="52">
        <f t="shared" ref="P73:W73" si="128">IF(B73="","",(B73/$O73))</f>
        <v>0</v>
      </c>
      <c r="Q73" s="52">
        <f t="shared" si="128"/>
        <v>0</v>
      </c>
      <c r="R73" s="52">
        <f t="shared" si="128"/>
        <v>0</v>
      </c>
      <c r="S73" s="52">
        <f t="shared" si="128"/>
        <v>0</v>
      </c>
      <c r="T73" s="52">
        <f t="shared" si="128"/>
        <v>0</v>
      </c>
      <c r="U73" s="52">
        <f t="shared" si="128"/>
        <v>0</v>
      </c>
      <c r="V73" s="52">
        <f t="shared" si="128"/>
        <v>0</v>
      </c>
      <c r="W73" s="56">
        <f t="shared" si="128"/>
        <v>0</v>
      </c>
      <c r="X73" s="72"/>
      <c r="Y73" s="565" t="str">
        <f t="shared" si="118"/>
        <v>Pass</v>
      </c>
      <c r="Z73" s="563" t="str">
        <f t="shared" ref="Z73:AF73" si="129">IF(C73="","No Price",IF(Q73&gt;P73,"Fail 1","Pass"))</f>
        <v>Pass</v>
      </c>
      <c r="AA73" s="563" t="str">
        <f t="shared" si="129"/>
        <v>Pass</v>
      </c>
      <c r="AB73" s="563" t="str">
        <f t="shared" si="129"/>
        <v>Pass</v>
      </c>
      <c r="AC73" s="563" t="str">
        <f t="shared" si="129"/>
        <v>Pass</v>
      </c>
      <c r="AD73" s="563" t="str">
        <f t="shared" si="129"/>
        <v>Pass</v>
      </c>
      <c r="AE73" s="563" t="str">
        <f t="shared" si="129"/>
        <v>Pass</v>
      </c>
      <c r="AF73" s="564" t="str">
        <f t="shared" si="129"/>
        <v>Pass</v>
      </c>
    </row>
    <row r="74" spans="1:32" ht="15.5" x14ac:dyDescent="0.35">
      <c r="A74" s="70" t="s">
        <v>136</v>
      </c>
      <c r="B74" s="387">
        <v>0</v>
      </c>
      <c r="C74" s="388">
        <v>0</v>
      </c>
      <c r="D74" s="388">
        <v>0</v>
      </c>
      <c r="E74" s="388">
        <v>0</v>
      </c>
      <c r="F74" s="388">
        <v>0</v>
      </c>
      <c r="G74" s="388">
        <v>0</v>
      </c>
      <c r="H74" s="388">
        <v>0</v>
      </c>
      <c r="I74" s="388">
        <v>0</v>
      </c>
      <c r="J74" s="22"/>
      <c r="K74" s="393">
        <v>0</v>
      </c>
      <c r="L74" s="394">
        <v>0</v>
      </c>
      <c r="M74" s="15"/>
      <c r="N74" s="50" t="s">
        <v>65</v>
      </c>
      <c r="O74" s="51">
        <v>1</v>
      </c>
      <c r="P74" s="52">
        <f t="shared" ref="P74:W74" si="130">IF(B74="","",(B74/$O74))</f>
        <v>0</v>
      </c>
      <c r="Q74" s="52">
        <f t="shared" si="130"/>
        <v>0</v>
      </c>
      <c r="R74" s="52">
        <f t="shared" si="130"/>
        <v>0</v>
      </c>
      <c r="S74" s="52">
        <f t="shared" si="130"/>
        <v>0</v>
      </c>
      <c r="T74" s="52">
        <f t="shared" si="130"/>
        <v>0</v>
      </c>
      <c r="U74" s="52">
        <f t="shared" si="130"/>
        <v>0</v>
      </c>
      <c r="V74" s="52">
        <f t="shared" si="130"/>
        <v>0</v>
      </c>
      <c r="W74" s="56">
        <f t="shared" si="130"/>
        <v>0</v>
      </c>
      <c r="X74" s="72"/>
      <c r="Y74" s="565" t="str">
        <f t="shared" si="118"/>
        <v>Pass</v>
      </c>
      <c r="Z74" s="563" t="str">
        <f t="shared" ref="Z74:AF74" si="131">IF(C74="","No Price",IF(Q74&gt;P74,"Fail 1","Pass"))</f>
        <v>Pass</v>
      </c>
      <c r="AA74" s="563" t="str">
        <f t="shared" si="131"/>
        <v>Pass</v>
      </c>
      <c r="AB74" s="563" t="str">
        <f t="shared" si="131"/>
        <v>Pass</v>
      </c>
      <c r="AC74" s="563" t="str">
        <f t="shared" si="131"/>
        <v>Pass</v>
      </c>
      <c r="AD74" s="563" t="str">
        <f t="shared" si="131"/>
        <v>Pass</v>
      </c>
      <c r="AE74" s="563" t="str">
        <f t="shared" si="131"/>
        <v>Pass</v>
      </c>
      <c r="AF74" s="564" t="str">
        <f t="shared" si="131"/>
        <v>Pass</v>
      </c>
    </row>
    <row r="75" spans="1:32" ht="15.5" x14ac:dyDescent="0.35">
      <c r="A75" s="70" t="s">
        <v>137</v>
      </c>
      <c r="B75" s="387">
        <v>0</v>
      </c>
      <c r="C75" s="388">
        <v>0</v>
      </c>
      <c r="D75" s="388">
        <v>0</v>
      </c>
      <c r="E75" s="388">
        <v>0</v>
      </c>
      <c r="F75" s="388">
        <v>0</v>
      </c>
      <c r="G75" s="388">
        <v>0</v>
      </c>
      <c r="H75" s="388">
        <v>0</v>
      </c>
      <c r="I75" s="388">
        <v>0</v>
      </c>
      <c r="J75" s="22"/>
      <c r="K75" s="393">
        <v>0</v>
      </c>
      <c r="L75" s="394">
        <v>0</v>
      </c>
      <c r="M75" s="15"/>
      <c r="N75" s="50" t="s">
        <v>65</v>
      </c>
      <c r="O75" s="51">
        <v>1</v>
      </c>
      <c r="P75" s="52">
        <f t="shared" ref="P75:W75" si="132">IF(B75="","",(B75/$O75))</f>
        <v>0</v>
      </c>
      <c r="Q75" s="52">
        <f t="shared" si="132"/>
        <v>0</v>
      </c>
      <c r="R75" s="52">
        <f t="shared" si="132"/>
        <v>0</v>
      </c>
      <c r="S75" s="52">
        <f t="shared" si="132"/>
        <v>0</v>
      </c>
      <c r="T75" s="52">
        <f t="shared" si="132"/>
        <v>0</v>
      </c>
      <c r="U75" s="52">
        <f t="shared" si="132"/>
        <v>0</v>
      </c>
      <c r="V75" s="52">
        <f t="shared" si="132"/>
        <v>0</v>
      </c>
      <c r="W75" s="56">
        <f t="shared" si="132"/>
        <v>0</v>
      </c>
      <c r="X75" s="72"/>
      <c r="Y75" s="565" t="str">
        <f t="shared" si="118"/>
        <v>Pass</v>
      </c>
      <c r="Z75" s="563" t="str">
        <f t="shared" ref="Z75:AF75" si="133">IF(C75="","No Price",IF(Q75&gt;P75,"Fail 1","Pass"))</f>
        <v>Pass</v>
      </c>
      <c r="AA75" s="563" t="str">
        <f t="shared" si="133"/>
        <v>Pass</v>
      </c>
      <c r="AB75" s="563" t="str">
        <f t="shared" si="133"/>
        <v>Pass</v>
      </c>
      <c r="AC75" s="563" t="str">
        <f t="shared" si="133"/>
        <v>Pass</v>
      </c>
      <c r="AD75" s="563" t="str">
        <f t="shared" si="133"/>
        <v>Pass</v>
      </c>
      <c r="AE75" s="563" t="str">
        <f t="shared" si="133"/>
        <v>Pass</v>
      </c>
      <c r="AF75" s="564" t="str">
        <f t="shared" si="133"/>
        <v>Pass</v>
      </c>
    </row>
    <row r="76" spans="1:32" ht="15.5" x14ac:dyDescent="0.35">
      <c r="A76" s="70" t="s">
        <v>138</v>
      </c>
      <c r="B76" s="387">
        <v>0</v>
      </c>
      <c r="C76" s="388">
        <v>0</v>
      </c>
      <c r="D76" s="388">
        <v>0</v>
      </c>
      <c r="E76" s="388">
        <v>0</v>
      </c>
      <c r="F76" s="388">
        <v>0</v>
      </c>
      <c r="G76" s="388">
        <v>0</v>
      </c>
      <c r="H76" s="388">
        <v>0</v>
      </c>
      <c r="I76" s="388">
        <v>0</v>
      </c>
      <c r="J76" s="22"/>
      <c r="K76" s="393">
        <v>0</v>
      </c>
      <c r="L76" s="394">
        <v>0</v>
      </c>
      <c r="M76" s="15"/>
      <c r="N76" s="50" t="s">
        <v>65</v>
      </c>
      <c r="O76" s="51">
        <v>1</v>
      </c>
      <c r="P76" s="52">
        <f t="shared" ref="P76:W76" si="134">IF(B76="","",(B76/$O76))</f>
        <v>0</v>
      </c>
      <c r="Q76" s="52">
        <f t="shared" si="134"/>
        <v>0</v>
      </c>
      <c r="R76" s="52">
        <f t="shared" si="134"/>
        <v>0</v>
      </c>
      <c r="S76" s="52">
        <f t="shared" si="134"/>
        <v>0</v>
      </c>
      <c r="T76" s="52">
        <f t="shared" si="134"/>
        <v>0</v>
      </c>
      <c r="U76" s="52">
        <f t="shared" si="134"/>
        <v>0</v>
      </c>
      <c r="V76" s="52">
        <f t="shared" si="134"/>
        <v>0</v>
      </c>
      <c r="W76" s="56">
        <f t="shared" si="134"/>
        <v>0</v>
      </c>
      <c r="X76" s="72"/>
      <c r="Y76" s="565" t="str">
        <f t="shared" si="118"/>
        <v>Pass</v>
      </c>
      <c r="Z76" s="563" t="str">
        <f t="shared" ref="Z76:AF76" si="135">IF(C76="","No Price",IF(Q76&gt;P76,"Fail 1","Pass"))</f>
        <v>Pass</v>
      </c>
      <c r="AA76" s="563" t="str">
        <f t="shared" si="135"/>
        <v>Pass</v>
      </c>
      <c r="AB76" s="563" t="str">
        <f t="shared" si="135"/>
        <v>Pass</v>
      </c>
      <c r="AC76" s="563" t="str">
        <f t="shared" si="135"/>
        <v>Pass</v>
      </c>
      <c r="AD76" s="563" t="str">
        <f t="shared" si="135"/>
        <v>Pass</v>
      </c>
      <c r="AE76" s="563" t="str">
        <f t="shared" si="135"/>
        <v>Pass</v>
      </c>
      <c r="AF76" s="564" t="str">
        <f t="shared" si="135"/>
        <v>Pass</v>
      </c>
    </row>
    <row r="77" spans="1:32" ht="15.5" x14ac:dyDescent="0.35">
      <c r="A77" s="70" t="s">
        <v>139</v>
      </c>
      <c r="B77" s="387">
        <v>0</v>
      </c>
      <c r="C77" s="388">
        <v>0</v>
      </c>
      <c r="D77" s="388">
        <v>0</v>
      </c>
      <c r="E77" s="388">
        <v>0</v>
      </c>
      <c r="F77" s="388">
        <v>0</v>
      </c>
      <c r="G77" s="388">
        <v>0</v>
      </c>
      <c r="H77" s="388">
        <v>0</v>
      </c>
      <c r="I77" s="388">
        <v>0</v>
      </c>
      <c r="J77" s="22"/>
      <c r="K77" s="393">
        <v>0</v>
      </c>
      <c r="L77" s="394">
        <v>0</v>
      </c>
      <c r="M77" s="15"/>
      <c r="N77" s="73" t="s">
        <v>65</v>
      </c>
      <c r="O77" s="74">
        <v>1</v>
      </c>
      <c r="P77" s="75">
        <f t="shared" ref="P77:W77" si="136">IF(B77="","",(B77/$O77))</f>
        <v>0</v>
      </c>
      <c r="Q77" s="75">
        <f t="shared" si="136"/>
        <v>0</v>
      </c>
      <c r="R77" s="75">
        <f t="shared" si="136"/>
        <v>0</v>
      </c>
      <c r="S77" s="75">
        <f t="shared" si="136"/>
        <v>0</v>
      </c>
      <c r="T77" s="75">
        <f t="shared" si="136"/>
        <v>0</v>
      </c>
      <c r="U77" s="75">
        <f t="shared" si="136"/>
        <v>0</v>
      </c>
      <c r="V77" s="75">
        <f t="shared" si="136"/>
        <v>0</v>
      </c>
      <c r="W77" s="76">
        <f t="shared" si="136"/>
        <v>0</v>
      </c>
      <c r="X77" s="72"/>
      <c r="Y77" s="566" t="str">
        <f t="shared" si="118"/>
        <v>Pass</v>
      </c>
      <c r="Z77" s="567" t="str">
        <f t="shared" ref="Z77:AF77" si="137">IF(C77="","No Price",IF(Q77&gt;P77,"Fail 1","Pass"))</f>
        <v>Pass</v>
      </c>
      <c r="AA77" s="567" t="str">
        <f t="shared" si="137"/>
        <v>Pass</v>
      </c>
      <c r="AB77" s="567" t="str">
        <f t="shared" si="137"/>
        <v>Pass</v>
      </c>
      <c r="AC77" s="567" t="str">
        <f t="shared" si="137"/>
        <v>Pass</v>
      </c>
      <c r="AD77" s="567" t="str">
        <f t="shared" si="137"/>
        <v>Pass</v>
      </c>
      <c r="AE77" s="567" t="str">
        <f t="shared" si="137"/>
        <v>Pass</v>
      </c>
      <c r="AF77" s="568" t="str">
        <f t="shared" si="137"/>
        <v>Pass</v>
      </c>
    </row>
    <row r="78" spans="1:32" ht="15.5" x14ac:dyDescent="0.35">
      <c r="A78" s="44" t="s">
        <v>140</v>
      </c>
      <c r="B78" s="471" t="s">
        <v>141</v>
      </c>
      <c r="C78" s="455"/>
      <c r="D78" s="455"/>
      <c r="E78" s="455"/>
      <c r="F78" s="455"/>
      <c r="G78" s="455"/>
      <c r="H78" s="455"/>
      <c r="I78" s="455"/>
      <c r="J78" s="54"/>
      <c r="K78" s="478"/>
      <c r="L78" s="479"/>
      <c r="M78" s="15"/>
      <c r="N78" s="583"/>
      <c r="O78" s="584"/>
      <c r="P78" s="584"/>
      <c r="Q78" s="584"/>
      <c r="R78" s="584"/>
      <c r="S78" s="584"/>
      <c r="T78" s="584"/>
      <c r="U78" s="584"/>
      <c r="V78" s="584"/>
      <c r="W78" s="584"/>
      <c r="X78" s="584"/>
      <c r="Y78" s="588"/>
      <c r="Z78" s="585"/>
      <c r="AA78" s="585"/>
      <c r="AB78" s="585"/>
      <c r="AC78" s="585"/>
      <c r="AD78" s="585"/>
      <c r="AE78" s="585"/>
      <c r="AF78" s="587"/>
    </row>
    <row r="79" spans="1:32" ht="15.5" x14ac:dyDescent="0.35">
      <c r="A79" s="70" t="s">
        <v>142</v>
      </c>
      <c r="B79" s="387">
        <v>0</v>
      </c>
      <c r="C79" s="388">
        <v>0</v>
      </c>
      <c r="D79" s="388">
        <v>0</v>
      </c>
      <c r="E79" s="388">
        <v>0</v>
      </c>
      <c r="F79" s="388">
        <v>0</v>
      </c>
      <c r="G79" s="388">
        <v>0</v>
      </c>
      <c r="H79" s="388">
        <v>0</v>
      </c>
      <c r="I79" s="389">
        <v>0</v>
      </c>
      <c r="J79" s="22"/>
      <c r="K79" s="393">
        <v>0</v>
      </c>
      <c r="L79" s="394">
        <v>0</v>
      </c>
      <c r="M79" s="15"/>
      <c r="N79" s="77" t="s">
        <v>65</v>
      </c>
      <c r="O79" s="78">
        <v>1</v>
      </c>
      <c r="P79" s="79">
        <f t="shared" ref="P79:W79" si="138">IF(B79="","",(B79/$O79))</f>
        <v>0</v>
      </c>
      <c r="Q79" s="79">
        <f t="shared" si="138"/>
        <v>0</v>
      </c>
      <c r="R79" s="79">
        <f t="shared" si="138"/>
        <v>0</v>
      </c>
      <c r="S79" s="79">
        <f t="shared" si="138"/>
        <v>0</v>
      </c>
      <c r="T79" s="79">
        <f t="shared" si="138"/>
        <v>0</v>
      </c>
      <c r="U79" s="79">
        <f t="shared" si="138"/>
        <v>0</v>
      </c>
      <c r="V79" s="79">
        <f t="shared" si="138"/>
        <v>0</v>
      </c>
      <c r="W79" s="80">
        <f t="shared" si="138"/>
        <v>0</v>
      </c>
      <c r="X79" s="72"/>
      <c r="Y79" s="569" t="str">
        <f t="shared" ref="Y79:Y80" si="139">IF(P79="","No Price","Pass")</f>
        <v>Pass</v>
      </c>
      <c r="Z79" s="570" t="str">
        <f t="shared" ref="Z79:AF79" si="140">IF(C79="","No Price",IF(Q79&gt;P79,"Fail 1","Pass"))</f>
        <v>Pass</v>
      </c>
      <c r="AA79" s="570" t="str">
        <f t="shared" si="140"/>
        <v>Pass</v>
      </c>
      <c r="AB79" s="570" t="str">
        <f t="shared" si="140"/>
        <v>Pass</v>
      </c>
      <c r="AC79" s="570" t="str">
        <f t="shared" si="140"/>
        <v>Pass</v>
      </c>
      <c r="AD79" s="570" t="str">
        <f t="shared" si="140"/>
        <v>Pass</v>
      </c>
      <c r="AE79" s="570" t="str">
        <f t="shared" si="140"/>
        <v>Pass</v>
      </c>
      <c r="AF79" s="571" t="str">
        <f t="shared" si="140"/>
        <v>Pass</v>
      </c>
    </row>
    <row r="80" spans="1:32" ht="15.5" x14ac:dyDescent="0.35">
      <c r="A80" s="81" t="s">
        <v>143</v>
      </c>
      <c r="B80" s="390">
        <v>0</v>
      </c>
      <c r="C80" s="391">
        <v>0</v>
      </c>
      <c r="D80" s="391">
        <v>0</v>
      </c>
      <c r="E80" s="391">
        <v>0</v>
      </c>
      <c r="F80" s="391">
        <v>0</v>
      </c>
      <c r="G80" s="391">
        <v>0</v>
      </c>
      <c r="H80" s="391">
        <v>0</v>
      </c>
      <c r="I80" s="392">
        <v>0</v>
      </c>
      <c r="J80" s="33"/>
      <c r="K80" s="395">
        <v>0</v>
      </c>
      <c r="L80" s="396">
        <v>0</v>
      </c>
      <c r="M80" s="15"/>
      <c r="N80" s="82" t="s">
        <v>65</v>
      </c>
      <c r="O80" s="83">
        <v>1</v>
      </c>
      <c r="P80" s="84">
        <f t="shared" ref="P80:W80" si="141">IF(B80="","",(B80/$O80))</f>
        <v>0</v>
      </c>
      <c r="Q80" s="84">
        <f t="shared" si="141"/>
        <v>0</v>
      </c>
      <c r="R80" s="84">
        <f t="shared" si="141"/>
        <v>0</v>
      </c>
      <c r="S80" s="84">
        <f t="shared" si="141"/>
        <v>0</v>
      </c>
      <c r="T80" s="84">
        <f t="shared" si="141"/>
        <v>0</v>
      </c>
      <c r="U80" s="84">
        <f t="shared" si="141"/>
        <v>0</v>
      </c>
      <c r="V80" s="84">
        <f t="shared" si="141"/>
        <v>0</v>
      </c>
      <c r="W80" s="85">
        <f t="shared" si="141"/>
        <v>0</v>
      </c>
      <c r="X80" s="60"/>
      <c r="Y80" s="572" t="str">
        <f t="shared" si="139"/>
        <v>Pass</v>
      </c>
      <c r="Z80" s="573" t="str">
        <f t="shared" ref="Z80:AF80" si="142">IF(C80="","No Price",IF(Q80&gt;P80,"Fail 1","Pass"))</f>
        <v>Pass</v>
      </c>
      <c r="AA80" s="573" t="str">
        <f t="shared" si="142"/>
        <v>Pass</v>
      </c>
      <c r="AB80" s="573" t="str">
        <f t="shared" si="142"/>
        <v>Pass</v>
      </c>
      <c r="AC80" s="573" t="str">
        <f t="shared" si="142"/>
        <v>Pass</v>
      </c>
      <c r="AD80" s="573" t="str">
        <f t="shared" si="142"/>
        <v>Pass</v>
      </c>
      <c r="AE80" s="573" t="str">
        <f t="shared" si="142"/>
        <v>Pass</v>
      </c>
      <c r="AF80" s="574" t="str">
        <f t="shared" si="142"/>
        <v>Pass</v>
      </c>
    </row>
    <row r="81" spans="1:32" ht="15.5" x14ac:dyDescent="0.35">
      <c r="A81" s="15"/>
      <c r="B81" s="15"/>
      <c r="C81" s="15"/>
      <c r="D81" s="15"/>
      <c r="E81" s="15"/>
      <c r="F81" s="15"/>
      <c r="G81" s="15"/>
      <c r="H81" s="15"/>
      <c r="I81" s="15"/>
      <c r="J81" s="86"/>
      <c r="K81" s="20"/>
      <c r="L81" s="20"/>
      <c r="M81" s="15"/>
      <c r="N81" s="15"/>
      <c r="O81" s="69"/>
      <c r="P81" s="69"/>
      <c r="Q81" s="69"/>
      <c r="R81" s="69"/>
      <c r="S81" s="69"/>
      <c r="T81" s="69"/>
      <c r="U81" s="69"/>
      <c r="V81" s="69"/>
      <c r="W81" s="69"/>
      <c r="X81" s="69"/>
      <c r="Y81" s="69"/>
      <c r="Z81" s="69"/>
      <c r="AA81" s="69"/>
      <c r="AB81" s="69"/>
      <c r="AC81" s="69"/>
      <c r="AD81" s="69"/>
      <c r="AE81" s="69"/>
      <c r="AF81" s="69"/>
    </row>
    <row r="82" spans="1:32" ht="15.5" x14ac:dyDescent="0.35">
      <c r="A82" s="15"/>
      <c r="B82" s="15"/>
      <c r="C82" s="15"/>
      <c r="D82" s="15"/>
      <c r="E82" s="15"/>
      <c r="F82" s="15"/>
      <c r="G82" s="15"/>
      <c r="H82" s="15"/>
      <c r="I82" s="15"/>
      <c r="J82" s="33"/>
      <c r="K82" s="20"/>
      <c r="L82" s="20"/>
      <c r="M82" s="15"/>
      <c r="N82" s="15"/>
      <c r="O82" s="69"/>
      <c r="P82" s="69"/>
      <c r="Q82" s="69"/>
      <c r="R82" s="69"/>
      <c r="S82" s="69"/>
      <c r="T82" s="69"/>
      <c r="U82" s="69"/>
      <c r="V82" s="69"/>
      <c r="W82" s="69"/>
      <c r="X82" s="69"/>
      <c r="Y82" s="69"/>
      <c r="Z82" s="69"/>
      <c r="AA82" s="69"/>
      <c r="AB82" s="69"/>
      <c r="AC82" s="69"/>
      <c r="AD82" s="69"/>
      <c r="AE82" s="69"/>
      <c r="AF82" s="69"/>
    </row>
    <row r="83" spans="1:32" ht="15.5" x14ac:dyDescent="0.35">
      <c r="A83" s="15"/>
      <c r="B83" s="15"/>
      <c r="C83" s="15"/>
      <c r="D83" s="15"/>
      <c r="E83" s="15"/>
      <c r="F83" s="15"/>
      <c r="G83" s="15"/>
      <c r="H83" s="15"/>
      <c r="I83" s="15"/>
      <c r="J83" s="33"/>
      <c r="K83" s="20"/>
      <c r="L83" s="20"/>
      <c r="M83" s="15"/>
      <c r="N83" s="15"/>
      <c r="O83" s="69"/>
      <c r="P83" s="69"/>
      <c r="Q83" s="69"/>
      <c r="R83" s="69"/>
      <c r="S83" s="69"/>
      <c r="T83" s="69"/>
      <c r="U83" s="69"/>
      <c r="V83" s="69"/>
      <c r="W83" s="69"/>
      <c r="X83" s="69"/>
      <c r="Y83" s="69"/>
      <c r="Z83" s="69"/>
      <c r="AA83" s="69"/>
      <c r="AB83" s="69"/>
      <c r="AC83" s="69"/>
      <c r="AD83" s="69"/>
      <c r="AE83" s="69"/>
      <c r="AF83" s="69"/>
    </row>
    <row r="84" spans="1:32" ht="15.5" x14ac:dyDescent="0.35">
      <c r="A84" s="15"/>
      <c r="B84" s="15"/>
      <c r="C84" s="15"/>
      <c r="D84" s="15"/>
      <c r="E84" s="15"/>
      <c r="F84" s="15"/>
      <c r="G84" s="15"/>
      <c r="H84" s="15"/>
      <c r="I84" s="15"/>
      <c r="J84" s="33"/>
      <c r="K84" s="20"/>
      <c r="L84" s="20"/>
      <c r="M84" s="15"/>
      <c r="N84" s="15"/>
      <c r="O84" s="69"/>
      <c r="P84" s="69"/>
      <c r="Q84" s="69"/>
      <c r="R84" s="69"/>
      <c r="S84" s="69"/>
      <c r="T84" s="69"/>
      <c r="U84" s="69"/>
      <c r="V84" s="69"/>
      <c r="W84" s="69"/>
      <c r="X84" s="69"/>
      <c r="Y84" s="69"/>
      <c r="Z84" s="69"/>
      <c r="AA84" s="69"/>
      <c r="AB84" s="69"/>
      <c r="AC84" s="69"/>
      <c r="AD84" s="69"/>
      <c r="AE84" s="69"/>
      <c r="AF84" s="69"/>
    </row>
    <row r="85" spans="1:32" ht="15.5" x14ac:dyDescent="0.35">
      <c r="A85" s="15"/>
      <c r="B85" s="15"/>
      <c r="C85" s="15"/>
      <c r="D85" s="15"/>
      <c r="E85" s="15"/>
      <c r="F85" s="15"/>
      <c r="G85" s="15"/>
      <c r="H85" s="15"/>
      <c r="I85" s="15"/>
      <c r="J85" s="33"/>
      <c r="K85" s="20"/>
      <c r="L85" s="20"/>
      <c r="M85" s="15"/>
      <c r="N85" s="15"/>
      <c r="O85" s="69"/>
      <c r="P85" s="69"/>
      <c r="Q85" s="69"/>
      <c r="R85" s="69"/>
      <c r="S85" s="69"/>
      <c r="T85" s="69"/>
      <c r="U85" s="69"/>
      <c r="V85" s="69"/>
      <c r="W85" s="69"/>
      <c r="X85" s="69"/>
      <c r="Y85" s="69"/>
      <c r="Z85" s="69"/>
      <c r="AA85" s="69"/>
      <c r="AB85" s="69"/>
      <c r="AC85" s="69"/>
      <c r="AD85" s="69"/>
      <c r="AE85" s="69"/>
      <c r="AF85" s="69"/>
    </row>
    <row r="86" spans="1:32" ht="15.5" x14ac:dyDescent="0.35">
      <c r="A86" s="15"/>
      <c r="B86" s="15"/>
      <c r="C86" s="15"/>
      <c r="D86" s="15"/>
      <c r="E86" s="15"/>
      <c r="F86" s="15"/>
      <c r="G86" s="15"/>
      <c r="H86" s="15"/>
      <c r="I86" s="15"/>
      <c r="J86" s="33"/>
      <c r="K86" s="20"/>
      <c r="L86" s="20"/>
      <c r="M86" s="15"/>
      <c r="N86" s="15"/>
      <c r="O86" s="69"/>
      <c r="P86" s="69"/>
      <c r="Q86" s="69"/>
      <c r="R86" s="69"/>
      <c r="S86" s="69"/>
      <c r="T86" s="69"/>
      <c r="U86" s="69"/>
      <c r="V86" s="69"/>
      <c r="W86" s="69"/>
      <c r="X86" s="69"/>
      <c r="Y86" s="69"/>
      <c r="Z86" s="69"/>
      <c r="AA86" s="69"/>
      <c r="AB86" s="69"/>
      <c r="AC86" s="69"/>
      <c r="AD86" s="69"/>
      <c r="AE86" s="69"/>
      <c r="AF86" s="69"/>
    </row>
    <row r="87" spans="1:32" ht="15.5" x14ac:dyDescent="0.35">
      <c r="A87" s="15"/>
      <c r="B87" s="15"/>
      <c r="C87" s="15"/>
      <c r="D87" s="15"/>
      <c r="E87" s="15"/>
      <c r="F87" s="15"/>
      <c r="G87" s="15"/>
      <c r="H87" s="15"/>
      <c r="I87" s="15"/>
      <c r="J87" s="33"/>
      <c r="K87" s="20"/>
      <c r="L87" s="20"/>
      <c r="M87" s="15"/>
      <c r="N87" s="15"/>
      <c r="O87" s="69"/>
      <c r="P87" s="69"/>
      <c r="Q87" s="69"/>
      <c r="R87" s="69"/>
      <c r="S87" s="69"/>
      <c r="T87" s="69"/>
      <c r="U87" s="69"/>
      <c r="V87" s="69"/>
      <c r="W87" s="69"/>
      <c r="X87" s="69"/>
      <c r="Y87" s="69"/>
      <c r="Z87" s="69"/>
      <c r="AA87" s="69"/>
      <c r="AB87" s="69"/>
      <c r="AC87" s="69"/>
      <c r="AD87" s="69"/>
      <c r="AE87" s="69"/>
      <c r="AF87" s="69"/>
    </row>
    <row r="88" spans="1:32" ht="15.5" x14ac:dyDescent="0.35">
      <c r="A88" s="15"/>
      <c r="B88" s="15"/>
      <c r="C88" s="15"/>
      <c r="D88" s="15"/>
      <c r="E88" s="15"/>
      <c r="F88" s="15"/>
      <c r="G88" s="15"/>
      <c r="H88" s="15"/>
      <c r="I88" s="15"/>
      <c r="J88" s="33"/>
      <c r="K88" s="20"/>
      <c r="L88" s="20"/>
      <c r="M88" s="15"/>
      <c r="N88" s="15"/>
      <c r="O88" s="69"/>
      <c r="P88" s="69"/>
      <c r="Q88" s="69"/>
      <c r="R88" s="69"/>
      <c r="S88" s="69"/>
      <c r="T88" s="69"/>
      <c r="U88" s="69"/>
      <c r="V88" s="69"/>
      <c r="W88" s="69"/>
      <c r="X88" s="69"/>
      <c r="Y88" s="69"/>
      <c r="Z88" s="69"/>
      <c r="AA88" s="69"/>
      <c r="AB88" s="69"/>
      <c r="AC88" s="69"/>
      <c r="AD88" s="69"/>
      <c r="AE88" s="69"/>
      <c r="AF88" s="69"/>
    </row>
    <row r="89" spans="1:32" ht="15.5" x14ac:dyDescent="0.35">
      <c r="A89" s="15"/>
      <c r="B89" s="15"/>
      <c r="C89" s="15"/>
      <c r="D89" s="15"/>
      <c r="E89" s="15"/>
      <c r="F89" s="15"/>
      <c r="G89" s="15"/>
      <c r="H89" s="15"/>
      <c r="I89" s="15"/>
      <c r="J89" s="33"/>
      <c r="K89" s="20"/>
      <c r="L89" s="20"/>
      <c r="M89" s="15"/>
      <c r="N89" s="15"/>
      <c r="O89" s="69"/>
      <c r="P89" s="69"/>
      <c r="Q89" s="69"/>
      <c r="R89" s="69"/>
      <c r="S89" s="69"/>
      <c r="T89" s="69"/>
      <c r="U89" s="69"/>
      <c r="V89" s="69"/>
      <c r="W89" s="69"/>
      <c r="X89" s="69"/>
      <c r="Y89" s="69"/>
      <c r="Z89" s="69"/>
      <c r="AA89" s="69"/>
      <c r="AB89" s="69"/>
      <c r="AC89" s="69"/>
      <c r="AD89" s="69"/>
      <c r="AE89" s="69"/>
      <c r="AF89" s="69"/>
    </row>
    <row r="90" spans="1:32" ht="15.5" x14ac:dyDescent="0.35">
      <c r="A90" s="15"/>
      <c r="B90" s="15"/>
      <c r="C90" s="15"/>
      <c r="D90" s="15"/>
      <c r="E90" s="15"/>
      <c r="F90" s="15"/>
      <c r="G90" s="15"/>
      <c r="H90" s="15"/>
      <c r="I90" s="15"/>
      <c r="J90" s="33"/>
      <c r="K90" s="20"/>
      <c r="L90" s="20"/>
      <c r="M90" s="15"/>
      <c r="N90" s="15"/>
      <c r="O90" s="69"/>
      <c r="P90" s="69"/>
      <c r="Q90" s="69"/>
      <c r="R90" s="69"/>
      <c r="S90" s="69"/>
      <c r="T90" s="69"/>
      <c r="U90" s="69"/>
      <c r="V90" s="69"/>
      <c r="W90" s="69"/>
      <c r="X90" s="69"/>
      <c r="Y90" s="69"/>
      <c r="Z90" s="69"/>
      <c r="AA90" s="69"/>
      <c r="AB90" s="69"/>
      <c r="AC90" s="69"/>
      <c r="AD90" s="69"/>
      <c r="AE90" s="69"/>
      <c r="AF90" s="69"/>
    </row>
    <row r="91" spans="1:32" ht="15.5" x14ac:dyDescent="0.35">
      <c r="A91" s="15"/>
      <c r="B91" s="15"/>
      <c r="C91" s="15"/>
      <c r="D91" s="15"/>
      <c r="E91" s="15"/>
      <c r="F91" s="15"/>
      <c r="G91" s="15"/>
      <c r="H91" s="15"/>
      <c r="I91" s="15"/>
      <c r="J91" s="33"/>
      <c r="K91" s="20"/>
      <c r="L91" s="20"/>
      <c r="M91" s="15"/>
      <c r="N91" s="15"/>
      <c r="O91" s="69"/>
      <c r="P91" s="69"/>
      <c r="Q91" s="69"/>
      <c r="R91" s="69"/>
      <c r="S91" s="69"/>
      <c r="T91" s="69"/>
      <c r="U91" s="69"/>
      <c r="V91" s="69"/>
      <c r="W91" s="69"/>
      <c r="X91" s="69"/>
      <c r="Y91" s="69"/>
      <c r="Z91" s="69"/>
      <c r="AA91" s="69"/>
      <c r="AB91" s="69"/>
      <c r="AC91" s="69"/>
      <c r="AD91" s="69"/>
      <c r="AE91" s="69"/>
      <c r="AF91" s="69"/>
    </row>
    <row r="92" spans="1:32" ht="15.5" x14ac:dyDescent="0.35">
      <c r="A92" s="15"/>
      <c r="B92" s="15"/>
      <c r="C92" s="15"/>
      <c r="D92" s="15"/>
      <c r="E92" s="15"/>
      <c r="F92" s="15"/>
      <c r="G92" s="15"/>
      <c r="H92" s="15"/>
      <c r="I92" s="15"/>
      <c r="J92" s="33"/>
      <c r="K92" s="20"/>
      <c r="L92" s="20"/>
      <c r="M92" s="15"/>
      <c r="N92" s="15"/>
      <c r="O92" s="69"/>
      <c r="P92" s="69"/>
      <c r="Q92" s="69"/>
      <c r="R92" s="69"/>
      <c r="S92" s="69"/>
      <c r="T92" s="69"/>
      <c r="U92" s="69"/>
      <c r="V92" s="69"/>
      <c r="W92" s="69"/>
      <c r="X92" s="69"/>
      <c r="Y92" s="69"/>
      <c r="Z92" s="69"/>
      <c r="AA92" s="69"/>
      <c r="AB92" s="69"/>
      <c r="AC92" s="69"/>
      <c r="AD92" s="69"/>
      <c r="AE92" s="69"/>
      <c r="AF92" s="69"/>
    </row>
    <row r="93" spans="1:32" ht="15.5" x14ac:dyDescent="0.35">
      <c r="A93" s="15"/>
      <c r="B93" s="15"/>
      <c r="C93" s="15"/>
      <c r="D93" s="15"/>
      <c r="E93" s="15"/>
      <c r="F93" s="15"/>
      <c r="G93" s="15"/>
      <c r="H93" s="15"/>
      <c r="I93" s="15"/>
      <c r="J93" s="33"/>
      <c r="K93" s="20"/>
      <c r="L93" s="20"/>
      <c r="M93" s="15"/>
      <c r="N93" s="15"/>
      <c r="O93" s="69"/>
      <c r="P93" s="69"/>
      <c r="Q93" s="69"/>
      <c r="R93" s="69"/>
      <c r="S93" s="69"/>
      <c r="T93" s="69"/>
      <c r="U93" s="69"/>
      <c r="V93" s="69"/>
      <c r="W93" s="69"/>
      <c r="X93" s="69"/>
      <c r="Y93" s="69"/>
      <c r="Z93" s="69"/>
      <c r="AA93" s="69"/>
      <c r="AB93" s="69"/>
      <c r="AC93" s="69"/>
      <c r="AD93" s="69"/>
      <c r="AE93" s="69"/>
      <c r="AF93" s="69"/>
    </row>
    <row r="94" spans="1:32" ht="15.5" x14ac:dyDescent="0.35">
      <c r="A94" s="15"/>
      <c r="B94" s="15"/>
      <c r="C94" s="15"/>
      <c r="D94" s="15"/>
      <c r="E94" s="15"/>
      <c r="F94" s="15"/>
      <c r="G94" s="15"/>
      <c r="H94" s="15"/>
      <c r="I94" s="15"/>
      <c r="J94" s="33"/>
      <c r="K94" s="20"/>
      <c r="L94" s="20"/>
      <c r="M94" s="15"/>
      <c r="N94" s="15"/>
      <c r="O94" s="69"/>
      <c r="P94" s="69"/>
      <c r="Q94" s="69"/>
      <c r="R94" s="69"/>
      <c r="S94" s="69"/>
      <c r="T94" s="69"/>
      <c r="U94" s="69"/>
      <c r="V94" s="69"/>
      <c r="W94" s="69"/>
      <c r="X94" s="69"/>
      <c r="Y94" s="69"/>
      <c r="Z94" s="69"/>
      <c r="AA94" s="69"/>
      <c r="AB94" s="69"/>
      <c r="AC94" s="69"/>
      <c r="AD94" s="69"/>
      <c r="AE94" s="69"/>
      <c r="AF94" s="69"/>
    </row>
    <row r="95" spans="1:32" ht="15.5" x14ac:dyDescent="0.35">
      <c r="A95" s="15"/>
      <c r="B95" s="15"/>
      <c r="C95" s="15"/>
      <c r="D95" s="15"/>
      <c r="E95" s="15"/>
      <c r="F95" s="15"/>
      <c r="G95" s="15"/>
      <c r="H95" s="15"/>
      <c r="I95" s="15"/>
      <c r="J95" s="33"/>
      <c r="K95" s="20"/>
      <c r="L95" s="20"/>
      <c r="M95" s="15"/>
      <c r="N95" s="15"/>
      <c r="O95" s="69"/>
      <c r="P95" s="69"/>
      <c r="Q95" s="69"/>
      <c r="R95" s="69"/>
      <c r="S95" s="69"/>
      <c r="T95" s="69"/>
      <c r="U95" s="69"/>
      <c r="V95" s="69"/>
      <c r="W95" s="69"/>
      <c r="X95" s="69"/>
      <c r="Y95" s="69"/>
      <c r="Z95" s="69"/>
      <c r="AA95" s="69"/>
      <c r="AB95" s="69"/>
      <c r="AC95" s="69"/>
      <c r="AD95" s="69"/>
      <c r="AE95" s="69"/>
      <c r="AF95" s="69"/>
    </row>
    <row r="96" spans="1:32" ht="15.5" x14ac:dyDescent="0.35">
      <c r="A96" s="15"/>
      <c r="B96" s="15"/>
      <c r="C96" s="15"/>
      <c r="D96" s="15"/>
      <c r="E96" s="15"/>
      <c r="F96" s="15"/>
      <c r="G96" s="15"/>
      <c r="H96" s="15"/>
      <c r="I96" s="15"/>
      <c r="J96" s="33"/>
      <c r="K96" s="20"/>
      <c r="L96" s="20"/>
      <c r="M96" s="15"/>
      <c r="N96" s="15"/>
      <c r="O96" s="69"/>
      <c r="P96" s="69"/>
      <c r="Q96" s="69"/>
      <c r="R96" s="69"/>
      <c r="S96" s="69"/>
      <c r="T96" s="69"/>
      <c r="U96" s="69"/>
      <c r="V96" s="69"/>
      <c r="W96" s="69"/>
      <c r="X96" s="69"/>
      <c r="Y96" s="69"/>
      <c r="Z96" s="69"/>
      <c r="AA96" s="69"/>
      <c r="AB96" s="69"/>
      <c r="AC96" s="69"/>
      <c r="AD96" s="69"/>
      <c r="AE96" s="69"/>
      <c r="AF96" s="69"/>
    </row>
    <row r="97" spans="1:32" ht="15.5" x14ac:dyDescent="0.35">
      <c r="A97" s="15"/>
      <c r="B97" s="15"/>
      <c r="C97" s="15"/>
      <c r="D97" s="15"/>
      <c r="E97" s="15"/>
      <c r="F97" s="15"/>
      <c r="G97" s="15"/>
      <c r="H97" s="15"/>
      <c r="I97" s="15"/>
      <c r="J97" s="33"/>
      <c r="K97" s="20"/>
      <c r="L97" s="20"/>
      <c r="M97" s="15"/>
      <c r="N97" s="15"/>
      <c r="O97" s="69"/>
      <c r="P97" s="69"/>
      <c r="Q97" s="69"/>
      <c r="R97" s="69"/>
      <c r="S97" s="69"/>
      <c r="T97" s="69"/>
      <c r="U97" s="69"/>
      <c r="V97" s="69"/>
      <c r="W97" s="69"/>
      <c r="X97" s="69"/>
      <c r="Y97" s="69"/>
      <c r="Z97" s="69"/>
      <c r="AA97" s="69"/>
      <c r="AB97" s="69"/>
      <c r="AC97" s="69"/>
      <c r="AD97" s="69"/>
      <c r="AE97" s="69"/>
      <c r="AF97" s="69"/>
    </row>
    <row r="98" spans="1:32" ht="15.5" x14ac:dyDescent="0.35">
      <c r="A98" s="15"/>
      <c r="B98" s="15"/>
      <c r="C98" s="15"/>
      <c r="D98" s="15"/>
      <c r="E98" s="15"/>
      <c r="F98" s="15"/>
      <c r="G98" s="15"/>
      <c r="H98" s="15"/>
      <c r="I98" s="15"/>
      <c r="J98" s="33"/>
      <c r="K98" s="20"/>
      <c r="L98" s="20"/>
      <c r="M98" s="15"/>
      <c r="N98" s="15"/>
      <c r="O98" s="69"/>
      <c r="P98" s="69"/>
      <c r="Q98" s="69"/>
      <c r="R98" s="69"/>
      <c r="S98" s="69"/>
      <c r="T98" s="69"/>
      <c r="U98" s="69"/>
      <c r="V98" s="69"/>
      <c r="W98" s="69"/>
      <c r="X98" s="69"/>
      <c r="Y98" s="69"/>
      <c r="Z98" s="69"/>
      <c r="AA98" s="69"/>
      <c r="AB98" s="69"/>
      <c r="AC98" s="69"/>
      <c r="AD98" s="69"/>
      <c r="AE98" s="69"/>
      <c r="AF98" s="69"/>
    </row>
    <row r="99" spans="1:32" ht="15.5" x14ac:dyDescent="0.35">
      <c r="A99" s="15"/>
      <c r="B99" s="15"/>
      <c r="C99" s="15"/>
      <c r="D99" s="15"/>
      <c r="E99" s="15"/>
      <c r="F99" s="15"/>
      <c r="G99" s="15"/>
      <c r="H99" s="15"/>
      <c r="I99" s="15"/>
      <c r="J99" s="33"/>
      <c r="K99" s="20"/>
      <c r="L99" s="20"/>
      <c r="M99" s="15"/>
      <c r="N99" s="15"/>
      <c r="O99" s="69"/>
      <c r="P99" s="69"/>
      <c r="Q99" s="69"/>
      <c r="R99" s="69"/>
      <c r="S99" s="69"/>
      <c r="T99" s="69"/>
      <c r="U99" s="69"/>
      <c r="V99" s="69"/>
      <c r="W99" s="69"/>
      <c r="X99" s="69"/>
      <c r="Y99" s="69"/>
      <c r="Z99" s="69"/>
      <c r="AA99" s="69"/>
      <c r="AB99" s="69"/>
      <c r="AC99" s="69"/>
      <c r="AD99" s="69"/>
      <c r="AE99" s="69"/>
      <c r="AF99" s="69"/>
    </row>
    <row r="100" spans="1:32" ht="15.5" x14ac:dyDescent="0.35">
      <c r="A100" s="15"/>
      <c r="B100" s="15"/>
      <c r="C100" s="15"/>
      <c r="D100" s="15"/>
      <c r="E100" s="15"/>
      <c r="F100" s="15"/>
      <c r="G100" s="15"/>
      <c r="H100" s="15"/>
      <c r="I100" s="15"/>
      <c r="J100" s="33"/>
      <c r="K100" s="20"/>
      <c r="L100" s="20"/>
      <c r="M100" s="15"/>
      <c r="N100" s="15"/>
      <c r="O100" s="69"/>
      <c r="P100" s="69"/>
      <c r="Q100" s="69"/>
      <c r="R100" s="69"/>
      <c r="S100" s="69"/>
      <c r="T100" s="69"/>
      <c r="U100" s="69"/>
      <c r="V100" s="69"/>
      <c r="W100" s="69"/>
      <c r="X100" s="69"/>
      <c r="Y100" s="69"/>
      <c r="Z100" s="69"/>
      <c r="AA100" s="69"/>
      <c r="AB100" s="69"/>
      <c r="AC100" s="69"/>
      <c r="AD100" s="69"/>
      <c r="AE100" s="69"/>
      <c r="AF100" s="69"/>
    </row>
    <row r="101" spans="1:32" ht="15.5" x14ac:dyDescent="0.35">
      <c r="A101" s="15"/>
      <c r="B101" s="15"/>
      <c r="C101" s="15"/>
      <c r="D101" s="15"/>
      <c r="E101" s="15"/>
      <c r="F101" s="15"/>
      <c r="G101" s="15"/>
      <c r="H101" s="15"/>
      <c r="I101" s="15"/>
      <c r="J101" s="33"/>
      <c r="K101" s="20"/>
      <c r="L101" s="20"/>
      <c r="M101" s="15"/>
      <c r="N101" s="15"/>
      <c r="O101" s="69"/>
      <c r="P101" s="69"/>
      <c r="Q101" s="69"/>
      <c r="R101" s="69"/>
      <c r="S101" s="69"/>
      <c r="T101" s="69"/>
      <c r="U101" s="69"/>
      <c r="V101" s="69"/>
      <c r="W101" s="69"/>
      <c r="X101" s="69"/>
      <c r="Y101" s="69"/>
      <c r="Z101" s="69"/>
      <c r="AA101" s="69"/>
      <c r="AB101" s="69"/>
      <c r="AC101" s="69"/>
      <c r="AD101" s="69"/>
      <c r="AE101" s="69"/>
      <c r="AF101" s="69"/>
    </row>
    <row r="102" spans="1:32" ht="15.5" x14ac:dyDescent="0.35">
      <c r="A102" s="15"/>
      <c r="B102" s="15"/>
      <c r="C102" s="15"/>
      <c r="D102" s="15"/>
      <c r="E102" s="15"/>
      <c r="F102" s="15"/>
      <c r="G102" s="15"/>
      <c r="H102" s="15"/>
      <c r="I102" s="15"/>
      <c r="J102" s="33"/>
      <c r="K102" s="20"/>
      <c r="L102" s="20"/>
      <c r="M102" s="15"/>
      <c r="N102" s="15"/>
      <c r="O102" s="69"/>
      <c r="P102" s="69"/>
      <c r="Q102" s="69"/>
      <c r="R102" s="69"/>
      <c r="S102" s="69"/>
      <c r="T102" s="69"/>
      <c r="U102" s="69"/>
      <c r="V102" s="69"/>
      <c r="W102" s="69"/>
      <c r="X102" s="69"/>
      <c r="Y102" s="69"/>
      <c r="Z102" s="69"/>
      <c r="AA102" s="69"/>
      <c r="AB102" s="69"/>
      <c r="AC102" s="69"/>
      <c r="AD102" s="69"/>
      <c r="AE102" s="69"/>
      <c r="AF102" s="69"/>
    </row>
    <row r="103" spans="1:32" ht="15.5" x14ac:dyDescent="0.35">
      <c r="A103" s="15"/>
      <c r="B103" s="15"/>
      <c r="C103" s="15"/>
      <c r="D103" s="15"/>
      <c r="E103" s="15"/>
      <c r="F103" s="15"/>
      <c r="G103" s="15"/>
      <c r="H103" s="15"/>
      <c r="I103" s="15"/>
      <c r="J103" s="33"/>
      <c r="K103" s="20"/>
      <c r="L103" s="20"/>
      <c r="M103" s="15"/>
      <c r="N103" s="15"/>
      <c r="O103" s="69"/>
      <c r="P103" s="69"/>
      <c r="Q103" s="69"/>
      <c r="R103" s="69"/>
      <c r="S103" s="69"/>
      <c r="T103" s="69"/>
      <c r="U103" s="69"/>
      <c r="V103" s="69"/>
      <c r="W103" s="69"/>
      <c r="X103" s="69"/>
      <c r="Y103" s="69"/>
      <c r="Z103" s="69"/>
      <c r="AA103" s="69"/>
      <c r="AB103" s="69"/>
      <c r="AC103" s="69"/>
      <c r="AD103" s="69"/>
      <c r="AE103" s="69"/>
      <c r="AF103" s="69"/>
    </row>
    <row r="104" spans="1:32" ht="15.5" x14ac:dyDescent="0.35">
      <c r="A104" s="15"/>
      <c r="B104" s="15"/>
      <c r="C104" s="15"/>
      <c r="D104" s="15"/>
      <c r="E104" s="15"/>
      <c r="F104" s="15"/>
      <c r="G104" s="15"/>
      <c r="H104" s="15"/>
      <c r="I104" s="15"/>
      <c r="J104" s="33"/>
      <c r="K104" s="20"/>
      <c r="L104" s="20"/>
      <c r="M104" s="15"/>
      <c r="N104" s="15"/>
      <c r="O104" s="69"/>
      <c r="P104" s="69"/>
      <c r="Q104" s="69"/>
      <c r="R104" s="69"/>
      <c r="S104" s="69"/>
      <c r="T104" s="69"/>
      <c r="U104" s="69"/>
      <c r="V104" s="69"/>
      <c r="W104" s="69"/>
      <c r="X104" s="69"/>
      <c r="Y104" s="69"/>
      <c r="Z104" s="69"/>
      <c r="AA104" s="69"/>
      <c r="AB104" s="69"/>
      <c r="AC104" s="69"/>
      <c r="AD104" s="69"/>
      <c r="AE104" s="69"/>
      <c r="AF104" s="69"/>
    </row>
    <row r="105" spans="1:32" ht="15.5" x14ac:dyDescent="0.35">
      <c r="A105" s="15"/>
      <c r="B105" s="15"/>
      <c r="C105" s="15"/>
      <c r="D105" s="15"/>
      <c r="E105" s="15"/>
      <c r="F105" s="15"/>
      <c r="G105" s="15"/>
      <c r="H105" s="15"/>
      <c r="I105" s="15"/>
      <c r="J105" s="33"/>
      <c r="K105" s="20"/>
      <c r="L105" s="20"/>
      <c r="M105" s="15"/>
      <c r="N105" s="15"/>
      <c r="O105" s="69"/>
      <c r="P105" s="69"/>
      <c r="Q105" s="69"/>
      <c r="R105" s="69"/>
      <c r="S105" s="69"/>
      <c r="T105" s="69"/>
      <c r="U105" s="69"/>
      <c r="V105" s="69"/>
      <c r="W105" s="69"/>
      <c r="X105" s="69"/>
      <c r="Y105" s="69"/>
      <c r="Z105" s="69"/>
      <c r="AA105" s="69"/>
      <c r="AB105" s="69"/>
      <c r="AC105" s="69"/>
      <c r="AD105" s="69"/>
      <c r="AE105" s="69"/>
      <c r="AF105" s="69"/>
    </row>
    <row r="106" spans="1:32" ht="15.5" x14ac:dyDescent="0.35">
      <c r="A106" s="15"/>
      <c r="B106" s="15"/>
      <c r="C106" s="15"/>
      <c r="D106" s="15"/>
      <c r="E106" s="15"/>
      <c r="F106" s="15"/>
      <c r="G106" s="15"/>
      <c r="H106" s="15"/>
      <c r="I106" s="15"/>
      <c r="J106" s="33"/>
      <c r="K106" s="20"/>
      <c r="L106" s="20"/>
      <c r="M106" s="15"/>
      <c r="N106" s="15"/>
      <c r="O106" s="69"/>
      <c r="P106" s="69"/>
      <c r="Q106" s="69"/>
      <c r="R106" s="69"/>
      <c r="S106" s="69"/>
      <c r="T106" s="69"/>
      <c r="U106" s="69"/>
      <c r="V106" s="69"/>
      <c r="W106" s="69"/>
      <c r="X106" s="69"/>
      <c r="Y106" s="69"/>
      <c r="Z106" s="69"/>
      <c r="AA106" s="69"/>
      <c r="AB106" s="69"/>
      <c r="AC106" s="69"/>
      <c r="AD106" s="69"/>
      <c r="AE106" s="69"/>
      <c r="AF106" s="69"/>
    </row>
    <row r="107" spans="1:32" ht="15.5" x14ac:dyDescent="0.35">
      <c r="A107" s="15"/>
      <c r="B107" s="15"/>
      <c r="C107" s="15"/>
      <c r="D107" s="15"/>
      <c r="E107" s="15"/>
      <c r="F107" s="15"/>
      <c r="G107" s="15"/>
      <c r="H107" s="15"/>
      <c r="I107" s="15"/>
      <c r="J107" s="33"/>
      <c r="K107" s="20"/>
      <c r="L107" s="20"/>
      <c r="M107" s="15"/>
      <c r="N107" s="15"/>
      <c r="O107" s="69"/>
      <c r="P107" s="69"/>
      <c r="Q107" s="69"/>
      <c r="R107" s="69"/>
      <c r="S107" s="69"/>
      <c r="T107" s="69"/>
      <c r="U107" s="69"/>
      <c r="V107" s="69"/>
      <c r="W107" s="69"/>
      <c r="X107" s="69"/>
      <c r="Y107" s="69"/>
      <c r="Z107" s="69"/>
      <c r="AA107" s="69"/>
      <c r="AB107" s="69"/>
      <c r="AC107" s="69"/>
      <c r="AD107" s="69"/>
      <c r="AE107" s="69"/>
      <c r="AF107" s="69"/>
    </row>
    <row r="108" spans="1:32" ht="15.5" x14ac:dyDescent="0.35">
      <c r="A108" s="15"/>
      <c r="B108" s="15"/>
      <c r="C108" s="15"/>
      <c r="D108" s="15"/>
      <c r="E108" s="15"/>
      <c r="F108" s="15"/>
      <c r="G108" s="15"/>
      <c r="H108" s="15"/>
      <c r="I108" s="15"/>
      <c r="J108" s="33"/>
      <c r="K108" s="20"/>
      <c r="L108" s="20"/>
      <c r="M108" s="15"/>
      <c r="N108" s="15"/>
      <c r="O108" s="69"/>
      <c r="P108" s="69"/>
      <c r="Q108" s="69"/>
      <c r="R108" s="69"/>
      <c r="S108" s="69"/>
      <c r="T108" s="69"/>
      <c r="U108" s="69"/>
      <c r="V108" s="69"/>
      <c r="W108" s="69"/>
      <c r="X108" s="69"/>
      <c r="Y108" s="69"/>
      <c r="Z108" s="69"/>
      <c r="AA108" s="69"/>
      <c r="AB108" s="69"/>
      <c r="AC108" s="69"/>
      <c r="AD108" s="69"/>
      <c r="AE108" s="69"/>
      <c r="AF108" s="69"/>
    </row>
    <row r="109" spans="1:32" ht="15.5" x14ac:dyDescent="0.35">
      <c r="A109" s="15"/>
      <c r="B109" s="15"/>
      <c r="C109" s="15"/>
      <c r="D109" s="15"/>
      <c r="E109" s="15"/>
      <c r="F109" s="15"/>
      <c r="G109" s="15"/>
      <c r="H109" s="15"/>
      <c r="I109" s="15"/>
      <c r="J109" s="33"/>
      <c r="K109" s="20"/>
      <c r="L109" s="20"/>
      <c r="M109" s="15"/>
      <c r="N109" s="15"/>
      <c r="O109" s="69"/>
      <c r="P109" s="69"/>
      <c r="Q109" s="69"/>
      <c r="R109" s="69"/>
      <c r="S109" s="69"/>
      <c r="T109" s="69"/>
      <c r="U109" s="69"/>
      <c r="V109" s="69"/>
      <c r="W109" s="69"/>
      <c r="X109" s="69"/>
      <c r="Y109" s="69"/>
      <c r="Z109" s="69"/>
      <c r="AA109" s="69"/>
      <c r="AB109" s="69"/>
      <c r="AC109" s="69"/>
      <c r="AD109" s="69"/>
      <c r="AE109" s="69"/>
      <c r="AF109" s="69"/>
    </row>
    <row r="110" spans="1:32" ht="15.5" x14ac:dyDescent="0.35">
      <c r="A110" s="15"/>
      <c r="B110" s="15"/>
      <c r="C110" s="15"/>
      <c r="D110" s="15"/>
      <c r="E110" s="15"/>
      <c r="F110" s="15"/>
      <c r="G110" s="15"/>
      <c r="H110" s="15"/>
      <c r="I110" s="15"/>
      <c r="J110" s="33"/>
      <c r="K110" s="20"/>
      <c r="L110" s="20"/>
      <c r="M110" s="15"/>
      <c r="N110" s="15"/>
      <c r="O110" s="69"/>
      <c r="P110" s="69"/>
      <c r="Q110" s="69"/>
      <c r="R110" s="69"/>
      <c r="S110" s="69"/>
      <c r="T110" s="69"/>
      <c r="U110" s="69"/>
      <c r="V110" s="69"/>
      <c r="W110" s="69"/>
      <c r="X110" s="69"/>
      <c r="Y110" s="69"/>
      <c r="Z110" s="69"/>
      <c r="AA110" s="69"/>
      <c r="AB110" s="69"/>
      <c r="AC110" s="69"/>
      <c r="AD110" s="69"/>
      <c r="AE110" s="69"/>
      <c r="AF110" s="69"/>
    </row>
    <row r="111" spans="1:32" ht="15.5" x14ac:dyDescent="0.35">
      <c r="A111" s="15"/>
      <c r="B111" s="15"/>
      <c r="C111" s="15"/>
      <c r="D111" s="15"/>
      <c r="E111" s="15"/>
      <c r="F111" s="15"/>
      <c r="G111" s="15"/>
      <c r="H111" s="15"/>
      <c r="I111" s="15"/>
      <c r="J111" s="33"/>
      <c r="K111" s="20"/>
      <c r="L111" s="20"/>
      <c r="M111" s="15"/>
      <c r="N111" s="15"/>
      <c r="O111" s="69"/>
      <c r="P111" s="69"/>
      <c r="Q111" s="69"/>
      <c r="R111" s="69"/>
      <c r="S111" s="69"/>
      <c r="T111" s="69"/>
      <c r="U111" s="69"/>
      <c r="V111" s="69"/>
      <c r="W111" s="69"/>
      <c r="X111" s="69"/>
      <c r="Y111" s="69"/>
      <c r="Z111" s="69"/>
      <c r="AA111" s="69"/>
      <c r="AB111" s="69"/>
      <c r="AC111" s="69"/>
      <c r="AD111" s="69"/>
      <c r="AE111" s="69"/>
      <c r="AF111" s="69"/>
    </row>
    <row r="112" spans="1:32" ht="15.5" x14ac:dyDescent="0.35">
      <c r="A112" s="15"/>
      <c r="B112" s="15"/>
      <c r="C112" s="15"/>
      <c r="D112" s="15"/>
      <c r="E112" s="15"/>
      <c r="F112" s="15"/>
      <c r="G112" s="15"/>
      <c r="H112" s="15"/>
      <c r="I112" s="15"/>
      <c r="J112" s="33"/>
      <c r="K112" s="20"/>
      <c r="L112" s="20"/>
      <c r="M112" s="15"/>
      <c r="N112" s="15"/>
      <c r="O112" s="69"/>
      <c r="P112" s="69"/>
      <c r="Q112" s="69"/>
      <c r="R112" s="69"/>
      <c r="S112" s="69"/>
      <c r="T112" s="69"/>
      <c r="U112" s="69"/>
      <c r="V112" s="69"/>
      <c r="W112" s="69"/>
      <c r="X112" s="69"/>
      <c r="Y112" s="69"/>
      <c r="Z112" s="69"/>
      <c r="AA112" s="69"/>
      <c r="AB112" s="69"/>
      <c r="AC112" s="69"/>
      <c r="AD112" s="69"/>
      <c r="AE112" s="69"/>
      <c r="AF112" s="69"/>
    </row>
    <row r="113" spans="1:32" ht="15.5" x14ac:dyDescent="0.35">
      <c r="A113" s="15"/>
      <c r="B113" s="15"/>
      <c r="C113" s="15"/>
      <c r="D113" s="15"/>
      <c r="E113" s="15"/>
      <c r="F113" s="15"/>
      <c r="G113" s="15"/>
      <c r="H113" s="15"/>
      <c r="I113" s="15"/>
      <c r="J113" s="33"/>
      <c r="K113" s="20"/>
      <c r="L113" s="20"/>
      <c r="M113" s="15"/>
      <c r="N113" s="15"/>
      <c r="O113" s="69"/>
      <c r="P113" s="69"/>
      <c r="Q113" s="69"/>
      <c r="R113" s="69"/>
      <c r="S113" s="69"/>
      <c r="T113" s="69"/>
      <c r="U113" s="69"/>
      <c r="V113" s="69"/>
      <c r="W113" s="69"/>
      <c r="X113" s="69"/>
      <c r="Y113" s="69"/>
      <c r="Z113" s="69"/>
      <c r="AA113" s="69"/>
      <c r="AB113" s="69"/>
      <c r="AC113" s="69"/>
      <c r="AD113" s="69"/>
      <c r="AE113" s="69"/>
      <c r="AF113" s="69"/>
    </row>
    <row r="114" spans="1:32" ht="15.5" x14ac:dyDescent="0.35">
      <c r="A114" s="15"/>
      <c r="B114" s="15"/>
      <c r="C114" s="15"/>
      <c r="D114" s="15"/>
      <c r="E114" s="15"/>
      <c r="F114" s="15"/>
      <c r="G114" s="15"/>
      <c r="H114" s="15"/>
      <c r="I114" s="15"/>
      <c r="J114" s="33"/>
      <c r="K114" s="20"/>
      <c r="L114" s="20"/>
      <c r="M114" s="15"/>
      <c r="N114" s="15"/>
      <c r="O114" s="69"/>
      <c r="P114" s="69"/>
      <c r="Q114" s="69"/>
      <c r="R114" s="69"/>
      <c r="S114" s="69"/>
      <c r="T114" s="69"/>
      <c r="U114" s="69"/>
      <c r="V114" s="69"/>
      <c r="W114" s="69"/>
      <c r="X114" s="69"/>
      <c r="Y114" s="69"/>
      <c r="Z114" s="69"/>
      <c r="AA114" s="69"/>
      <c r="AB114" s="69"/>
      <c r="AC114" s="69"/>
      <c r="AD114" s="69"/>
      <c r="AE114" s="69"/>
      <c r="AF114" s="69"/>
    </row>
    <row r="115" spans="1:32" ht="15.5" x14ac:dyDescent="0.35">
      <c r="A115" s="15"/>
      <c r="B115" s="15"/>
      <c r="C115" s="15"/>
      <c r="D115" s="15"/>
      <c r="E115" s="15"/>
      <c r="F115" s="15"/>
      <c r="G115" s="15"/>
      <c r="H115" s="15"/>
      <c r="I115" s="15"/>
      <c r="J115" s="33"/>
      <c r="K115" s="20"/>
      <c r="L115" s="20"/>
      <c r="M115" s="15"/>
      <c r="N115" s="15"/>
      <c r="O115" s="69"/>
      <c r="P115" s="69"/>
      <c r="Q115" s="69"/>
      <c r="R115" s="69"/>
      <c r="S115" s="69"/>
      <c r="T115" s="69"/>
      <c r="U115" s="69"/>
      <c r="V115" s="69"/>
      <c r="W115" s="69"/>
      <c r="X115" s="69"/>
      <c r="Y115" s="69"/>
      <c r="Z115" s="69"/>
      <c r="AA115" s="69"/>
      <c r="AB115" s="69"/>
      <c r="AC115" s="69"/>
      <c r="AD115" s="69"/>
      <c r="AE115" s="69"/>
      <c r="AF115" s="69"/>
    </row>
    <row r="116" spans="1:32" ht="15.5" x14ac:dyDescent="0.35">
      <c r="A116" s="15"/>
      <c r="B116" s="15"/>
      <c r="C116" s="15"/>
      <c r="D116" s="15"/>
      <c r="E116" s="15"/>
      <c r="F116" s="15"/>
      <c r="G116" s="15"/>
      <c r="H116" s="15"/>
      <c r="I116" s="15"/>
      <c r="J116" s="33"/>
      <c r="K116" s="20"/>
      <c r="L116" s="20"/>
      <c r="M116" s="15"/>
      <c r="N116" s="15"/>
      <c r="O116" s="69"/>
      <c r="P116" s="69"/>
      <c r="Q116" s="69"/>
      <c r="R116" s="69"/>
      <c r="S116" s="69"/>
      <c r="T116" s="69"/>
      <c r="U116" s="69"/>
      <c r="V116" s="69"/>
      <c r="W116" s="69"/>
      <c r="X116" s="69"/>
      <c r="Y116" s="69"/>
      <c r="Z116" s="69"/>
      <c r="AA116" s="69"/>
      <c r="AB116" s="69"/>
      <c r="AC116" s="69"/>
      <c r="AD116" s="69"/>
      <c r="AE116" s="69"/>
      <c r="AF116" s="69"/>
    </row>
    <row r="117" spans="1:32" ht="15.5" x14ac:dyDescent="0.35">
      <c r="A117" s="15"/>
      <c r="B117" s="15"/>
      <c r="C117" s="15"/>
      <c r="D117" s="15"/>
      <c r="E117" s="15"/>
      <c r="F117" s="15"/>
      <c r="G117" s="15"/>
      <c r="H117" s="15"/>
      <c r="I117" s="15"/>
      <c r="J117" s="33"/>
      <c r="K117" s="20"/>
      <c r="L117" s="20"/>
      <c r="M117" s="15"/>
      <c r="N117" s="15"/>
      <c r="O117" s="69"/>
      <c r="P117" s="69"/>
      <c r="Q117" s="69"/>
      <c r="R117" s="69"/>
      <c r="S117" s="69"/>
      <c r="T117" s="69"/>
      <c r="U117" s="69"/>
      <c r="V117" s="69"/>
      <c r="W117" s="69"/>
      <c r="X117" s="69"/>
      <c r="Y117" s="69"/>
      <c r="Z117" s="69"/>
      <c r="AA117" s="69"/>
      <c r="AB117" s="69"/>
      <c r="AC117" s="69"/>
      <c r="AD117" s="69"/>
      <c r="AE117" s="69"/>
      <c r="AF117" s="69"/>
    </row>
    <row r="118" spans="1:32" ht="15.5" x14ac:dyDescent="0.35">
      <c r="A118" s="15"/>
      <c r="B118" s="15"/>
      <c r="C118" s="15"/>
      <c r="D118" s="15"/>
      <c r="E118" s="15"/>
      <c r="F118" s="15"/>
      <c r="G118" s="15"/>
      <c r="H118" s="15"/>
      <c r="I118" s="15"/>
      <c r="J118" s="33"/>
      <c r="K118" s="20"/>
      <c r="L118" s="20"/>
      <c r="M118" s="15"/>
      <c r="N118" s="15"/>
      <c r="O118" s="69"/>
      <c r="P118" s="69"/>
      <c r="Q118" s="69"/>
      <c r="R118" s="69"/>
      <c r="S118" s="69"/>
      <c r="T118" s="69"/>
      <c r="U118" s="69"/>
      <c r="V118" s="69"/>
      <c r="W118" s="69"/>
      <c r="X118" s="69"/>
      <c r="Y118" s="69"/>
      <c r="Z118" s="69"/>
      <c r="AA118" s="69"/>
      <c r="AB118" s="69"/>
      <c r="AC118" s="69"/>
      <c r="AD118" s="69"/>
      <c r="AE118" s="69"/>
      <c r="AF118" s="69"/>
    </row>
    <row r="119" spans="1:32" ht="15.5" x14ac:dyDescent="0.35">
      <c r="A119" s="15"/>
      <c r="B119" s="15"/>
      <c r="C119" s="15"/>
      <c r="D119" s="15"/>
      <c r="E119" s="15"/>
      <c r="F119" s="15"/>
      <c r="G119" s="15"/>
      <c r="H119" s="15"/>
      <c r="I119" s="15"/>
      <c r="J119" s="33"/>
      <c r="K119" s="20"/>
      <c r="L119" s="20"/>
      <c r="M119" s="15"/>
      <c r="N119" s="15"/>
      <c r="O119" s="69"/>
      <c r="P119" s="69"/>
      <c r="Q119" s="69"/>
      <c r="R119" s="69"/>
      <c r="S119" s="69"/>
      <c r="T119" s="69"/>
      <c r="U119" s="69"/>
      <c r="V119" s="69"/>
      <c r="W119" s="69"/>
      <c r="X119" s="69"/>
      <c r="Y119" s="69"/>
      <c r="Z119" s="69"/>
      <c r="AA119" s="69"/>
      <c r="AB119" s="69"/>
      <c r="AC119" s="69"/>
      <c r="AD119" s="69"/>
      <c r="AE119" s="69"/>
      <c r="AF119" s="69"/>
    </row>
    <row r="120" spans="1:32" ht="15.5" x14ac:dyDescent="0.35">
      <c r="A120" s="15"/>
      <c r="B120" s="15"/>
      <c r="C120" s="15"/>
      <c r="D120" s="15"/>
      <c r="E120" s="15"/>
      <c r="F120" s="15"/>
      <c r="G120" s="15"/>
      <c r="H120" s="15"/>
      <c r="I120" s="15"/>
      <c r="J120" s="33"/>
      <c r="K120" s="20"/>
      <c r="L120" s="20"/>
      <c r="M120" s="15"/>
      <c r="N120" s="15"/>
      <c r="O120" s="69"/>
      <c r="P120" s="69"/>
      <c r="Q120" s="69"/>
      <c r="R120" s="69"/>
      <c r="S120" s="69"/>
      <c r="T120" s="69"/>
      <c r="U120" s="69"/>
      <c r="V120" s="69"/>
      <c r="W120" s="69"/>
      <c r="X120" s="69"/>
      <c r="Y120" s="69"/>
      <c r="Z120" s="69"/>
      <c r="AA120" s="69"/>
      <c r="AB120" s="69"/>
      <c r="AC120" s="69"/>
      <c r="AD120" s="69"/>
      <c r="AE120" s="69"/>
      <c r="AF120" s="69"/>
    </row>
    <row r="121" spans="1:32" ht="15.5" x14ac:dyDescent="0.35">
      <c r="A121" s="15"/>
      <c r="B121" s="15"/>
      <c r="C121" s="15"/>
      <c r="D121" s="15"/>
      <c r="E121" s="15"/>
      <c r="F121" s="15"/>
      <c r="G121" s="15"/>
      <c r="H121" s="15"/>
      <c r="I121" s="15"/>
      <c r="J121" s="33"/>
      <c r="K121" s="20"/>
      <c r="L121" s="20"/>
      <c r="M121" s="15"/>
      <c r="N121" s="15"/>
      <c r="O121" s="69"/>
      <c r="P121" s="69"/>
      <c r="Q121" s="69"/>
      <c r="R121" s="69"/>
      <c r="S121" s="69"/>
      <c r="T121" s="69"/>
      <c r="U121" s="69"/>
      <c r="V121" s="69"/>
      <c r="W121" s="69"/>
      <c r="X121" s="69"/>
      <c r="Y121" s="69"/>
      <c r="Z121" s="69"/>
      <c r="AA121" s="69"/>
      <c r="AB121" s="69"/>
      <c r="AC121" s="69"/>
      <c r="AD121" s="69"/>
      <c r="AE121" s="69"/>
      <c r="AF121" s="69"/>
    </row>
    <row r="122" spans="1:32" ht="15.5" x14ac:dyDescent="0.35">
      <c r="A122" s="15"/>
      <c r="B122" s="15"/>
      <c r="C122" s="15"/>
      <c r="D122" s="15"/>
      <c r="E122" s="15"/>
      <c r="F122" s="15"/>
      <c r="G122" s="15"/>
      <c r="H122" s="15"/>
      <c r="I122" s="15"/>
      <c r="J122" s="33"/>
      <c r="K122" s="20"/>
      <c r="L122" s="20"/>
      <c r="M122" s="15"/>
      <c r="N122" s="15"/>
      <c r="O122" s="69"/>
      <c r="P122" s="69"/>
      <c r="Q122" s="69"/>
      <c r="R122" s="69"/>
      <c r="S122" s="69"/>
      <c r="T122" s="69"/>
      <c r="U122" s="69"/>
      <c r="V122" s="69"/>
      <c r="W122" s="69"/>
      <c r="X122" s="69"/>
      <c r="Y122" s="69"/>
      <c r="Z122" s="69"/>
      <c r="AA122" s="69"/>
      <c r="AB122" s="69"/>
      <c r="AC122" s="69"/>
      <c r="AD122" s="69"/>
      <c r="AE122" s="69"/>
      <c r="AF122" s="69"/>
    </row>
    <row r="123" spans="1:32" ht="15.5" x14ac:dyDescent="0.35">
      <c r="A123" s="15"/>
      <c r="B123" s="15"/>
      <c r="C123" s="15"/>
      <c r="D123" s="15"/>
      <c r="E123" s="15"/>
      <c r="F123" s="15"/>
      <c r="G123" s="15"/>
      <c r="H123" s="15"/>
      <c r="I123" s="15"/>
      <c r="J123" s="33"/>
      <c r="K123" s="20"/>
      <c r="L123" s="20"/>
      <c r="M123" s="15"/>
      <c r="N123" s="15"/>
      <c r="O123" s="69"/>
      <c r="P123" s="69"/>
      <c r="Q123" s="69"/>
      <c r="R123" s="69"/>
      <c r="S123" s="69"/>
      <c r="T123" s="69"/>
      <c r="U123" s="69"/>
      <c r="V123" s="69"/>
      <c r="W123" s="69"/>
      <c r="X123" s="69"/>
      <c r="Y123" s="69"/>
      <c r="Z123" s="69"/>
      <c r="AA123" s="69"/>
      <c r="AB123" s="69"/>
      <c r="AC123" s="69"/>
      <c r="AD123" s="69"/>
      <c r="AE123" s="69"/>
      <c r="AF123" s="69"/>
    </row>
    <row r="124" spans="1:32" ht="15.5" x14ac:dyDescent="0.35">
      <c r="A124" s="15"/>
      <c r="B124" s="15"/>
      <c r="C124" s="15"/>
      <c r="D124" s="15"/>
      <c r="E124" s="15"/>
      <c r="F124" s="15"/>
      <c r="G124" s="15"/>
      <c r="H124" s="15"/>
      <c r="I124" s="15"/>
      <c r="J124" s="33"/>
      <c r="K124" s="20"/>
      <c r="L124" s="20"/>
      <c r="M124" s="15"/>
      <c r="N124" s="15"/>
      <c r="O124" s="69"/>
      <c r="P124" s="69"/>
      <c r="Q124" s="69"/>
      <c r="R124" s="69"/>
      <c r="S124" s="69"/>
      <c r="T124" s="69"/>
      <c r="U124" s="69"/>
      <c r="V124" s="69"/>
      <c r="W124" s="69"/>
      <c r="X124" s="69"/>
      <c r="Y124" s="69"/>
      <c r="Z124" s="69"/>
      <c r="AA124" s="69"/>
      <c r="AB124" s="69"/>
      <c r="AC124" s="69"/>
      <c r="AD124" s="69"/>
      <c r="AE124" s="69"/>
      <c r="AF124" s="69"/>
    </row>
    <row r="125" spans="1:32" ht="15.5" x14ac:dyDescent="0.35">
      <c r="A125" s="15"/>
      <c r="B125" s="15"/>
      <c r="C125" s="15"/>
      <c r="D125" s="15"/>
      <c r="E125" s="15"/>
      <c r="F125" s="15"/>
      <c r="G125" s="15"/>
      <c r="H125" s="15"/>
      <c r="I125" s="15"/>
      <c r="J125" s="33"/>
      <c r="K125" s="20"/>
      <c r="L125" s="20"/>
      <c r="M125" s="15"/>
      <c r="N125" s="15"/>
      <c r="O125" s="69"/>
      <c r="P125" s="69"/>
      <c r="Q125" s="69"/>
      <c r="R125" s="69"/>
      <c r="S125" s="69"/>
      <c r="T125" s="69"/>
      <c r="U125" s="69"/>
      <c r="V125" s="69"/>
      <c r="W125" s="69"/>
      <c r="X125" s="69"/>
      <c r="Y125" s="69"/>
      <c r="Z125" s="69"/>
      <c r="AA125" s="69"/>
      <c r="AB125" s="69"/>
      <c r="AC125" s="69"/>
      <c r="AD125" s="69"/>
      <c r="AE125" s="69"/>
      <c r="AF125" s="69"/>
    </row>
    <row r="126" spans="1:32" ht="15.5" x14ac:dyDescent="0.35">
      <c r="A126" s="15"/>
      <c r="B126" s="15"/>
      <c r="C126" s="15"/>
      <c r="D126" s="15"/>
      <c r="E126" s="15"/>
      <c r="F126" s="15"/>
      <c r="G126" s="15"/>
      <c r="H126" s="15"/>
      <c r="I126" s="15"/>
      <c r="J126" s="33"/>
      <c r="K126" s="20"/>
      <c r="L126" s="20"/>
      <c r="M126" s="15"/>
      <c r="N126" s="15"/>
      <c r="O126" s="69"/>
      <c r="P126" s="69"/>
      <c r="Q126" s="69"/>
      <c r="R126" s="69"/>
      <c r="S126" s="69"/>
      <c r="T126" s="69"/>
      <c r="U126" s="69"/>
      <c r="V126" s="69"/>
      <c r="W126" s="69"/>
      <c r="X126" s="69"/>
      <c r="Y126" s="69"/>
      <c r="Z126" s="69"/>
      <c r="AA126" s="69"/>
      <c r="AB126" s="69"/>
      <c r="AC126" s="69"/>
      <c r="AD126" s="69"/>
      <c r="AE126" s="69"/>
      <c r="AF126" s="69"/>
    </row>
    <row r="127" spans="1:32" ht="15.5" x14ac:dyDescent="0.35">
      <c r="A127" s="15"/>
      <c r="B127" s="15"/>
      <c r="C127" s="15"/>
      <c r="D127" s="15"/>
      <c r="E127" s="15"/>
      <c r="F127" s="15"/>
      <c r="G127" s="15"/>
      <c r="H127" s="15"/>
      <c r="I127" s="15"/>
      <c r="J127" s="33"/>
      <c r="K127" s="20"/>
      <c r="L127" s="20"/>
      <c r="M127" s="15"/>
      <c r="N127" s="15"/>
      <c r="O127" s="69"/>
      <c r="P127" s="69"/>
      <c r="Q127" s="69"/>
      <c r="R127" s="69"/>
      <c r="S127" s="69"/>
      <c r="T127" s="69"/>
      <c r="U127" s="69"/>
      <c r="V127" s="69"/>
      <c r="W127" s="69"/>
      <c r="X127" s="69"/>
      <c r="Y127" s="69"/>
      <c r="Z127" s="69"/>
      <c r="AA127" s="69"/>
      <c r="AB127" s="69"/>
      <c r="AC127" s="69"/>
      <c r="AD127" s="69"/>
      <c r="AE127" s="69"/>
      <c r="AF127" s="69"/>
    </row>
    <row r="128" spans="1:32" ht="15.5" x14ac:dyDescent="0.35">
      <c r="A128" s="15"/>
      <c r="B128" s="15"/>
      <c r="C128" s="15"/>
      <c r="D128" s="15"/>
      <c r="E128" s="15"/>
      <c r="F128" s="15"/>
      <c r="G128" s="15"/>
      <c r="H128" s="15"/>
      <c r="I128" s="15"/>
      <c r="J128" s="33"/>
      <c r="K128" s="20"/>
      <c r="L128" s="20"/>
      <c r="M128" s="15"/>
      <c r="N128" s="15"/>
      <c r="O128" s="69"/>
      <c r="P128" s="69"/>
      <c r="Q128" s="69"/>
      <c r="R128" s="69"/>
      <c r="S128" s="69"/>
      <c r="T128" s="69"/>
      <c r="U128" s="69"/>
      <c r="V128" s="69"/>
      <c r="W128" s="69"/>
      <c r="X128" s="69"/>
      <c r="Y128" s="69"/>
      <c r="Z128" s="69"/>
      <c r="AA128" s="69"/>
      <c r="AB128" s="69"/>
      <c r="AC128" s="69"/>
      <c r="AD128" s="69"/>
      <c r="AE128" s="69"/>
      <c r="AF128" s="69"/>
    </row>
    <row r="129" spans="1:32" ht="15.5" x14ac:dyDescent="0.35">
      <c r="A129" s="15"/>
      <c r="B129" s="15"/>
      <c r="C129" s="15"/>
      <c r="D129" s="15"/>
      <c r="E129" s="15"/>
      <c r="F129" s="15"/>
      <c r="G129" s="15"/>
      <c r="H129" s="15"/>
      <c r="I129" s="15"/>
      <c r="J129" s="33"/>
      <c r="K129" s="20"/>
      <c r="L129" s="20"/>
      <c r="M129" s="15"/>
      <c r="N129" s="15"/>
      <c r="O129" s="69"/>
      <c r="P129" s="69"/>
      <c r="Q129" s="69"/>
      <c r="R129" s="69"/>
      <c r="S129" s="69"/>
      <c r="T129" s="69"/>
      <c r="U129" s="69"/>
      <c r="V129" s="69"/>
      <c r="W129" s="69"/>
      <c r="X129" s="69"/>
      <c r="Y129" s="69"/>
      <c r="Z129" s="69"/>
      <c r="AA129" s="69"/>
      <c r="AB129" s="69"/>
      <c r="AC129" s="69"/>
      <c r="AD129" s="69"/>
      <c r="AE129" s="69"/>
      <c r="AF129" s="69"/>
    </row>
    <row r="130" spans="1:32" ht="15.5" x14ac:dyDescent="0.35">
      <c r="A130" s="15"/>
      <c r="B130" s="15"/>
      <c r="C130" s="15"/>
      <c r="D130" s="15"/>
      <c r="E130" s="15"/>
      <c r="F130" s="15"/>
      <c r="G130" s="15"/>
      <c r="H130" s="15"/>
      <c r="I130" s="15"/>
      <c r="J130" s="33"/>
      <c r="K130" s="20"/>
      <c r="L130" s="20"/>
      <c r="M130" s="15"/>
      <c r="N130" s="15"/>
      <c r="O130" s="69"/>
      <c r="P130" s="69"/>
      <c r="Q130" s="69"/>
      <c r="R130" s="69"/>
      <c r="S130" s="69"/>
      <c r="T130" s="69"/>
      <c r="U130" s="69"/>
      <c r="V130" s="69"/>
      <c r="W130" s="69"/>
      <c r="X130" s="69"/>
      <c r="Y130" s="69"/>
      <c r="Z130" s="69"/>
      <c r="AA130" s="69"/>
      <c r="AB130" s="69"/>
      <c r="AC130" s="69"/>
      <c r="AD130" s="69"/>
      <c r="AE130" s="69"/>
      <c r="AF130" s="69"/>
    </row>
    <row r="131" spans="1:32" ht="15.5" x14ac:dyDescent="0.35">
      <c r="A131" s="15"/>
      <c r="B131" s="15"/>
      <c r="C131" s="15"/>
      <c r="D131" s="15"/>
      <c r="E131" s="15"/>
      <c r="F131" s="15"/>
      <c r="G131" s="15"/>
      <c r="H131" s="15"/>
      <c r="I131" s="15"/>
      <c r="J131" s="33"/>
      <c r="K131" s="20"/>
      <c r="L131" s="20"/>
      <c r="M131" s="15"/>
      <c r="N131" s="15"/>
      <c r="O131" s="69"/>
      <c r="P131" s="69"/>
      <c r="Q131" s="69"/>
      <c r="R131" s="69"/>
      <c r="S131" s="69"/>
      <c r="T131" s="69"/>
      <c r="U131" s="69"/>
      <c r="V131" s="69"/>
      <c r="W131" s="69"/>
      <c r="X131" s="69"/>
      <c r="Y131" s="69"/>
      <c r="Z131" s="69"/>
      <c r="AA131" s="69"/>
      <c r="AB131" s="69"/>
      <c r="AC131" s="69"/>
      <c r="AD131" s="69"/>
      <c r="AE131" s="69"/>
      <c r="AF131" s="69"/>
    </row>
    <row r="132" spans="1:32" ht="15.5" x14ac:dyDescent="0.35">
      <c r="A132" s="15"/>
      <c r="B132" s="15"/>
      <c r="C132" s="15"/>
      <c r="D132" s="15"/>
      <c r="E132" s="15"/>
      <c r="F132" s="15"/>
      <c r="G132" s="15"/>
      <c r="H132" s="15"/>
      <c r="I132" s="15"/>
      <c r="J132" s="33"/>
      <c r="K132" s="20"/>
      <c r="L132" s="20"/>
      <c r="M132" s="15"/>
      <c r="N132" s="15"/>
      <c r="O132" s="69"/>
      <c r="P132" s="69"/>
      <c r="Q132" s="69"/>
      <c r="R132" s="69"/>
      <c r="S132" s="69"/>
      <c r="T132" s="69"/>
      <c r="U132" s="69"/>
      <c r="V132" s="69"/>
      <c r="W132" s="69"/>
      <c r="X132" s="69"/>
      <c r="Y132" s="69"/>
      <c r="Z132" s="69"/>
      <c r="AA132" s="69"/>
      <c r="AB132" s="69"/>
      <c r="AC132" s="69"/>
      <c r="AD132" s="69"/>
      <c r="AE132" s="69"/>
      <c r="AF132" s="69"/>
    </row>
    <row r="133" spans="1:32" ht="15.5" x14ac:dyDescent="0.35">
      <c r="A133" s="15"/>
      <c r="B133" s="15"/>
      <c r="C133" s="15"/>
      <c r="D133" s="15"/>
      <c r="E133" s="15"/>
      <c r="F133" s="15"/>
      <c r="G133" s="15"/>
      <c r="H133" s="15"/>
      <c r="I133" s="15"/>
      <c r="J133" s="33"/>
      <c r="K133" s="20"/>
      <c r="L133" s="20"/>
      <c r="M133" s="15"/>
      <c r="N133" s="15"/>
      <c r="O133" s="69"/>
      <c r="P133" s="69"/>
      <c r="Q133" s="69"/>
      <c r="R133" s="69"/>
      <c r="S133" s="69"/>
      <c r="T133" s="69"/>
      <c r="U133" s="69"/>
      <c r="V133" s="69"/>
      <c r="W133" s="69"/>
      <c r="X133" s="69"/>
      <c r="Y133" s="69"/>
      <c r="Z133" s="69"/>
      <c r="AA133" s="69"/>
      <c r="AB133" s="69"/>
      <c r="AC133" s="69"/>
      <c r="AD133" s="69"/>
      <c r="AE133" s="69"/>
      <c r="AF133" s="69"/>
    </row>
    <row r="134" spans="1:32" ht="15.5" x14ac:dyDescent="0.35">
      <c r="A134" s="15"/>
      <c r="B134" s="15"/>
      <c r="C134" s="15"/>
      <c r="D134" s="15"/>
      <c r="E134" s="15"/>
      <c r="F134" s="15"/>
      <c r="G134" s="15"/>
      <c r="H134" s="15"/>
      <c r="I134" s="15"/>
      <c r="J134" s="33"/>
      <c r="K134" s="20"/>
      <c r="L134" s="20"/>
      <c r="M134" s="15"/>
      <c r="N134" s="15"/>
      <c r="O134" s="69"/>
      <c r="P134" s="69"/>
      <c r="Q134" s="69"/>
      <c r="R134" s="69"/>
      <c r="S134" s="69"/>
      <c r="T134" s="69"/>
      <c r="U134" s="69"/>
      <c r="V134" s="69"/>
      <c r="W134" s="69"/>
      <c r="X134" s="69"/>
      <c r="Y134" s="69"/>
      <c r="Z134" s="69"/>
      <c r="AA134" s="69"/>
      <c r="AB134" s="69"/>
      <c r="AC134" s="69"/>
      <c r="AD134" s="69"/>
      <c r="AE134" s="69"/>
      <c r="AF134" s="69"/>
    </row>
    <row r="135" spans="1:32" ht="15.5" x14ac:dyDescent="0.35">
      <c r="A135" s="15"/>
      <c r="B135" s="15"/>
      <c r="C135" s="15"/>
      <c r="D135" s="15"/>
      <c r="E135" s="15"/>
      <c r="F135" s="15"/>
      <c r="G135" s="15"/>
      <c r="H135" s="15"/>
      <c r="I135" s="15"/>
      <c r="J135" s="33"/>
      <c r="K135" s="20"/>
      <c r="L135" s="20"/>
      <c r="M135" s="15"/>
      <c r="N135" s="15"/>
      <c r="O135" s="69"/>
      <c r="P135" s="69"/>
      <c r="Q135" s="69"/>
      <c r="R135" s="69"/>
      <c r="S135" s="69"/>
      <c r="T135" s="69"/>
      <c r="U135" s="69"/>
      <c r="V135" s="69"/>
      <c r="W135" s="69"/>
      <c r="X135" s="69"/>
      <c r="Y135" s="69"/>
      <c r="Z135" s="69"/>
      <c r="AA135" s="69"/>
      <c r="AB135" s="69"/>
      <c r="AC135" s="69"/>
      <c r="AD135" s="69"/>
      <c r="AE135" s="69"/>
      <c r="AF135" s="69"/>
    </row>
    <row r="136" spans="1:32" ht="15.5" x14ac:dyDescent="0.35">
      <c r="A136" s="15"/>
      <c r="B136" s="15"/>
      <c r="C136" s="15"/>
      <c r="D136" s="15"/>
      <c r="E136" s="15"/>
      <c r="F136" s="15"/>
      <c r="G136" s="15"/>
      <c r="H136" s="15"/>
      <c r="I136" s="15"/>
      <c r="J136" s="33"/>
      <c r="K136" s="20"/>
      <c r="L136" s="20"/>
      <c r="M136" s="15"/>
      <c r="N136" s="15"/>
      <c r="O136" s="69"/>
      <c r="P136" s="69"/>
      <c r="Q136" s="69"/>
      <c r="R136" s="69"/>
      <c r="S136" s="69"/>
      <c r="T136" s="69"/>
      <c r="U136" s="69"/>
      <c r="V136" s="69"/>
      <c r="W136" s="69"/>
      <c r="X136" s="69"/>
      <c r="Y136" s="69"/>
      <c r="Z136" s="69"/>
      <c r="AA136" s="69"/>
      <c r="AB136" s="69"/>
      <c r="AC136" s="69"/>
      <c r="AD136" s="69"/>
      <c r="AE136" s="69"/>
      <c r="AF136" s="69"/>
    </row>
    <row r="137" spans="1:32" ht="15.5" x14ac:dyDescent="0.35">
      <c r="A137" s="15"/>
      <c r="B137" s="15"/>
      <c r="C137" s="15"/>
      <c r="D137" s="15"/>
      <c r="E137" s="15"/>
      <c r="F137" s="15"/>
      <c r="G137" s="15"/>
      <c r="H137" s="15"/>
      <c r="I137" s="15"/>
      <c r="J137" s="33"/>
      <c r="K137" s="20"/>
      <c r="L137" s="20"/>
      <c r="M137" s="15"/>
      <c r="N137" s="15"/>
      <c r="O137" s="69"/>
      <c r="P137" s="69"/>
      <c r="Q137" s="69"/>
      <c r="R137" s="69"/>
      <c r="S137" s="69"/>
      <c r="T137" s="69"/>
      <c r="U137" s="69"/>
      <c r="V137" s="69"/>
      <c r="W137" s="69"/>
      <c r="X137" s="69"/>
      <c r="Y137" s="69"/>
      <c r="Z137" s="69"/>
      <c r="AA137" s="69"/>
      <c r="AB137" s="69"/>
      <c r="AC137" s="69"/>
      <c r="AD137" s="69"/>
      <c r="AE137" s="69"/>
      <c r="AF137" s="69"/>
    </row>
    <row r="138" spans="1:32" ht="15.5" x14ac:dyDescent="0.35">
      <c r="A138" s="15"/>
      <c r="B138" s="15"/>
      <c r="C138" s="15"/>
      <c r="D138" s="15"/>
      <c r="E138" s="15"/>
      <c r="F138" s="15"/>
      <c r="G138" s="15"/>
      <c r="H138" s="15"/>
      <c r="I138" s="15"/>
      <c r="J138" s="33"/>
      <c r="K138" s="20"/>
      <c r="L138" s="20"/>
      <c r="M138" s="15"/>
      <c r="N138" s="15"/>
      <c r="O138" s="69"/>
      <c r="P138" s="69"/>
      <c r="Q138" s="69"/>
      <c r="R138" s="69"/>
      <c r="S138" s="69"/>
      <c r="T138" s="69"/>
      <c r="U138" s="69"/>
      <c r="V138" s="69"/>
      <c r="W138" s="69"/>
      <c r="X138" s="69"/>
      <c r="Y138" s="69"/>
      <c r="Z138" s="69"/>
      <c r="AA138" s="69"/>
      <c r="AB138" s="69"/>
      <c r="AC138" s="69"/>
      <c r="AD138" s="69"/>
      <c r="AE138" s="69"/>
      <c r="AF138" s="69"/>
    </row>
    <row r="139" spans="1:32" ht="15.5" x14ac:dyDescent="0.35">
      <c r="A139" s="15"/>
      <c r="B139" s="15"/>
      <c r="C139" s="15"/>
      <c r="D139" s="15"/>
      <c r="E139" s="15"/>
      <c r="F139" s="15"/>
      <c r="G139" s="15"/>
      <c r="H139" s="15"/>
      <c r="I139" s="15"/>
      <c r="J139" s="33"/>
      <c r="K139" s="20"/>
      <c r="L139" s="20"/>
      <c r="M139" s="15"/>
      <c r="N139" s="15"/>
      <c r="O139" s="69"/>
      <c r="P139" s="69"/>
      <c r="Q139" s="69"/>
      <c r="R139" s="69"/>
      <c r="S139" s="69"/>
      <c r="T139" s="69"/>
      <c r="U139" s="69"/>
      <c r="V139" s="69"/>
      <c r="W139" s="69"/>
      <c r="X139" s="69"/>
      <c r="Y139" s="69"/>
      <c r="Z139" s="69"/>
      <c r="AA139" s="69"/>
      <c r="AB139" s="69"/>
      <c r="AC139" s="69"/>
      <c r="AD139" s="69"/>
      <c r="AE139" s="69"/>
      <c r="AF139" s="69"/>
    </row>
    <row r="140" spans="1:32" ht="15.5" x14ac:dyDescent="0.35">
      <c r="A140" s="15"/>
      <c r="B140" s="15"/>
      <c r="C140" s="15"/>
      <c r="D140" s="15"/>
      <c r="E140" s="15"/>
      <c r="F140" s="15"/>
      <c r="G140" s="15"/>
      <c r="H140" s="15"/>
      <c r="I140" s="15"/>
      <c r="J140" s="33"/>
      <c r="K140" s="20"/>
      <c r="L140" s="20"/>
      <c r="M140" s="15"/>
      <c r="N140" s="15"/>
      <c r="O140" s="69"/>
      <c r="P140" s="69"/>
      <c r="Q140" s="69"/>
      <c r="R140" s="69"/>
      <c r="S140" s="69"/>
      <c r="T140" s="69"/>
      <c r="U140" s="69"/>
      <c r="V140" s="69"/>
      <c r="W140" s="69"/>
      <c r="X140" s="69"/>
      <c r="Y140" s="69"/>
      <c r="Z140" s="69"/>
      <c r="AA140" s="69"/>
      <c r="AB140" s="69"/>
      <c r="AC140" s="69"/>
      <c r="AD140" s="69"/>
      <c r="AE140" s="69"/>
      <c r="AF140" s="69"/>
    </row>
    <row r="141" spans="1:32" ht="15.5" x14ac:dyDescent="0.35">
      <c r="A141" s="15"/>
      <c r="B141" s="15"/>
      <c r="C141" s="15"/>
      <c r="D141" s="15"/>
      <c r="E141" s="15"/>
      <c r="F141" s="15"/>
      <c r="G141" s="15"/>
      <c r="H141" s="15"/>
      <c r="I141" s="15"/>
      <c r="J141" s="33"/>
      <c r="K141" s="20"/>
      <c r="L141" s="20"/>
      <c r="M141" s="15"/>
      <c r="N141" s="15"/>
      <c r="O141" s="69"/>
      <c r="P141" s="69"/>
      <c r="Q141" s="69"/>
      <c r="R141" s="69"/>
      <c r="S141" s="69"/>
      <c r="T141" s="69"/>
      <c r="U141" s="69"/>
      <c r="V141" s="69"/>
      <c r="W141" s="69"/>
      <c r="X141" s="69"/>
      <c r="Y141" s="69"/>
      <c r="Z141" s="69"/>
      <c r="AA141" s="69"/>
      <c r="AB141" s="69"/>
      <c r="AC141" s="69"/>
      <c r="AD141" s="69"/>
      <c r="AE141" s="69"/>
      <c r="AF141" s="69"/>
    </row>
    <row r="142" spans="1:32" ht="15.5" x14ac:dyDescent="0.35">
      <c r="A142" s="15"/>
      <c r="B142" s="15"/>
      <c r="C142" s="15"/>
      <c r="D142" s="15"/>
      <c r="E142" s="15"/>
      <c r="F142" s="15"/>
      <c r="G142" s="15"/>
      <c r="H142" s="15"/>
      <c r="I142" s="15"/>
      <c r="J142" s="33"/>
      <c r="K142" s="20"/>
      <c r="L142" s="20"/>
      <c r="M142" s="15"/>
      <c r="N142" s="15"/>
      <c r="O142" s="69"/>
      <c r="P142" s="69"/>
      <c r="Q142" s="69"/>
      <c r="R142" s="69"/>
      <c r="S142" s="69"/>
      <c r="T142" s="69"/>
      <c r="U142" s="69"/>
      <c r="V142" s="69"/>
      <c r="W142" s="69"/>
      <c r="X142" s="69"/>
      <c r="Y142" s="69"/>
      <c r="Z142" s="69"/>
      <c r="AA142" s="69"/>
      <c r="AB142" s="69"/>
      <c r="AC142" s="69"/>
      <c r="AD142" s="69"/>
      <c r="AE142" s="69"/>
      <c r="AF142" s="69"/>
    </row>
    <row r="143" spans="1:32" ht="15.5" x14ac:dyDescent="0.35">
      <c r="A143" s="15"/>
      <c r="B143" s="15"/>
      <c r="C143" s="15"/>
      <c r="D143" s="15"/>
      <c r="E143" s="15"/>
      <c r="F143" s="15"/>
      <c r="G143" s="15"/>
      <c r="H143" s="15"/>
      <c r="I143" s="15"/>
      <c r="J143" s="33"/>
      <c r="K143" s="20"/>
      <c r="L143" s="20"/>
      <c r="M143" s="15"/>
      <c r="N143" s="15"/>
      <c r="O143" s="69"/>
      <c r="P143" s="69"/>
      <c r="Q143" s="69"/>
      <c r="R143" s="69"/>
      <c r="S143" s="69"/>
      <c r="T143" s="69"/>
      <c r="U143" s="69"/>
      <c r="V143" s="69"/>
      <c r="W143" s="69"/>
      <c r="X143" s="69"/>
      <c r="Y143" s="69"/>
      <c r="Z143" s="69"/>
      <c r="AA143" s="69"/>
      <c r="AB143" s="69"/>
      <c r="AC143" s="69"/>
      <c r="AD143" s="69"/>
      <c r="AE143" s="69"/>
      <c r="AF143" s="69"/>
    </row>
    <row r="144" spans="1:32" ht="15.5" x14ac:dyDescent="0.35">
      <c r="A144" s="15"/>
      <c r="B144" s="15"/>
      <c r="C144" s="15"/>
      <c r="D144" s="15"/>
      <c r="E144" s="15"/>
      <c r="F144" s="15"/>
      <c r="G144" s="15"/>
      <c r="H144" s="15"/>
      <c r="I144" s="15"/>
      <c r="J144" s="33"/>
      <c r="K144" s="20"/>
      <c r="L144" s="20"/>
      <c r="M144" s="15"/>
      <c r="N144" s="15"/>
      <c r="O144" s="69"/>
      <c r="P144" s="69"/>
      <c r="Q144" s="69"/>
      <c r="R144" s="69"/>
      <c r="S144" s="69"/>
      <c r="T144" s="69"/>
      <c r="U144" s="69"/>
      <c r="V144" s="69"/>
      <c r="W144" s="69"/>
      <c r="X144" s="69"/>
      <c r="Y144" s="69"/>
      <c r="Z144" s="69"/>
      <c r="AA144" s="69"/>
      <c r="AB144" s="69"/>
      <c r="AC144" s="69"/>
      <c r="AD144" s="69"/>
      <c r="AE144" s="69"/>
      <c r="AF144" s="69"/>
    </row>
    <row r="145" spans="1:32" ht="15.5" x14ac:dyDescent="0.35">
      <c r="A145" s="15"/>
      <c r="B145" s="15"/>
      <c r="C145" s="15"/>
      <c r="D145" s="15"/>
      <c r="E145" s="15"/>
      <c r="F145" s="15"/>
      <c r="G145" s="15"/>
      <c r="H145" s="15"/>
      <c r="I145" s="15"/>
      <c r="J145" s="33"/>
      <c r="K145" s="20"/>
      <c r="L145" s="20"/>
      <c r="M145" s="15"/>
      <c r="N145" s="15"/>
      <c r="O145" s="69"/>
      <c r="P145" s="69"/>
      <c r="Q145" s="69"/>
      <c r="R145" s="69"/>
      <c r="S145" s="69"/>
      <c r="T145" s="69"/>
      <c r="U145" s="69"/>
      <c r="V145" s="69"/>
      <c r="W145" s="69"/>
      <c r="X145" s="69"/>
      <c r="Y145" s="69"/>
      <c r="Z145" s="69"/>
      <c r="AA145" s="69"/>
      <c r="AB145" s="69"/>
      <c r="AC145" s="69"/>
      <c r="AD145" s="69"/>
      <c r="AE145" s="69"/>
      <c r="AF145" s="69"/>
    </row>
    <row r="146" spans="1:32" ht="15.5" x14ac:dyDescent="0.35">
      <c r="A146" s="15"/>
      <c r="B146" s="15"/>
      <c r="C146" s="15"/>
      <c r="D146" s="15"/>
      <c r="E146" s="15"/>
      <c r="F146" s="15"/>
      <c r="G146" s="15"/>
      <c r="H146" s="15"/>
      <c r="I146" s="15"/>
      <c r="J146" s="33"/>
      <c r="K146" s="20"/>
      <c r="L146" s="20"/>
      <c r="M146" s="15"/>
      <c r="N146" s="15"/>
      <c r="O146" s="69"/>
      <c r="P146" s="69"/>
      <c r="Q146" s="69"/>
      <c r="R146" s="69"/>
      <c r="S146" s="69"/>
      <c r="T146" s="69"/>
      <c r="U146" s="69"/>
      <c r="V146" s="69"/>
      <c r="W146" s="69"/>
      <c r="X146" s="69"/>
      <c r="Y146" s="69"/>
      <c r="Z146" s="69"/>
      <c r="AA146" s="69"/>
      <c r="AB146" s="69"/>
      <c r="AC146" s="69"/>
      <c r="AD146" s="69"/>
      <c r="AE146" s="69"/>
      <c r="AF146" s="69"/>
    </row>
    <row r="147" spans="1:32" ht="15.5" x14ac:dyDescent="0.35">
      <c r="A147" s="15"/>
      <c r="B147" s="15"/>
      <c r="C147" s="15"/>
      <c r="D147" s="15"/>
      <c r="E147" s="15"/>
      <c r="F147" s="15"/>
      <c r="G147" s="15"/>
      <c r="H147" s="15"/>
      <c r="I147" s="15"/>
      <c r="J147" s="33"/>
      <c r="K147" s="20"/>
      <c r="L147" s="20"/>
      <c r="M147" s="15"/>
      <c r="N147" s="15"/>
      <c r="O147" s="69"/>
      <c r="P147" s="69"/>
      <c r="Q147" s="69"/>
      <c r="R147" s="69"/>
      <c r="S147" s="69"/>
      <c r="T147" s="69"/>
      <c r="U147" s="69"/>
      <c r="V147" s="69"/>
      <c r="W147" s="69"/>
      <c r="X147" s="69"/>
      <c r="Y147" s="69"/>
      <c r="Z147" s="69"/>
      <c r="AA147" s="69"/>
      <c r="AB147" s="69"/>
      <c r="AC147" s="69"/>
      <c r="AD147" s="69"/>
      <c r="AE147" s="69"/>
      <c r="AF147" s="69"/>
    </row>
    <row r="148" spans="1:32" ht="15.5" x14ac:dyDescent="0.35">
      <c r="A148" s="15"/>
      <c r="B148" s="15"/>
      <c r="C148" s="15"/>
      <c r="D148" s="15"/>
      <c r="E148" s="15"/>
      <c r="F148" s="15"/>
      <c r="G148" s="15"/>
      <c r="H148" s="15"/>
      <c r="I148" s="15"/>
      <c r="J148" s="33"/>
      <c r="K148" s="20"/>
      <c r="L148" s="20"/>
      <c r="M148" s="15"/>
      <c r="N148" s="15"/>
      <c r="O148" s="69"/>
      <c r="P148" s="69"/>
      <c r="Q148" s="69"/>
      <c r="R148" s="69"/>
      <c r="S148" s="69"/>
      <c r="T148" s="69"/>
      <c r="U148" s="69"/>
      <c r="V148" s="69"/>
      <c r="W148" s="69"/>
      <c r="X148" s="69"/>
      <c r="Y148" s="69"/>
      <c r="Z148" s="69"/>
      <c r="AA148" s="69"/>
      <c r="AB148" s="69"/>
      <c r="AC148" s="69"/>
      <c r="AD148" s="69"/>
      <c r="AE148" s="69"/>
      <c r="AF148" s="69"/>
    </row>
    <row r="149" spans="1:32" ht="15.5" x14ac:dyDescent="0.35">
      <c r="A149" s="15"/>
      <c r="B149" s="15"/>
      <c r="C149" s="15"/>
      <c r="D149" s="15"/>
      <c r="E149" s="15"/>
      <c r="F149" s="15"/>
      <c r="G149" s="15"/>
      <c r="H149" s="15"/>
      <c r="I149" s="15"/>
      <c r="J149" s="33"/>
      <c r="K149" s="20"/>
      <c r="L149" s="20"/>
      <c r="M149" s="15"/>
      <c r="N149" s="15"/>
      <c r="O149" s="69"/>
      <c r="P149" s="69"/>
      <c r="Q149" s="69"/>
      <c r="R149" s="69"/>
      <c r="S149" s="69"/>
      <c r="T149" s="69"/>
      <c r="U149" s="69"/>
      <c r="V149" s="69"/>
      <c r="W149" s="69"/>
      <c r="X149" s="69"/>
      <c r="Y149" s="69"/>
      <c r="Z149" s="69"/>
      <c r="AA149" s="69"/>
      <c r="AB149" s="69"/>
      <c r="AC149" s="69"/>
      <c r="AD149" s="69"/>
      <c r="AE149" s="69"/>
      <c r="AF149" s="69"/>
    </row>
    <row r="150" spans="1:32" ht="15.5" x14ac:dyDescent="0.35">
      <c r="A150" s="15"/>
      <c r="B150" s="15"/>
      <c r="C150" s="15"/>
      <c r="D150" s="15"/>
      <c r="E150" s="15"/>
      <c r="F150" s="15"/>
      <c r="G150" s="15"/>
      <c r="H150" s="15"/>
      <c r="I150" s="15"/>
      <c r="J150" s="33"/>
      <c r="K150" s="20"/>
      <c r="L150" s="20"/>
      <c r="M150" s="15"/>
      <c r="N150" s="15"/>
      <c r="O150" s="69"/>
      <c r="P150" s="69"/>
      <c r="Q150" s="69"/>
      <c r="R150" s="69"/>
      <c r="S150" s="69"/>
      <c r="T150" s="69"/>
      <c r="U150" s="69"/>
      <c r="V150" s="69"/>
      <c r="W150" s="69"/>
      <c r="X150" s="69"/>
      <c r="Y150" s="69"/>
      <c r="Z150" s="69"/>
      <c r="AA150" s="69"/>
      <c r="AB150" s="69"/>
      <c r="AC150" s="69"/>
      <c r="AD150" s="69"/>
      <c r="AE150" s="69"/>
      <c r="AF150" s="69"/>
    </row>
    <row r="151" spans="1:32" ht="15.5" x14ac:dyDescent="0.35">
      <c r="A151" s="15"/>
      <c r="B151" s="15"/>
      <c r="C151" s="15"/>
      <c r="D151" s="15"/>
      <c r="E151" s="15"/>
      <c r="F151" s="15"/>
      <c r="G151" s="15"/>
      <c r="H151" s="15"/>
      <c r="I151" s="15"/>
      <c r="J151" s="33"/>
      <c r="K151" s="20"/>
      <c r="L151" s="20"/>
      <c r="M151" s="15"/>
      <c r="N151" s="15"/>
      <c r="O151" s="69"/>
      <c r="P151" s="69"/>
      <c r="Q151" s="69"/>
      <c r="R151" s="69"/>
      <c r="S151" s="69"/>
      <c r="T151" s="69"/>
      <c r="U151" s="69"/>
      <c r="V151" s="69"/>
      <c r="W151" s="69"/>
      <c r="X151" s="69"/>
      <c r="Y151" s="69"/>
      <c r="Z151" s="69"/>
      <c r="AA151" s="69"/>
      <c r="AB151" s="69"/>
      <c r="AC151" s="69"/>
      <c r="AD151" s="69"/>
      <c r="AE151" s="69"/>
      <c r="AF151" s="69"/>
    </row>
    <row r="152" spans="1:32" ht="15.5" x14ac:dyDescent="0.35">
      <c r="A152" s="15"/>
      <c r="B152" s="15"/>
      <c r="C152" s="15"/>
      <c r="D152" s="15"/>
      <c r="E152" s="15"/>
      <c r="F152" s="15"/>
      <c r="G152" s="15"/>
      <c r="H152" s="15"/>
      <c r="I152" s="15"/>
      <c r="J152" s="33"/>
      <c r="K152" s="20"/>
      <c r="L152" s="20"/>
      <c r="M152" s="15"/>
      <c r="N152" s="15"/>
      <c r="O152" s="69"/>
      <c r="P152" s="69"/>
      <c r="Q152" s="69"/>
      <c r="R152" s="69"/>
      <c r="S152" s="69"/>
      <c r="T152" s="69"/>
      <c r="U152" s="69"/>
      <c r="V152" s="69"/>
      <c r="W152" s="69"/>
      <c r="X152" s="69"/>
      <c r="Y152" s="69"/>
      <c r="Z152" s="69"/>
      <c r="AA152" s="69"/>
      <c r="AB152" s="69"/>
      <c r="AC152" s="69"/>
      <c r="AD152" s="69"/>
      <c r="AE152" s="69"/>
      <c r="AF152" s="69"/>
    </row>
    <row r="153" spans="1:32" ht="15.5" x14ac:dyDescent="0.35">
      <c r="A153" s="15"/>
      <c r="B153" s="15"/>
      <c r="C153" s="15"/>
      <c r="D153" s="15"/>
      <c r="E153" s="15"/>
      <c r="F153" s="15"/>
      <c r="G153" s="15"/>
      <c r="H153" s="15"/>
      <c r="I153" s="15"/>
      <c r="J153" s="33"/>
      <c r="K153" s="20"/>
      <c r="L153" s="20"/>
      <c r="M153" s="15"/>
      <c r="N153" s="15"/>
      <c r="O153" s="69"/>
      <c r="P153" s="69"/>
      <c r="Q153" s="69"/>
      <c r="R153" s="69"/>
      <c r="S153" s="69"/>
      <c r="T153" s="69"/>
      <c r="U153" s="69"/>
      <c r="V153" s="69"/>
      <c r="W153" s="69"/>
      <c r="X153" s="69"/>
      <c r="Y153" s="69"/>
      <c r="Z153" s="69"/>
      <c r="AA153" s="69"/>
      <c r="AB153" s="69"/>
      <c r="AC153" s="69"/>
      <c r="AD153" s="69"/>
      <c r="AE153" s="69"/>
      <c r="AF153" s="69"/>
    </row>
    <row r="154" spans="1:32" ht="15.5" x14ac:dyDescent="0.35">
      <c r="A154" s="15"/>
      <c r="B154" s="15"/>
      <c r="C154" s="15"/>
      <c r="D154" s="15"/>
      <c r="E154" s="15"/>
      <c r="F154" s="15"/>
      <c r="G154" s="15"/>
      <c r="H154" s="15"/>
      <c r="I154" s="15"/>
      <c r="J154" s="33"/>
      <c r="K154" s="20"/>
      <c r="L154" s="20"/>
      <c r="M154" s="15"/>
      <c r="N154" s="15"/>
      <c r="O154" s="69"/>
      <c r="P154" s="69"/>
      <c r="Q154" s="69"/>
      <c r="R154" s="69"/>
      <c r="S154" s="69"/>
      <c r="T154" s="69"/>
      <c r="U154" s="69"/>
      <c r="V154" s="69"/>
      <c r="W154" s="69"/>
      <c r="X154" s="69"/>
      <c r="Y154" s="69"/>
      <c r="Z154" s="69"/>
      <c r="AA154" s="69"/>
      <c r="AB154" s="69"/>
      <c r="AC154" s="69"/>
      <c r="AD154" s="69"/>
      <c r="AE154" s="69"/>
      <c r="AF154" s="69"/>
    </row>
    <row r="155" spans="1:32" ht="15.5" x14ac:dyDescent="0.35">
      <c r="A155" s="15"/>
      <c r="B155" s="15"/>
      <c r="C155" s="15"/>
      <c r="D155" s="15"/>
      <c r="E155" s="15"/>
      <c r="F155" s="15"/>
      <c r="G155" s="15"/>
      <c r="H155" s="15"/>
      <c r="I155" s="15"/>
      <c r="J155" s="33"/>
      <c r="K155" s="20"/>
      <c r="L155" s="20"/>
      <c r="M155" s="15"/>
      <c r="N155" s="15"/>
      <c r="O155" s="69"/>
      <c r="P155" s="69"/>
      <c r="Q155" s="69"/>
      <c r="R155" s="69"/>
      <c r="S155" s="69"/>
      <c r="T155" s="69"/>
      <c r="U155" s="69"/>
      <c r="V155" s="69"/>
      <c r="W155" s="69"/>
      <c r="X155" s="69"/>
      <c r="Y155" s="69"/>
      <c r="Z155" s="69"/>
      <c r="AA155" s="69"/>
      <c r="AB155" s="69"/>
      <c r="AC155" s="69"/>
      <c r="AD155" s="69"/>
      <c r="AE155" s="69"/>
      <c r="AF155" s="69"/>
    </row>
    <row r="156" spans="1:32" ht="15.5" x14ac:dyDescent="0.35">
      <c r="A156" s="15"/>
      <c r="B156" s="15"/>
      <c r="C156" s="15"/>
      <c r="D156" s="15"/>
      <c r="E156" s="15"/>
      <c r="F156" s="15"/>
      <c r="G156" s="15"/>
      <c r="H156" s="15"/>
      <c r="I156" s="15"/>
      <c r="J156" s="33"/>
      <c r="K156" s="20"/>
      <c r="L156" s="20"/>
      <c r="M156" s="15"/>
      <c r="N156" s="15"/>
      <c r="O156" s="69"/>
      <c r="P156" s="69"/>
      <c r="Q156" s="69"/>
      <c r="R156" s="69"/>
      <c r="S156" s="69"/>
      <c r="T156" s="69"/>
      <c r="U156" s="69"/>
      <c r="V156" s="69"/>
      <c r="W156" s="69"/>
      <c r="X156" s="69"/>
      <c r="Y156" s="69"/>
      <c r="Z156" s="69"/>
      <c r="AA156" s="69"/>
      <c r="AB156" s="69"/>
      <c r="AC156" s="69"/>
      <c r="AD156" s="69"/>
      <c r="AE156" s="69"/>
      <c r="AF156" s="69"/>
    </row>
    <row r="157" spans="1:32" ht="15.5" x14ac:dyDescent="0.35">
      <c r="A157" s="15"/>
      <c r="B157" s="15"/>
      <c r="C157" s="15"/>
      <c r="D157" s="15"/>
      <c r="E157" s="15"/>
      <c r="F157" s="15"/>
      <c r="G157" s="15"/>
      <c r="H157" s="15"/>
      <c r="I157" s="15"/>
      <c r="J157" s="33"/>
      <c r="K157" s="20"/>
      <c r="L157" s="20"/>
      <c r="M157" s="15"/>
      <c r="N157" s="15"/>
      <c r="O157" s="69"/>
      <c r="P157" s="69"/>
      <c r="Q157" s="69"/>
      <c r="R157" s="69"/>
      <c r="S157" s="69"/>
      <c r="T157" s="69"/>
      <c r="U157" s="69"/>
      <c r="V157" s="69"/>
      <c r="W157" s="69"/>
      <c r="X157" s="69"/>
      <c r="Y157" s="69"/>
      <c r="Z157" s="69"/>
      <c r="AA157" s="69"/>
      <c r="AB157" s="69"/>
      <c r="AC157" s="69"/>
      <c r="AD157" s="69"/>
      <c r="AE157" s="69"/>
      <c r="AF157" s="69"/>
    </row>
    <row r="158" spans="1:32" ht="15.5" x14ac:dyDescent="0.35">
      <c r="A158" s="15"/>
      <c r="B158" s="15"/>
      <c r="C158" s="15"/>
      <c r="D158" s="15"/>
      <c r="E158" s="15"/>
      <c r="F158" s="15"/>
      <c r="G158" s="15"/>
      <c r="H158" s="15"/>
      <c r="I158" s="15"/>
      <c r="J158" s="33"/>
      <c r="K158" s="20"/>
      <c r="L158" s="20"/>
      <c r="M158" s="15"/>
      <c r="N158" s="15"/>
      <c r="O158" s="69"/>
      <c r="P158" s="69"/>
      <c r="Q158" s="69"/>
      <c r="R158" s="69"/>
      <c r="S158" s="69"/>
      <c r="T158" s="69"/>
      <c r="U158" s="69"/>
      <c r="V158" s="69"/>
      <c r="W158" s="69"/>
      <c r="X158" s="69"/>
      <c r="Y158" s="69"/>
      <c r="Z158" s="69"/>
      <c r="AA158" s="69"/>
      <c r="AB158" s="69"/>
      <c r="AC158" s="69"/>
      <c r="AD158" s="69"/>
      <c r="AE158" s="69"/>
      <c r="AF158" s="69"/>
    </row>
    <row r="159" spans="1:32" ht="15.5" x14ac:dyDescent="0.35">
      <c r="A159" s="15"/>
      <c r="B159" s="15"/>
      <c r="C159" s="15"/>
      <c r="D159" s="15"/>
      <c r="E159" s="15"/>
      <c r="F159" s="15"/>
      <c r="G159" s="15"/>
      <c r="H159" s="15"/>
      <c r="I159" s="15"/>
      <c r="J159" s="33"/>
      <c r="K159" s="20"/>
      <c r="L159" s="20"/>
      <c r="M159" s="15"/>
      <c r="N159" s="15"/>
      <c r="O159" s="69"/>
      <c r="P159" s="69"/>
      <c r="Q159" s="69"/>
      <c r="R159" s="69"/>
      <c r="S159" s="69"/>
      <c r="T159" s="69"/>
      <c r="U159" s="69"/>
      <c r="V159" s="69"/>
      <c r="W159" s="69"/>
      <c r="X159" s="69"/>
      <c r="Y159" s="69"/>
      <c r="Z159" s="69"/>
      <c r="AA159" s="69"/>
      <c r="AB159" s="69"/>
      <c r="AC159" s="69"/>
      <c r="AD159" s="69"/>
      <c r="AE159" s="69"/>
      <c r="AF159" s="69"/>
    </row>
    <row r="160" spans="1:32" ht="15.5" x14ac:dyDescent="0.35">
      <c r="A160" s="15"/>
      <c r="B160" s="15"/>
      <c r="C160" s="15"/>
      <c r="D160" s="15"/>
      <c r="E160" s="15"/>
      <c r="F160" s="15"/>
      <c r="G160" s="15"/>
      <c r="H160" s="15"/>
      <c r="I160" s="15"/>
      <c r="J160" s="33"/>
      <c r="K160" s="20"/>
      <c r="L160" s="20"/>
      <c r="M160" s="15"/>
      <c r="N160" s="15"/>
      <c r="O160" s="69"/>
      <c r="P160" s="69"/>
      <c r="Q160" s="69"/>
      <c r="R160" s="69"/>
      <c r="S160" s="69"/>
      <c r="T160" s="69"/>
      <c r="U160" s="69"/>
      <c r="V160" s="69"/>
      <c r="W160" s="69"/>
      <c r="X160" s="69"/>
      <c r="Y160" s="69"/>
      <c r="Z160" s="69"/>
      <c r="AA160" s="69"/>
      <c r="AB160" s="69"/>
      <c r="AC160" s="69"/>
      <c r="AD160" s="69"/>
      <c r="AE160" s="69"/>
      <c r="AF160" s="69"/>
    </row>
    <row r="161" spans="1:32" ht="15.5" x14ac:dyDescent="0.35">
      <c r="A161" s="15"/>
      <c r="B161" s="15"/>
      <c r="C161" s="15"/>
      <c r="D161" s="15"/>
      <c r="E161" s="15"/>
      <c r="F161" s="15"/>
      <c r="G161" s="15"/>
      <c r="H161" s="15"/>
      <c r="I161" s="15"/>
      <c r="J161" s="33"/>
      <c r="K161" s="20"/>
      <c r="L161" s="20"/>
      <c r="M161" s="15"/>
      <c r="N161" s="15"/>
      <c r="O161" s="69"/>
      <c r="P161" s="69"/>
      <c r="Q161" s="69"/>
      <c r="R161" s="69"/>
      <c r="S161" s="69"/>
      <c r="T161" s="69"/>
      <c r="U161" s="69"/>
      <c r="V161" s="69"/>
      <c r="W161" s="69"/>
      <c r="X161" s="69"/>
      <c r="Y161" s="69"/>
      <c r="Z161" s="69"/>
      <c r="AA161" s="69"/>
      <c r="AB161" s="69"/>
      <c r="AC161" s="69"/>
      <c r="AD161" s="69"/>
      <c r="AE161" s="69"/>
      <c r="AF161" s="69"/>
    </row>
    <row r="162" spans="1:32" ht="15.5" x14ac:dyDescent="0.35">
      <c r="A162" s="15"/>
      <c r="B162" s="15"/>
      <c r="C162" s="15"/>
      <c r="D162" s="15"/>
      <c r="E162" s="15"/>
      <c r="F162" s="15"/>
      <c r="G162" s="15"/>
      <c r="H162" s="15"/>
      <c r="I162" s="15"/>
      <c r="J162" s="33"/>
      <c r="K162" s="20"/>
      <c r="L162" s="20"/>
      <c r="M162" s="15"/>
      <c r="N162" s="15"/>
      <c r="O162" s="69"/>
      <c r="P162" s="69"/>
      <c r="Q162" s="69"/>
      <c r="R162" s="69"/>
      <c r="S162" s="69"/>
      <c r="T162" s="69"/>
      <c r="U162" s="69"/>
      <c r="V162" s="69"/>
      <c r="W162" s="69"/>
      <c r="X162" s="69"/>
      <c r="Y162" s="69"/>
      <c r="Z162" s="69"/>
      <c r="AA162" s="69"/>
      <c r="AB162" s="69"/>
      <c r="AC162" s="69"/>
      <c r="AD162" s="69"/>
      <c r="AE162" s="69"/>
      <c r="AF162" s="69"/>
    </row>
    <row r="163" spans="1:32" ht="15.5" x14ac:dyDescent="0.35">
      <c r="A163" s="15"/>
      <c r="B163" s="15"/>
      <c r="C163" s="15"/>
      <c r="D163" s="15"/>
      <c r="E163" s="15"/>
      <c r="F163" s="15"/>
      <c r="G163" s="15"/>
      <c r="H163" s="15"/>
      <c r="I163" s="15"/>
      <c r="J163" s="33"/>
      <c r="K163" s="20"/>
      <c r="L163" s="20"/>
      <c r="M163" s="15"/>
      <c r="N163" s="15"/>
      <c r="O163" s="69"/>
      <c r="P163" s="69"/>
      <c r="Q163" s="69"/>
      <c r="R163" s="69"/>
      <c r="S163" s="69"/>
      <c r="T163" s="69"/>
      <c r="U163" s="69"/>
      <c r="V163" s="69"/>
      <c r="W163" s="69"/>
      <c r="X163" s="69"/>
      <c r="Y163" s="69"/>
      <c r="Z163" s="69"/>
      <c r="AA163" s="69"/>
      <c r="AB163" s="69"/>
      <c r="AC163" s="69"/>
      <c r="AD163" s="69"/>
      <c r="AE163" s="69"/>
      <c r="AF163" s="69"/>
    </row>
    <row r="164" spans="1:32" ht="15.5" x14ac:dyDescent="0.35">
      <c r="A164" s="15"/>
      <c r="B164" s="15"/>
      <c r="C164" s="15"/>
      <c r="D164" s="15"/>
      <c r="E164" s="15"/>
      <c r="F164" s="15"/>
      <c r="G164" s="15"/>
      <c r="H164" s="15"/>
      <c r="I164" s="15"/>
      <c r="J164" s="33"/>
      <c r="K164" s="20"/>
      <c r="L164" s="20"/>
      <c r="M164" s="15"/>
      <c r="N164" s="15"/>
      <c r="O164" s="69"/>
      <c r="P164" s="69"/>
      <c r="Q164" s="69"/>
      <c r="R164" s="69"/>
      <c r="S164" s="69"/>
      <c r="T164" s="69"/>
      <c r="U164" s="69"/>
      <c r="V164" s="69"/>
      <c r="W164" s="69"/>
      <c r="X164" s="69"/>
      <c r="Y164" s="69"/>
      <c r="Z164" s="69"/>
      <c r="AA164" s="69"/>
      <c r="AB164" s="69"/>
      <c r="AC164" s="69"/>
      <c r="AD164" s="69"/>
      <c r="AE164" s="69"/>
      <c r="AF164" s="69"/>
    </row>
    <row r="165" spans="1:32" ht="15.5" x14ac:dyDescent="0.35">
      <c r="A165" s="15"/>
      <c r="B165" s="15"/>
      <c r="C165" s="15"/>
      <c r="D165" s="15"/>
      <c r="E165" s="15"/>
      <c r="F165" s="15"/>
      <c r="G165" s="15"/>
      <c r="H165" s="15"/>
      <c r="I165" s="15"/>
      <c r="J165" s="33"/>
      <c r="K165" s="20"/>
      <c r="L165" s="20"/>
      <c r="M165" s="15"/>
      <c r="N165" s="15"/>
      <c r="O165" s="69"/>
      <c r="P165" s="69"/>
      <c r="Q165" s="69"/>
      <c r="R165" s="69"/>
      <c r="S165" s="69"/>
      <c r="T165" s="69"/>
      <c r="U165" s="69"/>
      <c r="V165" s="69"/>
      <c r="W165" s="69"/>
      <c r="X165" s="69"/>
      <c r="Y165" s="69"/>
      <c r="Z165" s="69"/>
      <c r="AA165" s="69"/>
      <c r="AB165" s="69"/>
      <c r="AC165" s="69"/>
      <c r="AD165" s="69"/>
      <c r="AE165" s="69"/>
      <c r="AF165" s="69"/>
    </row>
    <row r="166" spans="1:32" ht="15.5" x14ac:dyDescent="0.35">
      <c r="A166" s="15"/>
      <c r="B166" s="15"/>
      <c r="C166" s="15"/>
      <c r="D166" s="15"/>
      <c r="E166" s="15"/>
      <c r="F166" s="15"/>
      <c r="G166" s="15"/>
      <c r="H166" s="15"/>
      <c r="I166" s="15"/>
      <c r="J166" s="33"/>
      <c r="K166" s="20"/>
      <c r="L166" s="20"/>
      <c r="M166" s="15"/>
      <c r="N166" s="15"/>
      <c r="O166" s="69"/>
      <c r="P166" s="69"/>
      <c r="Q166" s="69"/>
      <c r="R166" s="69"/>
      <c r="S166" s="69"/>
      <c r="T166" s="69"/>
      <c r="U166" s="69"/>
      <c r="V166" s="69"/>
      <c r="W166" s="69"/>
      <c r="X166" s="69"/>
      <c r="Y166" s="69"/>
      <c r="Z166" s="69"/>
      <c r="AA166" s="69"/>
      <c r="AB166" s="69"/>
      <c r="AC166" s="69"/>
      <c r="AD166" s="69"/>
      <c r="AE166" s="69"/>
      <c r="AF166" s="69"/>
    </row>
    <row r="167" spans="1:32" ht="15.5" x14ac:dyDescent="0.35">
      <c r="A167" s="15"/>
      <c r="B167" s="15"/>
      <c r="C167" s="15"/>
      <c r="D167" s="15"/>
      <c r="E167" s="15"/>
      <c r="F167" s="15"/>
      <c r="G167" s="15"/>
      <c r="H167" s="15"/>
      <c r="I167" s="15"/>
      <c r="J167" s="33"/>
      <c r="K167" s="20"/>
      <c r="L167" s="20"/>
      <c r="M167" s="15"/>
      <c r="N167" s="15"/>
      <c r="O167" s="69"/>
      <c r="P167" s="69"/>
      <c r="Q167" s="69"/>
      <c r="R167" s="69"/>
      <c r="S167" s="69"/>
      <c r="T167" s="69"/>
      <c r="U167" s="69"/>
      <c r="V167" s="69"/>
      <c r="W167" s="69"/>
      <c r="X167" s="69"/>
      <c r="Y167" s="69"/>
      <c r="Z167" s="69"/>
      <c r="AA167" s="69"/>
      <c r="AB167" s="69"/>
      <c r="AC167" s="69"/>
      <c r="AD167" s="69"/>
      <c r="AE167" s="69"/>
      <c r="AF167" s="69"/>
    </row>
    <row r="168" spans="1:32" ht="15.5" x14ac:dyDescent="0.35">
      <c r="A168" s="15"/>
      <c r="B168" s="15"/>
      <c r="C168" s="15"/>
      <c r="D168" s="15"/>
      <c r="E168" s="15"/>
      <c r="F168" s="15"/>
      <c r="G168" s="15"/>
      <c r="H168" s="15"/>
      <c r="I168" s="15"/>
      <c r="J168" s="33"/>
      <c r="K168" s="20"/>
      <c r="L168" s="20"/>
      <c r="M168" s="15"/>
      <c r="N168" s="15"/>
      <c r="O168" s="69"/>
      <c r="P168" s="69"/>
      <c r="Q168" s="69"/>
      <c r="R168" s="69"/>
      <c r="S168" s="69"/>
      <c r="T168" s="69"/>
      <c r="U168" s="69"/>
      <c r="V168" s="69"/>
      <c r="W168" s="69"/>
      <c r="X168" s="69"/>
      <c r="Y168" s="69"/>
      <c r="Z168" s="69"/>
      <c r="AA168" s="69"/>
      <c r="AB168" s="69"/>
      <c r="AC168" s="69"/>
      <c r="AD168" s="69"/>
      <c r="AE168" s="69"/>
      <c r="AF168" s="69"/>
    </row>
    <row r="169" spans="1:32" ht="15.5" x14ac:dyDescent="0.35">
      <c r="A169" s="15"/>
      <c r="B169" s="15"/>
      <c r="C169" s="15"/>
      <c r="D169" s="15"/>
      <c r="E169" s="15"/>
      <c r="F169" s="15"/>
      <c r="G169" s="15"/>
      <c r="H169" s="15"/>
      <c r="I169" s="15"/>
      <c r="J169" s="33"/>
      <c r="K169" s="20"/>
      <c r="L169" s="20"/>
      <c r="M169" s="15"/>
      <c r="N169" s="15"/>
      <c r="O169" s="69"/>
      <c r="P169" s="69"/>
      <c r="Q169" s="69"/>
      <c r="R169" s="69"/>
      <c r="S169" s="69"/>
      <c r="T169" s="69"/>
      <c r="U169" s="69"/>
      <c r="V169" s="69"/>
      <c r="W169" s="69"/>
      <c r="X169" s="69"/>
      <c r="Y169" s="69"/>
      <c r="Z169" s="69"/>
      <c r="AA169" s="69"/>
      <c r="AB169" s="69"/>
      <c r="AC169" s="69"/>
      <c r="AD169" s="69"/>
      <c r="AE169" s="69"/>
      <c r="AF169" s="69"/>
    </row>
    <row r="170" spans="1:32" ht="15.5" x14ac:dyDescent="0.35">
      <c r="A170" s="15"/>
      <c r="B170" s="15"/>
      <c r="C170" s="15"/>
      <c r="D170" s="15"/>
      <c r="E170" s="15"/>
      <c r="F170" s="15"/>
      <c r="G170" s="15"/>
      <c r="H170" s="15"/>
      <c r="I170" s="15"/>
      <c r="J170" s="33"/>
      <c r="K170" s="20"/>
      <c r="L170" s="20"/>
      <c r="M170" s="15"/>
      <c r="N170" s="15"/>
      <c r="O170" s="69"/>
      <c r="P170" s="69"/>
      <c r="Q170" s="69"/>
      <c r="R170" s="69"/>
      <c r="S170" s="69"/>
      <c r="T170" s="69"/>
      <c r="U170" s="69"/>
      <c r="V170" s="69"/>
      <c r="W170" s="69"/>
      <c r="X170" s="69"/>
      <c r="Y170" s="69"/>
      <c r="Z170" s="69"/>
      <c r="AA170" s="69"/>
      <c r="AB170" s="69"/>
      <c r="AC170" s="69"/>
      <c r="AD170" s="69"/>
      <c r="AE170" s="69"/>
      <c r="AF170" s="69"/>
    </row>
    <row r="171" spans="1:32" ht="15.5" x14ac:dyDescent="0.35">
      <c r="A171" s="15"/>
      <c r="B171" s="15"/>
      <c r="C171" s="15"/>
      <c r="D171" s="15"/>
      <c r="E171" s="15"/>
      <c r="F171" s="15"/>
      <c r="G171" s="15"/>
      <c r="H171" s="15"/>
      <c r="I171" s="15"/>
      <c r="J171" s="33"/>
      <c r="K171" s="20"/>
      <c r="L171" s="20"/>
      <c r="M171" s="15"/>
      <c r="N171" s="15"/>
      <c r="O171" s="69"/>
      <c r="P171" s="69"/>
      <c r="Q171" s="69"/>
      <c r="R171" s="69"/>
      <c r="S171" s="69"/>
      <c r="T171" s="69"/>
      <c r="U171" s="69"/>
      <c r="V171" s="69"/>
      <c r="W171" s="69"/>
      <c r="X171" s="69"/>
      <c r="Y171" s="69"/>
      <c r="Z171" s="69"/>
      <c r="AA171" s="69"/>
      <c r="AB171" s="69"/>
      <c r="AC171" s="69"/>
      <c r="AD171" s="69"/>
      <c r="AE171" s="69"/>
      <c r="AF171" s="69"/>
    </row>
    <row r="172" spans="1:32" ht="15.5" x14ac:dyDescent="0.35">
      <c r="A172" s="15"/>
      <c r="B172" s="15"/>
      <c r="C172" s="15"/>
      <c r="D172" s="15"/>
      <c r="E172" s="15"/>
      <c r="F172" s="15"/>
      <c r="G172" s="15"/>
      <c r="H172" s="15"/>
      <c r="I172" s="15"/>
      <c r="J172" s="33"/>
      <c r="K172" s="20"/>
      <c r="L172" s="20"/>
      <c r="M172" s="15"/>
      <c r="N172" s="15"/>
      <c r="O172" s="69"/>
      <c r="P172" s="69"/>
      <c r="Q172" s="69"/>
      <c r="R172" s="69"/>
      <c r="S172" s="69"/>
      <c r="T172" s="69"/>
      <c r="U172" s="69"/>
      <c r="V172" s="69"/>
      <c r="W172" s="69"/>
      <c r="X172" s="69"/>
      <c r="Y172" s="69"/>
      <c r="Z172" s="69"/>
      <c r="AA172" s="69"/>
      <c r="AB172" s="69"/>
      <c r="AC172" s="69"/>
      <c r="AD172" s="69"/>
      <c r="AE172" s="69"/>
      <c r="AF172" s="69"/>
    </row>
    <row r="173" spans="1:32" ht="15.5" x14ac:dyDescent="0.35">
      <c r="A173" s="15"/>
      <c r="B173" s="15"/>
      <c r="C173" s="15"/>
      <c r="D173" s="15"/>
      <c r="E173" s="15"/>
      <c r="F173" s="15"/>
      <c r="G173" s="15"/>
      <c r="H173" s="15"/>
      <c r="I173" s="15"/>
      <c r="J173" s="33"/>
      <c r="K173" s="20"/>
      <c r="L173" s="20"/>
      <c r="M173" s="15"/>
      <c r="N173" s="15"/>
      <c r="O173" s="69"/>
      <c r="P173" s="69"/>
      <c r="Q173" s="69"/>
      <c r="R173" s="69"/>
      <c r="S173" s="69"/>
      <c r="T173" s="69"/>
      <c r="U173" s="69"/>
      <c r="V173" s="69"/>
      <c r="W173" s="69"/>
      <c r="X173" s="69"/>
      <c r="Y173" s="69"/>
      <c r="Z173" s="69"/>
      <c r="AA173" s="69"/>
      <c r="AB173" s="69"/>
      <c r="AC173" s="69"/>
      <c r="AD173" s="69"/>
      <c r="AE173" s="69"/>
      <c r="AF173" s="69"/>
    </row>
    <row r="174" spans="1:32" ht="15.5" x14ac:dyDescent="0.35">
      <c r="A174" s="15"/>
      <c r="B174" s="15"/>
      <c r="C174" s="15"/>
      <c r="D174" s="15"/>
      <c r="E174" s="15"/>
      <c r="F174" s="15"/>
      <c r="G174" s="15"/>
      <c r="H174" s="15"/>
      <c r="I174" s="15"/>
      <c r="J174" s="33"/>
      <c r="K174" s="20"/>
      <c r="L174" s="20"/>
      <c r="M174" s="15"/>
      <c r="N174" s="15"/>
      <c r="O174" s="69"/>
      <c r="P174" s="69"/>
      <c r="Q174" s="69"/>
      <c r="R174" s="69"/>
      <c r="S174" s="69"/>
      <c r="T174" s="69"/>
      <c r="U174" s="69"/>
      <c r="V174" s="69"/>
      <c r="W174" s="69"/>
      <c r="X174" s="69"/>
      <c r="Y174" s="69"/>
      <c r="Z174" s="69"/>
      <c r="AA174" s="69"/>
      <c r="AB174" s="69"/>
      <c r="AC174" s="69"/>
      <c r="AD174" s="69"/>
      <c r="AE174" s="69"/>
      <c r="AF174" s="69"/>
    </row>
    <row r="175" spans="1:32" ht="15.5" x14ac:dyDescent="0.35">
      <c r="A175" s="15"/>
      <c r="B175" s="15"/>
      <c r="C175" s="15"/>
      <c r="D175" s="15"/>
      <c r="E175" s="15"/>
      <c r="F175" s="15"/>
      <c r="G175" s="15"/>
      <c r="H175" s="15"/>
      <c r="I175" s="15"/>
      <c r="J175" s="33"/>
      <c r="K175" s="20"/>
      <c r="L175" s="20"/>
      <c r="M175" s="15"/>
      <c r="N175" s="15"/>
      <c r="O175" s="69"/>
      <c r="P175" s="69"/>
      <c r="Q175" s="69"/>
      <c r="R175" s="69"/>
      <c r="S175" s="69"/>
      <c r="T175" s="69"/>
      <c r="U175" s="69"/>
      <c r="V175" s="69"/>
      <c r="W175" s="69"/>
      <c r="X175" s="69"/>
      <c r="Y175" s="69"/>
      <c r="Z175" s="69"/>
      <c r="AA175" s="69"/>
      <c r="AB175" s="69"/>
      <c r="AC175" s="69"/>
      <c r="AD175" s="69"/>
      <c r="AE175" s="69"/>
      <c r="AF175" s="69"/>
    </row>
    <row r="176" spans="1:32" ht="15.5" x14ac:dyDescent="0.35">
      <c r="A176" s="15"/>
      <c r="B176" s="15"/>
      <c r="C176" s="15"/>
      <c r="D176" s="15"/>
      <c r="E176" s="15"/>
      <c r="F176" s="15"/>
      <c r="G176" s="15"/>
      <c r="H176" s="15"/>
      <c r="I176" s="15"/>
      <c r="J176" s="33"/>
      <c r="K176" s="20"/>
      <c r="L176" s="20"/>
      <c r="M176" s="15"/>
      <c r="N176" s="15"/>
      <c r="O176" s="69"/>
      <c r="P176" s="69"/>
      <c r="Q176" s="69"/>
      <c r="R176" s="69"/>
      <c r="S176" s="69"/>
      <c r="T176" s="69"/>
      <c r="U176" s="69"/>
      <c r="V176" s="69"/>
      <c r="W176" s="69"/>
      <c r="X176" s="69"/>
      <c r="Y176" s="69"/>
      <c r="Z176" s="69"/>
      <c r="AA176" s="69"/>
      <c r="AB176" s="69"/>
      <c r="AC176" s="69"/>
      <c r="AD176" s="69"/>
      <c r="AE176" s="69"/>
      <c r="AF176" s="69"/>
    </row>
    <row r="177" spans="1:32" ht="15.5" x14ac:dyDescent="0.35">
      <c r="A177" s="15"/>
      <c r="B177" s="15"/>
      <c r="C177" s="15"/>
      <c r="D177" s="15"/>
      <c r="E177" s="15"/>
      <c r="F177" s="15"/>
      <c r="G177" s="15"/>
      <c r="H177" s="15"/>
      <c r="I177" s="15"/>
      <c r="J177" s="33"/>
      <c r="K177" s="20"/>
      <c r="L177" s="20"/>
      <c r="M177" s="15"/>
      <c r="N177" s="15"/>
      <c r="O177" s="69"/>
      <c r="P177" s="69"/>
      <c r="Q177" s="69"/>
      <c r="R177" s="69"/>
      <c r="S177" s="69"/>
      <c r="T177" s="69"/>
      <c r="U177" s="69"/>
      <c r="V177" s="69"/>
      <c r="W177" s="69"/>
      <c r="X177" s="69"/>
      <c r="Y177" s="69"/>
      <c r="Z177" s="69"/>
      <c r="AA177" s="69"/>
      <c r="AB177" s="69"/>
      <c r="AC177" s="69"/>
      <c r="AD177" s="69"/>
      <c r="AE177" s="69"/>
      <c r="AF177" s="69"/>
    </row>
    <row r="178" spans="1:32" ht="15.5" x14ac:dyDescent="0.35">
      <c r="A178" s="15"/>
      <c r="B178" s="15"/>
      <c r="C178" s="15"/>
      <c r="D178" s="15"/>
      <c r="E178" s="15"/>
      <c r="F178" s="15"/>
      <c r="G178" s="15"/>
      <c r="H178" s="15"/>
      <c r="I178" s="15"/>
      <c r="J178" s="33"/>
      <c r="K178" s="20"/>
      <c r="L178" s="20"/>
      <c r="M178" s="15"/>
      <c r="N178" s="15"/>
      <c r="O178" s="69"/>
      <c r="P178" s="69"/>
      <c r="Q178" s="69"/>
      <c r="R178" s="69"/>
      <c r="S178" s="69"/>
      <c r="T178" s="69"/>
      <c r="U178" s="69"/>
      <c r="V178" s="69"/>
      <c r="W178" s="69"/>
      <c r="X178" s="69"/>
      <c r="Y178" s="69"/>
      <c r="Z178" s="69"/>
      <c r="AA178" s="69"/>
      <c r="AB178" s="69"/>
      <c r="AC178" s="69"/>
      <c r="AD178" s="69"/>
      <c r="AE178" s="69"/>
      <c r="AF178" s="69"/>
    </row>
    <row r="179" spans="1:32" ht="15.5" x14ac:dyDescent="0.35">
      <c r="A179" s="15"/>
      <c r="B179" s="15"/>
      <c r="C179" s="15"/>
      <c r="D179" s="15"/>
      <c r="E179" s="15"/>
      <c r="F179" s="15"/>
      <c r="G179" s="15"/>
      <c r="H179" s="15"/>
      <c r="I179" s="15"/>
      <c r="J179" s="33"/>
      <c r="K179" s="20"/>
      <c r="L179" s="20"/>
      <c r="M179" s="15"/>
      <c r="N179" s="15"/>
      <c r="O179" s="69"/>
      <c r="P179" s="69"/>
      <c r="Q179" s="69"/>
      <c r="R179" s="69"/>
      <c r="S179" s="69"/>
      <c r="T179" s="69"/>
      <c r="U179" s="69"/>
      <c r="V179" s="69"/>
      <c r="W179" s="69"/>
      <c r="X179" s="69"/>
      <c r="Y179" s="69"/>
      <c r="Z179" s="69"/>
      <c r="AA179" s="69"/>
      <c r="AB179" s="69"/>
      <c r="AC179" s="69"/>
      <c r="AD179" s="69"/>
      <c r="AE179" s="69"/>
      <c r="AF179" s="69"/>
    </row>
    <row r="180" spans="1:32" ht="15.5" x14ac:dyDescent="0.35">
      <c r="A180" s="15"/>
      <c r="B180" s="15"/>
      <c r="C180" s="15"/>
      <c r="D180" s="15"/>
      <c r="E180" s="15"/>
      <c r="F180" s="15"/>
      <c r="G180" s="15"/>
      <c r="H180" s="15"/>
      <c r="I180" s="15"/>
      <c r="J180" s="33"/>
      <c r="K180" s="20"/>
      <c r="L180" s="20"/>
      <c r="M180" s="15"/>
      <c r="N180" s="15"/>
      <c r="O180" s="69"/>
      <c r="P180" s="69"/>
      <c r="Q180" s="69"/>
      <c r="R180" s="69"/>
      <c r="S180" s="69"/>
      <c r="T180" s="69"/>
      <c r="U180" s="69"/>
      <c r="V180" s="69"/>
      <c r="W180" s="69"/>
      <c r="X180" s="69"/>
      <c r="Y180" s="69"/>
      <c r="Z180" s="69"/>
      <c r="AA180" s="69"/>
      <c r="AB180" s="69"/>
      <c r="AC180" s="69"/>
      <c r="AD180" s="69"/>
      <c r="AE180" s="69"/>
      <c r="AF180" s="69"/>
    </row>
    <row r="181" spans="1:32" ht="15.5" x14ac:dyDescent="0.35">
      <c r="A181" s="15"/>
      <c r="B181" s="15"/>
      <c r="C181" s="15"/>
      <c r="D181" s="15"/>
      <c r="E181" s="15"/>
      <c r="F181" s="15"/>
      <c r="G181" s="15"/>
      <c r="H181" s="15"/>
      <c r="I181" s="15"/>
      <c r="J181" s="33"/>
      <c r="K181" s="20"/>
      <c r="L181" s="20"/>
      <c r="M181" s="15"/>
      <c r="N181" s="15"/>
      <c r="O181" s="69"/>
      <c r="P181" s="69"/>
      <c r="Q181" s="69"/>
      <c r="R181" s="69"/>
      <c r="S181" s="69"/>
      <c r="T181" s="69"/>
      <c r="U181" s="69"/>
      <c r="V181" s="69"/>
      <c r="W181" s="69"/>
      <c r="X181" s="69"/>
      <c r="Y181" s="69"/>
      <c r="Z181" s="69"/>
      <c r="AA181" s="69"/>
      <c r="AB181" s="69"/>
      <c r="AC181" s="69"/>
      <c r="AD181" s="69"/>
      <c r="AE181" s="69"/>
      <c r="AF181" s="69"/>
    </row>
    <row r="182" spans="1:32" ht="15.5" x14ac:dyDescent="0.35">
      <c r="A182" s="15"/>
      <c r="B182" s="15"/>
      <c r="C182" s="15"/>
      <c r="D182" s="15"/>
      <c r="E182" s="15"/>
      <c r="F182" s="15"/>
      <c r="G182" s="15"/>
      <c r="H182" s="15"/>
      <c r="I182" s="15"/>
      <c r="J182" s="33"/>
      <c r="K182" s="20"/>
      <c r="L182" s="20"/>
      <c r="M182" s="15"/>
      <c r="N182" s="15"/>
      <c r="O182" s="69"/>
      <c r="P182" s="69"/>
      <c r="Q182" s="69"/>
      <c r="R182" s="69"/>
      <c r="S182" s="69"/>
      <c r="T182" s="69"/>
      <c r="U182" s="69"/>
      <c r="V182" s="69"/>
      <c r="W182" s="69"/>
      <c r="X182" s="69"/>
      <c r="Y182" s="69"/>
      <c r="Z182" s="69"/>
      <c r="AA182" s="69"/>
      <c r="AB182" s="69"/>
      <c r="AC182" s="69"/>
      <c r="AD182" s="69"/>
      <c r="AE182" s="69"/>
      <c r="AF182" s="69"/>
    </row>
    <row r="183" spans="1:32" ht="15.5" x14ac:dyDescent="0.35">
      <c r="A183" s="15"/>
      <c r="B183" s="15"/>
      <c r="C183" s="15"/>
      <c r="D183" s="15"/>
      <c r="E183" s="15"/>
      <c r="F183" s="15"/>
      <c r="G183" s="15"/>
      <c r="H183" s="15"/>
      <c r="I183" s="15"/>
      <c r="J183" s="33"/>
      <c r="K183" s="20"/>
      <c r="L183" s="20"/>
      <c r="M183" s="15"/>
      <c r="N183" s="15"/>
      <c r="O183" s="69"/>
      <c r="P183" s="69"/>
      <c r="Q183" s="69"/>
      <c r="R183" s="69"/>
      <c r="S183" s="69"/>
      <c r="T183" s="69"/>
      <c r="U183" s="69"/>
      <c r="V183" s="69"/>
      <c r="W183" s="69"/>
      <c r="X183" s="69"/>
      <c r="Y183" s="69"/>
      <c r="Z183" s="69"/>
      <c r="AA183" s="69"/>
      <c r="AB183" s="69"/>
      <c r="AC183" s="69"/>
      <c r="AD183" s="69"/>
      <c r="AE183" s="69"/>
      <c r="AF183" s="69"/>
    </row>
    <row r="184" spans="1:32" ht="15.5" x14ac:dyDescent="0.35">
      <c r="A184" s="15"/>
      <c r="B184" s="15"/>
      <c r="C184" s="15"/>
      <c r="D184" s="15"/>
      <c r="E184" s="15"/>
      <c r="F184" s="15"/>
      <c r="G184" s="15"/>
      <c r="H184" s="15"/>
      <c r="I184" s="15"/>
      <c r="J184" s="33"/>
      <c r="K184" s="20"/>
      <c r="L184" s="20"/>
      <c r="M184" s="15"/>
      <c r="N184" s="15"/>
      <c r="O184" s="69"/>
      <c r="P184" s="69"/>
      <c r="Q184" s="69"/>
      <c r="R184" s="69"/>
      <c r="S184" s="69"/>
      <c r="T184" s="69"/>
      <c r="U184" s="69"/>
      <c r="V184" s="69"/>
      <c r="W184" s="69"/>
      <c r="X184" s="69"/>
      <c r="Y184" s="69"/>
      <c r="Z184" s="69"/>
      <c r="AA184" s="69"/>
      <c r="AB184" s="69"/>
      <c r="AC184" s="69"/>
      <c r="AD184" s="69"/>
      <c r="AE184" s="69"/>
      <c r="AF184" s="69"/>
    </row>
    <row r="185" spans="1:32" ht="15.5" x14ac:dyDescent="0.35">
      <c r="A185" s="15"/>
      <c r="B185" s="15"/>
      <c r="C185" s="15"/>
      <c r="D185" s="15"/>
      <c r="E185" s="15"/>
      <c r="F185" s="15"/>
      <c r="G185" s="15"/>
      <c r="H185" s="15"/>
      <c r="I185" s="15"/>
      <c r="J185" s="33"/>
      <c r="K185" s="20"/>
      <c r="L185" s="20"/>
      <c r="M185" s="15"/>
      <c r="N185" s="15"/>
      <c r="O185" s="69"/>
      <c r="P185" s="69"/>
      <c r="Q185" s="69"/>
      <c r="R185" s="69"/>
      <c r="S185" s="69"/>
      <c r="T185" s="69"/>
      <c r="U185" s="69"/>
      <c r="V185" s="69"/>
      <c r="W185" s="69"/>
      <c r="X185" s="69"/>
      <c r="Y185" s="69"/>
      <c r="Z185" s="69"/>
      <c r="AA185" s="69"/>
      <c r="AB185" s="69"/>
      <c r="AC185" s="69"/>
      <c r="AD185" s="69"/>
      <c r="AE185" s="69"/>
      <c r="AF185" s="69"/>
    </row>
    <row r="186" spans="1:32" ht="15.5" x14ac:dyDescent="0.35">
      <c r="A186" s="15"/>
      <c r="B186" s="15"/>
      <c r="C186" s="15"/>
      <c r="D186" s="15"/>
      <c r="E186" s="15"/>
      <c r="F186" s="15"/>
      <c r="G186" s="15"/>
      <c r="H186" s="15"/>
      <c r="I186" s="15"/>
      <c r="J186" s="33"/>
      <c r="K186" s="20"/>
      <c r="L186" s="20"/>
      <c r="M186" s="15"/>
      <c r="N186" s="15"/>
      <c r="O186" s="69"/>
      <c r="P186" s="69"/>
      <c r="Q186" s="69"/>
      <c r="R186" s="69"/>
      <c r="S186" s="69"/>
      <c r="T186" s="69"/>
      <c r="U186" s="69"/>
      <c r="V186" s="69"/>
      <c r="W186" s="69"/>
      <c r="X186" s="69"/>
      <c r="Y186" s="69"/>
      <c r="Z186" s="69"/>
      <c r="AA186" s="69"/>
      <c r="AB186" s="69"/>
      <c r="AC186" s="69"/>
      <c r="AD186" s="69"/>
      <c r="AE186" s="69"/>
      <c r="AF186" s="69"/>
    </row>
    <row r="187" spans="1:32" ht="15.5" x14ac:dyDescent="0.35">
      <c r="A187" s="15"/>
      <c r="B187" s="15"/>
      <c r="C187" s="15"/>
      <c r="D187" s="15"/>
      <c r="E187" s="15"/>
      <c r="F187" s="15"/>
      <c r="G187" s="15"/>
      <c r="H187" s="15"/>
      <c r="I187" s="15"/>
      <c r="J187" s="33"/>
      <c r="K187" s="20"/>
      <c r="L187" s="20"/>
      <c r="M187" s="15"/>
      <c r="N187" s="15"/>
      <c r="O187" s="69"/>
      <c r="P187" s="69"/>
      <c r="Q187" s="69"/>
      <c r="R187" s="69"/>
      <c r="S187" s="69"/>
      <c r="T187" s="69"/>
      <c r="U187" s="69"/>
      <c r="V187" s="69"/>
      <c r="W187" s="69"/>
      <c r="X187" s="69"/>
      <c r="Y187" s="69"/>
      <c r="Z187" s="69"/>
      <c r="AA187" s="69"/>
      <c r="AB187" s="69"/>
      <c r="AC187" s="69"/>
      <c r="AD187" s="69"/>
      <c r="AE187" s="69"/>
      <c r="AF187" s="69"/>
    </row>
    <row r="188" spans="1:32" ht="15.5" x14ac:dyDescent="0.35">
      <c r="A188" s="15"/>
      <c r="B188" s="15"/>
      <c r="C188" s="15"/>
      <c r="D188" s="15"/>
      <c r="E188" s="15"/>
      <c r="F188" s="15"/>
      <c r="G188" s="15"/>
      <c r="H188" s="15"/>
      <c r="I188" s="15"/>
      <c r="J188" s="33"/>
      <c r="K188" s="20"/>
      <c r="L188" s="20"/>
      <c r="M188" s="15"/>
      <c r="N188" s="15"/>
      <c r="O188" s="69"/>
      <c r="P188" s="69"/>
      <c r="Q188" s="69"/>
      <c r="R188" s="69"/>
      <c r="S188" s="69"/>
      <c r="T188" s="69"/>
      <c r="U188" s="69"/>
      <c r="V188" s="69"/>
      <c r="W188" s="69"/>
      <c r="X188" s="69"/>
      <c r="Y188" s="69"/>
      <c r="Z188" s="69"/>
      <c r="AA188" s="69"/>
      <c r="AB188" s="69"/>
      <c r="AC188" s="69"/>
      <c r="AD188" s="69"/>
      <c r="AE188" s="69"/>
      <c r="AF188" s="69"/>
    </row>
    <row r="189" spans="1:32" ht="15.5" x14ac:dyDescent="0.35">
      <c r="A189" s="15"/>
      <c r="B189" s="15"/>
      <c r="C189" s="15"/>
      <c r="D189" s="15"/>
      <c r="E189" s="15"/>
      <c r="F189" s="15"/>
      <c r="G189" s="15"/>
      <c r="H189" s="15"/>
      <c r="I189" s="15"/>
      <c r="J189" s="33"/>
      <c r="K189" s="20"/>
      <c r="L189" s="20"/>
      <c r="M189" s="15"/>
      <c r="N189" s="15"/>
      <c r="O189" s="69"/>
      <c r="P189" s="69"/>
      <c r="Q189" s="69"/>
      <c r="R189" s="69"/>
      <c r="S189" s="69"/>
      <c r="T189" s="69"/>
      <c r="U189" s="69"/>
      <c r="V189" s="69"/>
      <c r="W189" s="69"/>
      <c r="X189" s="69"/>
      <c r="Y189" s="69"/>
      <c r="Z189" s="69"/>
      <c r="AA189" s="69"/>
      <c r="AB189" s="69"/>
      <c r="AC189" s="69"/>
      <c r="AD189" s="69"/>
      <c r="AE189" s="69"/>
      <c r="AF189" s="69"/>
    </row>
    <row r="190" spans="1:32" ht="15.5" x14ac:dyDescent="0.35">
      <c r="A190" s="15"/>
      <c r="B190" s="15"/>
      <c r="C190" s="15"/>
      <c r="D190" s="15"/>
      <c r="E190" s="15"/>
      <c r="F190" s="15"/>
      <c r="G190" s="15"/>
      <c r="H190" s="15"/>
      <c r="I190" s="15"/>
      <c r="J190" s="33"/>
      <c r="K190" s="20"/>
      <c r="L190" s="20"/>
      <c r="M190" s="15"/>
      <c r="N190" s="15"/>
      <c r="O190" s="69"/>
      <c r="P190" s="69"/>
      <c r="Q190" s="69"/>
      <c r="R190" s="69"/>
      <c r="S190" s="69"/>
      <c r="T190" s="69"/>
      <c r="U190" s="69"/>
      <c r="V190" s="69"/>
      <c r="W190" s="69"/>
      <c r="X190" s="69"/>
      <c r="Y190" s="69"/>
      <c r="Z190" s="69"/>
      <c r="AA190" s="69"/>
      <c r="AB190" s="69"/>
      <c r="AC190" s="69"/>
      <c r="AD190" s="69"/>
      <c r="AE190" s="69"/>
      <c r="AF190" s="69"/>
    </row>
    <row r="191" spans="1:32" ht="14.5" x14ac:dyDescent="0.35">
      <c r="J191" s="87"/>
      <c r="K191" s="88"/>
      <c r="L191" s="88"/>
      <c r="O191" s="89"/>
      <c r="P191" s="89"/>
      <c r="Q191" s="89"/>
      <c r="R191" s="89"/>
      <c r="S191" s="89"/>
      <c r="T191" s="89"/>
      <c r="U191" s="89"/>
      <c r="V191" s="89"/>
      <c r="W191" s="89"/>
      <c r="X191" s="89"/>
      <c r="Y191" s="89"/>
      <c r="Z191" s="89"/>
      <c r="AA191" s="89"/>
      <c r="AB191" s="89"/>
      <c r="AC191" s="89"/>
      <c r="AD191" s="89"/>
      <c r="AE191" s="89"/>
      <c r="AF191" s="89"/>
    </row>
    <row r="192" spans="1:32" ht="14.5" x14ac:dyDescent="0.35">
      <c r="J192" s="87"/>
      <c r="K192" s="88"/>
      <c r="L192" s="88"/>
      <c r="O192" s="89"/>
      <c r="P192" s="89"/>
      <c r="Q192" s="89"/>
      <c r="R192" s="89"/>
      <c r="S192" s="89"/>
      <c r="T192" s="89"/>
      <c r="U192" s="89"/>
      <c r="V192" s="89"/>
      <c r="W192" s="89"/>
      <c r="X192" s="89"/>
      <c r="Y192" s="89"/>
      <c r="Z192" s="89"/>
      <c r="AA192" s="89"/>
      <c r="AB192" s="89"/>
      <c r="AC192" s="89"/>
      <c r="AD192" s="89"/>
      <c r="AE192" s="89"/>
      <c r="AF192" s="89"/>
    </row>
    <row r="193" spans="10:32" ht="14.5" x14ac:dyDescent="0.35">
      <c r="J193" s="87"/>
      <c r="K193" s="88"/>
      <c r="L193" s="88"/>
      <c r="O193" s="89"/>
      <c r="P193" s="89"/>
      <c r="Q193" s="89"/>
      <c r="R193" s="89"/>
      <c r="S193" s="89"/>
      <c r="T193" s="89"/>
      <c r="U193" s="89"/>
      <c r="V193" s="89"/>
      <c r="W193" s="89"/>
      <c r="X193" s="89"/>
      <c r="Y193" s="89"/>
      <c r="Z193" s="89"/>
      <c r="AA193" s="89"/>
      <c r="AB193" s="89"/>
      <c r="AC193" s="89"/>
      <c r="AD193" s="89"/>
      <c r="AE193" s="89"/>
      <c r="AF193" s="89"/>
    </row>
    <row r="194" spans="10:32" ht="14.5" x14ac:dyDescent="0.35">
      <c r="J194" s="87"/>
      <c r="K194" s="88"/>
      <c r="L194" s="88"/>
      <c r="O194" s="89"/>
      <c r="P194" s="89"/>
      <c r="Q194" s="89"/>
      <c r="R194" s="89"/>
      <c r="S194" s="89"/>
      <c r="T194" s="89"/>
      <c r="U194" s="89"/>
      <c r="V194" s="89"/>
      <c r="W194" s="89"/>
      <c r="X194" s="89"/>
      <c r="Y194" s="89"/>
      <c r="Z194" s="89"/>
      <c r="AA194" s="89"/>
      <c r="AB194" s="89"/>
      <c r="AC194" s="89"/>
      <c r="AD194" s="89"/>
      <c r="AE194" s="89"/>
      <c r="AF194" s="89"/>
    </row>
    <row r="195" spans="10:32" ht="14.5" x14ac:dyDescent="0.35">
      <c r="J195" s="87"/>
      <c r="K195" s="88"/>
      <c r="L195" s="88"/>
      <c r="O195" s="89"/>
      <c r="P195" s="89"/>
      <c r="Q195" s="89"/>
      <c r="R195" s="89"/>
      <c r="S195" s="89"/>
      <c r="T195" s="89"/>
      <c r="U195" s="89"/>
      <c r="V195" s="89"/>
      <c r="W195" s="89"/>
      <c r="X195" s="89"/>
      <c r="Y195" s="89"/>
      <c r="Z195" s="89"/>
      <c r="AA195" s="89"/>
      <c r="AB195" s="89"/>
      <c r="AC195" s="89"/>
      <c r="AD195" s="89"/>
      <c r="AE195" s="89"/>
      <c r="AF195" s="89"/>
    </row>
    <row r="196" spans="10:32" ht="14.5" x14ac:dyDescent="0.35">
      <c r="J196" s="87"/>
      <c r="K196" s="88"/>
      <c r="L196" s="88"/>
      <c r="O196" s="89"/>
      <c r="P196" s="89"/>
      <c r="Q196" s="89"/>
      <c r="R196" s="89"/>
      <c r="S196" s="89"/>
      <c r="T196" s="89"/>
      <c r="U196" s="89"/>
      <c r="V196" s="89"/>
      <c r="W196" s="89"/>
      <c r="X196" s="89"/>
      <c r="Y196" s="89"/>
      <c r="Z196" s="89"/>
      <c r="AA196" s="89"/>
      <c r="AB196" s="89"/>
      <c r="AC196" s="89"/>
      <c r="AD196" s="89"/>
      <c r="AE196" s="89"/>
      <c r="AF196" s="89"/>
    </row>
    <row r="197" spans="10:32" ht="14.5" x14ac:dyDescent="0.35">
      <c r="J197" s="87"/>
      <c r="K197" s="88"/>
      <c r="L197" s="88"/>
      <c r="O197" s="89"/>
      <c r="P197" s="89"/>
      <c r="Q197" s="89"/>
      <c r="R197" s="89"/>
      <c r="S197" s="89"/>
      <c r="T197" s="89"/>
      <c r="U197" s="89"/>
      <c r="V197" s="89"/>
      <c r="W197" s="89"/>
      <c r="X197" s="89"/>
      <c r="Y197" s="89"/>
      <c r="Z197" s="89"/>
      <c r="AA197" s="89"/>
      <c r="AB197" s="89"/>
      <c r="AC197" s="89"/>
      <c r="AD197" s="89"/>
      <c r="AE197" s="89"/>
      <c r="AF197" s="89"/>
    </row>
    <row r="198" spans="10:32" ht="14.5" x14ac:dyDescent="0.35">
      <c r="J198" s="87"/>
      <c r="K198" s="88"/>
      <c r="L198" s="88"/>
      <c r="O198" s="89"/>
      <c r="P198" s="89"/>
      <c r="Q198" s="89"/>
      <c r="R198" s="89"/>
      <c r="S198" s="89"/>
      <c r="T198" s="89"/>
      <c r="U198" s="89"/>
      <c r="V198" s="89"/>
      <c r="W198" s="89"/>
      <c r="X198" s="89"/>
      <c r="Y198" s="89"/>
      <c r="Z198" s="89"/>
      <c r="AA198" s="89"/>
      <c r="AB198" s="89"/>
      <c r="AC198" s="89"/>
      <c r="AD198" s="89"/>
      <c r="AE198" s="89"/>
      <c r="AF198" s="89"/>
    </row>
    <row r="199" spans="10:32" ht="14.5" x14ac:dyDescent="0.35">
      <c r="J199" s="87"/>
      <c r="K199" s="88"/>
      <c r="L199" s="88"/>
      <c r="O199" s="89"/>
      <c r="P199" s="89"/>
      <c r="Q199" s="89"/>
      <c r="R199" s="89"/>
      <c r="S199" s="89"/>
      <c r="T199" s="89"/>
      <c r="U199" s="89"/>
      <c r="V199" s="89"/>
      <c r="W199" s="89"/>
      <c r="X199" s="89"/>
      <c r="Y199" s="89"/>
      <c r="Z199" s="89"/>
      <c r="AA199" s="89"/>
      <c r="AB199" s="89"/>
      <c r="AC199" s="89"/>
      <c r="AD199" s="89"/>
      <c r="AE199" s="89"/>
      <c r="AF199" s="89"/>
    </row>
    <row r="200" spans="10:32" ht="14.5" x14ac:dyDescent="0.35">
      <c r="J200" s="87"/>
      <c r="K200" s="88"/>
      <c r="L200" s="88"/>
      <c r="O200" s="89"/>
      <c r="P200" s="89"/>
      <c r="Q200" s="89"/>
      <c r="R200" s="89"/>
      <c r="S200" s="89"/>
      <c r="T200" s="89"/>
      <c r="U200" s="89"/>
      <c r="V200" s="89"/>
      <c r="W200" s="89"/>
      <c r="X200" s="89"/>
      <c r="Y200" s="89"/>
      <c r="Z200" s="89"/>
      <c r="AA200" s="89"/>
      <c r="AB200" s="89"/>
      <c r="AC200" s="89"/>
      <c r="AD200" s="89"/>
      <c r="AE200" s="89"/>
      <c r="AF200" s="89"/>
    </row>
    <row r="201" spans="10:32" ht="14.5" x14ac:dyDescent="0.35">
      <c r="J201" s="87"/>
      <c r="K201" s="88"/>
      <c r="L201" s="88"/>
      <c r="O201" s="89"/>
      <c r="P201" s="89"/>
      <c r="Q201" s="89"/>
      <c r="R201" s="89"/>
      <c r="S201" s="89"/>
      <c r="T201" s="89"/>
      <c r="U201" s="89"/>
      <c r="V201" s="89"/>
      <c r="W201" s="89"/>
      <c r="X201" s="89"/>
      <c r="Y201" s="89"/>
      <c r="Z201" s="89"/>
      <c r="AA201" s="89"/>
      <c r="AB201" s="89"/>
      <c r="AC201" s="89"/>
      <c r="AD201" s="89"/>
      <c r="AE201" s="89"/>
      <c r="AF201" s="89"/>
    </row>
    <row r="202" spans="10:32" ht="14.5" x14ac:dyDescent="0.35">
      <c r="J202" s="87"/>
      <c r="K202" s="88"/>
      <c r="L202" s="88"/>
      <c r="O202" s="89"/>
      <c r="P202" s="89"/>
      <c r="Q202" s="89"/>
      <c r="R202" s="89"/>
      <c r="S202" s="89"/>
      <c r="T202" s="89"/>
      <c r="U202" s="89"/>
      <c r="V202" s="89"/>
      <c r="W202" s="89"/>
      <c r="X202" s="89"/>
      <c r="Y202" s="89"/>
      <c r="Z202" s="89"/>
      <c r="AA202" s="89"/>
      <c r="AB202" s="89"/>
      <c r="AC202" s="89"/>
      <c r="AD202" s="89"/>
      <c r="AE202" s="89"/>
      <c r="AF202" s="89"/>
    </row>
    <row r="203" spans="10:32" ht="14.5" x14ac:dyDescent="0.35">
      <c r="J203" s="87"/>
      <c r="K203" s="88"/>
      <c r="L203" s="88"/>
      <c r="O203" s="89"/>
      <c r="P203" s="89"/>
      <c r="Q203" s="89"/>
      <c r="R203" s="89"/>
      <c r="S203" s="89"/>
      <c r="T203" s="89"/>
      <c r="U203" s="89"/>
      <c r="V203" s="89"/>
      <c r="W203" s="89"/>
      <c r="X203" s="89"/>
      <c r="Y203" s="89"/>
      <c r="Z203" s="89"/>
      <c r="AA203" s="89"/>
      <c r="AB203" s="89"/>
      <c r="AC203" s="89"/>
      <c r="AD203" s="89"/>
      <c r="AE203" s="89"/>
      <c r="AF203" s="89"/>
    </row>
    <row r="204" spans="10:32" ht="14.5" x14ac:dyDescent="0.35">
      <c r="J204" s="87"/>
      <c r="K204" s="88"/>
      <c r="L204" s="88"/>
      <c r="O204" s="89"/>
      <c r="P204" s="89"/>
      <c r="Q204" s="89"/>
      <c r="R204" s="89"/>
      <c r="S204" s="89"/>
      <c r="T204" s="89"/>
      <c r="U204" s="89"/>
      <c r="V204" s="89"/>
      <c r="W204" s="89"/>
      <c r="X204" s="89"/>
      <c r="Y204" s="89"/>
      <c r="Z204" s="89"/>
      <c r="AA204" s="89"/>
      <c r="AB204" s="89"/>
      <c r="AC204" s="89"/>
      <c r="AD204" s="89"/>
      <c r="AE204" s="89"/>
      <c r="AF204" s="89"/>
    </row>
    <row r="205" spans="10:32" ht="14.5" x14ac:dyDescent="0.35">
      <c r="J205" s="87"/>
      <c r="K205" s="88"/>
      <c r="L205" s="88"/>
      <c r="O205" s="89"/>
      <c r="P205" s="89"/>
      <c r="Q205" s="89"/>
      <c r="R205" s="89"/>
      <c r="S205" s="89"/>
      <c r="T205" s="89"/>
      <c r="U205" s="89"/>
      <c r="V205" s="89"/>
      <c r="W205" s="89"/>
      <c r="X205" s="89"/>
      <c r="Y205" s="89"/>
      <c r="Z205" s="89"/>
      <c r="AA205" s="89"/>
      <c r="AB205" s="89"/>
      <c r="AC205" s="89"/>
      <c r="AD205" s="89"/>
      <c r="AE205" s="89"/>
      <c r="AF205" s="89"/>
    </row>
    <row r="206" spans="10:32" ht="14.5" x14ac:dyDescent="0.35">
      <c r="J206" s="87"/>
      <c r="K206" s="88"/>
      <c r="L206" s="88"/>
      <c r="O206" s="89"/>
      <c r="P206" s="89"/>
      <c r="Q206" s="89"/>
      <c r="R206" s="89"/>
      <c r="S206" s="89"/>
      <c r="T206" s="89"/>
      <c r="U206" s="89"/>
      <c r="V206" s="89"/>
      <c r="W206" s="89"/>
      <c r="X206" s="89"/>
      <c r="Y206" s="89"/>
      <c r="Z206" s="89"/>
      <c r="AA206" s="89"/>
      <c r="AB206" s="89"/>
      <c r="AC206" s="89"/>
      <c r="AD206" s="89"/>
      <c r="AE206" s="89"/>
      <c r="AF206" s="89"/>
    </row>
    <row r="207" spans="10:32" ht="14.5" x14ac:dyDescent="0.35">
      <c r="J207" s="87"/>
      <c r="K207" s="88"/>
      <c r="L207" s="88"/>
      <c r="O207" s="89"/>
      <c r="P207" s="89"/>
      <c r="Q207" s="89"/>
      <c r="R207" s="89"/>
      <c r="S207" s="89"/>
      <c r="T207" s="89"/>
      <c r="U207" s="89"/>
      <c r="V207" s="89"/>
      <c r="W207" s="89"/>
      <c r="X207" s="89"/>
      <c r="Y207" s="89"/>
      <c r="Z207" s="89"/>
      <c r="AA207" s="89"/>
      <c r="AB207" s="89"/>
      <c r="AC207" s="89"/>
      <c r="AD207" s="89"/>
      <c r="AE207" s="89"/>
      <c r="AF207" s="89"/>
    </row>
    <row r="208" spans="10:32" ht="14.5" x14ac:dyDescent="0.35">
      <c r="J208" s="87"/>
      <c r="K208" s="88"/>
      <c r="L208" s="88"/>
      <c r="O208" s="89"/>
      <c r="P208" s="89"/>
      <c r="Q208" s="89"/>
      <c r="R208" s="89"/>
      <c r="S208" s="89"/>
      <c r="T208" s="89"/>
      <c r="U208" s="89"/>
      <c r="V208" s="89"/>
      <c r="W208" s="89"/>
      <c r="X208" s="89"/>
      <c r="Y208" s="89"/>
      <c r="Z208" s="89"/>
      <c r="AA208" s="89"/>
      <c r="AB208" s="89"/>
      <c r="AC208" s="89"/>
      <c r="AD208" s="89"/>
      <c r="AE208" s="89"/>
      <c r="AF208" s="89"/>
    </row>
    <row r="209" spans="10:32" ht="14.5" x14ac:dyDescent="0.35">
      <c r="J209" s="87"/>
      <c r="K209" s="88"/>
      <c r="L209" s="88"/>
      <c r="O209" s="89"/>
      <c r="P209" s="89"/>
      <c r="Q209" s="89"/>
      <c r="R209" s="89"/>
      <c r="S209" s="89"/>
      <c r="T209" s="89"/>
      <c r="U209" s="89"/>
      <c r="V209" s="89"/>
      <c r="W209" s="89"/>
      <c r="X209" s="89"/>
      <c r="Y209" s="89"/>
      <c r="Z209" s="89"/>
      <c r="AA209" s="89"/>
      <c r="AB209" s="89"/>
      <c r="AC209" s="89"/>
      <c r="AD209" s="89"/>
      <c r="AE209" s="89"/>
      <c r="AF209" s="89"/>
    </row>
    <row r="210" spans="10:32" ht="14.5" x14ac:dyDescent="0.35">
      <c r="J210" s="87"/>
      <c r="K210" s="88"/>
      <c r="L210" s="88"/>
      <c r="O210" s="89"/>
      <c r="P210" s="89"/>
      <c r="Q210" s="89"/>
      <c r="R210" s="89"/>
      <c r="S210" s="89"/>
      <c r="T210" s="89"/>
      <c r="U210" s="89"/>
      <c r="V210" s="89"/>
      <c r="W210" s="89"/>
      <c r="X210" s="89"/>
      <c r="Y210" s="89"/>
      <c r="Z210" s="89"/>
      <c r="AA210" s="89"/>
      <c r="AB210" s="89"/>
      <c r="AC210" s="89"/>
      <c r="AD210" s="89"/>
      <c r="AE210" s="89"/>
      <c r="AF210" s="89"/>
    </row>
    <row r="211" spans="10:32" ht="14.5" x14ac:dyDescent="0.35">
      <c r="J211" s="87"/>
      <c r="K211" s="88"/>
      <c r="L211" s="88"/>
      <c r="O211" s="89"/>
      <c r="P211" s="89"/>
      <c r="Q211" s="89"/>
      <c r="R211" s="89"/>
      <c r="S211" s="89"/>
      <c r="T211" s="89"/>
      <c r="U211" s="89"/>
      <c r="V211" s="89"/>
      <c r="W211" s="89"/>
      <c r="X211" s="89"/>
      <c r="Y211" s="89"/>
      <c r="Z211" s="89"/>
      <c r="AA211" s="89"/>
      <c r="AB211" s="89"/>
      <c r="AC211" s="89"/>
      <c r="AD211" s="89"/>
      <c r="AE211" s="89"/>
      <c r="AF211" s="89"/>
    </row>
    <row r="212" spans="10:32" ht="14.5" x14ac:dyDescent="0.35">
      <c r="J212" s="87"/>
      <c r="K212" s="88"/>
      <c r="L212" s="88"/>
      <c r="O212" s="89"/>
      <c r="P212" s="89"/>
      <c r="Q212" s="89"/>
      <c r="R212" s="89"/>
      <c r="S212" s="89"/>
      <c r="T212" s="89"/>
      <c r="U212" s="89"/>
      <c r="V212" s="89"/>
      <c r="W212" s="89"/>
      <c r="X212" s="89"/>
      <c r="Y212" s="89"/>
      <c r="Z212" s="89"/>
      <c r="AA212" s="89"/>
      <c r="AB212" s="89"/>
      <c r="AC212" s="89"/>
      <c r="AD212" s="89"/>
      <c r="AE212" s="89"/>
      <c r="AF212" s="89"/>
    </row>
    <row r="213" spans="10:32" ht="14.5" x14ac:dyDescent="0.35">
      <c r="J213" s="87"/>
      <c r="K213" s="88"/>
      <c r="L213" s="88"/>
      <c r="O213" s="89"/>
      <c r="P213" s="89"/>
      <c r="Q213" s="89"/>
      <c r="R213" s="89"/>
      <c r="S213" s="89"/>
      <c r="T213" s="89"/>
      <c r="U213" s="89"/>
      <c r="V213" s="89"/>
      <c r="W213" s="89"/>
      <c r="X213" s="89"/>
      <c r="Y213" s="89"/>
      <c r="Z213" s="89"/>
      <c r="AA213" s="89"/>
      <c r="AB213" s="89"/>
      <c r="AC213" s="89"/>
      <c r="AD213" s="89"/>
      <c r="AE213" s="89"/>
      <c r="AF213" s="89"/>
    </row>
    <row r="214" spans="10:32" ht="14.5" x14ac:dyDescent="0.35">
      <c r="J214" s="87"/>
      <c r="K214" s="88"/>
      <c r="L214" s="88"/>
      <c r="O214" s="89"/>
      <c r="P214" s="89"/>
      <c r="Q214" s="89"/>
      <c r="R214" s="89"/>
      <c r="S214" s="89"/>
      <c r="T214" s="89"/>
      <c r="U214" s="89"/>
      <c r="V214" s="89"/>
      <c r="W214" s="89"/>
      <c r="X214" s="89"/>
      <c r="Y214" s="89"/>
      <c r="Z214" s="89"/>
      <c r="AA214" s="89"/>
      <c r="AB214" s="89"/>
      <c r="AC214" s="89"/>
      <c r="AD214" s="89"/>
      <c r="AE214" s="89"/>
      <c r="AF214" s="89"/>
    </row>
    <row r="215" spans="10:32" ht="14.5" x14ac:dyDescent="0.35">
      <c r="J215" s="87"/>
      <c r="K215" s="88"/>
      <c r="L215" s="88"/>
      <c r="O215" s="89"/>
      <c r="P215" s="89"/>
      <c r="Q215" s="89"/>
      <c r="R215" s="89"/>
      <c r="S215" s="89"/>
      <c r="T215" s="89"/>
      <c r="U215" s="89"/>
      <c r="V215" s="89"/>
      <c r="W215" s="89"/>
      <c r="X215" s="89"/>
      <c r="Y215" s="89"/>
      <c r="Z215" s="89"/>
      <c r="AA215" s="89"/>
      <c r="AB215" s="89"/>
      <c r="AC215" s="89"/>
      <c r="AD215" s="89"/>
      <c r="AE215" s="89"/>
      <c r="AF215" s="89"/>
    </row>
    <row r="216" spans="10:32" ht="14.5" x14ac:dyDescent="0.35">
      <c r="J216" s="87"/>
      <c r="K216" s="88"/>
      <c r="L216" s="88"/>
      <c r="O216" s="89"/>
      <c r="P216" s="89"/>
      <c r="Q216" s="89"/>
      <c r="R216" s="89"/>
      <c r="S216" s="89"/>
      <c r="T216" s="89"/>
      <c r="U216" s="89"/>
      <c r="V216" s="89"/>
      <c r="W216" s="89"/>
      <c r="X216" s="89"/>
      <c r="Y216" s="89"/>
      <c r="Z216" s="89"/>
      <c r="AA216" s="89"/>
      <c r="AB216" s="89"/>
      <c r="AC216" s="89"/>
      <c r="AD216" s="89"/>
      <c r="AE216" s="89"/>
      <c r="AF216" s="89"/>
    </row>
    <row r="217" spans="10:32" ht="14.5" x14ac:dyDescent="0.35">
      <c r="J217" s="87"/>
      <c r="K217" s="88"/>
      <c r="L217" s="88"/>
      <c r="O217" s="89"/>
      <c r="P217" s="89"/>
      <c r="Q217" s="89"/>
      <c r="R217" s="89"/>
      <c r="S217" s="89"/>
      <c r="T217" s="89"/>
      <c r="U217" s="89"/>
      <c r="V217" s="89"/>
      <c r="W217" s="89"/>
      <c r="X217" s="89"/>
      <c r="Y217" s="89"/>
      <c r="Z217" s="89"/>
      <c r="AA217" s="89"/>
      <c r="AB217" s="89"/>
      <c r="AC217" s="89"/>
      <c r="AD217" s="89"/>
      <c r="AE217" s="89"/>
      <c r="AF217" s="89"/>
    </row>
    <row r="218" spans="10:32" ht="14.5" x14ac:dyDescent="0.35">
      <c r="J218" s="87"/>
      <c r="K218" s="88"/>
      <c r="L218" s="88"/>
      <c r="O218" s="89"/>
      <c r="P218" s="89"/>
      <c r="Q218" s="89"/>
      <c r="R218" s="89"/>
      <c r="S218" s="89"/>
      <c r="T218" s="89"/>
      <c r="U218" s="89"/>
      <c r="V218" s="89"/>
      <c r="W218" s="89"/>
      <c r="X218" s="89"/>
      <c r="Y218" s="89"/>
      <c r="Z218" s="89"/>
      <c r="AA218" s="89"/>
      <c r="AB218" s="89"/>
      <c r="AC218" s="89"/>
      <c r="AD218" s="89"/>
      <c r="AE218" s="89"/>
      <c r="AF218" s="89"/>
    </row>
    <row r="219" spans="10:32" ht="14.5" x14ac:dyDescent="0.35">
      <c r="J219" s="87"/>
      <c r="K219" s="88"/>
      <c r="L219" s="88"/>
      <c r="O219" s="89"/>
      <c r="P219" s="89"/>
      <c r="Q219" s="89"/>
      <c r="R219" s="89"/>
      <c r="S219" s="89"/>
      <c r="T219" s="89"/>
      <c r="U219" s="89"/>
      <c r="V219" s="89"/>
      <c r="W219" s="89"/>
      <c r="X219" s="89"/>
      <c r="Y219" s="89"/>
      <c r="Z219" s="89"/>
      <c r="AA219" s="89"/>
      <c r="AB219" s="89"/>
      <c r="AC219" s="89"/>
      <c r="AD219" s="89"/>
      <c r="AE219" s="89"/>
      <c r="AF219" s="89"/>
    </row>
    <row r="220" spans="10:32" ht="14.5" x14ac:dyDescent="0.35">
      <c r="J220" s="87"/>
      <c r="K220" s="88"/>
      <c r="L220" s="88"/>
      <c r="O220" s="89"/>
      <c r="P220" s="89"/>
      <c r="Q220" s="89"/>
      <c r="R220" s="89"/>
      <c r="S220" s="89"/>
      <c r="T220" s="89"/>
      <c r="U220" s="89"/>
      <c r="V220" s="89"/>
      <c r="W220" s="89"/>
      <c r="X220" s="89"/>
      <c r="Y220" s="89"/>
      <c r="Z220" s="89"/>
      <c r="AA220" s="89"/>
      <c r="AB220" s="89"/>
      <c r="AC220" s="89"/>
      <c r="AD220" s="89"/>
      <c r="AE220" s="89"/>
      <c r="AF220" s="89"/>
    </row>
    <row r="221" spans="10:32" ht="14.5" x14ac:dyDescent="0.35">
      <c r="J221" s="87"/>
      <c r="K221" s="88"/>
      <c r="L221" s="88"/>
      <c r="O221" s="89"/>
      <c r="P221" s="89"/>
      <c r="Q221" s="89"/>
      <c r="R221" s="89"/>
      <c r="S221" s="89"/>
      <c r="T221" s="89"/>
      <c r="U221" s="89"/>
      <c r="V221" s="89"/>
      <c r="W221" s="89"/>
      <c r="X221" s="89"/>
      <c r="Y221" s="89"/>
      <c r="Z221" s="89"/>
      <c r="AA221" s="89"/>
      <c r="AB221" s="89"/>
      <c r="AC221" s="89"/>
      <c r="AD221" s="89"/>
      <c r="AE221" s="89"/>
      <c r="AF221" s="89"/>
    </row>
    <row r="222" spans="10:32" ht="14.5" x14ac:dyDescent="0.35">
      <c r="J222" s="87"/>
      <c r="K222" s="88"/>
      <c r="L222" s="88"/>
      <c r="O222" s="89"/>
      <c r="P222" s="89"/>
      <c r="Q222" s="89"/>
      <c r="R222" s="89"/>
      <c r="S222" s="89"/>
      <c r="T222" s="89"/>
      <c r="U222" s="89"/>
      <c r="V222" s="89"/>
      <c r="W222" s="89"/>
      <c r="X222" s="89"/>
      <c r="Y222" s="89"/>
      <c r="Z222" s="89"/>
      <c r="AA222" s="89"/>
      <c r="AB222" s="89"/>
      <c r="AC222" s="89"/>
      <c r="AD222" s="89"/>
      <c r="AE222" s="89"/>
      <c r="AF222" s="89"/>
    </row>
    <row r="223" spans="10:32" ht="14.5" x14ac:dyDescent="0.35">
      <c r="J223" s="87"/>
      <c r="K223" s="88"/>
      <c r="L223" s="88"/>
      <c r="O223" s="89"/>
      <c r="P223" s="89"/>
      <c r="Q223" s="89"/>
      <c r="R223" s="89"/>
      <c r="S223" s="89"/>
      <c r="T223" s="89"/>
      <c r="U223" s="89"/>
      <c r="V223" s="89"/>
      <c r="W223" s="89"/>
      <c r="X223" s="89"/>
      <c r="Y223" s="89"/>
      <c r="Z223" s="89"/>
      <c r="AA223" s="89"/>
      <c r="AB223" s="89"/>
      <c r="AC223" s="89"/>
      <c r="AD223" s="89"/>
      <c r="AE223" s="89"/>
      <c r="AF223" s="89"/>
    </row>
    <row r="224" spans="10:32" ht="14.5" x14ac:dyDescent="0.35">
      <c r="J224" s="87"/>
      <c r="K224" s="88"/>
      <c r="L224" s="88"/>
      <c r="O224" s="89"/>
      <c r="P224" s="89"/>
      <c r="Q224" s="89"/>
      <c r="R224" s="89"/>
      <c r="S224" s="89"/>
      <c r="T224" s="89"/>
      <c r="U224" s="89"/>
      <c r="V224" s="89"/>
      <c r="W224" s="89"/>
      <c r="X224" s="89"/>
      <c r="Y224" s="89"/>
      <c r="Z224" s="89"/>
      <c r="AA224" s="89"/>
      <c r="AB224" s="89"/>
      <c r="AC224" s="89"/>
      <c r="AD224" s="89"/>
      <c r="AE224" s="89"/>
      <c r="AF224" s="89"/>
    </row>
    <row r="225" spans="10:32" ht="14.5" x14ac:dyDescent="0.35">
      <c r="J225" s="87"/>
      <c r="K225" s="88"/>
      <c r="L225" s="88"/>
      <c r="O225" s="89"/>
      <c r="P225" s="89"/>
      <c r="Q225" s="89"/>
      <c r="R225" s="89"/>
      <c r="S225" s="89"/>
      <c r="T225" s="89"/>
      <c r="U225" s="89"/>
      <c r="V225" s="89"/>
      <c r="W225" s="89"/>
      <c r="X225" s="89"/>
      <c r="Y225" s="89"/>
      <c r="Z225" s="89"/>
      <c r="AA225" s="89"/>
      <c r="AB225" s="89"/>
      <c r="AC225" s="89"/>
      <c r="AD225" s="89"/>
      <c r="AE225" s="89"/>
      <c r="AF225" s="89"/>
    </row>
    <row r="226" spans="10:32" ht="14.5" x14ac:dyDescent="0.35">
      <c r="J226" s="87"/>
      <c r="K226" s="88"/>
      <c r="L226" s="88"/>
      <c r="O226" s="89"/>
      <c r="P226" s="89"/>
      <c r="Q226" s="89"/>
      <c r="R226" s="89"/>
      <c r="S226" s="89"/>
      <c r="T226" s="89"/>
      <c r="U226" s="89"/>
      <c r="V226" s="89"/>
      <c r="W226" s="89"/>
      <c r="X226" s="89"/>
      <c r="Y226" s="89"/>
      <c r="Z226" s="89"/>
      <c r="AA226" s="89"/>
      <c r="AB226" s="89"/>
      <c r="AC226" s="89"/>
      <c r="AD226" s="89"/>
      <c r="AE226" s="89"/>
      <c r="AF226" s="89"/>
    </row>
    <row r="227" spans="10:32" ht="14.5" x14ac:dyDescent="0.35">
      <c r="J227" s="87"/>
      <c r="K227" s="88"/>
      <c r="L227" s="88"/>
      <c r="O227" s="89"/>
      <c r="P227" s="89"/>
      <c r="Q227" s="89"/>
      <c r="R227" s="89"/>
      <c r="S227" s="89"/>
      <c r="T227" s="89"/>
      <c r="U227" s="89"/>
      <c r="V227" s="89"/>
      <c r="W227" s="89"/>
      <c r="X227" s="89"/>
      <c r="Y227" s="89"/>
      <c r="Z227" s="89"/>
      <c r="AA227" s="89"/>
      <c r="AB227" s="89"/>
      <c r="AC227" s="89"/>
      <c r="AD227" s="89"/>
      <c r="AE227" s="89"/>
      <c r="AF227" s="89"/>
    </row>
    <row r="228" spans="10:32" ht="14.5" x14ac:dyDescent="0.35">
      <c r="J228" s="87"/>
      <c r="K228" s="88"/>
      <c r="L228" s="88"/>
      <c r="O228" s="89"/>
      <c r="P228" s="89"/>
      <c r="Q228" s="89"/>
      <c r="R228" s="89"/>
      <c r="S228" s="89"/>
      <c r="T228" s="89"/>
      <c r="U228" s="89"/>
      <c r="V228" s="89"/>
      <c r="W228" s="89"/>
      <c r="X228" s="89"/>
      <c r="Y228" s="89"/>
      <c r="Z228" s="89"/>
      <c r="AA228" s="89"/>
      <c r="AB228" s="89"/>
      <c r="AC228" s="89"/>
      <c r="AD228" s="89"/>
      <c r="AE228" s="89"/>
      <c r="AF228" s="89"/>
    </row>
    <row r="229" spans="10:32" ht="14.5" x14ac:dyDescent="0.35">
      <c r="J229" s="87"/>
      <c r="K229" s="88"/>
      <c r="L229" s="88"/>
      <c r="O229" s="89"/>
      <c r="P229" s="89"/>
      <c r="Q229" s="89"/>
      <c r="R229" s="89"/>
      <c r="S229" s="89"/>
      <c r="T229" s="89"/>
      <c r="U229" s="89"/>
      <c r="V229" s="89"/>
      <c r="W229" s="89"/>
      <c r="X229" s="89"/>
      <c r="Y229" s="89"/>
      <c r="Z229" s="89"/>
      <c r="AA229" s="89"/>
      <c r="AB229" s="89"/>
      <c r="AC229" s="89"/>
      <c r="AD229" s="89"/>
      <c r="AE229" s="89"/>
      <c r="AF229" s="89"/>
    </row>
    <row r="230" spans="10:32" ht="14.5" x14ac:dyDescent="0.35">
      <c r="J230" s="87"/>
      <c r="K230" s="88"/>
      <c r="L230" s="88"/>
      <c r="O230" s="89"/>
      <c r="P230" s="89"/>
      <c r="Q230" s="89"/>
      <c r="R230" s="89"/>
      <c r="S230" s="89"/>
      <c r="T230" s="89"/>
      <c r="U230" s="89"/>
      <c r="V230" s="89"/>
      <c r="W230" s="89"/>
      <c r="X230" s="89"/>
      <c r="Y230" s="89"/>
      <c r="Z230" s="89"/>
      <c r="AA230" s="89"/>
      <c r="AB230" s="89"/>
      <c r="AC230" s="89"/>
      <c r="AD230" s="89"/>
      <c r="AE230" s="89"/>
      <c r="AF230" s="89"/>
    </row>
    <row r="231" spans="10:32" ht="14.5" x14ac:dyDescent="0.35">
      <c r="J231" s="87"/>
      <c r="K231" s="88"/>
      <c r="L231" s="88"/>
      <c r="O231" s="89"/>
      <c r="P231" s="89"/>
      <c r="Q231" s="89"/>
      <c r="R231" s="89"/>
      <c r="S231" s="89"/>
      <c r="T231" s="89"/>
      <c r="U231" s="89"/>
      <c r="V231" s="89"/>
      <c r="W231" s="89"/>
      <c r="X231" s="89"/>
      <c r="Y231" s="89"/>
      <c r="Z231" s="89"/>
      <c r="AA231" s="89"/>
      <c r="AB231" s="89"/>
      <c r="AC231" s="89"/>
      <c r="AD231" s="89"/>
      <c r="AE231" s="89"/>
      <c r="AF231" s="89"/>
    </row>
    <row r="232" spans="10:32" ht="14.5" x14ac:dyDescent="0.35">
      <c r="J232" s="87"/>
      <c r="K232" s="88"/>
      <c r="L232" s="88"/>
      <c r="O232" s="89"/>
      <c r="P232" s="89"/>
      <c r="Q232" s="89"/>
      <c r="R232" s="89"/>
      <c r="S232" s="89"/>
      <c r="T232" s="89"/>
      <c r="U232" s="89"/>
      <c r="V232" s="89"/>
      <c r="W232" s="89"/>
      <c r="X232" s="89"/>
      <c r="Y232" s="89"/>
      <c r="Z232" s="89"/>
      <c r="AA232" s="89"/>
      <c r="AB232" s="89"/>
      <c r="AC232" s="89"/>
      <c r="AD232" s="89"/>
      <c r="AE232" s="89"/>
      <c r="AF232" s="89"/>
    </row>
    <row r="233" spans="10:32" ht="14.5" x14ac:dyDescent="0.35">
      <c r="J233" s="87"/>
      <c r="K233" s="88"/>
      <c r="L233" s="88"/>
      <c r="O233" s="89"/>
      <c r="P233" s="89"/>
      <c r="Q233" s="89"/>
      <c r="R233" s="89"/>
      <c r="S233" s="89"/>
      <c r="T233" s="89"/>
      <c r="U233" s="89"/>
      <c r="V233" s="89"/>
      <c r="W233" s="89"/>
      <c r="X233" s="89"/>
      <c r="Y233" s="89"/>
      <c r="Z233" s="89"/>
      <c r="AA233" s="89"/>
      <c r="AB233" s="89"/>
      <c r="AC233" s="89"/>
      <c r="AD233" s="89"/>
      <c r="AE233" s="89"/>
      <c r="AF233" s="89"/>
    </row>
    <row r="234" spans="10:32" ht="14.5" x14ac:dyDescent="0.35">
      <c r="J234" s="87"/>
      <c r="K234" s="88"/>
      <c r="L234" s="88"/>
      <c r="O234" s="89"/>
      <c r="P234" s="89"/>
      <c r="Q234" s="89"/>
      <c r="R234" s="89"/>
      <c r="S234" s="89"/>
      <c r="T234" s="89"/>
      <c r="U234" s="89"/>
      <c r="V234" s="89"/>
      <c r="W234" s="89"/>
      <c r="X234" s="89"/>
      <c r="Y234" s="89"/>
      <c r="Z234" s="89"/>
      <c r="AA234" s="89"/>
      <c r="AB234" s="89"/>
      <c r="AC234" s="89"/>
      <c r="AD234" s="89"/>
      <c r="AE234" s="89"/>
      <c r="AF234" s="89"/>
    </row>
    <row r="235" spans="10:32" ht="14.5" x14ac:dyDescent="0.35">
      <c r="J235" s="87"/>
      <c r="K235" s="88"/>
      <c r="L235" s="88"/>
      <c r="O235" s="89"/>
      <c r="P235" s="89"/>
      <c r="Q235" s="89"/>
      <c r="R235" s="89"/>
      <c r="S235" s="89"/>
      <c r="T235" s="89"/>
      <c r="U235" s="89"/>
      <c r="V235" s="89"/>
      <c r="W235" s="89"/>
      <c r="X235" s="89"/>
      <c r="Y235" s="89"/>
      <c r="Z235" s="89"/>
      <c r="AA235" s="89"/>
      <c r="AB235" s="89"/>
      <c r="AC235" s="89"/>
      <c r="AD235" s="89"/>
      <c r="AE235" s="89"/>
      <c r="AF235" s="89"/>
    </row>
    <row r="236" spans="10:32" ht="14.5" x14ac:dyDescent="0.35">
      <c r="J236" s="87"/>
      <c r="K236" s="88"/>
      <c r="L236" s="88"/>
      <c r="O236" s="89"/>
      <c r="P236" s="89"/>
      <c r="Q236" s="89"/>
      <c r="R236" s="89"/>
      <c r="S236" s="89"/>
      <c r="T236" s="89"/>
      <c r="U236" s="89"/>
      <c r="V236" s="89"/>
      <c r="W236" s="89"/>
      <c r="X236" s="89"/>
      <c r="Y236" s="89"/>
      <c r="Z236" s="89"/>
      <c r="AA236" s="89"/>
      <c r="AB236" s="89"/>
      <c r="AC236" s="89"/>
      <c r="AD236" s="89"/>
      <c r="AE236" s="89"/>
      <c r="AF236" s="89"/>
    </row>
    <row r="237" spans="10:32" ht="14.5" x14ac:dyDescent="0.35">
      <c r="J237" s="87"/>
      <c r="K237" s="88"/>
      <c r="L237" s="88"/>
      <c r="O237" s="89"/>
      <c r="P237" s="89"/>
      <c r="Q237" s="89"/>
      <c r="R237" s="89"/>
      <c r="S237" s="89"/>
      <c r="T237" s="89"/>
      <c r="U237" s="89"/>
      <c r="V237" s="89"/>
      <c r="W237" s="89"/>
      <c r="X237" s="89"/>
      <c r="Y237" s="89"/>
      <c r="Z237" s="89"/>
      <c r="AA237" s="89"/>
      <c r="AB237" s="89"/>
      <c r="AC237" s="89"/>
      <c r="AD237" s="89"/>
      <c r="AE237" s="89"/>
      <c r="AF237" s="89"/>
    </row>
    <row r="238" spans="10:32" ht="14.5" x14ac:dyDescent="0.35">
      <c r="J238" s="87"/>
      <c r="K238" s="88"/>
      <c r="L238" s="88"/>
      <c r="O238" s="89"/>
      <c r="P238" s="89"/>
      <c r="Q238" s="89"/>
      <c r="R238" s="89"/>
      <c r="S238" s="89"/>
      <c r="T238" s="89"/>
      <c r="U238" s="89"/>
      <c r="V238" s="89"/>
      <c r="W238" s="89"/>
      <c r="X238" s="89"/>
      <c r="Y238" s="89"/>
      <c r="Z238" s="89"/>
      <c r="AA238" s="89"/>
      <c r="AB238" s="89"/>
      <c r="AC238" s="89"/>
      <c r="AD238" s="89"/>
      <c r="AE238" s="89"/>
      <c r="AF238" s="89"/>
    </row>
    <row r="239" spans="10:32" ht="14.5" x14ac:dyDescent="0.35">
      <c r="J239" s="87"/>
      <c r="K239" s="88"/>
      <c r="L239" s="88"/>
      <c r="O239" s="89"/>
      <c r="P239" s="89"/>
      <c r="Q239" s="89"/>
      <c r="R239" s="89"/>
      <c r="S239" s="89"/>
      <c r="T239" s="89"/>
      <c r="U239" s="89"/>
      <c r="V239" s="89"/>
      <c r="W239" s="89"/>
      <c r="X239" s="89"/>
      <c r="Y239" s="89"/>
      <c r="Z239" s="89"/>
      <c r="AA239" s="89"/>
      <c r="AB239" s="89"/>
      <c r="AC239" s="89"/>
      <c r="AD239" s="89"/>
      <c r="AE239" s="89"/>
      <c r="AF239" s="89"/>
    </row>
    <row r="240" spans="10:32" ht="14.5" x14ac:dyDescent="0.35">
      <c r="J240" s="87"/>
      <c r="K240" s="88"/>
      <c r="L240" s="88"/>
      <c r="O240" s="89"/>
      <c r="P240" s="89"/>
      <c r="Q240" s="89"/>
      <c r="R240" s="89"/>
      <c r="S240" s="89"/>
      <c r="T240" s="89"/>
      <c r="U240" s="89"/>
      <c r="V240" s="89"/>
      <c r="W240" s="89"/>
      <c r="X240" s="89"/>
      <c r="Y240" s="89"/>
      <c r="Z240" s="89"/>
      <c r="AA240" s="89"/>
      <c r="AB240" s="89"/>
      <c r="AC240" s="89"/>
      <c r="AD240" s="89"/>
      <c r="AE240" s="89"/>
      <c r="AF240" s="89"/>
    </row>
    <row r="241" spans="10:32" ht="14.5" x14ac:dyDescent="0.35">
      <c r="J241" s="87"/>
      <c r="K241" s="88"/>
      <c r="L241" s="88"/>
      <c r="O241" s="89"/>
      <c r="P241" s="89"/>
      <c r="Q241" s="89"/>
      <c r="R241" s="89"/>
      <c r="S241" s="89"/>
      <c r="T241" s="89"/>
      <c r="U241" s="89"/>
      <c r="V241" s="89"/>
      <c r="W241" s="89"/>
      <c r="X241" s="89"/>
      <c r="Y241" s="89"/>
      <c r="Z241" s="89"/>
      <c r="AA241" s="89"/>
      <c r="AB241" s="89"/>
      <c r="AC241" s="89"/>
      <c r="AD241" s="89"/>
      <c r="AE241" s="89"/>
      <c r="AF241" s="89"/>
    </row>
    <row r="242" spans="10:32" ht="14.5" x14ac:dyDescent="0.35">
      <c r="J242" s="87"/>
      <c r="K242" s="88"/>
      <c r="L242" s="88"/>
      <c r="O242" s="89"/>
      <c r="P242" s="89"/>
      <c r="Q242" s="89"/>
      <c r="R242" s="89"/>
      <c r="S242" s="89"/>
      <c r="T242" s="89"/>
      <c r="U242" s="89"/>
      <c r="V242" s="89"/>
      <c r="W242" s="89"/>
      <c r="X242" s="89"/>
      <c r="Y242" s="89"/>
      <c r="Z242" s="89"/>
      <c r="AA242" s="89"/>
      <c r="AB242" s="89"/>
      <c r="AC242" s="89"/>
      <c r="AD242" s="89"/>
      <c r="AE242" s="89"/>
      <c r="AF242" s="89"/>
    </row>
    <row r="243" spans="10:32" ht="14.5" x14ac:dyDescent="0.35">
      <c r="J243" s="87"/>
      <c r="K243" s="88"/>
      <c r="L243" s="88"/>
      <c r="O243" s="89"/>
      <c r="P243" s="89"/>
      <c r="Q243" s="89"/>
      <c r="R243" s="89"/>
      <c r="S243" s="89"/>
      <c r="T243" s="89"/>
      <c r="U243" s="89"/>
      <c r="V243" s="89"/>
      <c r="W243" s="89"/>
      <c r="X243" s="89"/>
      <c r="Y243" s="89"/>
      <c r="Z243" s="89"/>
      <c r="AA243" s="89"/>
      <c r="AB243" s="89"/>
      <c r="AC243" s="89"/>
      <c r="AD243" s="89"/>
      <c r="AE243" s="89"/>
      <c r="AF243" s="89"/>
    </row>
    <row r="244" spans="10:32" ht="14.5" x14ac:dyDescent="0.35">
      <c r="J244" s="87"/>
      <c r="K244" s="88"/>
      <c r="L244" s="88"/>
      <c r="O244" s="89"/>
      <c r="P244" s="89"/>
      <c r="Q244" s="89"/>
      <c r="R244" s="89"/>
      <c r="S244" s="89"/>
      <c r="T244" s="89"/>
      <c r="U244" s="89"/>
      <c r="V244" s="89"/>
      <c r="W244" s="89"/>
      <c r="X244" s="89"/>
      <c r="Y244" s="89"/>
      <c r="Z244" s="89"/>
      <c r="AA244" s="89"/>
      <c r="AB244" s="89"/>
      <c r="AC244" s="89"/>
      <c r="AD244" s="89"/>
      <c r="AE244" s="89"/>
      <c r="AF244" s="89"/>
    </row>
    <row r="245" spans="10:32" ht="14.5" x14ac:dyDescent="0.35">
      <c r="J245" s="87"/>
      <c r="K245" s="88"/>
      <c r="L245" s="88"/>
      <c r="O245" s="89"/>
      <c r="P245" s="89"/>
      <c r="Q245" s="89"/>
      <c r="R245" s="89"/>
      <c r="S245" s="89"/>
      <c r="T245" s="89"/>
      <c r="U245" s="89"/>
      <c r="V245" s="89"/>
      <c r="W245" s="89"/>
      <c r="X245" s="89"/>
      <c r="Y245" s="89"/>
      <c r="Z245" s="89"/>
      <c r="AA245" s="89"/>
      <c r="AB245" s="89"/>
      <c r="AC245" s="89"/>
      <c r="AD245" s="89"/>
      <c r="AE245" s="89"/>
      <c r="AF245" s="89"/>
    </row>
    <row r="246" spans="10:32" ht="14.5" x14ac:dyDescent="0.35">
      <c r="J246" s="87"/>
      <c r="K246" s="88"/>
      <c r="L246" s="88"/>
      <c r="O246" s="89"/>
      <c r="P246" s="89"/>
      <c r="Q246" s="89"/>
      <c r="R246" s="89"/>
      <c r="S246" s="89"/>
      <c r="T246" s="89"/>
      <c r="U246" s="89"/>
      <c r="V246" s="89"/>
      <c r="W246" s="89"/>
      <c r="X246" s="89"/>
      <c r="Y246" s="89"/>
      <c r="Z246" s="89"/>
      <c r="AA246" s="89"/>
      <c r="AB246" s="89"/>
      <c r="AC246" s="89"/>
      <c r="AD246" s="89"/>
      <c r="AE246" s="89"/>
      <c r="AF246" s="89"/>
    </row>
    <row r="247" spans="10:32" ht="14.5" x14ac:dyDescent="0.35">
      <c r="J247" s="87"/>
      <c r="K247" s="88"/>
      <c r="L247" s="88"/>
      <c r="O247" s="89"/>
      <c r="P247" s="89"/>
      <c r="Q247" s="89"/>
      <c r="R247" s="89"/>
      <c r="S247" s="89"/>
      <c r="T247" s="89"/>
      <c r="U247" s="89"/>
      <c r="V247" s="89"/>
      <c r="W247" s="89"/>
      <c r="X247" s="89"/>
      <c r="Y247" s="89"/>
      <c r="Z247" s="89"/>
      <c r="AA247" s="89"/>
      <c r="AB247" s="89"/>
      <c r="AC247" s="89"/>
      <c r="AD247" s="89"/>
      <c r="AE247" s="89"/>
      <c r="AF247" s="89"/>
    </row>
    <row r="248" spans="10:32" ht="14.5" x14ac:dyDescent="0.35">
      <c r="J248" s="87"/>
      <c r="K248" s="88"/>
      <c r="L248" s="88"/>
      <c r="O248" s="89"/>
      <c r="P248" s="89"/>
      <c r="Q248" s="89"/>
      <c r="R248" s="89"/>
      <c r="S248" s="89"/>
      <c r="T248" s="89"/>
      <c r="U248" s="89"/>
      <c r="V248" s="89"/>
      <c r="W248" s="89"/>
      <c r="X248" s="89"/>
      <c r="Y248" s="89"/>
      <c r="Z248" s="89"/>
      <c r="AA248" s="89"/>
      <c r="AB248" s="89"/>
      <c r="AC248" s="89"/>
      <c r="AD248" s="89"/>
      <c r="AE248" s="89"/>
      <c r="AF248" s="89"/>
    </row>
    <row r="249" spans="10:32" ht="14.5" x14ac:dyDescent="0.35">
      <c r="J249" s="87"/>
      <c r="K249" s="88"/>
      <c r="L249" s="88"/>
      <c r="O249" s="89"/>
      <c r="P249" s="89"/>
      <c r="Q249" s="89"/>
      <c r="R249" s="89"/>
      <c r="S249" s="89"/>
      <c r="T249" s="89"/>
      <c r="U249" s="89"/>
      <c r="V249" s="89"/>
      <c r="W249" s="89"/>
      <c r="X249" s="89"/>
      <c r="Y249" s="89"/>
      <c r="Z249" s="89"/>
      <c r="AA249" s="89"/>
      <c r="AB249" s="89"/>
      <c r="AC249" s="89"/>
      <c r="AD249" s="89"/>
      <c r="AE249" s="89"/>
      <c r="AF249" s="89"/>
    </row>
    <row r="250" spans="10:32" ht="14.5" x14ac:dyDescent="0.35">
      <c r="J250" s="87"/>
      <c r="K250" s="88"/>
      <c r="L250" s="88"/>
      <c r="O250" s="89"/>
      <c r="P250" s="89"/>
      <c r="Q250" s="89"/>
      <c r="R250" s="89"/>
      <c r="S250" s="89"/>
      <c r="T250" s="89"/>
      <c r="U250" s="89"/>
      <c r="V250" s="89"/>
      <c r="W250" s="89"/>
      <c r="X250" s="89"/>
      <c r="Y250" s="89"/>
      <c r="Z250" s="89"/>
      <c r="AA250" s="89"/>
      <c r="AB250" s="89"/>
      <c r="AC250" s="89"/>
      <c r="AD250" s="89"/>
      <c r="AE250" s="89"/>
      <c r="AF250" s="89"/>
    </row>
    <row r="251" spans="10:32" ht="14.5" x14ac:dyDescent="0.35">
      <c r="J251" s="87"/>
      <c r="K251" s="88"/>
      <c r="L251" s="88"/>
      <c r="O251" s="89"/>
      <c r="P251" s="89"/>
      <c r="Q251" s="89"/>
      <c r="R251" s="89"/>
      <c r="S251" s="89"/>
      <c r="T251" s="89"/>
      <c r="U251" s="89"/>
      <c r="V251" s="89"/>
      <c r="W251" s="89"/>
      <c r="X251" s="89"/>
      <c r="Y251" s="89"/>
      <c r="Z251" s="89"/>
      <c r="AA251" s="89"/>
      <c r="AB251" s="89"/>
      <c r="AC251" s="89"/>
      <c r="AD251" s="89"/>
      <c r="AE251" s="89"/>
      <c r="AF251" s="89"/>
    </row>
    <row r="252" spans="10:32" ht="14.5" x14ac:dyDescent="0.35">
      <c r="J252" s="87"/>
      <c r="K252" s="88"/>
      <c r="L252" s="88"/>
      <c r="O252" s="89"/>
      <c r="P252" s="89"/>
      <c r="Q252" s="89"/>
      <c r="R252" s="89"/>
      <c r="S252" s="89"/>
      <c r="T252" s="89"/>
      <c r="U252" s="89"/>
      <c r="V252" s="89"/>
      <c r="W252" s="89"/>
      <c r="X252" s="89"/>
      <c r="Y252" s="89"/>
      <c r="Z252" s="89"/>
      <c r="AA252" s="89"/>
      <c r="AB252" s="89"/>
      <c r="AC252" s="89"/>
      <c r="AD252" s="89"/>
      <c r="AE252" s="89"/>
      <c r="AF252" s="89"/>
    </row>
    <row r="253" spans="10:32" ht="14.5" x14ac:dyDescent="0.35">
      <c r="J253" s="87"/>
      <c r="K253" s="88"/>
      <c r="L253" s="88"/>
      <c r="O253" s="89"/>
      <c r="P253" s="89"/>
      <c r="Q253" s="89"/>
      <c r="R253" s="89"/>
      <c r="S253" s="89"/>
      <c r="T253" s="89"/>
      <c r="U253" s="89"/>
      <c r="V253" s="89"/>
      <c r="W253" s="89"/>
      <c r="X253" s="89"/>
      <c r="Y253" s="89"/>
      <c r="Z253" s="89"/>
      <c r="AA253" s="89"/>
      <c r="AB253" s="89"/>
      <c r="AC253" s="89"/>
      <c r="AD253" s="89"/>
      <c r="AE253" s="89"/>
      <c r="AF253" s="89"/>
    </row>
    <row r="254" spans="10:32" ht="14.5" x14ac:dyDescent="0.35">
      <c r="J254" s="87"/>
      <c r="K254" s="88"/>
      <c r="L254" s="88"/>
      <c r="O254" s="89"/>
      <c r="P254" s="89"/>
      <c r="Q254" s="89"/>
      <c r="R254" s="89"/>
      <c r="S254" s="89"/>
      <c r="T254" s="89"/>
      <c r="U254" s="89"/>
      <c r="V254" s="89"/>
      <c r="W254" s="89"/>
      <c r="X254" s="89"/>
      <c r="Y254" s="89"/>
      <c r="Z254" s="89"/>
      <c r="AA254" s="89"/>
      <c r="AB254" s="89"/>
      <c r="AC254" s="89"/>
      <c r="AD254" s="89"/>
      <c r="AE254" s="89"/>
      <c r="AF254" s="89"/>
    </row>
    <row r="255" spans="10:32" ht="14.5" x14ac:dyDescent="0.35">
      <c r="J255" s="87"/>
      <c r="K255" s="88"/>
      <c r="L255" s="88"/>
      <c r="O255" s="89"/>
      <c r="P255" s="89"/>
      <c r="Q255" s="89"/>
      <c r="R255" s="89"/>
      <c r="S255" s="89"/>
      <c r="T255" s="89"/>
      <c r="U255" s="89"/>
      <c r="V255" s="89"/>
      <c r="W255" s="89"/>
      <c r="X255" s="89"/>
      <c r="Y255" s="89"/>
      <c r="Z255" s="89"/>
      <c r="AA255" s="89"/>
      <c r="AB255" s="89"/>
      <c r="AC255" s="89"/>
      <c r="AD255" s="89"/>
      <c r="AE255" s="89"/>
      <c r="AF255" s="89"/>
    </row>
    <row r="256" spans="10:32" ht="14.5" x14ac:dyDescent="0.35">
      <c r="J256" s="87"/>
      <c r="K256" s="88"/>
      <c r="L256" s="88"/>
      <c r="O256" s="89"/>
      <c r="P256" s="89"/>
      <c r="Q256" s="89"/>
      <c r="R256" s="89"/>
      <c r="S256" s="89"/>
      <c r="T256" s="89"/>
      <c r="U256" s="89"/>
      <c r="V256" s="89"/>
      <c r="W256" s="89"/>
      <c r="X256" s="89"/>
      <c r="Y256" s="89"/>
      <c r="Z256" s="89"/>
      <c r="AA256" s="89"/>
      <c r="AB256" s="89"/>
      <c r="AC256" s="89"/>
      <c r="AD256" s="89"/>
      <c r="AE256" s="89"/>
      <c r="AF256" s="89"/>
    </row>
    <row r="257" spans="10:32" ht="14.5" x14ac:dyDescent="0.35">
      <c r="J257" s="87"/>
      <c r="K257" s="88"/>
      <c r="L257" s="88"/>
      <c r="O257" s="89"/>
      <c r="P257" s="89"/>
      <c r="Q257" s="89"/>
      <c r="R257" s="89"/>
      <c r="S257" s="89"/>
      <c r="T257" s="89"/>
      <c r="U257" s="89"/>
      <c r="V257" s="89"/>
      <c r="W257" s="89"/>
      <c r="X257" s="89"/>
      <c r="Y257" s="89"/>
      <c r="Z257" s="89"/>
      <c r="AA257" s="89"/>
      <c r="AB257" s="89"/>
      <c r="AC257" s="89"/>
      <c r="AD257" s="89"/>
      <c r="AE257" s="89"/>
      <c r="AF257" s="89"/>
    </row>
    <row r="258" spans="10:32" ht="14.5" x14ac:dyDescent="0.35">
      <c r="J258" s="87"/>
      <c r="K258" s="88"/>
      <c r="L258" s="88"/>
      <c r="O258" s="89"/>
      <c r="P258" s="89"/>
      <c r="Q258" s="89"/>
      <c r="R258" s="89"/>
      <c r="S258" s="89"/>
      <c r="T258" s="89"/>
      <c r="U258" s="89"/>
      <c r="V258" s="89"/>
      <c r="W258" s="89"/>
      <c r="X258" s="89"/>
      <c r="Y258" s="89"/>
      <c r="Z258" s="89"/>
      <c r="AA258" s="89"/>
      <c r="AB258" s="89"/>
      <c r="AC258" s="89"/>
      <c r="AD258" s="89"/>
      <c r="AE258" s="89"/>
      <c r="AF258" s="89"/>
    </row>
    <row r="259" spans="10:32" ht="14.5" x14ac:dyDescent="0.35">
      <c r="J259" s="87"/>
      <c r="K259" s="88"/>
      <c r="L259" s="88"/>
      <c r="O259" s="89"/>
      <c r="P259" s="89"/>
      <c r="Q259" s="89"/>
      <c r="R259" s="89"/>
      <c r="S259" s="89"/>
      <c r="T259" s="89"/>
      <c r="U259" s="89"/>
      <c r="V259" s="89"/>
      <c r="W259" s="89"/>
      <c r="X259" s="89"/>
      <c r="Y259" s="89"/>
      <c r="Z259" s="89"/>
      <c r="AA259" s="89"/>
      <c r="AB259" s="89"/>
      <c r="AC259" s="89"/>
      <c r="AD259" s="89"/>
      <c r="AE259" s="89"/>
      <c r="AF259" s="89"/>
    </row>
    <row r="260" spans="10:32" ht="14.5" x14ac:dyDescent="0.35">
      <c r="J260" s="87"/>
      <c r="K260" s="88"/>
      <c r="L260" s="88"/>
      <c r="O260" s="89"/>
      <c r="P260" s="89"/>
      <c r="Q260" s="89"/>
      <c r="R260" s="89"/>
      <c r="S260" s="89"/>
      <c r="T260" s="89"/>
      <c r="U260" s="89"/>
      <c r="V260" s="89"/>
      <c r="W260" s="89"/>
      <c r="X260" s="89"/>
      <c r="Y260" s="89"/>
      <c r="Z260" s="89"/>
      <c r="AA260" s="89"/>
      <c r="AB260" s="89"/>
      <c r="AC260" s="89"/>
      <c r="AD260" s="89"/>
      <c r="AE260" s="89"/>
      <c r="AF260" s="89"/>
    </row>
    <row r="261" spans="10:32" ht="14.5" x14ac:dyDescent="0.35">
      <c r="J261" s="87"/>
      <c r="K261" s="88"/>
      <c r="L261" s="88"/>
      <c r="O261" s="89"/>
      <c r="P261" s="89"/>
      <c r="Q261" s="89"/>
      <c r="R261" s="89"/>
      <c r="S261" s="89"/>
      <c r="T261" s="89"/>
      <c r="U261" s="89"/>
      <c r="V261" s="89"/>
      <c r="W261" s="89"/>
      <c r="X261" s="89"/>
      <c r="Y261" s="89"/>
      <c r="Z261" s="89"/>
      <c r="AA261" s="89"/>
      <c r="AB261" s="89"/>
      <c r="AC261" s="89"/>
      <c r="AD261" s="89"/>
      <c r="AE261" s="89"/>
      <c r="AF261" s="89"/>
    </row>
    <row r="262" spans="10:32" ht="14.5" x14ac:dyDescent="0.35">
      <c r="J262" s="87"/>
      <c r="K262" s="88"/>
      <c r="L262" s="88"/>
      <c r="O262" s="89"/>
      <c r="P262" s="89"/>
      <c r="Q262" s="89"/>
      <c r="R262" s="89"/>
      <c r="S262" s="89"/>
      <c r="T262" s="89"/>
      <c r="U262" s="89"/>
      <c r="V262" s="89"/>
      <c r="W262" s="89"/>
      <c r="X262" s="89"/>
      <c r="Y262" s="89"/>
      <c r="Z262" s="89"/>
      <c r="AA262" s="89"/>
      <c r="AB262" s="89"/>
      <c r="AC262" s="89"/>
      <c r="AD262" s="89"/>
      <c r="AE262" s="89"/>
      <c r="AF262" s="89"/>
    </row>
    <row r="263" spans="10:32" ht="14.5" x14ac:dyDescent="0.35">
      <c r="J263" s="87"/>
      <c r="K263" s="88"/>
      <c r="L263" s="88"/>
      <c r="O263" s="89"/>
      <c r="P263" s="89"/>
      <c r="Q263" s="89"/>
      <c r="R263" s="89"/>
      <c r="S263" s="89"/>
      <c r="T263" s="89"/>
      <c r="U263" s="89"/>
      <c r="V263" s="89"/>
      <c r="W263" s="89"/>
      <c r="X263" s="89"/>
      <c r="Y263" s="89"/>
      <c r="Z263" s="89"/>
      <c r="AA263" s="89"/>
      <c r="AB263" s="89"/>
      <c r="AC263" s="89"/>
      <c r="AD263" s="89"/>
      <c r="AE263" s="89"/>
      <c r="AF263" s="89"/>
    </row>
    <row r="264" spans="10:32" ht="14.5" x14ac:dyDescent="0.35">
      <c r="J264" s="87"/>
      <c r="K264" s="88"/>
      <c r="L264" s="88"/>
      <c r="O264" s="89"/>
      <c r="P264" s="89"/>
      <c r="Q264" s="89"/>
      <c r="R264" s="89"/>
      <c r="S264" s="89"/>
      <c r="T264" s="89"/>
      <c r="U264" s="89"/>
      <c r="V264" s="89"/>
      <c r="W264" s="89"/>
      <c r="X264" s="89"/>
      <c r="Y264" s="89"/>
      <c r="Z264" s="89"/>
      <c r="AA264" s="89"/>
      <c r="AB264" s="89"/>
      <c r="AC264" s="89"/>
      <c r="AD264" s="89"/>
      <c r="AE264" s="89"/>
      <c r="AF264" s="89"/>
    </row>
    <row r="265" spans="10:32" ht="14.5" x14ac:dyDescent="0.35">
      <c r="J265" s="87"/>
      <c r="K265" s="88"/>
      <c r="L265" s="88"/>
      <c r="O265" s="89"/>
      <c r="P265" s="89"/>
      <c r="Q265" s="89"/>
      <c r="R265" s="89"/>
      <c r="S265" s="89"/>
      <c r="T265" s="89"/>
      <c r="U265" s="89"/>
      <c r="V265" s="89"/>
      <c r="W265" s="89"/>
      <c r="X265" s="89"/>
      <c r="Y265" s="89"/>
      <c r="Z265" s="89"/>
      <c r="AA265" s="89"/>
      <c r="AB265" s="89"/>
      <c r="AC265" s="89"/>
      <c r="AD265" s="89"/>
      <c r="AE265" s="89"/>
      <c r="AF265" s="89"/>
    </row>
    <row r="266" spans="10:32" ht="14.5" x14ac:dyDescent="0.35">
      <c r="J266" s="87"/>
      <c r="K266" s="88"/>
      <c r="L266" s="88"/>
      <c r="O266" s="89"/>
      <c r="P266" s="89"/>
      <c r="Q266" s="89"/>
      <c r="R266" s="89"/>
      <c r="S266" s="89"/>
      <c r="T266" s="89"/>
      <c r="U266" s="89"/>
      <c r="V266" s="89"/>
      <c r="W266" s="89"/>
      <c r="X266" s="89"/>
      <c r="Y266" s="89"/>
      <c r="Z266" s="89"/>
      <c r="AA266" s="89"/>
      <c r="AB266" s="89"/>
      <c r="AC266" s="89"/>
      <c r="AD266" s="89"/>
      <c r="AE266" s="89"/>
      <c r="AF266" s="89"/>
    </row>
    <row r="267" spans="10:32" ht="14.5" x14ac:dyDescent="0.35">
      <c r="J267" s="87"/>
      <c r="K267" s="88"/>
      <c r="L267" s="88"/>
      <c r="O267" s="89"/>
      <c r="P267" s="89"/>
      <c r="Q267" s="89"/>
      <c r="R267" s="89"/>
      <c r="S267" s="89"/>
      <c r="T267" s="89"/>
      <c r="U267" s="89"/>
      <c r="V267" s="89"/>
      <c r="W267" s="89"/>
      <c r="X267" s="89"/>
      <c r="Y267" s="89"/>
      <c r="Z267" s="89"/>
      <c r="AA267" s="89"/>
      <c r="AB267" s="89"/>
      <c r="AC267" s="89"/>
      <c r="AD267" s="89"/>
      <c r="AE267" s="89"/>
      <c r="AF267" s="89"/>
    </row>
    <row r="268" spans="10:32" ht="14.5" x14ac:dyDescent="0.35">
      <c r="J268" s="87"/>
      <c r="K268" s="88"/>
      <c r="L268" s="88"/>
      <c r="O268" s="89"/>
      <c r="P268" s="89"/>
      <c r="Q268" s="89"/>
      <c r="R268" s="89"/>
      <c r="S268" s="89"/>
      <c r="T268" s="89"/>
      <c r="U268" s="89"/>
      <c r="V268" s="89"/>
      <c r="W268" s="89"/>
      <c r="X268" s="89"/>
      <c r="Y268" s="89"/>
      <c r="Z268" s="89"/>
      <c r="AA268" s="89"/>
      <c r="AB268" s="89"/>
      <c r="AC268" s="89"/>
      <c r="AD268" s="89"/>
      <c r="AE268" s="89"/>
      <c r="AF268" s="89"/>
    </row>
    <row r="269" spans="10:32" ht="14.5" x14ac:dyDescent="0.35">
      <c r="J269" s="87"/>
      <c r="K269" s="88"/>
      <c r="L269" s="88"/>
      <c r="O269" s="89"/>
      <c r="P269" s="89"/>
      <c r="Q269" s="89"/>
      <c r="R269" s="89"/>
      <c r="S269" s="89"/>
      <c r="T269" s="89"/>
      <c r="U269" s="89"/>
      <c r="V269" s="89"/>
      <c r="W269" s="89"/>
      <c r="X269" s="89"/>
      <c r="Y269" s="89"/>
      <c r="Z269" s="89"/>
      <c r="AA269" s="89"/>
      <c r="AB269" s="89"/>
      <c r="AC269" s="89"/>
      <c r="AD269" s="89"/>
      <c r="AE269" s="89"/>
      <c r="AF269" s="89"/>
    </row>
    <row r="270" spans="10:32" ht="14.5" x14ac:dyDescent="0.35">
      <c r="J270" s="87"/>
      <c r="K270" s="88"/>
      <c r="L270" s="88"/>
      <c r="O270" s="89"/>
      <c r="P270" s="89"/>
      <c r="Q270" s="89"/>
      <c r="R270" s="89"/>
      <c r="S270" s="89"/>
      <c r="T270" s="89"/>
      <c r="U270" s="89"/>
      <c r="V270" s="89"/>
      <c r="W270" s="89"/>
      <c r="X270" s="89"/>
      <c r="Y270" s="89"/>
      <c r="Z270" s="89"/>
      <c r="AA270" s="89"/>
      <c r="AB270" s="89"/>
      <c r="AC270" s="89"/>
      <c r="AD270" s="89"/>
      <c r="AE270" s="89"/>
      <c r="AF270" s="89"/>
    </row>
    <row r="271" spans="10:32" ht="14.5" x14ac:dyDescent="0.35">
      <c r="J271" s="87"/>
      <c r="K271" s="88"/>
      <c r="L271" s="88"/>
      <c r="O271" s="89"/>
      <c r="P271" s="89"/>
      <c r="Q271" s="89"/>
      <c r="R271" s="89"/>
      <c r="S271" s="89"/>
      <c r="T271" s="89"/>
      <c r="U271" s="89"/>
      <c r="V271" s="89"/>
      <c r="W271" s="89"/>
      <c r="X271" s="89"/>
      <c r="Y271" s="89"/>
      <c r="Z271" s="89"/>
      <c r="AA271" s="89"/>
      <c r="AB271" s="89"/>
      <c r="AC271" s="89"/>
      <c r="AD271" s="89"/>
      <c r="AE271" s="89"/>
      <c r="AF271" s="89"/>
    </row>
    <row r="272" spans="10:32" ht="14.5" x14ac:dyDescent="0.35">
      <c r="J272" s="87"/>
      <c r="K272" s="88"/>
      <c r="L272" s="88"/>
      <c r="O272" s="89"/>
      <c r="P272" s="89"/>
      <c r="Q272" s="89"/>
      <c r="R272" s="89"/>
      <c r="S272" s="89"/>
      <c r="T272" s="89"/>
      <c r="U272" s="89"/>
      <c r="V272" s="89"/>
      <c r="W272" s="89"/>
      <c r="X272" s="89"/>
      <c r="Y272" s="89"/>
      <c r="Z272" s="89"/>
      <c r="AA272" s="89"/>
      <c r="AB272" s="89"/>
      <c r="AC272" s="89"/>
      <c r="AD272" s="89"/>
      <c r="AE272" s="89"/>
      <c r="AF272" s="89"/>
    </row>
    <row r="273" spans="10:32" ht="14.5" x14ac:dyDescent="0.35">
      <c r="J273" s="87"/>
      <c r="K273" s="88"/>
      <c r="L273" s="88"/>
      <c r="O273" s="89"/>
      <c r="P273" s="89"/>
      <c r="Q273" s="89"/>
      <c r="R273" s="89"/>
      <c r="S273" s="89"/>
      <c r="T273" s="89"/>
      <c r="U273" s="89"/>
      <c r="V273" s="89"/>
      <c r="W273" s="89"/>
      <c r="X273" s="89"/>
      <c r="Y273" s="89"/>
      <c r="Z273" s="89"/>
      <c r="AA273" s="89"/>
      <c r="AB273" s="89"/>
      <c r="AC273" s="89"/>
      <c r="AD273" s="89"/>
      <c r="AE273" s="89"/>
      <c r="AF273" s="89"/>
    </row>
    <row r="274" spans="10:32" ht="14.5" x14ac:dyDescent="0.35">
      <c r="J274" s="87"/>
      <c r="K274" s="88"/>
      <c r="L274" s="88"/>
      <c r="O274" s="89"/>
      <c r="P274" s="89"/>
      <c r="Q274" s="89"/>
      <c r="R274" s="89"/>
      <c r="S274" s="89"/>
      <c r="T274" s="89"/>
      <c r="U274" s="89"/>
      <c r="V274" s="89"/>
      <c r="W274" s="89"/>
      <c r="X274" s="89"/>
      <c r="Y274" s="89"/>
      <c r="Z274" s="89"/>
      <c r="AA274" s="89"/>
      <c r="AB274" s="89"/>
      <c r="AC274" s="89"/>
      <c r="AD274" s="89"/>
      <c r="AE274" s="89"/>
      <c r="AF274" s="89"/>
    </row>
    <row r="275" spans="10:32" ht="14.5" x14ac:dyDescent="0.35">
      <c r="J275" s="87"/>
      <c r="K275" s="88"/>
      <c r="L275" s="88"/>
      <c r="O275" s="89"/>
      <c r="P275" s="89"/>
      <c r="Q275" s="89"/>
      <c r="R275" s="89"/>
      <c r="S275" s="89"/>
      <c r="T275" s="89"/>
      <c r="U275" s="89"/>
      <c r="V275" s="89"/>
      <c r="W275" s="89"/>
      <c r="X275" s="89"/>
      <c r="Y275" s="89"/>
      <c r="Z275" s="89"/>
      <c r="AA275" s="89"/>
      <c r="AB275" s="89"/>
      <c r="AC275" s="89"/>
      <c r="AD275" s="89"/>
      <c r="AE275" s="89"/>
      <c r="AF275" s="89"/>
    </row>
    <row r="276" spans="10:32" ht="14.5" x14ac:dyDescent="0.35">
      <c r="J276" s="87"/>
      <c r="K276" s="88"/>
      <c r="L276" s="88"/>
      <c r="O276" s="89"/>
      <c r="P276" s="89"/>
      <c r="Q276" s="89"/>
      <c r="R276" s="89"/>
      <c r="S276" s="89"/>
      <c r="T276" s="89"/>
      <c r="U276" s="89"/>
      <c r="V276" s="89"/>
      <c r="W276" s="89"/>
      <c r="X276" s="89"/>
      <c r="Y276" s="89"/>
      <c r="Z276" s="89"/>
      <c r="AA276" s="89"/>
      <c r="AB276" s="89"/>
      <c r="AC276" s="89"/>
      <c r="AD276" s="89"/>
      <c r="AE276" s="89"/>
      <c r="AF276" s="89"/>
    </row>
    <row r="277" spans="10:32" ht="14.5" x14ac:dyDescent="0.35">
      <c r="J277" s="87"/>
      <c r="K277" s="88"/>
      <c r="L277" s="88"/>
      <c r="O277" s="89"/>
      <c r="P277" s="89"/>
      <c r="Q277" s="89"/>
      <c r="R277" s="89"/>
      <c r="S277" s="89"/>
      <c r="T277" s="89"/>
      <c r="U277" s="89"/>
      <c r="V277" s="89"/>
      <c r="W277" s="89"/>
      <c r="X277" s="89"/>
      <c r="Y277" s="89"/>
      <c r="Z277" s="89"/>
      <c r="AA277" s="89"/>
      <c r="AB277" s="89"/>
      <c r="AC277" s="89"/>
      <c r="AD277" s="89"/>
      <c r="AE277" s="89"/>
      <c r="AF277" s="89"/>
    </row>
    <row r="278" spans="10:32" ht="14.5" x14ac:dyDescent="0.35">
      <c r="J278" s="87"/>
      <c r="K278" s="88"/>
      <c r="L278" s="88"/>
      <c r="O278" s="89"/>
      <c r="P278" s="89"/>
      <c r="Q278" s="89"/>
      <c r="R278" s="89"/>
      <c r="S278" s="89"/>
      <c r="T278" s="89"/>
      <c r="U278" s="89"/>
      <c r="V278" s="89"/>
      <c r="W278" s="89"/>
      <c r="X278" s="89"/>
      <c r="Y278" s="89"/>
      <c r="Z278" s="89"/>
      <c r="AA278" s="89"/>
      <c r="AB278" s="89"/>
      <c r="AC278" s="89"/>
      <c r="AD278" s="89"/>
      <c r="AE278" s="89"/>
      <c r="AF278" s="89"/>
    </row>
    <row r="279" spans="10:32" ht="14.5" x14ac:dyDescent="0.35">
      <c r="J279" s="87"/>
      <c r="K279" s="88"/>
      <c r="L279" s="88"/>
      <c r="O279" s="89"/>
      <c r="P279" s="89"/>
      <c r="Q279" s="89"/>
      <c r="R279" s="89"/>
      <c r="S279" s="89"/>
      <c r="T279" s="89"/>
      <c r="U279" s="89"/>
      <c r="V279" s="89"/>
      <c r="W279" s="89"/>
      <c r="X279" s="89"/>
      <c r="Y279" s="89"/>
      <c r="Z279" s="89"/>
      <c r="AA279" s="89"/>
      <c r="AB279" s="89"/>
      <c r="AC279" s="89"/>
      <c r="AD279" s="89"/>
      <c r="AE279" s="89"/>
      <c r="AF279" s="89"/>
    </row>
    <row r="280" spans="10:32" ht="14.5" x14ac:dyDescent="0.35">
      <c r="J280" s="87"/>
      <c r="K280" s="88"/>
      <c r="L280" s="88"/>
      <c r="O280" s="89"/>
      <c r="P280" s="89"/>
      <c r="Q280" s="89"/>
      <c r="R280" s="89"/>
      <c r="S280" s="89"/>
      <c r="T280" s="89"/>
      <c r="U280" s="89"/>
      <c r="V280" s="89"/>
      <c r="W280" s="89"/>
      <c r="X280" s="89"/>
      <c r="Y280" s="89"/>
      <c r="Z280" s="89"/>
      <c r="AA280" s="89"/>
      <c r="AB280" s="89"/>
      <c r="AC280" s="89"/>
      <c r="AD280" s="89"/>
      <c r="AE280" s="89"/>
      <c r="AF280" s="89"/>
    </row>
    <row r="281" spans="10:32" ht="14.5" x14ac:dyDescent="0.35">
      <c r="J281" s="87"/>
      <c r="K281" s="88"/>
      <c r="L281" s="88"/>
      <c r="O281" s="89"/>
      <c r="P281" s="89"/>
      <c r="Q281" s="89"/>
      <c r="R281" s="89"/>
      <c r="S281" s="89"/>
      <c r="T281" s="89"/>
      <c r="U281" s="89"/>
      <c r="V281" s="89"/>
      <c r="W281" s="89"/>
      <c r="X281" s="89"/>
      <c r="Y281" s="89"/>
      <c r="Z281" s="89"/>
      <c r="AA281" s="89"/>
      <c r="AB281" s="89"/>
      <c r="AC281" s="89"/>
      <c r="AD281" s="89"/>
      <c r="AE281" s="89"/>
      <c r="AF281" s="89"/>
    </row>
    <row r="282" spans="10:32" ht="14.5" x14ac:dyDescent="0.35">
      <c r="J282" s="87"/>
      <c r="K282" s="88"/>
      <c r="L282" s="88"/>
      <c r="O282" s="89"/>
      <c r="P282" s="89"/>
      <c r="Q282" s="89"/>
      <c r="R282" s="89"/>
      <c r="S282" s="89"/>
      <c r="T282" s="89"/>
      <c r="U282" s="89"/>
      <c r="V282" s="89"/>
      <c r="W282" s="89"/>
      <c r="X282" s="89"/>
      <c r="Y282" s="89"/>
      <c r="Z282" s="89"/>
      <c r="AA282" s="89"/>
      <c r="AB282" s="89"/>
      <c r="AC282" s="89"/>
      <c r="AD282" s="89"/>
      <c r="AE282" s="89"/>
      <c r="AF282" s="89"/>
    </row>
    <row r="283" spans="10:32" ht="14.5" x14ac:dyDescent="0.35">
      <c r="J283" s="87"/>
      <c r="K283" s="88"/>
      <c r="L283" s="88"/>
      <c r="O283" s="89"/>
      <c r="P283" s="89"/>
      <c r="Q283" s="89"/>
      <c r="R283" s="89"/>
      <c r="S283" s="89"/>
      <c r="T283" s="89"/>
      <c r="U283" s="89"/>
      <c r="V283" s="89"/>
      <c r="W283" s="89"/>
      <c r="X283" s="89"/>
      <c r="Y283" s="89"/>
      <c r="Z283" s="89"/>
      <c r="AA283" s="89"/>
      <c r="AB283" s="89"/>
      <c r="AC283" s="89"/>
      <c r="AD283" s="89"/>
      <c r="AE283" s="89"/>
      <c r="AF283" s="89"/>
    </row>
    <row r="284" spans="10:32" ht="14.5" x14ac:dyDescent="0.35">
      <c r="J284" s="87"/>
      <c r="K284" s="88"/>
      <c r="L284" s="88"/>
      <c r="O284" s="89"/>
      <c r="P284" s="89"/>
      <c r="Q284" s="89"/>
      <c r="R284" s="89"/>
      <c r="S284" s="89"/>
      <c r="T284" s="89"/>
      <c r="U284" s="89"/>
      <c r="V284" s="89"/>
      <c r="W284" s="89"/>
      <c r="X284" s="89"/>
      <c r="Y284" s="89"/>
      <c r="Z284" s="89"/>
      <c r="AA284" s="89"/>
      <c r="AB284" s="89"/>
      <c r="AC284" s="89"/>
      <c r="AD284" s="89"/>
      <c r="AE284" s="89"/>
      <c r="AF284" s="89"/>
    </row>
    <row r="285" spans="10:32" ht="14.5" x14ac:dyDescent="0.35">
      <c r="J285" s="87"/>
      <c r="K285" s="88"/>
      <c r="L285" s="88"/>
      <c r="O285" s="89"/>
      <c r="P285" s="89"/>
      <c r="Q285" s="89"/>
      <c r="R285" s="89"/>
      <c r="S285" s="89"/>
      <c r="T285" s="89"/>
      <c r="U285" s="89"/>
      <c r="V285" s="89"/>
      <c r="W285" s="89"/>
      <c r="X285" s="89"/>
      <c r="Y285" s="89"/>
      <c r="Z285" s="89"/>
      <c r="AA285" s="89"/>
      <c r="AB285" s="89"/>
      <c r="AC285" s="89"/>
      <c r="AD285" s="89"/>
      <c r="AE285" s="89"/>
      <c r="AF285" s="89"/>
    </row>
    <row r="286" spans="10:32" ht="14.5" x14ac:dyDescent="0.35">
      <c r="J286" s="87"/>
      <c r="K286" s="88"/>
      <c r="L286" s="88"/>
      <c r="O286" s="89"/>
      <c r="P286" s="89"/>
      <c r="Q286" s="89"/>
      <c r="R286" s="89"/>
      <c r="S286" s="89"/>
      <c r="T286" s="89"/>
      <c r="U286" s="89"/>
      <c r="V286" s="89"/>
      <c r="W286" s="89"/>
      <c r="X286" s="89"/>
      <c r="Y286" s="89"/>
      <c r="Z286" s="89"/>
      <c r="AA286" s="89"/>
      <c r="AB286" s="89"/>
      <c r="AC286" s="89"/>
      <c r="AD286" s="89"/>
      <c r="AE286" s="89"/>
      <c r="AF286" s="89"/>
    </row>
    <row r="287" spans="10:32" ht="14.5" x14ac:dyDescent="0.35">
      <c r="J287" s="87"/>
      <c r="K287" s="88"/>
      <c r="L287" s="88"/>
      <c r="O287" s="89"/>
      <c r="P287" s="89"/>
      <c r="Q287" s="89"/>
      <c r="R287" s="89"/>
      <c r="S287" s="89"/>
      <c r="T287" s="89"/>
      <c r="U287" s="89"/>
      <c r="V287" s="89"/>
      <c r="W287" s="89"/>
      <c r="X287" s="89"/>
      <c r="Y287" s="89"/>
      <c r="Z287" s="89"/>
      <c r="AA287" s="89"/>
      <c r="AB287" s="89"/>
      <c r="AC287" s="89"/>
      <c r="AD287" s="89"/>
      <c r="AE287" s="89"/>
      <c r="AF287" s="89"/>
    </row>
    <row r="288" spans="10:32" ht="14.5" x14ac:dyDescent="0.35">
      <c r="J288" s="87"/>
      <c r="K288" s="88"/>
      <c r="L288" s="88"/>
      <c r="O288" s="89"/>
      <c r="P288" s="89"/>
      <c r="Q288" s="89"/>
      <c r="R288" s="89"/>
      <c r="S288" s="89"/>
      <c r="T288" s="89"/>
      <c r="U288" s="89"/>
      <c r="V288" s="89"/>
      <c r="W288" s="89"/>
      <c r="X288" s="89"/>
      <c r="Y288" s="89"/>
      <c r="Z288" s="89"/>
      <c r="AA288" s="89"/>
      <c r="AB288" s="89"/>
      <c r="AC288" s="89"/>
      <c r="AD288" s="89"/>
      <c r="AE288" s="89"/>
      <c r="AF288" s="89"/>
    </row>
    <row r="289" spans="10:32" ht="14.5" x14ac:dyDescent="0.35">
      <c r="J289" s="87"/>
      <c r="K289" s="88"/>
      <c r="L289" s="88"/>
      <c r="O289" s="89"/>
      <c r="P289" s="89"/>
      <c r="Q289" s="89"/>
      <c r="R289" s="89"/>
      <c r="S289" s="89"/>
      <c r="T289" s="89"/>
      <c r="U289" s="89"/>
      <c r="V289" s="89"/>
      <c r="W289" s="89"/>
      <c r="X289" s="89"/>
      <c r="Y289" s="89"/>
      <c r="Z289" s="89"/>
      <c r="AA289" s="89"/>
      <c r="AB289" s="89"/>
      <c r="AC289" s="89"/>
      <c r="AD289" s="89"/>
      <c r="AE289" s="89"/>
      <c r="AF289" s="89"/>
    </row>
    <row r="290" spans="10:32" ht="14.5" x14ac:dyDescent="0.35">
      <c r="J290" s="87"/>
      <c r="K290" s="88"/>
      <c r="L290" s="88"/>
      <c r="O290" s="89"/>
      <c r="P290" s="89"/>
      <c r="Q290" s="89"/>
      <c r="R290" s="89"/>
      <c r="S290" s="89"/>
      <c r="T290" s="89"/>
      <c r="U290" s="89"/>
      <c r="V290" s="89"/>
      <c r="W290" s="89"/>
      <c r="X290" s="89"/>
      <c r="Y290" s="89"/>
      <c r="Z290" s="89"/>
      <c r="AA290" s="89"/>
      <c r="AB290" s="89"/>
      <c r="AC290" s="89"/>
      <c r="AD290" s="89"/>
      <c r="AE290" s="89"/>
      <c r="AF290" s="89"/>
    </row>
    <row r="291" spans="10:32" ht="14.5" x14ac:dyDescent="0.35">
      <c r="J291" s="87"/>
      <c r="K291" s="88"/>
      <c r="L291" s="88"/>
      <c r="O291" s="89"/>
      <c r="P291" s="89"/>
      <c r="Q291" s="89"/>
      <c r="R291" s="89"/>
      <c r="S291" s="89"/>
      <c r="T291" s="89"/>
      <c r="U291" s="89"/>
      <c r="V291" s="89"/>
      <c r="W291" s="89"/>
      <c r="X291" s="89"/>
      <c r="Y291" s="89"/>
      <c r="Z291" s="89"/>
      <c r="AA291" s="89"/>
      <c r="AB291" s="89"/>
      <c r="AC291" s="89"/>
      <c r="AD291" s="89"/>
      <c r="AE291" s="89"/>
      <c r="AF291" s="89"/>
    </row>
    <row r="292" spans="10:32" ht="14.5" x14ac:dyDescent="0.35">
      <c r="J292" s="87"/>
      <c r="K292" s="88"/>
      <c r="L292" s="88"/>
      <c r="O292" s="89"/>
      <c r="P292" s="89"/>
      <c r="Q292" s="89"/>
      <c r="R292" s="89"/>
      <c r="S292" s="89"/>
      <c r="T292" s="89"/>
      <c r="U292" s="89"/>
      <c r="V292" s="89"/>
      <c r="W292" s="89"/>
      <c r="X292" s="89"/>
      <c r="Y292" s="89"/>
      <c r="Z292" s="89"/>
      <c r="AA292" s="89"/>
      <c r="AB292" s="89"/>
      <c r="AC292" s="89"/>
      <c r="AD292" s="89"/>
      <c r="AE292" s="89"/>
      <c r="AF292" s="89"/>
    </row>
    <row r="293" spans="10:32" ht="14.5" x14ac:dyDescent="0.35">
      <c r="J293" s="87"/>
      <c r="K293" s="88"/>
      <c r="L293" s="88"/>
      <c r="O293" s="89"/>
      <c r="P293" s="89"/>
      <c r="Q293" s="89"/>
      <c r="R293" s="89"/>
      <c r="S293" s="89"/>
      <c r="T293" s="89"/>
      <c r="U293" s="89"/>
      <c r="V293" s="89"/>
      <c r="W293" s="89"/>
      <c r="X293" s="89"/>
      <c r="Y293" s="89"/>
      <c r="Z293" s="89"/>
      <c r="AA293" s="89"/>
      <c r="AB293" s="89"/>
      <c r="AC293" s="89"/>
      <c r="AD293" s="89"/>
      <c r="AE293" s="89"/>
      <c r="AF293" s="89"/>
    </row>
    <row r="294" spans="10:32" ht="14.5" x14ac:dyDescent="0.35">
      <c r="J294" s="87"/>
      <c r="K294" s="88"/>
      <c r="L294" s="88"/>
      <c r="O294" s="89"/>
      <c r="P294" s="89"/>
      <c r="Q294" s="89"/>
      <c r="R294" s="89"/>
      <c r="S294" s="89"/>
      <c r="T294" s="89"/>
      <c r="U294" s="89"/>
      <c r="V294" s="89"/>
      <c r="W294" s="89"/>
      <c r="X294" s="89"/>
      <c r="Y294" s="89"/>
      <c r="Z294" s="89"/>
      <c r="AA294" s="89"/>
      <c r="AB294" s="89"/>
      <c r="AC294" s="89"/>
      <c r="AD294" s="89"/>
      <c r="AE294" s="89"/>
      <c r="AF294" s="89"/>
    </row>
    <row r="295" spans="10:32" ht="14.5" x14ac:dyDescent="0.35">
      <c r="J295" s="87"/>
      <c r="K295" s="88"/>
      <c r="L295" s="88"/>
      <c r="O295" s="89"/>
      <c r="P295" s="89"/>
      <c r="Q295" s="89"/>
      <c r="R295" s="89"/>
      <c r="S295" s="89"/>
      <c r="T295" s="89"/>
      <c r="U295" s="89"/>
      <c r="V295" s="89"/>
      <c r="W295" s="89"/>
      <c r="X295" s="89"/>
      <c r="Y295" s="89"/>
      <c r="Z295" s="89"/>
      <c r="AA295" s="89"/>
      <c r="AB295" s="89"/>
      <c r="AC295" s="89"/>
      <c r="AD295" s="89"/>
      <c r="AE295" s="89"/>
      <c r="AF295" s="89"/>
    </row>
    <row r="296" spans="10:32" ht="14.5" x14ac:dyDescent="0.35">
      <c r="J296" s="87"/>
      <c r="K296" s="88"/>
      <c r="L296" s="88"/>
      <c r="O296" s="89"/>
      <c r="P296" s="89"/>
      <c r="Q296" s="89"/>
      <c r="R296" s="89"/>
      <c r="S296" s="89"/>
      <c r="T296" s="89"/>
      <c r="U296" s="89"/>
      <c r="V296" s="89"/>
      <c r="W296" s="89"/>
      <c r="X296" s="89"/>
      <c r="Y296" s="89"/>
      <c r="Z296" s="89"/>
      <c r="AA296" s="89"/>
      <c r="AB296" s="89"/>
      <c r="AC296" s="89"/>
      <c r="AD296" s="89"/>
      <c r="AE296" s="89"/>
      <c r="AF296" s="89"/>
    </row>
    <row r="297" spans="10:32" ht="14.5" x14ac:dyDescent="0.35">
      <c r="J297" s="87"/>
      <c r="K297" s="88"/>
      <c r="L297" s="88"/>
      <c r="O297" s="89"/>
      <c r="P297" s="89"/>
      <c r="Q297" s="89"/>
      <c r="R297" s="89"/>
      <c r="S297" s="89"/>
      <c r="T297" s="89"/>
      <c r="U297" s="89"/>
      <c r="V297" s="89"/>
      <c r="W297" s="89"/>
      <c r="X297" s="89"/>
      <c r="Y297" s="89"/>
      <c r="Z297" s="89"/>
      <c r="AA297" s="89"/>
      <c r="AB297" s="89"/>
      <c r="AC297" s="89"/>
      <c r="AD297" s="89"/>
      <c r="AE297" s="89"/>
      <c r="AF297" s="89"/>
    </row>
    <row r="298" spans="10:32" ht="14.5" x14ac:dyDescent="0.35">
      <c r="J298" s="87"/>
      <c r="K298" s="88"/>
      <c r="L298" s="88"/>
      <c r="O298" s="89"/>
      <c r="P298" s="89"/>
      <c r="Q298" s="89"/>
      <c r="R298" s="89"/>
      <c r="S298" s="89"/>
      <c r="T298" s="89"/>
      <c r="U298" s="89"/>
      <c r="V298" s="89"/>
      <c r="W298" s="89"/>
      <c r="X298" s="89"/>
      <c r="Y298" s="89"/>
      <c r="Z298" s="89"/>
      <c r="AA298" s="89"/>
      <c r="AB298" s="89"/>
      <c r="AC298" s="89"/>
      <c r="AD298" s="89"/>
      <c r="AE298" s="89"/>
      <c r="AF298" s="89"/>
    </row>
    <row r="299" spans="10:32" ht="14.5" x14ac:dyDescent="0.35">
      <c r="J299" s="87"/>
      <c r="K299" s="88"/>
      <c r="L299" s="88"/>
      <c r="O299" s="89"/>
      <c r="P299" s="89"/>
      <c r="Q299" s="89"/>
      <c r="R299" s="89"/>
      <c r="S299" s="89"/>
      <c r="T299" s="89"/>
      <c r="U299" s="89"/>
      <c r="V299" s="89"/>
      <c r="W299" s="89"/>
      <c r="X299" s="89"/>
      <c r="Y299" s="89"/>
      <c r="Z299" s="89"/>
      <c r="AA299" s="89"/>
      <c r="AB299" s="89"/>
      <c r="AC299" s="89"/>
      <c r="AD299" s="89"/>
      <c r="AE299" s="89"/>
      <c r="AF299" s="89"/>
    </row>
    <row r="300" spans="10:32" ht="14.5" x14ac:dyDescent="0.35">
      <c r="J300" s="87"/>
      <c r="K300" s="88"/>
      <c r="L300" s="88"/>
      <c r="O300" s="89"/>
      <c r="P300" s="89"/>
      <c r="Q300" s="89"/>
      <c r="R300" s="89"/>
      <c r="S300" s="89"/>
      <c r="T300" s="89"/>
      <c r="U300" s="89"/>
      <c r="V300" s="89"/>
      <c r="W300" s="89"/>
      <c r="X300" s="89"/>
      <c r="Y300" s="89"/>
      <c r="Z300" s="89"/>
      <c r="AA300" s="89"/>
      <c r="AB300" s="89"/>
      <c r="AC300" s="89"/>
      <c r="AD300" s="89"/>
      <c r="AE300" s="89"/>
      <c r="AF300" s="89"/>
    </row>
    <row r="301" spans="10:32" ht="14.5" x14ac:dyDescent="0.35">
      <c r="J301" s="87"/>
      <c r="K301" s="88"/>
      <c r="L301" s="88"/>
      <c r="O301" s="89"/>
      <c r="P301" s="89"/>
      <c r="Q301" s="89"/>
      <c r="R301" s="89"/>
      <c r="S301" s="89"/>
      <c r="T301" s="89"/>
      <c r="U301" s="89"/>
      <c r="V301" s="89"/>
      <c r="W301" s="89"/>
      <c r="X301" s="89"/>
      <c r="Y301" s="89"/>
      <c r="Z301" s="89"/>
      <c r="AA301" s="89"/>
      <c r="AB301" s="89"/>
      <c r="AC301" s="89"/>
      <c r="AD301" s="89"/>
      <c r="AE301" s="89"/>
      <c r="AF301" s="89"/>
    </row>
    <row r="302" spans="10:32" ht="14.5" x14ac:dyDescent="0.35">
      <c r="J302" s="87"/>
      <c r="K302" s="88"/>
      <c r="L302" s="88"/>
      <c r="O302" s="89"/>
      <c r="P302" s="89"/>
      <c r="Q302" s="89"/>
      <c r="R302" s="89"/>
      <c r="S302" s="89"/>
      <c r="T302" s="89"/>
      <c r="U302" s="89"/>
      <c r="V302" s="89"/>
      <c r="W302" s="89"/>
      <c r="X302" s="89"/>
      <c r="Y302" s="89"/>
      <c r="Z302" s="89"/>
      <c r="AA302" s="89"/>
      <c r="AB302" s="89"/>
      <c r="AC302" s="89"/>
      <c r="AD302" s="89"/>
      <c r="AE302" s="89"/>
      <c r="AF302" s="89"/>
    </row>
    <row r="303" spans="10:32" ht="14.5" x14ac:dyDescent="0.35">
      <c r="J303" s="87"/>
      <c r="K303" s="88"/>
      <c r="L303" s="88"/>
      <c r="O303" s="89"/>
      <c r="P303" s="89"/>
      <c r="Q303" s="89"/>
      <c r="R303" s="89"/>
      <c r="S303" s="89"/>
      <c r="T303" s="89"/>
      <c r="U303" s="89"/>
      <c r="V303" s="89"/>
      <c r="W303" s="89"/>
      <c r="X303" s="89"/>
      <c r="Y303" s="89"/>
      <c r="Z303" s="89"/>
      <c r="AA303" s="89"/>
      <c r="AB303" s="89"/>
      <c r="AC303" s="89"/>
      <c r="AD303" s="89"/>
      <c r="AE303" s="89"/>
      <c r="AF303" s="89"/>
    </row>
    <row r="304" spans="10:32" ht="14.5" x14ac:dyDescent="0.35">
      <c r="J304" s="87"/>
      <c r="K304" s="88"/>
      <c r="L304" s="88"/>
      <c r="O304" s="89"/>
      <c r="P304" s="89"/>
      <c r="Q304" s="89"/>
      <c r="R304" s="89"/>
      <c r="S304" s="89"/>
      <c r="T304" s="89"/>
      <c r="U304" s="89"/>
      <c r="V304" s="89"/>
      <c r="W304" s="89"/>
      <c r="X304" s="89"/>
      <c r="Y304" s="89"/>
      <c r="Z304" s="89"/>
      <c r="AA304" s="89"/>
      <c r="AB304" s="89"/>
      <c r="AC304" s="89"/>
      <c r="AD304" s="89"/>
      <c r="AE304" s="89"/>
      <c r="AF304" s="89"/>
    </row>
    <row r="305" spans="10:32" ht="14.5" x14ac:dyDescent="0.35">
      <c r="J305" s="87"/>
      <c r="K305" s="88"/>
      <c r="L305" s="88"/>
      <c r="O305" s="89"/>
      <c r="P305" s="89"/>
      <c r="Q305" s="89"/>
      <c r="R305" s="89"/>
      <c r="S305" s="89"/>
      <c r="T305" s="89"/>
      <c r="U305" s="89"/>
      <c r="V305" s="89"/>
      <c r="W305" s="89"/>
      <c r="X305" s="89"/>
      <c r="Y305" s="89"/>
      <c r="Z305" s="89"/>
      <c r="AA305" s="89"/>
      <c r="AB305" s="89"/>
      <c r="AC305" s="89"/>
      <c r="AD305" s="89"/>
      <c r="AE305" s="89"/>
      <c r="AF305" s="89"/>
    </row>
    <row r="306" spans="10:32" ht="14.5" x14ac:dyDescent="0.35">
      <c r="J306" s="87"/>
      <c r="K306" s="88"/>
      <c r="L306" s="88"/>
      <c r="O306" s="89"/>
      <c r="P306" s="89"/>
      <c r="Q306" s="89"/>
      <c r="R306" s="89"/>
      <c r="S306" s="89"/>
      <c r="T306" s="89"/>
      <c r="U306" s="89"/>
      <c r="V306" s="89"/>
      <c r="W306" s="89"/>
      <c r="X306" s="89"/>
      <c r="Y306" s="89"/>
      <c r="Z306" s="89"/>
      <c r="AA306" s="89"/>
      <c r="AB306" s="89"/>
      <c r="AC306" s="89"/>
      <c r="AD306" s="89"/>
      <c r="AE306" s="89"/>
      <c r="AF306" s="89"/>
    </row>
    <row r="307" spans="10:32" ht="14.5" x14ac:dyDescent="0.35">
      <c r="J307" s="87"/>
      <c r="K307" s="88"/>
      <c r="L307" s="88"/>
      <c r="O307" s="89"/>
      <c r="P307" s="89"/>
      <c r="Q307" s="89"/>
      <c r="R307" s="89"/>
      <c r="S307" s="89"/>
      <c r="T307" s="89"/>
      <c r="U307" s="89"/>
      <c r="V307" s="89"/>
      <c r="W307" s="89"/>
      <c r="X307" s="89"/>
      <c r="Y307" s="89"/>
      <c r="Z307" s="89"/>
      <c r="AA307" s="89"/>
      <c r="AB307" s="89"/>
      <c r="AC307" s="89"/>
      <c r="AD307" s="89"/>
      <c r="AE307" s="89"/>
      <c r="AF307" s="89"/>
    </row>
    <row r="308" spans="10:32" ht="14.5" x14ac:dyDescent="0.35">
      <c r="J308" s="87"/>
      <c r="K308" s="88"/>
      <c r="L308" s="88"/>
      <c r="O308" s="89"/>
      <c r="P308" s="89"/>
      <c r="Q308" s="89"/>
      <c r="R308" s="89"/>
      <c r="S308" s="89"/>
      <c r="T308" s="89"/>
      <c r="U308" s="89"/>
      <c r="V308" s="89"/>
      <c r="W308" s="89"/>
      <c r="X308" s="89"/>
      <c r="Y308" s="89"/>
      <c r="Z308" s="89"/>
      <c r="AA308" s="89"/>
      <c r="AB308" s="89"/>
      <c r="AC308" s="89"/>
      <c r="AD308" s="89"/>
      <c r="AE308" s="89"/>
      <c r="AF308" s="89"/>
    </row>
    <row r="309" spans="10:32" ht="14.5" x14ac:dyDescent="0.35">
      <c r="J309" s="87"/>
      <c r="K309" s="88"/>
      <c r="L309" s="88"/>
      <c r="O309" s="89"/>
      <c r="P309" s="89"/>
      <c r="Q309" s="89"/>
      <c r="R309" s="89"/>
      <c r="S309" s="89"/>
      <c r="T309" s="89"/>
      <c r="U309" s="89"/>
      <c r="V309" s="89"/>
      <c r="W309" s="89"/>
      <c r="X309" s="89"/>
      <c r="Y309" s="89"/>
      <c r="Z309" s="89"/>
      <c r="AA309" s="89"/>
      <c r="AB309" s="89"/>
      <c r="AC309" s="89"/>
      <c r="AD309" s="89"/>
      <c r="AE309" s="89"/>
      <c r="AF309" s="89"/>
    </row>
    <row r="310" spans="10:32" ht="14.5" x14ac:dyDescent="0.35">
      <c r="J310" s="87"/>
      <c r="K310" s="88"/>
      <c r="L310" s="88"/>
      <c r="O310" s="89"/>
      <c r="P310" s="89"/>
      <c r="Q310" s="89"/>
      <c r="R310" s="89"/>
      <c r="S310" s="89"/>
      <c r="T310" s="89"/>
      <c r="U310" s="89"/>
      <c r="V310" s="89"/>
      <c r="W310" s="89"/>
      <c r="X310" s="89"/>
      <c r="Y310" s="89"/>
      <c r="Z310" s="89"/>
      <c r="AA310" s="89"/>
      <c r="AB310" s="89"/>
      <c r="AC310" s="89"/>
      <c r="AD310" s="89"/>
      <c r="AE310" s="89"/>
      <c r="AF310" s="89"/>
    </row>
    <row r="311" spans="10:32" ht="14.5" x14ac:dyDescent="0.35">
      <c r="J311" s="87"/>
      <c r="K311" s="88"/>
      <c r="L311" s="88"/>
      <c r="O311" s="89"/>
      <c r="P311" s="89"/>
      <c r="Q311" s="89"/>
      <c r="R311" s="89"/>
      <c r="S311" s="89"/>
      <c r="T311" s="89"/>
      <c r="U311" s="89"/>
      <c r="V311" s="89"/>
      <c r="W311" s="89"/>
      <c r="X311" s="89"/>
      <c r="Y311" s="89"/>
      <c r="Z311" s="89"/>
      <c r="AA311" s="89"/>
      <c r="AB311" s="89"/>
      <c r="AC311" s="89"/>
      <c r="AD311" s="89"/>
      <c r="AE311" s="89"/>
      <c r="AF311" s="89"/>
    </row>
    <row r="312" spans="10:32" ht="14.5" x14ac:dyDescent="0.35">
      <c r="J312" s="87"/>
      <c r="K312" s="88"/>
      <c r="L312" s="88"/>
      <c r="O312" s="89"/>
      <c r="P312" s="89"/>
      <c r="Q312" s="89"/>
      <c r="R312" s="89"/>
      <c r="S312" s="89"/>
      <c r="T312" s="89"/>
      <c r="U312" s="89"/>
      <c r="V312" s="89"/>
      <c r="W312" s="89"/>
      <c r="X312" s="89"/>
      <c r="Y312" s="89"/>
      <c r="Z312" s="89"/>
      <c r="AA312" s="89"/>
      <c r="AB312" s="89"/>
      <c r="AC312" s="89"/>
      <c r="AD312" s="89"/>
      <c r="AE312" s="89"/>
      <c r="AF312" s="89"/>
    </row>
    <row r="313" spans="10:32" ht="14.5" x14ac:dyDescent="0.35">
      <c r="J313" s="87"/>
      <c r="K313" s="88"/>
      <c r="L313" s="88"/>
      <c r="O313" s="89"/>
      <c r="P313" s="89"/>
      <c r="Q313" s="89"/>
      <c r="R313" s="89"/>
      <c r="S313" s="89"/>
      <c r="T313" s="89"/>
      <c r="U313" s="89"/>
      <c r="V313" s="89"/>
      <c r="W313" s="89"/>
      <c r="X313" s="89"/>
      <c r="Y313" s="89"/>
      <c r="Z313" s="89"/>
      <c r="AA313" s="89"/>
      <c r="AB313" s="89"/>
      <c r="AC313" s="89"/>
      <c r="AD313" s="89"/>
      <c r="AE313" s="89"/>
      <c r="AF313" s="89"/>
    </row>
    <row r="314" spans="10:32" ht="14.5" x14ac:dyDescent="0.35">
      <c r="J314" s="87"/>
      <c r="K314" s="88"/>
      <c r="L314" s="88"/>
      <c r="O314" s="89"/>
      <c r="P314" s="89"/>
      <c r="Q314" s="89"/>
      <c r="R314" s="89"/>
      <c r="S314" s="89"/>
      <c r="T314" s="89"/>
      <c r="U314" s="89"/>
      <c r="V314" s="89"/>
      <c r="W314" s="89"/>
      <c r="X314" s="89"/>
      <c r="Y314" s="89"/>
      <c r="Z314" s="89"/>
      <c r="AA314" s="89"/>
      <c r="AB314" s="89"/>
      <c r="AC314" s="89"/>
      <c r="AD314" s="89"/>
      <c r="AE314" s="89"/>
      <c r="AF314" s="89"/>
    </row>
    <row r="315" spans="10:32" ht="14.5" x14ac:dyDescent="0.35">
      <c r="J315" s="87"/>
      <c r="K315" s="88"/>
      <c r="L315" s="88"/>
      <c r="O315" s="89"/>
      <c r="P315" s="89"/>
      <c r="Q315" s="89"/>
      <c r="R315" s="89"/>
      <c r="S315" s="89"/>
      <c r="T315" s="89"/>
      <c r="U315" s="89"/>
      <c r="V315" s="89"/>
      <c r="W315" s="89"/>
      <c r="X315" s="89"/>
      <c r="Y315" s="89"/>
      <c r="Z315" s="89"/>
      <c r="AA315" s="89"/>
      <c r="AB315" s="89"/>
      <c r="AC315" s="89"/>
      <c r="AD315" s="89"/>
      <c r="AE315" s="89"/>
      <c r="AF315" s="89"/>
    </row>
    <row r="316" spans="10:32" ht="14.5" x14ac:dyDescent="0.35">
      <c r="J316" s="87"/>
      <c r="K316" s="88"/>
      <c r="L316" s="88"/>
      <c r="O316" s="89"/>
      <c r="P316" s="89"/>
      <c r="Q316" s="89"/>
      <c r="R316" s="89"/>
      <c r="S316" s="89"/>
      <c r="T316" s="89"/>
      <c r="U316" s="89"/>
      <c r="V316" s="89"/>
      <c r="W316" s="89"/>
      <c r="X316" s="89"/>
      <c r="Y316" s="89"/>
      <c r="Z316" s="89"/>
      <c r="AA316" s="89"/>
      <c r="AB316" s="89"/>
      <c r="AC316" s="89"/>
      <c r="AD316" s="89"/>
      <c r="AE316" s="89"/>
      <c r="AF316" s="89"/>
    </row>
    <row r="317" spans="10:32" ht="14.5" x14ac:dyDescent="0.35">
      <c r="J317" s="87"/>
      <c r="K317" s="88"/>
      <c r="L317" s="88"/>
      <c r="O317" s="89"/>
      <c r="P317" s="89"/>
      <c r="Q317" s="89"/>
      <c r="R317" s="89"/>
      <c r="S317" s="89"/>
      <c r="T317" s="89"/>
      <c r="U317" s="89"/>
      <c r="V317" s="89"/>
      <c r="W317" s="89"/>
      <c r="X317" s="89"/>
      <c r="Y317" s="89"/>
      <c r="Z317" s="89"/>
      <c r="AA317" s="89"/>
      <c r="AB317" s="89"/>
      <c r="AC317" s="89"/>
      <c r="AD317" s="89"/>
      <c r="AE317" s="89"/>
      <c r="AF317" s="89"/>
    </row>
    <row r="318" spans="10:32" ht="14.5" x14ac:dyDescent="0.35">
      <c r="J318" s="87"/>
      <c r="K318" s="88"/>
      <c r="L318" s="88"/>
      <c r="O318" s="89"/>
      <c r="P318" s="89"/>
      <c r="Q318" s="89"/>
      <c r="R318" s="89"/>
      <c r="S318" s="89"/>
      <c r="T318" s="89"/>
      <c r="U318" s="89"/>
      <c r="V318" s="89"/>
      <c r="W318" s="89"/>
      <c r="X318" s="89"/>
      <c r="Y318" s="89"/>
      <c r="Z318" s="89"/>
      <c r="AA318" s="89"/>
      <c r="AB318" s="89"/>
      <c r="AC318" s="89"/>
      <c r="AD318" s="89"/>
      <c r="AE318" s="89"/>
      <c r="AF318" s="89"/>
    </row>
    <row r="319" spans="10:32" ht="14.5" x14ac:dyDescent="0.35">
      <c r="J319" s="87"/>
      <c r="K319" s="88"/>
      <c r="L319" s="88"/>
      <c r="O319" s="89"/>
      <c r="P319" s="89"/>
      <c r="Q319" s="89"/>
      <c r="R319" s="89"/>
      <c r="S319" s="89"/>
      <c r="T319" s="89"/>
      <c r="U319" s="89"/>
      <c r="V319" s="89"/>
      <c r="W319" s="89"/>
      <c r="X319" s="89"/>
      <c r="Y319" s="89"/>
      <c r="Z319" s="89"/>
      <c r="AA319" s="89"/>
      <c r="AB319" s="89"/>
      <c r="AC319" s="89"/>
      <c r="AD319" s="89"/>
      <c r="AE319" s="89"/>
      <c r="AF319" s="89"/>
    </row>
    <row r="320" spans="10:32" ht="14.5" x14ac:dyDescent="0.35">
      <c r="J320" s="87"/>
      <c r="K320" s="88"/>
      <c r="L320" s="88"/>
      <c r="O320" s="89"/>
      <c r="P320" s="89"/>
      <c r="Q320" s="89"/>
      <c r="R320" s="89"/>
      <c r="S320" s="89"/>
      <c r="T320" s="89"/>
      <c r="U320" s="89"/>
      <c r="V320" s="89"/>
      <c r="W320" s="89"/>
      <c r="X320" s="89"/>
      <c r="Y320" s="89"/>
      <c r="Z320" s="89"/>
      <c r="AA320" s="89"/>
      <c r="AB320" s="89"/>
      <c r="AC320" s="89"/>
      <c r="AD320" s="89"/>
      <c r="AE320" s="89"/>
      <c r="AF320" s="89"/>
    </row>
    <row r="321" spans="10:32" ht="14.5" x14ac:dyDescent="0.35">
      <c r="J321" s="87"/>
      <c r="K321" s="88"/>
      <c r="L321" s="88"/>
      <c r="O321" s="89"/>
      <c r="P321" s="89"/>
      <c r="Q321" s="89"/>
      <c r="R321" s="89"/>
      <c r="S321" s="89"/>
      <c r="T321" s="89"/>
      <c r="U321" s="89"/>
      <c r="V321" s="89"/>
      <c r="W321" s="89"/>
      <c r="X321" s="89"/>
      <c r="Y321" s="89"/>
      <c r="Z321" s="89"/>
      <c r="AA321" s="89"/>
      <c r="AB321" s="89"/>
      <c r="AC321" s="89"/>
      <c r="AD321" s="89"/>
      <c r="AE321" s="89"/>
      <c r="AF321" s="89"/>
    </row>
    <row r="322" spans="10:32" ht="14.5" x14ac:dyDescent="0.35">
      <c r="J322" s="87"/>
      <c r="K322" s="88"/>
      <c r="L322" s="88"/>
      <c r="O322" s="89"/>
      <c r="P322" s="89"/>
      <c r="Q322" s="89"/>
      <c r="R322" s="89"/>
      <c r="S322" s="89"/>
      <c r="T322" s="89"/>
      <c r="U322" s="89"/>
      <c r="V322" s="89"/>
      <c r="W322" s="89"/>
      <c r="X322" s="89"/>
      <c r="Y322" s="89"/>
      <c r="Z322" s="89"/>
      <c r="AA322" s="89"/>
      <c r="AB322" s="89"/>
      <c r="AC322" s="89"/>
      <c r="AD322" s="89"/>
      <c r="AE322" s="89"/>
      <c r="AF322" s="89"/>
    </row>
    <row r="323" spans="10:32" ht="14.5" x14ac:dyDescent="0.35">
      <c r="J323" s="87"/>
      <c r="K323" s="88"/>
      <c r="L323" s="88"/>
      <c r="O323" s="89"/>
      <c r="P323" s="89"/>
      <c r="Q323" s="89"/>
      <c r="R323" s="89"/>
      <c r="S323" s="89"/>
      <c r="T323" s="89"/>
      <c r="U323" s="89"/>
      <c r="V323" s="89"/>
      <c r="W323" s="89"/>
      <c r="X323" s="89"/>
      <c r="Y323" s="89"/>
      <c r="Z323" s="89"/>
      <c r="AA323" s="89"/>
      <c r="AB323" s="89"/>
      <c r="AC323" s="89"/>
      <c r="AD323" s="89"/>
      <c r="AE323" s="89"/>
      <c r="AF323" s="89"/>
    </row>
    <row r="324" spans="10:32" ht="14.5" x14ac:dyDescent="0.35">
      <c r="J324" s="87"/>
      <c r="K324" s="88"/>
      <c r="L324" s="88"/>
      <c r="O324" s="89"/>
      <c r="P324" s="89"/>
      <c r="Q324" s="89"/>
      <c r="R324" s="89"/>
      <c r="S324" s="89"/>
      <c r="T324" s="89"/>
      <c r="U324" s="89"/>
      <c r="V324" s="89"/>
      <c r="W324" s="89"/>
      <c r="X324" s="89"/>
      <c r="Y324" s="89"/>
      <c r="Z324" s="89"/>
      <c r="AA324" s="89"/>
      <c r="AB324" s="89"/>
      <c r="AC324" s="89"/>
      <c r="AD324" s="89"/>
      <c r="AE324" s="89"/>
      <c r="AF324" s="89"/>
    </row>
    <row r="325" spans="10:32" ht="14.5" x14ac:dyDescent="0.35">
      <c r="J325" s="87"/>
      <c r="K325" s="88"/>
      <c r="L325" s="88"/>
      <c r="O325" s="89"/>
      <c r="P325" s="89"/>
      <c r="Q325" s="89"/>
      <c r="R325" s="89"/>
      <c r="S325" s="89"/>
      <c r="T325" s="89"/>
      <c r="U325" s="89"/>
      <c r="V325" s="89"/>
      <c r="W325" s="89"/>
      <c r="X325" s="89"/>
      <c r="Y325" s="89"/>
      <c r="Z325" s="89"/>
      <c r="AA325" s="89"/>
      <c r="AB325" s="89"/>
      <c r="AC325" s="89"/>
      <c r="AD325" s="89"/>
      <c r="AE325" s="89"/>
      <c r="AF325" s="89"/>
    </row>
    <row r="326" spans="10:32" ht="14.5" x14ac:dyDescent="0.35">
      <c r="J326" s="87"/>
      <c r="K326" s="88"/>
      <c r="L326" s="88"/>
      <c r="O326" s="89"/>
      <c r="P326" s="89"/>
      <c r="Q326" s="89"/>
      <c r="R326" s="89"/>
      <c r="S326" s="89"/>
      <c r="T326" s="89"/>
      <c r="U326" s="89"/>
      <c r="V326" s="89"/>
      <c r="W326" s="89"/>
      <c r="X326" s="89"/>
      <c r="Y326" s="89"/>
      <c r="Z326" s="89"/>
      <c r="AA326" s="89"/>
      <c r="AB326" s="89"/>
      <c r="AC326" s="89"/>
      <c r="AD326" s="89"/>
      <c r="AE326" s="89"/>
      <c r="AF326" s="89"/>
    </row>
    <row r="327" spans="10:32" ht="14.5" x14ac:dyDescent="0.35">
      <c r="J327" s="87"/>
      <c r="K327" s="88"/>
      <c r="L327" s="88"/>
      <c r="O327" s="89"/>
      <c r="P327" s="89"/>
      <c r="Q327" s="89"/>
      <c r="R327" s="89"/>
      <c r="S327" s="89"/>
      <c r="T327" s="89"/>
      <c r="U327" s="89"/>
      <c r="V327" s="89"/>
      <c r="W327" s="89"/>
      <c r="X327" s="89"/>
      <c r="Y327" s="89"/>
      <c r="Z327" s="89"/>
      <c r="AA327" s="89"/>
      <c r="AB327" s="89"/>
      <c r="AC327" s="89"/>
      <c r="AD327" s="89"/>
      <c r="AE327" s="89"/>
      <c r="AF327" s="89"/>
    </row>
    <row r="328" spans="10:32" ht="14.5" x14ac:dyDescent="0.35">
      <c r="J328" s="87"/>
      <c r="K328" s="88"/>
      <c r="L328" s="88"/>
      <c r="O328" s="89"/>
      <c r="P328" s="89"/>
      <c r="Q328" s="89"/>
      <c r="R328" s="89"/>
      <c r="S328" s="89"/>
      <c r="T328" s="89"/>
      <c r="U328" s="89"/>
      <c r="V328" s="89"/>
      <c r="W328" s="89"/>
      <c r="X328" s="89"/>
      <c r="Y328" s="89"/>
      <c r="Z328" s="89"/>
      <c r="AA328" s="89"/>
      <c r="AB328" s="89"/>
      <c r="AC328" s="89"/>
      <c r="AD328" s="89"/>
      <c r="AE328" s="89"/>
      <c r="AF328" s="89"/>
    </row>
    <row r="329" spans="10:32" ht="14.5" x14ac:dyDescent="0.35">
      <c r="J329" s="87"/>
      <c r="K329" s="88"/>
      <c r="L329" s="88"/>
      <c r="O329" s="89"/>
      <c r="P329" s="89"/>
      <c r="Q329" s="89"/>
      <c r="R329" s="89"/>
      <c r="S329" s="89"/>
      <c r="T329" s="89"/>
      <c r="U329" s="89"/>
      <c r="V329" s="89"/>
      <c r="W329" s="89"/>
      <c r="X329" s="89"/>
      <c r="Y329" s="89"/>
      <c r="Z329" s="89"/>
      <c r="AA329" s="89"/>
      <c r="AB329" s="89"/>
      <c r="AC329" s="89"/>
      <c r="AD329" s="89"/>
      <c r="AE329" s="89"/>
      <c r="AF329" s="89"/>
    </row>
    <row r="330" spans="10:32" ht="14.5" x14ac:dyDescent="0.35">
      <c r="J330" s="87"/>
      <c r="K330" s="88"/>
      <c r="L330" s="88"/>
      <c r="O330" s="89"/>
      <c r="P330" s="89"/>
      <c r="Q330" s="89"/>
      <c r="R330" s="89"/>
      <c r="S330" s="89"/>
      <c r="T330" s="89"/>
      <c r="U330" s="89"/>
      <c r="V330" s="89"/>
      <c r="W330" s="89"/>
      <c r="X330" s="89"/>
      <c r="Y330" s="89"/>
      <c r="Z330" s="89"/>
      <c r="AA330" s="89"/>
      <c r="AB330" s="89"/>
      <c r="AC330" s="89"/>
      <c r="AD330" s="89"/>
      <c r="AE330" s="89"/>
      <c r="AF330" s="89"/>
    </row>
    <row r="331" spans="10:32" ht="14.5" x14ac:dyDescent="0.35">
      <c r="J331" s="87"/>
      <c r="K331" s="88"/>
      <c r="L331" s="88"/>
      <c r="O331" s="89"/>
      <c r="P331" s="89"/>
      <c r="Q331" s="89"/>
      <c r="R331" s="89"/>
      <c r="S331" s="89"/>
      <c r="T331" s="89"/>
      <c r="U331" s="89"/>
      <c r="V331" s="89"/>
      <c r="W331" s="89"/>
      <c r="X331" s="89"/>
      <c r="Y331" s="89"/>
      <c r="Z331" s="89"/>
      <c r="AA331" s="89"/>
      <c r="AB331" s="89"/>
      <c r="AC331" s="89"/>
      <c r="AD331" s="89"/>
      <c r="AE331" s="89"/>
      <c r="AF331" s="89"/>
    </row>
    <row r="332" spans="10:32" ht="14.5" x14ac:dyDescent="0.35">
      <c r="J332" s="87"/>
      <c r="K332" s="88"/>
      <c r="L332" s="88"/>
      <c r="O332" s="89"/>
      <c r="P332" s="89"/>
      <c r="Q332" s="89"/>
      <c r="R332" s="89"/>
      <c r="S332" s="89"/>
      <c r="T332" s="89"/>
      <c r="U332" s="89"/>
      <c r="V332" s="89"/>
      <c r="W332" s="89"/>
      <c r="X332" s="89"/>
      <c r="Y332" s="89"/>
      <c r="Z332" s="89"/>
      <c r="AA332" s="89"/>
      <c r="AB332" s="89"/>
      <c r="AC332" s="89"/>
      <c r="AD332" s="89"/>
      <c r="AE332" s="89"/>
      <c r="AF332" s="89"/>
    </row>
    <row r="333" spans="10:32" ht="14.5" x14ac:dyDescent="0.35">
      <c r="J333" s="87"/>
      <c r="K333" s="88"/>
      <c r="L333" s="88"/>
      <c r="O333" s="89"/>
      <c r="P333" s="89"/>
      <c r="Q333" s="89"/>
      <c r="R333" s="89"/>
      <c r="S333" s="89"/>
      <c r="T333" s="89"/>
      <c r="U333" s="89"/>
      <c r="V333" s="89"/>
      <c r="W333" s="89"/>
      <c r="X333" s="89"/>
      <c r="Y333" s="89"/>
      <c r="Z333" s="89"/>
      <c r="AA333" s="89"/>
      <c r="AB333" s="89"/>
      <c r="AC333" s="89"/>
      <c r="AD333" s="89"/>
      <c r="AE333" s="89"/>
      <c r="AF333" s="89"/>
    </row>
    <row r="334" spans="10:32" ht="14.5" x14ac:dyDescent="0.35">
      <c r="J334" s="87"/>
      <c r="K334" s="88"/>
      <c r="L334" s="88"/>
      <c r="O334" s="89"/>
      <c r="P334" s="89"/>
      <c r="Q334" s="89"/>
      <c r="R334" s="89"/>
      <c r="S334" s="89"/>
      <c r="T334" s="89"/>
      <c r="U334" s="89"/>
      <c r="V334" s="89"/>
      <c r="W334" s="89"/>
      <c r="X334" s="89"/>
      <c r="Y334" s="89"/>
      <c r="Z334" s="89"/>
      <c r="AA334" s="89"/>
      <c r="AB334" s="89"/>
      <c r="AC334" s="89"/>
      <c r="AD334" s="89"/>
      <c r="AE334" s="89"/>
      <c r="AF334" s="89"/>
    </row>
    <row r="335" spans="10:32" ht="14.5" x14ac:dyDescent="0.35">
      <c r="J335" s="87"/>
      <c r="K335" s="88"/>
      <c r="L335" s="88"/>
      <c r="O335" s="89"/>
      <c r="P335" s="89"/>
      <c r="Q335" s="89"/>
      <c r="R335" s="89"/>
      <c r="S335" s="89"/>
      <c r="T335" s="89"/>
      <c r="U335" s="89"/>
      <c r="V335" s="89"/>
      <c r="W335" s="89"/>
      <c r="X335" s="89"/>
      <c r="Y335" s="89"/>
      <c r="Z335" s="89"/>
      <c r="AA335" s="89"/>
      <c r="AB335" s="89"/>
      <c r="AC335" s="89"/>
      <c r="AD335" s="89"/>
      <c r="AE335" s="89"/>
      <c r="AF335" s="89"/>
    </row>
    <row r="336" spans="10:32" ht="14.5" x14ac:dyDescent="0.35">
      <c r="J336" s="87"/>
      <c r="K336" s="88"/>
      <c r="L336" s="88"/>
      <c r="O336" s="89"/>
      <c r="P336" s="89"/>
      <c r="Q336" s="89"/>
      <c r="R336" s="89"/>
      <c r="S336" s="89"/>
      <c r="T336" s="89"/>
      <c r="U336" s="89"/>
      <c r="V336" s="89"/>
      <c r="W336" s="89"/>
      <c r="X336" s="89"/>
      <c r="Y336" s="89"/>
      <c r="Z336" s="89"/>
      <c r="AA336" s="89"/>
      <c r="AB336" s="89"/>
      <c r="AC336" s="89"/>
      <c r="AD336" s="89"/>
      <c r="AE336" s="89"/>
      <c r="AF336" s="89"/>
    </row>
    <row r="337" spans="10:32" ht="14.5" x14ac:dyDescent="0.35">
      <c r="J337" s="87"/>
      <c r="K337" s="88"/>
      <c r="L337" s="88"/>
      <c r="O337" s="89"/>
      <c r="P337" s="89"/>
      <c r="Q337" s="89"/>
      <c r="R337" s="89"/>
      <c r="S337" s="89"/>
      <c r="T337" s="89"/>
      <c r="U337" s="89"/>
      <c r="V337" s="89"/>
      <c r="W337" s="89"/>
      <c r="X337" s="89"/>
      <c r="Y337" s="89"/>
      <c r="Z337" s="89"/>
      <c r="AA337" s="89"/>
      <c r="AB337" s="89"/>
      <c r="AC337" s="89"/>
      <c r="AD337" s="89"/>
      <c r="AE337" s="89"/>
      <c r="AF337" s="89"/>
    </row>
    <row r="338" spans="10:32" ht="14.5" x14ac:dyDescent="0.35">
      <c r="J338" s="87"/>
      <c r="K338" s="88"/>
      <c r="L338" s="88"/>
      <c r="O338" s="89"/>
      <c r="P338" s="89"/>
      <c r="Q338" s="89"/>
      <c r="R338" s="89"/>
      <c r="S338" s="89"/>
      <c r="T338" s="89"/>
      <c r="U338" s="89"/>
      <c r="V338" s="89"/>
      <c r="W338" s="89"/>
      <c r="X338" s="89"/>
      <c r="Y338" s="89"/>
      <c r="Z338" s="89"/>
      <c r="AA338" s="89"/>
      <c r="AB338" s="89"/>
      <c r="AC338" s="89"/>
      <c r="AD338" s="89"/>
      <c r="AE338" s="89"/>
      <c r="AF338" s="89"/>
    </row>
    <row r="339" spans="10:32" ht="14.5" x14ac:dyDescent="0.35">
      <c r="J339" s="87"/>
      <c r="K339" s="88"/>
      <c r="L339" s="88"/>
      <c r="O339" s="89"/>
      <c r="P339" s="89"/>
      <c r="Q339" s="89"/>
      <c r="R339" s="89"/>
      <c r="S339" s="89"/>
      <c r="T339" s="89"/>
      <c r="U339" s="89"/>
      <c r="V339" s="89"/>
      <c r="W339" s="89"/>
      <c r="X339" s="89"/>
      <c r="Y339" s="89"/>
      <c r="Z339" s="89"/>
      <c r="AA339" s="89"/>
      <c r="AB339" s="89"/>
      <c r="AC339" s="89"/>
      <c r="AD339" s="89"/>
      <c r="AE339" s="89"/>
      <c r="AF339" s="89"/>
    </row>
    <row r="340" spans="10:32" ht="14.5" x14ac:dyDescent="0.35">
      <c r="J340" s="87"/>
      <c r="K340" s="88"/>
      <c r="L340" s="88"/>
      <c r="O340" s="89"/>
      <c r="P340" s="89"/>
      <c r="Q340" s="89"/>
      <c r="R340" s="89"/>
      <c r="S340" s="89"/>
      <c r="T340" s="89"/>
      <c r="U340" s="89"/>
      <c r="V340" s="89"/>
      <c r="W340" s="89"/>
      <c r="X340" s="89"/>
      <c r="Y340" s="89"/>
      <c r="Z340" s="89"/>
      <c r="AA340" s="89"/>
      <c r="AB340" s="89"/>
      <c r="AC340" s="89"/>
      <c r="AD340" s="89"/>
      <c r="AE340" s="89"/>
      <c r="AF340" s="89"/>
    </row>
    <row r="341" spans="10:32" ht="14.5" x14ac:dyDescent="0.35">
      <c r="J341" s="87"/>
      <c r="K341" s="88"/>
      <c r="L341" s="88"/>
      <c r="O341" s="89"/>
      <c r="P341" s="89"/>
      <c r="Q341" s="89"/>
      <c r="R341" s="89"/>
      <c r="S341" s="89"/>
      <c r="T341" s="89"/>
      <c r="U341" s="89"/>
      <c r="V341" s="89"/>
      <c r="W341" s="89"/>
      <c r="X341" s="89"/>
      <c r="Y341" s="89"/>
      <c r="Z341" s="89"/>
      <c r="AA341" s="89"/>
      <c r="AB341" s="89"/>
      <c r="AC341" s="89"/>
      <c r="AD341" s="89"/>
      <c r="AE341" s="89"/>
      <c r="AF341" s="89"/>
    </row>
    <row r="342" spans="10:32" ht="14.5" x14ac:dyDescent="0.35">
      <c r="J342" s="87"/>
      <c r="K342" s="88"/>
      <c r="L342" s="88"/>
      <c r="O342" s="89"/>
      <c r="P342" s="89"/>
      <c r="Q342" s="89"/>
      <c r="R342" s="89"/>
      <c r="S342" s="89"/>
      <c r="T342" s="89"/>
      <c r="U342" s="89"/>
      <c r="V342" s="89"/>
      <c r="W342" s="89"/>
      <c r="X342" s="89"/>
      <c r="Y342" s="89"/>
      <c r="Z342" s="89"/>
      <c r="AA342" s="89"/>
      <c r="AB342" s="89"/>
      <c r="AC342" s="89"/>
      <c r="AD342" s="89"/>
      <c r="AE342" s="89"/>
      <c r="AF342" s="89"/>
    </row>
    <row r="343" spans="10:32" ht="14.5" x14ac:dyDescent="0.35">
      <c r="J343" s="87"/>
      <c r="K343" s="88"/>
      <c r="L343" s="88"/>
      <c r="O343" s="89"/>
      <c r="P343" s="89"/>
      <c r="Q343" s="89"/>
      <c r="R343" s="89"/>
      <c r="S343" s="89"/>
      <c r="T343" s="89"/>
      <c r="U343" s="89"/>
      <c r="V343" s="89"/>
      <c r="W343" s="89"/>
      <c r="X343" s="89"/>
      <c r="Y343" s="89"/>
      <c r="Z343" s="89"/>
      <c r="AA343" s="89"/>
      <c r="AB343" s="89"/>
      <c r="AC343" s="89"/>
      <c r="AD343" s="89"/>
      <c r="AE343" s="89"/>
      <c r="AF343" s="89"/>
    </row>
    <row r="344" spans="10:32" ht="14.5" x14ac:dyDescent="0.35">
      <c r="J344" s="87"/>
      <c r="K344" s="88"/>
      <c r="L344" s="88"/>
      <c r="O344" s="89"/>
      <c r="P344" s="89"/>
      <c r="Q344" s="89"/>
      <c r="R344" s="89"/>
      <c r="S344" s="89"/>
      <c r="T344" s="89"/>
      <c r="U344" s="89"/>
      <c r="V344" s="89"/>
      <c r="W344" s="89"/>
      <c r="X344" s="89"/>
      <c r="Y344" s="89"/>
      <c r="Z344" s="89"/>
      <c r="AA344" s="89"/>
      <c r="AB344" s="89"/>
      <c r="AC344" s="89"/>
      <c r="AD344" s="89"/>
      <c r="AE344" s="89"/>
      <c r="AF344" s="89"/>
    </row>
    <row r="345" spans="10:32" ht="14.5" x14ac:dyDescent="0.35">
      <c r="J345" s="87"/>
      <c r="K345" s="88"/>
      <c r="L345" s="88"/>
      <c r="O345" s="89"/>
      <c r="P345" s="89"/>
      <c r="Q345" s="89"/>
      <c r="R345" s="89"/>
      <c r="S345" s="89"/>
      <c r="T345" s="89"/>
      <c r="U345" s="89"/>
      <c r="V345" s="89"/>
      <c r="W345" s="89"/>
      <c r="X345" s="89"/>
      <c r="Y345" s="89"/>
      <c r="Z345" s="89"/>
      <c r="AA345" s="89"/>
      <c r="AB345" s="89"/>
      <c r="AC345" s="89"/>
      <c r="AD345" s="89"/>
      <c r="AE345" s="89"/>
      <c r="AF345" s="89"/>
    </row>
    <row r="346" spans="10:32" ht="14.5" x14ac:dyDescent="0.35">
      <c r="J346" s="87"/>
      <c r="K346" s="88"/>
      <c r="L346" s="88"/>
      <c r="O346" s="89"/>
      <c r="P346" s="89"/>
      <c r="Q346" s="89"/>
      <c r="R346" s="89"/>
      <c r="S346" s="89"/>
      <c r="T346" s="89"/>
      <c r="U346" s="89"/>
      <c r="V346" s="89"/>
      <c r="W346" s="89"/>
      <c r="X346" s="89"/>
      <c r="Y346" s="89"/>
      <c r="Z346" s="89"/>
      <c r="AA346" s="89"/>
      <c r="AB346" s="89"/>
      <c r="AC346" s="89"/>
      <c r="AD346" s="89"/>
      <c r="AE346" s="89"/>
      <c r="AF346" s="89"/>
    </row>
    <row r="347" spans="10:32" ht="14.5" x14ac:dyDescent="0.35">
      <c r="J347" s="87"/>
      <c r="K347" s="88"/>
      <c r="L347" s="88"/>
      <c r="O347" s="89"/>
      <c r="P347" s="89"/>
      <c r="Q347" s="89"/>
      <c r="R347" s="89"/>
      <c r="S347" s="89"/>
      <c r="T347" s="89"/>
      <c r="U347" s="89"/>
      <c r="V347" s="89"/>
      <c r="W347" s="89"/>
      <c r="X347" s="89"/>
      <c r="Y347" s="89"/>
      <c r="Z347" s="89"/>
      <c r="AA347" s="89"/>
      <c r="AB347" s="89"/>
      <c r="AC347" s="89"/>
      <c r="AD347" s="89"/>
      <c r="AE347" s="89"/>
      <c r="AF347" s="89"/>
    </row>
    <row r="348" spans="10:32" ht="14.5" x14ac:dyDescent="0.35">
      <c r="J348" s="87"/>
      <c r="K348" s="88"/>
      <c r="L348" s="88"/>
      <c r="O348" s="89"/>
      <c r="P348" s="89"/>
      <c r="Q348" s="89"/>
      <c r="R348" s="89"/>
      <c r="S348" s="89"/>
      <c r="T348" s="89"/>
      <c r="U348" s="89"/>
      <c r="V348" s="89"/>
      <c r="W348" s="89"/>
      <c r="X348" s="89"/>
      <c r="Y348" s="89"/>
      <c r="Z348" s="89"/>
      <c r="AA348" s="89"/>
      <c r="AB348" s="89"/>
      <c r="AC348" s="89"/>
      <c r="AD348" s="89"/>
      <c r="AE348" s="89"/>
      <c r="AF348" s="89"/>
    </row>
    <row r="349" spans="10:32" ht="14.5" x14ac:dyDescent="0.35">
      <c r="J349" s="87"/>
      <c r="K349" s="88"/>
      <c r="L349" s="88"/>
      <c r="O349" s="89"/>
      <c r="P349" s="89"/>
      <c r="Q349" s="89"/>
      <c r="R349" s="89"/>
      <c r="S349" s="89"/>
      <c r="T349" s="89"/>
      <c r="U349" s="89"/>
      <c r="V349" s="89"/>
      <c r="W349" s="89"/>
      <c r="X349" s="89"/>
      <c r="Y349" s="89"/>
      <c r="Z349" s="89"/>
      <c r="AA349" s="89"/>
      <c r="AB349" s="89"/>
      <c r="AC349" s="89"/>
      <c r="AD349" s="89"/>
      <c r="AE349" s="89"/>
      <c r="AF349" s="89"/>
    </row>
    <row r="350" spans="10:32" ht="14.5" x14ac:dyDescent="0.35">
      <c r="J350" s="87"/>
      <c r="K350" s="88"/>
      <c r="L350" s="88"/>
      <c r="O350" s="89"/>
      <c r="P350" s="89"/>
      <c r="Q350" s="89"/>
      <c r="R350" s="89"/>
      <c r="S350" s="89"/>
      <c r="T350" s="89"/>
      <c r="U350" s="89"/>
      <c r="V350" s="89"/>
      <c r="W350" s="89"/>
      <c r="X350" s="89"/>
      <c r="Y350" s="89"/>
      <c r="Z350" s="89"/>
      <c r="AA350" s="89"/>
      <c r="AB350" s="89"/>
      <c r="AC350" s="89"/>
      <c r="AD350" s="89"/>
      <c r="AE350" s="89"/>
      <c r="AF350" s="89"/>
    </row>
    <row r="351" spans="10:32" ht="14.5" x14ac:dyDescent="0.35">
      <c r="J351" s="87"/>
      <c r="K351" s="88"/>
      <c r="L351" s="88"/>
      <c r="O351" s="89"/>
      <c r="P351" s="89"/>
      <c r="Q351" s="89"/>
      <c r="R351" s="89"/>
      <c r="S351" s="89"/>
      <c r="T351" s="89"/>
      <c r="U351" s="89"/>
      <c r="V351" s="89"/>
      <c r="W351" s="89"/>
      <c r="X351" s="89"/>
      <c r="Y351" s="89"/>
      <c r="Z351" s="89"/>
      <c r="AA351" s="89"/>
      <c r="AB351" s="89"/>
      <c r="AC351" s="89"/>
      <c r="AD351" s="89"/>
      <c r="AE351" s="89"/>
      <c r="AF351" s="89"/>
    </row>
    <row r="352" spans="10:32" ht="14.5" x14ac:dyDescent="0.35">
      <c r="J352" s="87"/>
      <c r="K352" s="88"/>
      <c r="L352" s="88"/>
      <c r="O352" s="89"/>
      <c r="P352" s="89"/>
      <c r="Q352" s="89"/>
      <c r="R352" s="89"/>
      <c r="S352" s="89"/>
      <c r="T352" s="89"/>
      <c r="U352" s="89"/>
      <c r="V352" s="89"/>
      <c r="W352" s="89"/>
      <c r="X352" s="89"/>
      <c r="Y352" s="89"/>
      <c r="Z352" s="89"/>
      <c r="AA352" s="89"/>
      <c r="AB352" s="89"/>
      <c r="AC352" s="89"/>
      <c r="AD352" s="89"/>
      <c r="AE352" s="89"/>
      <c r="AF352" s="89"/>
    </row>
    <row r="353" spans="10:32" ht="14.5" x14ac:dyDescent="0.35">
      <c r="J353" s="87"/>
      <c r="K353" s="88"/>
      <c r="L353" s="88"/>
      <c r="O353" s="89"/>
      <c r="P353" s="89"/>
      <c r="Q353" s="89"/>
      <c r="R353" s="89"/>
      <c r="S353" s="89"/>
      <c r="T353" s="89"/>
      <c r="U353" s="89"/>
      <c r="V353" s="89"/>
      <c r="W353" s="89"/>
      <c r="X353" s="89"/>
      <c r="Y353" s="89"/>
      <c r="Z353" s="89"/>
      <c r="AA353" s="89"/>
      <c r="AB353" s="89"/>
      <c r="AC353" s="89"/>
      <c r="AD353" s="89"/>
      <c r="AE353" s="89"/>
      <c r="AF353" s="89"/>
    </row>
    <row r="354" spans="10:32" ht="14.5" x14ac:dyDescent="0.35">
      <c r="J354" s="87"/>
      <c r="K354" s="88"/>
      <c r="L354" s="88"/>
      <c r="O354" s="89"/>
      <c r="P354" s="89"/>
      <c r="Q354" s="89"/>
      <c r="R354" s="89"/>
      <c r="S354" s="89"/>
      <c r="T354" s="89"/>
      <c r="U354" s="89"/>
      <c r="V354" s="89"/>
      <c r="W354" s="89"/>
      <c r="X354" s="89"/>
      <c r="Y354" s="89"/>
      <c r="Z354" s="89"/>
      <c r="AA354" s="89"/>
      <c r="AB354" s="89"/>
      <c r="AC354" s="89"/>
      <c r="AD354" s="89"/>
      <c r="AE354" s="89"/>
      <c r="AF354" s="89"/>
    </row>
    <row r="355" spans="10:32" ht="14.5" x14ac:dyDescent="0.35">
      <c r="J355" s="87"/>
      <c r="K355" s="88"/>
      <c r="L355" s="88"/>
      <c r="O355" s="89"/>
      <c r="P355" s="89"/>
      <c r="Q355" s="89"/>
      <c r="R355" s="89"/>
      <c r="S355" s="89"/>
      <c r="T355" s="89"/>
      <c r="U355" s="89"/>
      <c r="V355" s="89"/>
      <c r="W355" s="89"/>
      <c r="X355" s="89"/>
      <c r="Y355" s="89"/>
      <c r="Z355" s="89"/>
      <c r="AA355" s="89"/>
      <c r="AB355" s="89"/>
      <c r="AC355" s="89"/>
      <c r="AD355" s="89"/>
      <c r="AE355" s="89"/>
      <c r="AF355" s="89"/>
    </row>
    <row r="356" spans="10:32" ht="14.5" x14ac:dyDescent="0.35">
      <c r="J356" s="87"/>
      <c r="K356" s="88"/>
      <c r="L356" s="88"/>
      <c r="O356" s="89"/>
      <c r="P356" s="89"/>
      <c r="Q356" s="89"/>
      <c r="R356" s="89"/>
      <c r="S356" s="89"/>
      <c r="T356" s="89"/>
      <c r="U356" s="89"/>
      <c r="V356" s="89"/>
      <c r="W356" s="89"/>
      <c r="X356" s="89"/>
      <c r="Y356" s="89"/>
      <c r="Z356" s="89"/>
      <c r="AA356" s="89"/>
      <c r="AB356" s="89"/>
      <c r="AC356" s="89"/>
      <c r="AD356" s="89"/>
      <c r="AE356" s="89"/>
      <c r="AF356" s="89"/>
    </row>
    <row r="357" spans="10:32" ht="14.5" x14ac:dyDescent="0.35">
      <c r="J357" s="87"/>
      <c r="K357" s="88"/>
      <c r="L357" s="88"/>
      <c r="O357" s="89"/>
      <c r="P357" s="89"/>
      <c r="Q357" s="89"/>
      <c r="R357" s="89"/>
      <c r="S357" s="89"/>
      <c r="T357" s="89"/>
      <c r="U357" s="89"/>
      <c r="V357" s="89"/>
      <c r="W357" s="89"/>
      <c r="X357" s="89"/>
      <c r="Y357" s="89"/>
      <c r="Z357" s="89"/>
      <c r="AA357" s="89"/>
      <c r="AB357" s="89"/>
      <c r="AC357" s="89"/>
      <c r="AD357" s="89"/>
      <c r="AE357" s="89"/>
      <c r="AF357" s="89"/>
    </row>
    <row r="358" spans="10:32" ht="14.5" x14ac:dyDescent="0.35">
      <c r="J358" s="87"/>
      <c r="K358" s="88"/>
      <c r="L358" s="88"/>
      <c r="O358" s="89"/>
      <c r="P358" s="89"/>
      <c r="Q358" s="89"/>
      <c r="R358" s="89"/>
      <c r="S358" s="89"/>
      <c r="T358" s="89"/>
      <c r="U358" s="89"/>
      <c r="V358" s="89"/>
      <c r="W358" s="89"/>
      <c r="X358" s="89"/>
      <c r="Y358" s="89"/>
      <c r="Z358" s="89"/>
      <c r="AA358" s="89"/>
      <c r="AB358" s="89"/>
      <c r="AC358" s="89"/>
      <c r="AD358" s="89"/>
      <c r="AE358" s="89"/>
      <c r="AF358" s="89"/>
    </row>
    <row r="359" spans="10:32" ht="14.5" x14ac:dyDescent="0.35">
      <c r="J359" s="87"/>
      <c r="K359" s="88"/>
      <c r="L359" s="88"/>
      <c r="O359" s="89"/>
      <c r="P359" s="89"/>
      <c r="Q359" s="89"/>
      <c r="R359" s="89"/>
      <c r="S359" s="89"/>
      <c r="T359" s="89"/>
      <c r="U359" s="89"/>
      <c r="V359" s="89"/>
      <c r="W359" s="89"/>
      <c r="X359" s="89"/>
      <c r="Y359" s="89"/>
      <c r="Z359" s="89"/>
      <c r="AA359" s="89"/>
      <c r="AB359" s="89"/>
      <c r="AC359" s="89"/>
      <c r="AD359" s="89"/>
      <c r="AE359" s="89"/>
      <c r="AF359" s="89"/>
    </row>
    <row r="360" spans="10:32" ht="14.5" x14ac:dyDescent="0.35">
      <c r="J360" s="87"/>
      <c r="K360" s="88"/>
      <c r="L360" s="88"/>
      <c r="O360" s="89"/>
      <c r="P360" s="89"/>
      <c r="Q360" s="89"/>
      <c r="R360" s="89"/>
      <c r="S360" s="89"/>
      <c r="T360" s="89"/>
      <c r="U360" s="89"/>
      <c r="V360" s="89"/>
      <c r="W360" s="89"/>
      <c r="X360" s="89"/>
      <c r="Y360" s="89"/>
      <c r="Z360" s="89"/>
      <c r="AA360" s="89"/>
      <c r="AB360" s="89"/>
      <c r="AC360" s="89"/>
      <c r="AD360" s="89"/>
      <c r="AE360" s="89"/>
      <c r="AF360" s="89"/>
    </row>
    <row r="361" spans="10:32" ht="14.5" x14ac:dyDescent="0.35">
      <c r="J361" s="87"/>
      <c r="K361" s="88"/>
      <c r="L361" s="88"/>
      <c r="O361" s="89"/>
      <c r="P361" s="89"/>
      <c r="Q361" s="89"/>
      <c r="R361" s="89"/>
      <c r="S361" s="89"/>
      <c r="T361" s="89"/>
      <c r="U361" s="89"/>
      <c r="V361" s="89"/>
      <c r="W361" s="89"/>
      <c r="X361" s="89"/>
      <c r="Y361" s="89"/>
      <c r="Z361" s="89"/>
      <c r="AA361" s="89"/>
      <c r="AB361" s="89"/>
      <c r="AC361" s="89"/>
      <c r="AD361" s="89"/>
      <c r="AE361" s="89"/>
      <c r="AF361" s="89"/>
    </row>
    <row r="362" spans="10:32" ht="14.5" x14ac:dyDescent="0.35">
      <c r="J362" s="87"/>
      <c r="K362" s="88"/>
      <c r="L362" s="88"/>
      <c r="O362" s="89"/>
      <c r="P362" s="89"/>
      <c r="Q362" s="89"/>
      <c r="R362" s="89"/>
      <c r="S362" s="89"/>
      <c r="T362" s="89"/>
      <c r="U362" s="89"/>
      <c r="V362" s="89"/>
      <c r="W362" s="89"/>
      <c r="X362" s="89"/>
      <c r="Y362" s="89"/>
      <c r="Z362" s="89"/>
      <c r="AA362" s="89"/>
      <c r="AB362" s="89"/>
      <c r="AC362" s="89"/>
      <c r="AD362" s="89"/>
      <c r="AE362" s="89"/>
      <c r="AF362" s="89"/>
    </row>
    <row r="363" spans="10:32" ht="14.5" x14ac:dyDescent="0.35">
      <c r="J363" s="87"/>
      <c r="K363" s="88"/>
      <c r="L363" s="88"/>
      <c r="O363" s="89"/>
      <c r="P363" s="89"/>
      <c r="Q363" s="89"/>
      <c r="R363" s="89"/>
      <c r="S363" s="89"/>
      <c r="T363" s="89"/>
      <c r="U363" s="89"/>
      <c r="V363" s="89"/>
      <c r="W363" s="89"/>
      <c r="X363" s="89"/>
      <c r="Y363" s="89"/>
      <c r="Z363" s="89"/>
      <c r="AA363" s="89"/>
      <c r="AB363" s="89"/>
      <c r="AC363" s="89"/>
      <c r="AD363" s="89"/>
      <c r="AE363" s="89"/>
      <c r="AF363" s="89"/>
    </row>
    <row r="364" spans="10:32" ht="14.5" x14ac:dyDescent="0.35">
      <c r="J364" s="87"/>
      <c r="K364" s="88"/>
      <c r="L364" s="88"/>
      <c r="O364" s="89"/>
      <c r="P364" s="89"/>
      <c r="Q364" s="89"/>
      <c r="R364" s="89"/>
      <c r="S364" s="89"/>
      <c r="T364" s="89"/>
      <c r="U364" s="89"/>
      <c r="V364" s="89"/>
      <c r="W364" s="89"/>
      <c r="X364" s="89"/>
      <c r="Y364" s="89"/>
      <c r="Z364" s="89"/>
      <c r="AA364" s="89"/>
      <c r="AB364" s="89"/>
      <c r="AC364" s="89"/>
      <c r="AD364" s="89"/>
      <c r="AE364" s="89"/>
      <c r="AF364" s="89"/>
    </row>
    <row r="365" spans="10:32" ht="14.5" x14ac:dyDescent="0.35">
      <c r="J365" s="87"/>
      <c r="K365" s="88"/>
      <c r="L365" s="88"/>
      <c r="O365" s="89"/>
      <c r="P365" s="89"/>
      <c r="Q365" s="89"/>
      <c r="R365" s="89"/>
      <c r="S365" s="89"/>
      <c r="T365" s="89"/>
      <c r="U365" s="89"/>
      <c r="V365" s="89"/>
      <c r="W365" s="89"/>
      <c r="X365" s="89"/>
      <c r="Y365" s="89"/>
      <c r="Z365" s="89"/>
      <c r="AA365" s="89"/>
      <c r="AB365" s="89"/>
      <c r="AC365" s="89"/>
      <c r="AD365" s="89"/>
      <c r="AE365" s="89"/>
      <c r="AF365" s="89"/>
    </row>
    <row r="366" spans="10:32" ht="14.5" x14ac:dyDescent="0.35">
      <c r="J366" s="87"/>
      <c r="K366" s="88"/>
      <c r="L366" s="88"/>
      <c r="O366" s="89"/>
      <c r="P366" s="89"/>
      <c r="Q366" s="89"/>
      <c r="R366" s="89"/>
      <c r="S366" s="89"/>
      <c r="T366" s="89"/>
      <c r="U366" s="89"/>
      <c r="V366" s="89"/>
      <c r="W366" s="89"/>
      <c r="X366" s="89"/>
      <c r="Y366" s="89"/>
      <c r="Z366" s="89"/>
      <c r="AA366" s="89"/>
      <c r="AB366" s="89"/>
      <c r="AC366" s="89"/>
      <c r="AD366" s="89"/>
      <c r="AE366" s="89"/>
      <c r="AF366" s="89"/>
    </row>
    <row r="367" spans="10:32" ht="14.5" x14ac:dyDescent="0.35">
      <c r="J367" s="87"/>
      <c r="K367" s="88"/>
      <c r="L367" s="88"/>
      <c r="O367" s="89"/>
      <c r="P367" s="89"/>
      <c r="Q367" s="89"/>
      <c r="R367" s="89"/>
      <c r="S367" s="89"/>
      <c r="T367" s="89"/>
      <c r="U367" s="89"/>
      <c r="V367" s="89"/>
      <c r="W367" s="89"/>
      <c r="X367" s="89"/>
      <c r="Y367" s="89"/>
      <c r="Z367" s="89"/>
      <c r="AA367" s="89"/>
      <c r="AB367" s="89"/>
      <c r="AC367" s="89"/>
      <c r="AD367" s="89"/>
      <c r="AE367" s="89"/>
      <c r="AF367" s="89"/>
    </row>
    <row r="368" spans="10:32" ht="14.5" x14ac:dyDescent="0.35">
      <c r="J368" s="87"/>
      <c r="K368" s="88"/>
      <c r="L368" s="88"/>
      <c r="O368" s="89"/>
      <c r="P368" s="89"/>
      <c r="Q368" s="89"/>
      <c r="R368" s="89"/>
      <c r="S368" s="89"/>
      <c r="T368" s="89"/>
      <c r="U368" s="89"/>
      <c r="V368" s="89"/>
      <c r="W368" s="89"/>
      <c r="X368" s="89"/>
      <c r="Y368" s="89"/>
      <c r="Z368" s="89"/>
      <c r="AA368" s="89"/>
      <c r="AB368" s="89"/>
      <c r="AC368" s="89"/>
      <c r="AD368" s="89"/>
      <c r="AE368" s="89"/>
      <c r="AF368" s="89"/>
    </row>
    <row r="369" spans="10:32" ht="14.5" x14ac:dyDescent="0.35">
      <c r="J369" s="87"/>
      <c r="K369" s="88"/>
      <c r="L369" s="88"/>
      <c r="O369" s="89"/>
      <c r="P369" s="89"/>
      <c r="Q369" s="89"/>
      <c r="R369" s="89"/>
      <c r="S369" s="89"/>
      <c r="T369" s="89"/>
      <c r="U369" s="89"/>
      <c r="V369" s="89"/>
      <c r="W369" s="89"/>
      <c r="X369" s="89"/>
      <c r="Y369" s="89"/>
      <c r="Z369" s="89"/>
      <c r="AA369" s="89"/>
      <c r="AB369" s="89"/>
      <c r="AC369" s="89"/>
      <c r="AD369" s="89"/>
      <c r="AE369" s="89"/>
      <c r="AF369" s="89"/>
    </row>
    <row r="370" spans="10:32" ht="14.5" x14ac:dyDescent="0.35">
      <c r="J370" s="87"/>
      <c r="K370" s="88"/>
      <c r="L370" s="88"/>
      <c r="O370" s="89"/>
      <c r="P370" s="89"/>
      <c r="Q370" s="89"/>
      <c r="R370" s="89"/>
      <c r="S370" s="89"/>
      <c r="T370" s="89"/>
      <c r="U370" s="89"/>
      <c r="V370" s="89"/>
      <c r="W370" s="89"/>
      <c r="X370" s="89"/>
      <c r="Y370" s="89"/>
      <c r="Z370" s="89"/>
      <c r="AA370" s="89"/>
      <c r="AB370" s="89"/>
      <c r="AC370" s="89"/>
      <c r="AD370" s="89"/>
      <c r="AE370" s="89"/>
      <c r="AF370" s="89"/>
    </row>
    <row r="371" spans="10:32" ht="14.5" x14ac:dyDescent="0.35">
      <c r="J371" s="87"/>
      <c r="K371" s="88"/>
      <c r="L371" s="88"/>
      <c r="O371" s="89"/>
      <c r="P371" s="89"/>
      <c r="Q371" s="89"/>
      <c r="R371" s="89"/>
      <c r="S371" s="89"/>
      <c r="T371" s="89"/>
      <c r="U371" s="89"/>
      <c r="V371" s="89"/>
      <c r="W371" s="89"/>
      <c r="X371" s="89"/>
      <c r="Y371" s="89"/>
      <c r="Z371" s="89"/>
      <c r="AA371" s="89"/>
      <c r="AB371" s="89"/>
      <c r="AC371" s="89"/>
      <c r="AD371" s="89"/>
      <c r="AE371" s="89"/>
      <c r="AF371" s="89"/>
    </row>
    <row r="372" spans="10:32" ht="14.5" x14ac:dyDescent="0.35">
      <c r="J372" s="87"/>
      <c r="K372" s="88"/>
      <c r="L372" s="88"/>
      <c r="O372" s="89"/>
      <c r="P372" s="89"/>
      <c r="Q372" s="89"/>
      <c r="R372" s="89"/>
      <c r="S372" s="89"/>
      <c r="T372" s="89"/>
      <c r="U372" s="89"/>
      <c r="V372" s="89"/>
      <c r="W372" s="89"/>
      <c r="X372" s="89"/>
      <c r="Y372" s="89"/>
      <c r="Z372" s="89"/>
      <c r="AA372" s="89"/>
      <c r="AB372" s="89"/>
      <c r="AC372" s="89"/>
      <c r="AD372" s="89"/>
      <c r="AE372" s="89"/>
      <c r="AF372" s="89"/>
    </row>
    <row r="373" spans="10:32" ht="14.5" x14ac:dyDescent="0.35">
      <c r="J373" s="87"/>
      <c r="K373" s="88"/>
      <c r="L373" s="88"/>
      <c r="O373" s="89"/>
      <c r="P373" s="89"/>
      <c r="Q373" s="89"/>
      <c r="R373" s="89"/>
      <c r="S373" s="89"/>
      <c r="T373" s="89"/>
      <c r="U373" s="89"/>
      <c r="V373" s="89"/>
      <c r="W373" s="89"/>
      <c r="X373" s="89"/>
      <c r="Y373" s="89"/>
      <c r="Z373" s="89"/>
      <c r="AA373" s="89"/>
      <c r="AB373" s="89"/>
      <c r="AC373" s="89"/>
      <c r="AD373" s="89"/>
      <c r="AE373" s="89"/>
      <c r="AF373" s="89"/>
    </row>
    <row r="374" spans="10:32" ht="14.5" x14ac:dyDescent="0.35">
      <c r="J374" s="87"/>
      <c r="K374" s="88"/>
      <c r="L374" s="88"/>
      <c r="O374" s="89"/>
      <c r="P374" s="89"/>
      <c r="Q374" s="89"/>
      <c r="R374" s="89"/>
      <c r="S374" s="89"/>
      <c r="T374" s="89"/>
      <c r="U374" s="89"/>
      <c r="V374" s="89"/>
      <c r="W374" s="89"/>
      <c r="X374" s="89"/>
      <c r="Y374" s="89"/>
      <c r="Z374" s="89"/>
      <c r="AA374" s="89"/>
      <c r="AB374" s="89"/>
      <c r="AC374" s="89"/>
      <c r="AD374" s="89"/>
      <c r="AE374" s="89"/>
      <c r="AF374" s="89"/>
    </row>
    <row r="375" spans="10:32" ht="14.5" x14ac:dyDescent="0.35">
      <c r="J375" s="87"/>
      <c r="K375" s="88"/>
      <c r="L375" s="88"/>
      <c r="O375" s="89"/>
      <c r="P375" s="89"/>
      <c r="Q375" s="89"/>
      <c r="R375" s="89"/>
      <c r="S375" s="89"/>
      <c r="T375" s="89"/>
      <c r="U375" s="89"/>
      <c r="V375" s="89"/>
      <c r="W375" s="89"/>
      <c r="X375" s="89"/>
      <c r="Y375" s="89"/>
      <c r="Z375" s="89"/>
      <c r="AA375" s="89"/>
      <c r="AB375" s="89"/>
      <c r="AC375" s="89"/>
      <c r="AD375" s="89"/>
      <c r="AE375" s="89"/>
      <c r="AF375" s="89"/>
    </row>
    <row r="376" spans="10:32" ht="14.5" x14ac:dyDescent="0.35">
      <c r="J376" s="87"/>
      <c r="K376" s="88"/>
      <c r="L376" s="88"/>
      <c r="O376" s="89"/>
      <c r="P376" s="89"/>
      <c r="Q376" s="89"/>
      <c r="R376" s="89"/>
      <c r="S376" s="89"/>
      <c r="T376" s="89"/>
      <c r="U376" s="89"/>
      <c r="V376" s="89"/>
      <c r="W376" s="89"/>
      <c r="X376" s="89"/>
      <c r="Y376" s="89"/>
      <c r="Z376" s="89"/>
      <c r="AA376" s="89"/>
      <c r="AB376" s="89"/>
      <c r="AC376" s="89"/>
      <c r="AD376" s="89"/>
      <c r="AE376" s="89"/>
      <c r="AF376" s="89"/>
    </row>
    <row r="377" spans="10:32" ht="14.5" x14ac:dyDescent="0.35">
      <c r="J377" s="87"/>
      <c r="K377" s="88"/>
      <c r="L377" s="88"/>
      <c r="O377" s="89"/>
      <c r="P377" s="89"/>
      <c r="Q377" s="89"/>
      <c r="R377" s="89"/>
      <c r="S377" s="89"/>
      <c r="T377" s="89"/>
      <c r="U377" s="89"/>
      <c r="V377" s="89"/>
      <c r="W377" s="89"/>
      <c r="X377" s="89"/>
      <c r="Y377" s="89"/>
      <c r="Z377" s="89"/>
      <c r="AA377" s="89"/>
      <c r="AB377" s="89"/>
      <c r="AC377" s="89"/>
      <c r="AD377" s="89"/>
      <c r="AE377" s="89"/>
      <c r="AF377" s="89"/>
    </row>
    <row r="378" spans="10:32" ht="14.5" x14ac:dyDescent="0.35">
      <c r="J378" s="87"/>
      <c r="K378" s="88"/>
      <c r="L378" s="88"/>
      <c r="O378" s="89"/>
      <c r="P378" s="89"/>
      <c r="Q378" s="89"/>
      <c r="R378" s="89"/>
      <c r="S378" s="89"/>
      <c r="T378" s="89"/>
      <c r="U378" s="89"/>
      <c r="V378" s="89"/>
      <c r="W378" s="89"/>
      <c r="X378" s="89"/>
      <c r="Y378" s="89"/>
      <c r="Z378" s="89"/>
      <c r="AA378" s="89"/>
      <c r="AB378" s="89"/>
      <c r="AC378" s="89"/>
      <c r="AD378" s="89"/>
      <c r="AE378" s="89"/>
      <c r="AF378" s="89"/>
    </row>
    <row r="379" spans="10:32" ht="14.5" x14ac:dyDescent="0.35">
      <c r="J379" s="87"/>
      <c r="K379" s="88"/>
      <c r="L379" s="88"/>
      <c r="O379" s="89"/>
      <c r="P379" s="89"/>
      <c r="Q379" s="89"/>
      <c r="R379" s="89"/>
      <c r="S379" s="89"/>
      <c r="T379" s="89"/>
      <c r="U379" s="89"/>
      <c r="V379" s="89"/>
      <c r="W379" s="89"/>
      <c r="X379" s="89"/>
      <c r="Y379" s="89"/>
      <c r="Z379" s="89"/>
      <c r="AA379" s="89"/>
      <c r="AB379" s="89"/>
      <c r="AC379" s="89"/>
      <c r="AD379" s="89"/>
      <c r="AE379" s="89"/>
      <c r="AF379" s="89"/>
    </row>
    <row r="380" spans="10:32" ht="14.5" x14ac:dyDescent="0.35">
      <c r="J380" s="87"/>
      <c r="K380" s="88"/>
      <c r="L380" s="88"/>
      <c r="O380" s="89"/>
      <c r="P380" s="89"/>
      <c r="Q380" s="89"/>
      <c r="R380" s="89"/>
      <c r="S380" s="89"/>
      <c r="T380" s="89"/>
      <c r="U380" s="89"/>
      <c r="V380" s="89"/>
      <c r="W380" s="89"/>
      <c r="X380" s="89"/>
      <c r="Y380" s="89"/>
      <c r="Z380" s="89"/>
      <c r="AA380" s="89"/>
      <c r="AB380" s="89"/>
      <c r="AC380" s="89"/>
      <c r="AD380" s="89"/>
      <c r="AE380" s="89"/>
      <c r="AF380" s="89"/>
    </row>
    <row r="381" spans="10:32" ht="14.5" x14ac:dyDescent="0.35">
      <c r="J381" s="87"/>
      <c r="K381" s="88"/>
      <c r="L381" s="88"/>
      <c r="O381" s="89"/>
      <c r="P381" s="89"/>
      <c r="Q381" s="89"/>
      <c r="R381" s="89"/>
      <c r="S381" s="89"/>
      <c r="T381" s="89"/>
      <c r="U381" s="89"/>
      <c r="V381" s="89"/>
      <c r="W381" s="89"/>
      <c r="X381" s="89"/>
      <c r="Y381" s="89"/>
      <c r="Z381" s="89"/>
      <c r="AA381" s="89"/>
      <c r="AB381" s="89"/>
      <c r="AC381" s="89"/>
      <c r="AD381" s="89"/>
      <c r="AE381" s="89"/>
      <c r="AF381" s="89"/>
    </row>
    <row r="382" spans="10:32" ht="14.5" x14ac:dyDescent="0.35">
      <c r="J382" s="87"/>
      <c r="K382" s="88"/>
      <c r="L382" s="88"/>
      <c r="O382" s="89"/>
      <c r="P382" s="89"/>
      <c r="Q382" s="89"/>
      <c r="R382" s="89"/>
      <c r="S382" s="89"/>
      <c r="T382" s="89"/>
      <c r="U382" s="89"/>
      <c r="V382" s="89"/>
      <c r="W382" s="89"/>
      <c r="X382" s="89"/>
      <c r="Y382" s="89"/>
      <c r="Z382" s="89"/>
      <c r="AA382" s="89"/>
      <c r="AB382" s="89"/>
      <c r="AC382" s="89"/>
      <c r="AD382" s="89"/>
      <c r="AE382" s="89"/>
      <c r="AF382" s="89"/>
    </row>
    <row r="383" spans="10:32" ht="14.5" x14ac:dyDescent="0.35">
      <c r="J383" s="87"/>
      <c r="K383" s="88"/>
      <c r="L383" s="88"/>
      <c r="O383" s="89"/>
      <c r="P383" s="89"/>
      <c r="Q383" s="89"/>
      <c r="R383" s="89"/>
      <c r="S383" s="89"/>
      <c r="T383" s="89"/>
      <c r="U383" s="89"/>
      <c r="V383" s="89"/>
      <c r="W383" s="89"/>
      <c r="X383" s="89"/>
      <c r="Y383" s="89"/>
      <c r="Z383" s="89"/>
      <c r="AA383" s="89"/>
      <c r="AB383" s="89"/>
      <c r="AC383" s="89"/>
      <c r="AD383" s="89"/>
      <c r="AE383" s="89"/>
      <c r="AF383" s="89"/>
    </row>
    <row r="384" spans="10:32" ht="14.5" x14ac:dyDescent="0.35">
      <c r="J384" s="87"/>
      <c r="K384" s="88"/>
      <c r="L384" s="88"/>
      <c r="O384" s="89"/>
      <c r="P384" s="89"/>
      <c r="Q384" s="89"/>
      <c r="R384" s="89"/>
      <c r="S384" s="89"/>
      <c r="T384" s="89"/>
      <c r="U384" s="89"/>
      <c r="V384" s="89"/>
      <c r="W384" s="89"/>
      <c r="X384" s="89"/>
      <c r="Y384" s="89"/>
      <c r="Z384" s="89"/>
      <c r="AA384" s="89"/>
      <c r="AB384" s="89"/>
      <c r="AC384" s="89"/>
      <c r="AD384" s="89"/>
      <c r="AE384" s="89"/>
      <c r="AF384" s="89"/>
    </row>
    <row r="385" spans="10:32" ht="14.5" x14ac:dyDescent="0.35">
      <c r="J385" s="87"/>
      <c r="K385" s="88"/>
      <c r="L385" s="88"/>
      <c r="O385" s="89"/>
      <c r="P385" s="89"/>
      <c r="Q385" s="89"/>
      <c r="R385" s="89"/>
      <c r="S385" s="89"/>
      <c r="T385" s="89"/>
      <c r="U385" s="89"/>
      <c r="V385" s="89"/>
      <c r="W385" s="89"/>
      <c r="X385" s="89"/>
      <c r="Y385" s="89"/>
      <c r="Z385" s="89"/>
      <c r="AA385" s="89"/>
      <c r="AB385" s="89"/>
      <c r="AC385" s="89"/>
      <c r="AD385" s="89"/>
      <c r="AE385" s="89"/>
      <c r="AF385" s="89"/>
    </row>
    <row r="386" spans="10:32" ht="14.5" x14ac:dyDescent="0.35">
      <c r="J386" s="87"/>
      <c r="K386" s="88"/>
      <c r="L386" s="88"/>
      <c r="O386" s="89"/>
      <c r="P386" s="89"/>
      <c r="Q386" s="89"/>
      <c r="R386" s="89"/>
      <c r="S386" s="89"/>
      <c r="T386" s="89"/>
      <c r="U386" s="89"/>
      <c r="V386" s="89"/>
      <c r="W386" s="89"/>
      <c r="X386" s="89"/>
      <c r="Y386" s="89"/>
      <c r="Z386" s="89"/>
      <c r="AA386" s="89"/>
      <c r="AB386" s="89"/>
      <c r="AC386" s="89"/>
      <c r="AD386" s="89"/>
      <c r="AE386" s="89"/>
      <c r="AF386" s="89"/>
    </row>
    <row r="387" spans="10:32" ht="14.5" x14ac:dyDescent="0.35">
      <c r="J387" s="87"/>
      <c r="K387" s="88"/>
      <c r="L387" s="88"/>
      <c r="O387" s="89"/>
      <c r="P387" s="89"/>
      <c r="Q387" s="89"/>
      <c r="R387" s="89"/>
      <c r="S387" s="89"/>
      <c r="T387" s="89"/>
      <c r="U387" s="89"/>
      <c r="V387" s="89"/>
      <c r="W387" s="89"/>
      <c r="X387" s="89"/>
      <c r="Y387" s="89"/>
      <c r="Z387" s="89"/>
      <c r="AA387" s="89"/>
      <c r="AB387" s="89"/>
      <c r="AC387" s="89"/>
      <c r="AD387" s="89"/>
      <c r="AE387" s="89"/>
      <c r="AF387" s="89"/>
    </row>
    <row r="388" spans="10:32" ht="14.5" x14ac:dyDescent="0.35">
      <c r="J388" s="87"/>
      <c r="K388" s="88"/>
      <c r="L388" s="88"/>
      <c r="O388" s="89"/>
      <c r="P388" s="89"/>
      <c r="Q388" s="89"/>
      <c r="R388" s="89"/>
      <c r="S388" s="89"/>
      <c r="T388" s="89"/>
      <c r="U388" s="89"/>
      <c r="V388" s="89"/>
      <c r="W388" s="89"/>
      <c r="X388" s="89"/>
      <c r="Y388" s="89"/>
      <c r="Z388" s="89"/>
      <c r="AA388" s="89"/>
      <c r="AB388" s="89"/>
      <c r="AC388" s="89"/>
      <c r="AD388" s="89"/>
      <c r="AE388" s="89"/>
      <c r="AF388" s="89"/>
    </row>
    <row r="389" spans="10:32" ht="14.5" x14ac:dyDescent="0.35">
      <c r="J389" s="87"/>
      <c r="K389" s="88"/>
      <c r="L389" s="88"/>
      <c r="O389" s="89"/>
      <c r="P389" s="89"/>
      <c r="Q389" s="89"/>
      <c r="R389" s="89"/>
      <c r="S389" s="89"/>
      <c r="T389" s="89"/>
      <c r="U389" s="89"/>
      <c r="V389" s="89"/>
      <c r="W389" s="89"/>
      <c r="X389" s="89"/>
      <c r="Y389" s="89"/>
      <c r="Z389" s="89"/>
      <c r="AA389" s="89"/>
      <c r="AB389" s="89"/>
      <c r="AC389" s="89"/>
      <c r="AD389" s="89"/>
      <c r="AE389" s="89"/>
      <c r="AF389" s="89"/>
    </row>
    <row r="390" spans="10:32" ht="14.5" x14ac:dyDescent="0.35">
      <c r="J390" s="87"/>
      <c r="K390" s="88"/>
      <c r="L390" s="88"/>
      <c r="O390" s="89"/>
      <c r="P390" s="89"/>
      <c r="Q390" s="89"/>
      <c r="R390" s="89"/>
      <c r="S390" s="89"/>
      <c r="T390" s="89"/>
      <c r="U390" s="89"/>
      <c r="V390" s="89"/>
      <c r="W390" s="89"/>
      <c r="X390" s="89"/>
      <c r="Y390" s="89"/>
      <c r="Z390" s="89"/>
      <c r="AA390" s="89"/>
      <c r="AB390" s="89"/>
      <c r="AC390" s="89"/>
      <c r="AD390" s="89"/>
      <c r="AE390" s="89"/>
      <c r="AF390" s="89"/>
    </row>
    <row r="391" spans="10:32" ht="14.5" x14ac:dyDescent="0.35">
      <c r="J391" s="87"/>
      <c r="K391" s="88"/>
      <c r="L391" s="88"/>
      <c r="O391" s="89"/>
      <c r="P391" s="89"/>
      <c r="Q391" s="89"/>
      <c r="R391" s="89"/>
      <c r="S391" s="89"/>
      <c r="T391" s="89"/>
      <c r="U391" s="89"/>
      <c r="V391" s="89"/>
      <c r="W391" s="89"/>
      <c r="X391" s="89"/>
      <c r="Y391" s="89"/>
      <c r="Z391" s="89"/>
      <c r="AA391" s="89"/>
      <c r="AB391" s="89"/>
      <c r="AC391" s="89"/>
      <c r="AD391" s="89"/>
      <c r="AE391" s="89"/>
      <c r="AF391" s="89"/>
    </row>
    <row r="392" spans="10:32" ht="14.5" x14ac:dyDescent="0.35">
      <c r="J392" s="87"/>
      <c r="K392" s="88"/>
      <c r="L392" s="88"/>
      <c r="O392" s="89"/>
      <c r="P392" s="89"/>
      <c r="Q392" s="89"/>
      <c r="R392" s="89"/>
      <c r="S392" s="89"/>
      <c r="T392" s="89"/>
      <c r="U392" s="89"/>
      <c r="V392" s="89"/>
      <c r="W392" s="89"/>
      <c r="X392" s="89"/>
      <c r="Y392" s="89"/>
      <c r="Z392" s="89"/>
      <c r="AA392" s="89"/>
      <c r="AB392" s="89"/>
      <c r="AC392" s="89"/>
      <c r="AD392" s="89"/>
      <c r="AE392" s="89"/>
      <c r="AF392" s="89"/>
    </row>
    <row r="393" spans="10:32" ht="14.5" x14ac:dyDescent="0.35">
      <c r="J393" s="87"/>
      <c r="K393" s="88"/>
      <c r="L393" s="88"/>
      <c r="O393" s="89"/>
      <c r="P393" s="89"/>
      <c r="Q393" s="89"/>
      <c r="R393" s="89"/>
      <c r="S393" s="89"/>
      <c r="T393" s="89"/>
      <c r="U393" s="89"/>
      <c r="V393" s="89"/>
      <c r="W393" s="89"/>
      <c r="X393" s="89"/>
      <c r="Y393" s="89"/>
      <c r="Z393" s="89"/>
      <c r="AA393" s="89"/>
      <c r="AB393" s="89"/>
      <c r="AC393" s="89"/>
      <c r="AD393" s="89"/>
      <c r="AE393" s="89"/>
      <c r="AF393" s="89"/>
    </row>
    <row r="394" spans="10:32" ht="14.5" x14ac:dyDescent="0.35">
      <c r="J394" s="87"/>
      <c r="K394" s="88"/>
      <c r="L394" s="88"/>
      <c r="O394" s="89"/>
      <c r="P394" s="89"/>
      <c r="Q394" s="89"/>
      <c r="R394" s="89"/>
      <c r="S394" s="89"/>
      <c r="T394" s="89"/>
      <c r="U394" s="89"/>
      <c r="V394" s="89"/>
      <c r="W394" s="89"/>
      <c r="X394" s="89"/>
      <c r="Y394" s="89"/>
      <c r="Z394" s="89"/>
      <c r="AA394" s="89"/>
      <c r="AB394" s="89"/>
      <c r="AC394" s="89"/>
      <c r="AD394" s="89"/>
      <c r="AE394" s="89"/>
      <c r="AF394" s="89"/>
    </row>
    <row r="395" spans="10:32" ht="14.5" x14ac:dyDescent="0.35">
      <c r="J395" s="87"/>
      <c r="K395" s="88"/>
      <c r="L395" s="88"/>
      <c r="O395" s="89"/>
      <c r="P395" s="89"/>
      <c r="Q395" s="89"/>
      <c r="R395" s="89"/>
      <c r="S395" s="89"/>
      <c r="T395" s="89"/>
      <c r="U395" s="89"/>
      <c r="V395" s="89"/>
      <c r="W395" s="89"/>
      <c r="X395" s="89"/>
      <c r="Y395" s="89"/>
      <c r="Z395" s="89"/>
      <c r="AA395" s="89"/>
      <c r="AB395" s="89"/>
      <c r="AC395" s="89"/>
      <c r="AD395" s="89"/>
      <c r="AE395" s="89"/>
      <c r="AF395" s="89"/>
    </row>
    <row r="396" spans="10:32" ht="14.5" x14ac:dyDescent="0.35">
      <c r="J396" s="87"/>
      <c r="K396" s="88"/>
      <c r="L396" s="88"/>
      <c r="O396" s="89"/>
      <c r="P396" s="89"/>
      <c r="Q396" s="89"/>
      <c r="R396" s="89"/>
      <c r="S396" s="89"/>
      <c r="T396" s="89"/>
      <c r="U396" s="89"/>
      <c r="V396" s="89"/>
      <c r="W396" s="89"/>
      <c r="X396" s="89"/>
      <c r="Y396" s="89"/>
      <c r="Z396" s="89"/>
      <c r="AA396" s="89"/>
      <c r="AB396" s="89"/>
      <c r="AC396" s="89"/>
      <c r="AD396" s="89"/>
      <c r="AE396" s="89"/>
      <c r="AF396" s="89"/>
    </row>
    <row r="397" spans="10:32" ht="14.5" x14ac:dyDescent="0.35">
      <c r="J397" s="87"/>
      <c r="K397" s="88"/>
      <c r="L397" s="88"/>
      <c r="O397" s="89"/>
      <c r="P397" s="89"/>
      <c r="Q397" s="89"/>
      <c r="R397" s="89"/>
      <c r="S397" s="89"/>
      <c r="T397" s="89"/>
      <c r="U397" s="89"/>
      <c r="V397" s="89"/>
      <c r="W397" s="89"/>
      <c r="X397" s="89"/>
      <c r="Y397" s="89"/>
      <c r="Z397" s="89"/>
      <c r="AA397" s="89"/>
      <c r="AB397" s="89"/>
      <c r="AC397" s="89"/>
      <c r="AD397" s="89"/>
      <c r="AE397" s="89"/>
      <c r="AF397" s="89"/>
    </row>
    <row r="398" spans="10:32" ht="14.5" x14ac:dyDescent="0.35">
      <c r="J398" s="87"/>
      <c r="K398" s="88"/>
      <c r="L398" s="88"/>
      <c r="O398" s="89"/>
      <c r="P398" s="89"/>
      <c r="Q398" s="89"/>
      <c r="R398" s="89"/>
      <c r="S398" s="89"/>
      <c r="T398" s="89"/>
      <c r="U398" s="89"/>
      <c r="V398" s="89"/>
      <c r="W398" s="89"/>
      <c r="X398" s="89"/>
      <c r="Y398" s="89"/>
      <c r="Z398" s="89"/>
      <c r="AA398" s="89"/>
      <c r="AB398" s="89"/>
      <c r="AC398" s="89"/>
      <c r="AD398" s="89"/>
      <c r="AE398" s="89"/>
      <c r="AF398" s="89"/>
    </row>
    <row r="399" spans="10:32" ht="14.5" x14ac:dyDescent="0.35">
      <c r="J399" s="87"/>
      <c r="K399" s="88"/>
      <c r="L399" s="88"/>
      <c r="O399" s="89"/>
      <c r="P399" s="89"/>
      <c r="Q399" s="89"/>
      <c r="R399" s="89"/>
      <c r="S399" s="89"/>
      <c r="T399" s="89"/>
      <c r="U399" s="89"/>
      <c r="V399" s="89"/>
      <c r="W399" s="89"/>
      <c r="X399" s="89"/>
      <c r="Y399" s="89"/>
      <c r="Z399" s="89"/>
      <c r="AA399" s="89"/>
      <c r="AB399" s="89"/>
      <c r="AC399" s="89"/>
      <c r="AD399" s="89"/>
      <c r="AE399" s="89"/>
      <c r="AF399" s="89"/>
    </row>
    <row r="400" spans="10:32" ht="14.5" x14ac:dyDescent="0.35">
      <c r="J400" s="87"/>
      <c r="K400" s="88"/>
      <c r="L400" s="88"/>
      <c r="O400" s="89"/>
      <c r="P400" s="89"/>
      <c r="Q400" s="89"/>
      <c r="R400" s="89"/>
      <c r="S400" s="89"/>
      <c r="T400" s="89"/>
      <c r="U400" s="89"/>
      <c r="V400" s="89"/>
      <c r="W400" s="89"/>
      <c r="X400" s="89"/>
      <c r="Y400" s="89"/>
      <c r="Z400" s="89"/>
      <c r="AA400" s="89"/>
      <c r="AB400" s="89"/>
      <c r="AC400" s="89"/>
      <c r="AD400" s="89"/>
      <c r="AE400" s="89"/>
      <c r="AF400" s="89"/>
    </row>
    <row r="401" spans="10:32" ht="14.5" x14ac:dyDescent="0.35">
      <c r="J401" s="87"/>
      <c r="K401" s="88"/>
      <c r="L401" s="88"/>
      <c r="O401" s="89"/>
      <c r="P401" s="89"/>
      <c r="Q401" s="89"/>
      <c r="R401" s="89"/>
      <c r="S401" s="89"/>
      <c r="T401" s="89"/>
      <c r="U401" s="89"/>
      <c r="V401" s="89"/>
      <c r="W401" s="89"/>
      <c r="X401" s="89"/>
      <c r="Y401" s="89"/>
      <c r="Z401" s="89"/>
      <c r="AA401" s="89"/>
      <c r="AB401" s="89"/>
      <c r="AC401" s="89"/>
      <c r="AD401" s="89"/>
      <c r="AE401" s="89"/>
      <c r="AF401" s="89"/>
    </row>
    <row r="402" spans="10:32" ht="14.5" x14ac:dyDescent="0.35">
      <c r="J402" s="87"/>
      <c r="K402" s="88"/>
      <c r="L402" s="88"/>
      <c r="O402" s="89"/>
      <c r="P402" s="89"/>
      <c r="Q402" s="89"/>
      <c r="R402" s="89"/>
      <c r="S402" s="89"/>
      <c r="T402" s="89"/>
      <c r="U402" s="89"/>
      <c r="V402" s="89"/>
      <c r="W402" s="89"/>
      <c r="X402" s="89"/>
      <c r="Y402" s="89"/>
      <c r="Z402" s="89"/>
      <c r="AA402" s="89"/>
      <c r="AB402" s="89"/>
      <c r="AC402" s="89"/>
      <c r="AD402" s="89"/>
      <c r="AE402" s="89"/>
      <c r="AF402" s="89"/>
    </row>
    <row r="403" spans="10:32" ht="14.5" x14ac:dyDescent="0.35">
      <c r="J403" s="87"/>
      <c r="K403" s="88"/>
      <c r="L403" s="88"/>
      <c r="O403" s="89"/>
      <c r="P403" s="89"/>
      <c r="Q403" s="89"/>
      <c r="R403" s="89"/>
      <c r="S403" s="89"/>
      <c r="T403" s="89"/>
      <c r="U403" s="89"/>
      <c r="V403" s="89"/>
      <c r="W403" s="89"/>
      <c r="X403" s="89"/>
      <c r="Y403" s="89"/>
      <c r="Z403" s="89"/>
      <c r="AA403" s="89"/>
      <c r="AB403" s="89"/>
      <c r="AC403" s="89"/>
      <c r="AD403" s="89"/>
      <c r="AE403" s="89"/>
      <c r="AF403" s="89"/>
    </row>
    <row r="404" spans="10:32" ht="14.5" x14ac:dyDescent="0.35">
      <c r="J404" s="87"/>
      <c r="K404" s="88"/>
      <c r="L404" s="88"/>
      <c r="O404" s="89"/>
      <c r="P404" s="89"/>
      <c r="Q404" s="89"/>
      <c r="R404" s="89"/>
      <c r="S404" s="89"/>
      <c r="T404" s="89"/>
      <c r="U404" s="89"/>
      <c r="V404" s="89"/>
      <c r="W404" s="89"/>
      <c r="X404" s="89"/>
      <c r="Y404" s="89"/>
      <c r="Z404" s="89"/>
      <c r="AA404" s="89"/>
      <c r="AB404" s="89"/>
      <c r="AC404" s="89"/>
      <c r="AD404" s="89"/>
      <c r="AE404" s="89"/>
      <c r="AF404" s="89"/>
    </row>
    <row r="405" spans="10:32" ht="14.5" x14ac:dyDescent="0.35">
      <c r="J405" s="87"/>
      <c r="K405" s="88"/>
      <c r="L405" s="88"/>
      <c r="O405" s="89"/>
      <c r="P405" s="89"/>
      <c r="Q405" s="89"/>
      <c r="R405" s="89"/>
      <c r="S405" s="89"/>
      <c r="T405" s="89"/>
      <c r="U405" s="89"/>
      <c r="V405" s="89"/>
      <c r="W405" s="89"/>
      <c r="X405" s="89"/>
      <c r="Y405" s="89"/>
      <c r="Z405" s="89"/>
      <c r="AA405" s="89"/>
      <c r="AB405" s="89"/>
      <c r="AC405" s="89"/>
      <c r="AD405" s="89"/>
      <c r="AE405" s="89"/>
      <c r="AF405" s="89"/>
    </row>
    <row r="406" spans="10:32" ht="14.5" x14ac:dyDescent="0.35">
      <c r="J406" s="87"/>
      <c r="K406" s="88"/>
      <c r="L406" s="88"/>
      <c r="O406" s="89"/>
      <c r="P406" s="89"/>
      <c r="Q406" s="89"/>
      <c r="R406" s="89"/>
      <c r="S406" s="89"/>
      <c r="T406" s="89"/>
      <c r="U406" s="89"/>
      <c r="V406" s="89"/>
      <c r="W406" s="89"/>
      <c r="X406" s="89"/>
      <c r="Y406" s="89"/>
      <c r="Z406" s="89"/>
      <c r="AA406" s="89"/>
      <c r="AB406" s="89"/>
      <c r="AC406" s="89"/>
      <c r="AD406" s="89"/>
      <c r="AE406" s="89"/>
      <c r="AF406" s="89"/>
    </row>
    <row r="407" spans="10:32" ht="14.5" x14ac:dyDescent="0.35">
      <c r="J407" s="87"/>
      <c r="K407" s="88"/>
      <c r="L407" s="88"/>
      <c r="O407" s="89"/>
      <c r="P407" s="89"/>
      <c r="Q407" s="89"/>
      <c r="R407" s="89"/>
      <c r="S407" s="89"/>
      <c r="T407" s="89"/>
      <c r="U407" s="89"/>
      <c r="V407" s="89"/>
      <c r="W407" s="89"/>
      <c r="X407" s="89"/>
      <c r="Y407" s="89"/>
      <c r="Z407" s="89"/>
      <c r="AA407" s="89"/>
      <c r="AB407" s="89"/>
      <c r="AC407" s="89"/>
      <c r="AD407" s="89"/>
      <c r="AE407" s="89"/>
      <c r="AF407" s="89"/>
    </row>
    <row r="408" spans="10:32" ht="14.5" x14ac:dyDescent="0.35">
      <c r="J408" s="87"/>
      <c r="K408" s="88"/>
      <c r="L408" s="88"/>
      <c r="O408" s="89"/>
      <c r="P408" s="89"/>
      <c r="Q408" s="89"/>
      <c r="R408" s="89"/>
      <c r="S408" s="89"/>
      <c r="T408" s="89"/>
      <c r="U408" s="89"/>
      <c r="V408" s="89"/>
      <c r="W408" s="89"/>
      <c r="X408" s="89"/>
      <c r="Y408" s="89"/>
      <c r="Z408" s="89"/>
      <c r="AA408" s="89"/>
      <c r="AB408" s="89"/>
      <c r="AC408" s="89"/>
      <c r="AD408" s="89"/>
      <c r="AE408" s="89"/>
      <c r="AF408" s="89"/>
    </row>
    <row r="409" spans="10:32" ht="14.5" x14ac:dyDescent="0.35">
      <c r="J409" s="87"/>
      <c r="K409" s="88"/>
      <c r="L409" s="88"/>
      <c r="O409" s="89"/>
      <c r="P409" s="89"/>
      <c r="Q409" s="89"/>
      <c r="R409" s="89"/>
      <c r="S409" s="89"/>
      <c r="T409" s="89"/>
      <c r="U409" s="89"/>
      <c r="V409" s="89"/>
      <c r="W409" s="89"/>
      <c r="X409" s="89"/>
      <c r="Y409" s="89"/>
      <c r="Z409" s="89"/>
      <c r="AA409" s="89"/>
      <c r="AB409" s="89"/>
      <c r="AC409" s="89"/>
      <c r="AD409" s="89"/>
      <c r="AE409" s="89"/>
      <c r="AF409" s="89"/>
    </row>
    <row r="410" spans="10:32" ht="14.5" x14ac:dyDescent="0.35">
      <c r="J410" s="87"/>
      <c r="K410" s="88"/>
      <c r="L410" s="88"/>
      <c r="O410" s="89"/>
      <c r="P410" s="89"/>
      <c r="Q410" s="89"/>
      <c r="R410" s="89"/>
      <c r="S410" s="89"/>
      <c r="T410" s="89"/>
      <c r="U410" s="89"/>
      <c r="V410" s="89"/>
      <c r="W410" s="89"/>
      <c r="X410" s="89"/>
      <c r="Y410" s="89"/>
      <c r="Z410" s="89"/>
      <c r="AA410" s="89"/>
      <c r="AB410" s="89"/>
      <c r="AC410" s="89"/>
      <c r="AD410" s="89"/>
      <c r="AE410" s="89"/>
      <c r="AF410" s="89"/>
    </row>
    <row r="411" spans="10:32" ht="14.5" x14ac:dyDescent="0.35">
      <c r="J411" s="87"/>
      <c r="K411" s="88"/>
      <c r="L411" s="88"/>
      <c r="O411" s="89"/>
      <c r="P411" s="89"/>
      <c r="Q411" s="89"/>
      <c r="R411" s="89"/>
      <c r="S411" s="89"/>
      <c r="T411" s="89"/>
      <c r="U411" s="89"/>
      <c r="V411" s="89"/>
      <c r="W411" s="89"/>
      <c r="X411" s="89"/>
      <c r="Y411" s="89"/>
      <c r="Z411" s="89"/>
      <c r="AA411" s="89"/>
      <c r="AB411" s="89"/>
      <c r="AC411" s="89"/>
      <c r="AD411" s="89"/>
      <c r="AE411" s="89"/>
      <c r="AF411" s="89"/>
    </row>
    <row r="412" spans="10:32" ht="14.5" x14ac:dyDescent="0.35">
      <c r="J412" s="87"/>
      <c r="K412" s="88"/>
      <c r="L412" s="88"/>
      <c r="O412" s="89"/>
      <c r="P412" s="89"/>
      <c r="Q412" s="89"/>
      <c r="R412" s="89"/>
      <c r="S412" s="89"/>
      <c r="T412" s="89"/>
      <c r="U412" s="89"/>
      <c r="V412" s="89"/>
      <c r="W412" s="89"/>
      <c r="X412" s="89"/>
      <c r="Y412" s="89"/>
      <c r="Z412" s="89"/>
      <c r="AA412" s="89"/>
      <c r="AB412" s="89"/>
      <c r="AC412" s="89"/>
      <c r="AD412" s="89"/>
      <c r="AE412" s="89"/>
      <c r="AF412" s="89"/>
    </row>
    <row r="413" spans="10:32" ht="14.5" x14ac:dyDescent="0.35">
      <c r="J413" s="87"/>
      <c r="K413" s="88"/>
      <c r="L413" s="88"/>
      <c r="O413" s="89"/>
      <c r="P413" s="89"/>
      <c r="Q413" s="89"/>
      <c r="R413" s="89"/>
      <c r="S413" s="89"/>
      <c r="T413" s="89"/>
      <c r="U413" s="89"/>
      <c r="V413" s="89"/>
      <c r="W413" s="89"/>
      <c r="X413" s="89"/>
      <c r="Y413" s="89"/>
      <c r="Z413" s="89"/>
      <c r="AA413" s="89"/>
      <c r="AB413" s="89"/>
      <c r="AC413" s="89"/>
      <c r="AD413" s="89"/>
      <c r="AE413" s="89"/>
      <c r="AF413" s="89"/>
    </row>
    <row r="414" spans="10:32" ht="14.5" x14ac:dyDescent="0.35">
      <c r="J414" s="87"/>
      <c r="K414" s="88"/>
      <c r="L414" s="88"/>
      <c r="O414" s="89"/>
      <c r="P414" s="89"/>
      <c r="Q414" s="89"/>
      <c r="R414" s="89"/>
      <c r="S414" s="89"/>
      <c r="T414" s="89"/>
      <c r="U414" s="89"/>
      <c r="V414" s="89"/>
      <c r="W414" s="89"/>
      <c r="X414" s="89"/>
      <c r="Y414" s="89"/>
      <c r="Z414" s="89"/>
      <c r="AA414" s="89"/>
      <c r="AB414" s="89"/>
      <c r="AC414" s="89"/>
      <c r="AD414" s="89"/>
      <c r="AE414" s="89"/>
      <c r="AF414" s="89"/>
    </row>
    <row r="415" spans="10:32" ht="14.5" x14ac:dyDescent="0.35">
      <c r="J415" s="87"/>
      <c r="K415" s="88"/>
      <c r="L415" s="88"/>
      <c r="O415" s="89"/>
      <c r="P415" s="89"/>
      <c r="Q415" s="89"/>
      <c r="R415" s="89"/>
      <c r="S415" s="89"/>
      <c r="T415" s="89"/>
      <c r="U415" s="89"/>
      <c r="V415" s="89"/>
      <c r="W415" s="89"/>
      <c r="X415" s="89"/>
      <c r="Y415" s="89"/>
      <c r="Z415" s="89"/>
      <c r="AA415" s="89"/>
      <c r="AB415" s="89"/>
      <c r="AC415" s="89"/>
      <c r="AD415" s="89"/>
      <c r="AE415" s="89"/>
      <c r="AF415" s="89"/>
    </row>
    <row r="416" spans="10:32" ht="14.5" x14ac:dyDescent="0.35">
      <c r="J416" s="87"/>
      <c r="K416" s="88"/>
      <c r="L416" s="88"/>
      <c r="O416" s="89"/>
      <c r="P416" s="89"/>
      <c r="Q416" s="89"/>
      <c r="R416" s="89"/>
      <c r="S416" s="89"/>
      <c r="T416" s="89"/>
      <c r="U416" s="89"/>
      <c r="V416" s="89"/>
      <c r="W416" s="89"/>
      <c r="X416" s="89"/>
      <c r="Y416" s="89"/>
      <c r="Z416" s="89"/>
      <c r="AA416" s="89"/>
      <c r="AB416" s="89"/>
      <c r="AC416" s="89"/>
      <c r="AD416" s="89"/>
      <c r="AE416" s="89"/>
      <c r="AF416" s="89"/>
    </row>
    <row r="417" spans="10:32" ht="14.5" x14ac:dyDescent="0.35">
      <c r="J417" s="87"/>
      <c r="K417" s="88"/>
      <c r="L417" s="88"/>
      <c r="O417" s="89"/>
      <c r="P417" s="89"/>
      <c r="Q417" s="89"/>
      <c r="R417" s="89"/>
      <c r="S417" s="89"/>
      <c r="T417" s="89"/>
      <c r="U417" s="89"/>
      <c r="V417" s="89"/>
      <c r="W417" s="89"/>
      <c r="X417" s="89"/>
      <c r="Y417" s="89"/>
      <c r="Z417" s="89"/>
      <c r="AA417" s="89"/>
      <c r="AB417" s="89"/>
      <c r="AC417" s="89"/>
      <c r="AD417" s="89"/>
      <c r="AE417" s="89"/>
      <c r="AF417" s="89"/>
    </row>
    <row r="418" spans="10:32" ht="14.5" x14ac:dyDescent="0.35">
      <c r="J418" s="87"/>
      <c r="K418" s="88"/>
      <c r="L418" s="88"/>
      <c r="O418" s="89"/>
      <c r="P418" s="89"/>
      <c r="Q418" s="89"/>
      <c r="R418" s="89"/>
      <c r="S418" s="89"/>
      <c r="T418" s="89"/>
      <c r="U418" s="89"/>
      <c r="V418" s="89"/>
      <c r="W418" s="89"/>
      <c r="X418" s="89"/>
      <c r="Y418" s="89"/>
      <c r="Z418" s="89"/>
      <c r="AA418" s="89"/>
      <c r="AB418" s="89"/>
      <c r="AC418" s="89"/>
      <c r="AD418" s="89"/>
      <c r="AE418" s="89"/>
      <c r="AF418" s="89"/>
    </row>
    <row r="419" spans="10:32" ht="14.5" x14ac:dyDescent="0.35">
      <c r="J419" s="87"/>
      <c r="K419" s="88"/>
      <c r="L419" s="88"/>
      <c r="O419" s="89"/>
      <c r="P419" s="89"/>
      <c r="Q419" s="89"/>
      <c r="R419" s="89"/>
      <c r="S419" s="89"/>
      <c r="T419" s="89"/>
      <c r="U419" s="89"/>
      <c r="V419" s="89"/>
      <c r="W419" s="89"/>
      <c r="X419" s="89"/>
      <c r="Y419" s="89"/>
      <c r="Z419" s="89"/>
      <c r="AA419" s="89"/>
      <c r="AB419" s="89"/>
      <c r="AC419" s="89"/>
      <c r="AD419" s="89"/>
      <c r="AE419" s="89"/>
      <c r="AF419" s="89"/>
    </row>
    <row r="420" spans="10:32" ht="14.5" x14ac:dyDescent="0.35">
      <c r="J420" s="87"/>
      <c r="K420" s="88"/>
      <c r="L420" s="88"/>
      <c r="O420" s="89"/>
      <c r="P420" s="89"/>
      <c r="Q420" s="89"/>
      <c r="R420" s="89"/>
      <c r="S420" s="89"/>
      <c r="T420" s="89"/>
      <c r="U420" s="89"/>
      <c r="V420" s="89"/>
      <c r="W420" s="89"/>
      <c r="X420" s="89"/>
      <c r="Y420" s="89"/>
      <c r="Z420" s="89"/>
      <c r="AA420" s="89"/>
      <c r="AB420" s="89"/>
      <c r="AC420" s="89"/>
      <c r="AD420" s="89"/>
      <c r="AE420" s="89"/>
      <c r="AF420" s="89"/>
    </row>
    <row r="421" spans="10:32" ht="14.5" x14ac:dyDescent="0.35">
      <c r="J421" s="87"/>
      <c r="K421" s="88"/>
      <c r="L421" s="88"/>
      <c r="O421" s="89"/>
      <c r="P421" s="89"/>
      <c r="Q421" s="89"/>
      <c r="R421" s="89"/>
      <c r="S421" s="89"/>
      <c r="T421" s="89"/>
      <c r="U421" s="89"/>
      <c r="V421" s="89"/>
      <c r="W421" s="89"/>
      <c r="X421" s="89"/>
      <c r="Y421" s="89"/>
      <c r="Z421" s="89"/>
      <c r="AA421" s="89"/>
      <c r="AB421" s="89"/>
      <c r="AC421" s="89"/>
      <c r="AD421" s="89"/>
      <c r="AE421" s="89"/>
      <c r="AF421" s="89"/>
    </row>
    <row r="422" spans="10:32" ht="14.5" x14ac:dyDescent="0.35">
      <c r="J422" s="87"/>
      <c r="K422" s="88"/>
      <c r="L422" s="88"/>
      <c r="O422" s="89"/>
      <c r="P422" s="89"/>
      <c r="Q422" s="89"/>
      <c r="R422" s="89"/>
      <c r="S422" s="89"/>
      <c r="T422" s="89"/>
      <c r="U422" s="89"/>
      <c r="V422" s="89"/>
      <c r="W422" s="89"/>
      <c r="X422" s="89"/>
      <c r="Y422" s="89"/>
      <c r="Z422" s="89"/>
      <c r="AA422" s="89"/>
      <c r="AB422" s="89"/>
      <c r="AC422" s="89"/>
      <c r="AD422" s="89"/>
      <c r="AE422" s="89"/>
      <c r="AF422" s="89"/>
    </row>
    <row r="423" spans="10:32" ht="14.5" x14ac:dyDescent="0.35">
      <c r="J423" s="87"/>
      <c r="K423" s="88"/>
      <c r="L423" s="88"/>
      <c r="O423" s="89"/>
      <c r="P423" s="89"/>
      <c r="Q423" s="89"/>
      <c r="R423" s="89"/>
      <c r="S423" s="89"/>
      <c r="T423" s="89"/>
      <c r="U423" s="89"/>
      <c r="V423" s="89"/>
      <c r="W423" s="89"/>
      <c r="X423" s="89"/>
      <c r="Y423" s="89"/>
      <c r="Z423" s="89"/>
      <c r="AA423" s="89"/>
      <c r="AB423" s="89"/>
      <c r="AC423" s="89"/>
      <c r="AD423" s="89"/>
      <c r="AE423" s="89"/>
      <c r="AF423" s="89"/>
    </row>
    <row r="424" spans="10:32" ht="14.5" x14ac:dyDescent="0.35">
      <c r="J424" s="87"/>
      <c r="K424" s="88"/>
      <c r="L424" s="88"/>
      <c r="O424" s="89"/>
      <c r="P424" s="89"/>
      <c r="Q424" s="89"/>
      <c r="R424" s="89"/>
      <c r="S424" s="89"/>
      <c r="T424" s="89"/>
      <c r="U424" s="89"/>
      <c r="V424" s="89"/>
      <c r="W424" s="89"/>
      <c r="X424" s="89"/>
      <c r="Y424" s="89"/>
      <c r="Z424" s="89"/>
      <c r="AA424" s="89"/>
      <c r="AB424" s="89"/>
      <c r="AC424" s="89"/>
      <c r="AD424" s="89"/>
      <c r="AE424" s="89"/>
      <c r="AF424" s="89"/>
    </row>
    <row r="425" spans="10:32" ht="14.5" x14ac:dyDescent="0.35">
      <c r="J425" s="87"/>
      <c r="K425" s="88"/>
      <c r="L425" s="88"/>
      <c r="O425" s="89"/>
      <c r="P425" s="89"/>
      <c r="Q425" s="89"/>
      <c r="R425" s="89"/>
      <c r="S425" s="89"/>
      <c r="T425" s="89"/>
      <c r="U425" s="89"/>
      <c r="V425" s="89"/>
      <c r="W425" s="89"/>
      <c r="X425" s="89"/>
      <c r="Y425" s="89"/>
      <c r="Z425" s="89"/>
      <c r="AA425" s="89"/>
      <c r="AB425" s="89"/>
      <c r="AC425" s="89"/>
      <c r="AD425" s="89"/>
      <c r="AE425" s="89"/>
      <c r="AF425" s="89"/>
    </row>
    <row r="426" spans="10:32" ht="14.5" x14ac:dyDescent="0.35">
      <c r="J426" s="87"/>
      <c r="K426" s="88"/>
      <c r="L426" s="88"/>
      <c r="O426" s="89"/>
      <c r="P426" s="89"/>
      <c r="Q426" s="89"/>
      <c r="R426" s="89"/>
      <c r="S426" s="89"/>
      <c r="T426" s="89"/>
      <c r="U426" s="89"/>
      <c r="V426" s="89"/>
      <c r="W426" s="89"/>
      <c r="X426" s="89"/>
      <c r="Y426" s="89"/>
      <c r="Z426" s="89"/>
      <c r="AA426" s="89"/>
      <c r="AB426" s="89"/>
      <c r="AC426" s="89"/>
      <c r="AD426" s="89"/>
      <c r="AE426" s="89"/>
      <c r="AF426" s="89"/>
    </row>
    <row r="427" spans="10:32" ht="14.5" x14ac:dyDescent="0.35">
      <c r="J427" s="87"/>
      <c r="K427" s="88"/>
      <c r="L427" s="88"/>
      <c r="O427" s="89"/>
      <c r="P427" s="89"/>
      <c r="Q427" s="89"/>
      <c r="R427" s="89"/>
      <c r="S427" s="89"/>
      <c r="T427" s="89"/>
      <c r="U427" s="89"/>
      <c r="V427" s="89"/>
      <c r="W427" s="89"/>
      <c r="X427" s="89"/>
      <c r="Y427" s="89"/>
      <c r="Z427" s="89"/>
      <c r="AA427" s="89"/>
      <c r="AB427" s="89"/>
      <c r="AC427" s="89"/>
      <c r="AD427" s="89"/>
      <c r="AE427" s="89"/>
      <c r="AF427" s="89"/>
    </row>
    <row r="428" spans="10:32" ht="14.5" x14ac:dyDescent="0.35">
      <c r="J428" s="87"/>
      <c r="K428" s="88"/>
      <c r="L428" s="88"/>
      <c r="O428" s="89"/>
      <c r="P428" s="89"/>
      <c r="Q428" s="89"/>
      <c r="R428" s="89"/>
      <c r="S428" s="89"/>
      <c r="T428" s="89"/>
      <c r="U428" s="89"/>
      <c r="V428" s="89"/>
      <c r="W428" s="89"/>
      <c r="X428" s="89"/>
      <c r="Y428" s="89"/>
      <c r="Z428" s="89"/>
      <c r="AA428" s="89"/>
      <c r="AB428" s="89"/>
      <c r="AC428" s="89"/>
      <c r="AD428" s="89"/>
      <c r="AE428" s="89"/>
      <c r="AF428" s="89"/>
    </row>
    <row r="429" spans="10:32" ht="14.5" x14ac:dyDescent="0.35">
      <c r="J429" s="87"/>
      <c r="K429" s="88"/>
      <c r="L429" s="88"/>
      <c r="O429" s="89"/>
      <c r="P429" s="89"/>
      <c r="Q429" s="89"/>
      <c r="R429" s="89"/>
      <c r="S429" s="89"/>
      <c r="T429" s="89"/>
      <c r="U429" s="89"/>
      <c r="V429" s="89"/>
      <c r="W429" s="89"/>
      <c r="X429" s="89"/>
      <c r="Y429" s="89"/>
      <c r="Z429" s="89"/>
      <c r="AA429" s="89"/>
      <c r="AB429" s="89"/>
      <c r="AC429" s="89"/>
      <c r="AD429" s="89"/>
      <c r="AE429" s="89"/>
      <c r="AF429" s="89"/>
    </row>
    <row r="430" spans="10:32" ht="14.5" x14ac:dyDescent="0.35">
      <c r="J430" s="87"/>
      <c r="K430" s="88"/>
      <c r="L430" s="88"/>
      <c r="O430" s="89"/>
      <c r="P430" s="89"/>
      <c r="Q430" s="89"/>
      <c r="R430" s="89"/>
      <c r="S430" s="89"/>
      <c r="T430" s="89"/>
      <c r="U430" s="89"/>
      <c r="V430" s="89"/>
      <c r="W430" s="89"/>
      <c r="X430" s="89"/>
      <c r="Y430" s="89"/>
      <c r="Z430" s="89"/>
      <c r="AA430" s="89"/>
      <c r="AB430" s="89"/>
      <c r="AC430" s="89"/>
      <c r="AD430" s="89"/>
      <c r="AE430" s="89"/>
      <c r="AF430" s="89"/>
    </row>
    <row r="431" spans="10:32" ht="14.5" x14ac:dyDescent="0.35">
      <c r="J431" s="87"/>
      <c r="K431" s="88"/>
      <c r="L431" s="88"/>
      <c r="O431" s="89"/>
      <c r="P431" s="89"/>
      <c r="Q431" s="89"/>
      <c r="R431" s="89"/>
      <c r="S431" s="89"/>
      <c r="T431" s="89"/>
      <c r="U431" s="89"/>
      <c r="V431" s="89"/>
      <c r="W431" s="89"/>
      <c r="X431" s="89"/>
      <c r="Y431" s="89"/>
      <c r="Z431" s="89"/>
      <c r="AA431" s="89"/>
      <c r="AB431" s="89"/>
      <c r="AC431" s="89"/>
      <c r="AD431" s="89"/>
      <c r="AE431" s="89"/>
      <c r="AF431" s="89"/>
    </row>
    <row r="432" spans="10:32" ht="14.5" x14ac:dyDescent="0.35">
      <c r="J432" s="87"/>
      <c r="K432" s="88"/>
      <c r="L432" s="88"/>
      <c r="O432" s="89"/>
      <c r="P432" s="89"/>
      <c r="Q432" s="89"/>
      <c r="R432" s="89"/>
      <c r="S432" s="89"/>
      <c r="T432" s="89"/>
      <c r="U432" s="89"/>
      <c r="V432" s="89"/>
      <c r="W432" s="89"/>
      <c r="X432" s="89"/>
      <c r="Y432" s="89"/>
      <c r="Z432" s="89"/>
      <c r="AA432" s="89"/>
      <c r="AB432" s="89"/>
      <c r="AC432" s="89"/>
      <c r="AD432" s="89"/>
      <c r="AE432" s="89"/>
      <c r="AF432" s="89"/>
    </row>
    <row r="433" spans="10:32" ht="14.5" x14ac:dyDescent="0.35">
      <c r="J433" s="87"/>
      <c r="K433" s="88"/>
      <c r="L433" s="88"/>
      <c r="O433" s="89"/>
      <c r="P433" s="89"/>
      <c r="Q433" s="89"/>
      <c r="R433" s="89"/>
      <c r="S433" s="89"/>
      <c r="T433" s="89"/>
      <c r="U433" s="89"/>
      <c r="V433" s="89"/>
      <c r="W433" s="89"/>
      <c r="X433" s="89"/>
      <c r="Y433" s="89"/>
      <c r="Z433" s="89"/>
      <c r="AA433" s="89"/>
      <c r="AB433" s="89"/>
      <c r="AC433" s="89"/>
      <c r="AD433" s="89"/>
      <c r="AE433" s="89"/>
      <c r="AF433" s="89"/>
    </row>
    <row r="434" spans="10:32" ht="14.5" x14ac:dyDescent="0.35">
      <c r="J434" s="87"/>
      <c r="K434" s="88"/>
      <c r="L434" s="88"/>
      <c r="O434" s="89"/>
      <c r="P434" s="89"/>
      <c r="Q434" s="89"/>
      <c r="R434" s="89"/>
      <c r="S434" s="89"/>
      <c r="T434" s="89"/>
      <c r="U434" s="89"/>
      <c r="V434" s="89"/>
      <c r="W434" s="89"/>
      <c r="X434" s="89"/>
      <c r="Y434" s="89"/>
      <c r="Z434" s="89"/>
      <c r="AA434" s="89"/>
      <c r="AB434" s="89"/>
      <c r="AC434" s="89"/>
      <c r="AD434" s="89"/>
      <c r="AE434" s="89"/>
      <c r="AF434" s="89"/>
    </row>
    <row r="435" spans="10:32" ht="14.5" x14ac:dyDescent="0.35">
      <c r="J435" s="87"/>
      <c r="K435" s="88"/>
      <c r="L435" s="88"/>
      <c r="O435" s="89"/>
      <c r="P435" s="89"/>
      <c r="Q435" s="89"/>
      <c r="R435" s="89"/>
      <c r="S435" s="89"/>
      <c r="T435" s="89"/>
      <c r="U435" s="89"/>
      <c r="V435" s="89"/>
      <c r="W435" s="89"/>
      <c r="X435" s="89"/>
      <c r="Y435" s="89"/>
      <c r="Z435" s="89"/>
      <c r="AA435" s="89"/>
      <c r="AB435" s="89"/>
      <c r="AC435" s="89"/>
      <c r="AD435" s="89"/>
      <c r="AE435" s="89"/>
      <c r="AF435" s="89"/>
    </row>
    <row r="436" spans="10:32" ht="14.5" x14ac:dyDescent="0.35">
      <c r="J436" s="87"/>
      <c r="K436" s="88"/>
      <c r="L436" s="88"/>
      <c r="O436" s="89"/>
      <c r="P436" s="89"/>
      <c r="Q436" s="89"/>
      <c r="R436" s="89"/>
      <c r="S436" s="89"/>
      <c r="T436" s="89"/>
      <c r="U436" s="89"/>
      <c r="V436" s="89"/>
      <c r="W436" s="89"/>
      <c r="X436" s="89"/>
      <c r="Y436" s="89"/>
      <c r="Z436" s="89"/>
      <c r="AA436" s="89"/>
      <c r="AB436" s="89"/>
      <c r="AC436" s="89"/>
      <c r="AD436" s="89"/>
      <c r="AE436" s="89"/>
      <c r="AF436" s="89"/>
    </row>
    <row r="437" spans="10:32" ht="14.5" x14ac:dyDescent="0.35">
      <c r="J437" s="87"/>
      <c r="K437" s="88"/>
      <c r="L437" s="88"/>
      <c r="O437" s="89"/>
      <c r="P437" s="89"/>
      <c r="Q437" s="89"/>
      <c r="R437" s="89"/>
      <c r="S437" s="89"/>
      <c r="T437" s="89"/>
      <c r="U437" s="89"/>
      <c r="V437" s="89"/>
      <c r="W437" s="89"/>
      <c r="X437" s="89"/>
      <c r="Y437" s="89"/>
      <c r="Z437" s="89"/>
      <c r="AA437" s="89"/>
      <c r="AB437" s="89"/>
      <c r="AC437" s="89"/>
      <c r="AD437" s="89"/>
      <c r="AE437" s="89"/>
      <c r="AF437" s="89"/>
    </row>
    <row r="438" spans="10:32" ht="14.5" x14ac:dyDescent="0.35">
      <c r="J438" s="87"/>
      <c r="K438" s="88"/>
      <c r="L438" s="88"/>
      <c r="O438" s="89"/>
      <c r="P438" s="89"/>
      <c r="Q438" s="89"/>
      <c r="R438" s="89"/>
      <c r="S438" s="89"/>
      <c r="T438" s="89"/>
      <c r="U438" s="89"/>
      <c r="V438" s="89"/>
      <c r="W438" s="89"/>
      <c r="X438" s="89"/>
      <c r="Y438" s="89"/>
      <c r="Z438" s="89"/>
      <c r="AA438" s="89"/>
      <c r="AB438" s="89"/>
      <c r="AC438" s="89"/>
      <c r="AD438" s="89"/>
      <c r="AE438" s="89"/>
      <c r="AF438" s="89"/>
    </row>
    <row r="439" spans="10:32" ht="14.5" x14ac:dyDescent="0.35">
      <c r="J439" s="87"/>
      <c r="K439" s="88"/>
      <c r="L439" s="88"/>
      <c r="O439" s="89"/>
      <c r="P439" s="89"/>
      <c r="Q439" s="89"/>
      <c r="R439" s="89"/>
      <c r="S439" s="89"/>
      <c r="T439" s="89"/>
      <c r="U439" s="89"/>
      <c r="V439" s="89"/>
      <c r="W439" s="89"/>
      <c r="X439" s="89"/>
      <c r="Y439" s="89"/>
      <c r="Z439" s="89"/>
      <c r="AA439" s="89"/>
      <c r="AB439" s="89"/>
      <c r="AC439" s="89"/>
      <c r="AD439" s="89"/>
      <c r="AE439" s="89"/>
      <c r="AF439" s="89"/>
    </row>
    <row r="440" spans="10:32" ht="14.5" x14ac:dyDescent="0.35">
      <c r="J440" s="87"/>
      <c r="K440" s="88"/>
      <c r="L440" s="88"/>
      <c r="O440" s="89"/>
      <c r="P440" s="89"/>
      <c r="Q440" s="89"/>
      <c r="R440" s="89"/>
      <c r="S440" s="89"/>
      <c r="T440" s="89"/>
      <c r="U440" s="89"/>
      <c r="V440" s="89"/>
      <c r="W440" s="89"/>
      <c r="X440" s="89"/>
      <c r="Y440" s="89"/>
      <c r="Z440" s="89"/>
      <c r="AA440" s="89"/>
      <c r="AB440" s="89"/>
      <c r="AC440" s="89"/>
      <c r="AD440" s="89"/>
      <c r="AE440" s="89"/>
      <c r="AF440" s="89"/>
    </row>
    <row r="441" spans="10:32" ht="14.5" x14ac:dyDescent="0.35">
      <c r="J441" s="87"/>
      <c r="K441" s="88"/>
      <c r="L441" s="88"/>
      <c r="O441" s="89"/>
      <c r="P441" s="89"/>
      <c r="Q441" s="89"/>
      <c r="R441" s="89"/>
      <c r="S441" s="89"/>
      <c r="T441" s="89"/>
      <c r="U441" s="89"/>
      <c r="V441" s="89"/>
      <c r="W441" s="89"/>
      <c r="X441" s="89"/>
      <c r="Y441" s="89"/>
      <c r="Z441" s="89"/>
      <c r="AA441" s="89"/>
      <c r="AB441" s="89"/>
      <c r="AC441" s="89"/>
      <c r="AD441" s="89"/>
      <c r="AE441" s="89"/>
      <c r="AF441" s="89"/>
    </row>
    <row r="442" spans="10:32" ht="14.5" x14ac:dyDescent="0.35">
      <c r="J442" s="87"/>
      <c r="K442" s="88"/>
      <c r="L442" s="88"/>
      <c r="O442" s="89"/>
      <c r="P442" s="89"/>
      <c r="Q442" s="89"/>
      <c r="R442" s="89"/>
      <c r="S442" s="89"/>
      <c r="T442" s="89"/>
      <c r="U442" s="89"/>
      <c r="V442" s="89"/>
      <c r="W442" s="89"/>
      <c r="X442" s="89"/>
      <c r="Y442" s="89"/>
      <c r="Z442" s="89"/>
      <c r="AA442" s="89"/>
      <c r="AB442" s="89"/>
      <c r="AC442" s="89"/>
      <c r="AD442" s="89"/>
      <c r="AE442" s="89"/>
      <c r="AF442" s="89"/>
    </row>
    <row r="443" spans="10:32" ht="14.5" x14ac:dyDescent="0.35">
      <c r="J443" s="87"/>
      <c r="K443" s="88"/>
      <c r="L443" s="88"/>
      <c r="O443" s="89"/>
      <c r="P443" s="89"/>
      <c r="Q443" s="89"/>
      <c r="R443" s="89"/>
      <c r="S443" s="89"/>
      <c r="T443" s="89"/>
      <c r="U443" s="89"/>
      <c r="V443" s="89"/>
      <c r="W443" s="89"/>
      <c r="X443" s="89"/>
      <c r="Y443" s="89"/>
      <c r="Z443" s="89"/>
      <c r="AA443" s="89"/>
      <c r="AB443" s="89"/>
      <c r="AC443" s="89"/>
      <c r="AD443" s="89"/>
      <c r="AE443" s="89"/>
      <c r="AF443" s="89"/>
    </row>
    <row r="444" spans="10:32" ht="14.5" x14ac:dyDescent="0.35">
      <c r="J444" s="87"/>
      <c r="K444" s="88"/>
      <c r="L444" s="88"/>
      <c r="O444" s="89"/>
      <c r="P444" s="89"/>
      <c r="Q444" s="89"/>
      <c r="R444" s="89"/>
      <c r="S444" s="89"/>
      <c r="T444" s="89"/>
      <c r="U444" s="89"/>
      <c r="V444" s="89"/>
      <c r="W444" s="89"/>
      <c r="X444" s="89"/>
      <c r="Y444" s="89"/>
      <c r="Z444" s="89"/>
      <c r="AA444" s="89"/>
      <c r="AB444" s="89"/>
      <c r="AC444" s="89"/>
      <c r="AD444" s="89"/>
      <c r="AE444" s="89"/>
      <c r="AF444" s="89"/>
    </row>
    <row r="445" spans="10:32" ht="14.5" x14ac:dyDescent="0.35">
      <c r="J445" s="87"/>
      <c r="K445" s="88"/>
      <c r="L445" s="88"/>
      <c r="O445" s="89"/>
      <c r="P445" s="89"/>
      <c r="Q445" s="89"/>
      <c r="R445" s="89"/>
      <c r="S445" s="89"/>
      <c r="T445" s="89"/>
      <c r="U445" s="89"/>
      <c r="V445" s="89"/>
      <c r="W445" s="89"/>
      <c r="X445" s="89"/>
      <c r="Y445" s="89"/>
      <c r="Z445" s="89"/>
      <c r="AA445" s="89"/>
      <c r="AB445" s="89"/>
      <c r="AC445" s="89"/>
      <c r="AD445" s="89"/>
      <c r="AE445" s="89"/>
      <c r="AF445" s="89"/>
    </row>
    <row r="446" spans="10:32" ht="14.5" x14ac:dyDescent="0.35">
      <c r="J446" s="87"/>
      <c r="K446" s="88"/>
      <c r="L446" s="88"/>
      <c r="O446" s="89"/>
      <c r="P446" s="89"/>
      <c r="Q446" s="89"/>
      <c r="R446" s="89"/>
      <c r="S446" s="89"/>
      <c r="T446" s="89"/>
      <c r="U446" s="89"/>
      <c r="V446" s="89"/>
      <c r="W446" s="89"/>
      <c r="X446" s="89"/>
      <c r="Y446" s="89"/>
      <c r="Z446" s="89"/>
      <c r="AA446" s="89"/>
      <c r="AB446" s="89"/>
      <c r="AC446" s="89"/>
      <c r="AD446" s="89"/>
      <c r="AE446" s="89"/>
      <c r="AF446" s="89"/>
    </row>
    <row r="447" spans="10:32" ht="14.5" x14ac:dyDescent="0.35">
      <c r="J447" s="87"/>
      <c r="K447" s="88"/>
      <c r="L447" s="88"/>
      <c r="O447" s="89"/>
      <c r="P447" s="89"/>
      <c r="Q447" s="89"/>
      <c r="R447" s="89"/>
      <c r="S447" s="89"/>
      <c r="T447" s="89"/>
      <c r="U447" s="89"/>
      <c r="V447" s="89"/>
      <c r="W447" s="89"/>
      <c r="X447" s="89"/>
      <c r="Y447" s="89"/>
      <c r="Z447" s="89"/>
      <c r="AA447" s="89"/>
      <c r="AB447" s="89"/>
      <c r="AC447" s="89"/>
      <c r="AD447" s="89"/>
      <c r="AE447" s="89"/>
      <c r="AF447" s="89"/>
    </row>
    <row r="448" spans="10:32" ht="14.5" x14ac:dyDescent="0.35">
      <c r="J448" s="87"/>
      <c r="K448" s="88"/>
      <c r="L448" s="88"/>
      <c r="O448" s="89"/>
      <c r="P448" s="89"/>
      <c r="Q448" s="89"/>
      <c r="R448" s="89"/>
      <c r="S448" s="89"/>
      <c r="T448" s="89"/>
      <c r="U448" s="89"/>
      <c r="V448" s="89"/>
      <c r="W448" s="89"/>
      <c r="X448" s="89"/>
      <c r="Y448" s="89"/>
      <c r="Z448" s="89"/>
      <c r="AA448" s="89"/>
      <c r="AB448" s="89"/>
      <c r="AC448" s="89"/>
      <c r="AD448" s="89"/>
      <c r="AE448" s="89"/>
      <c r="AF448" s="89"/>
    </row>
    <row r="449" spans="10:32" ht="14.5" x14ac:dyDescent="0.35">
      <c r="J449" s="87"/>
      <c r="K449" s="88"/>
      <c r="L449" s="88"/>
      <c r="O449" s="89"/>
      <c r="P449" s="89"/>
      <c r="Q449" s="89"/>
      <c r="R449" s="89"/>
      <c r="S449" s="89"/>
      <c r="T449" s="89"/>
      <c r="U449" s="89"/>
      <c r="V449" s="89"/>
      <c r="W449" s="89"/>
      <c r="X449" s="89"/>
      <c r="Y449" s="89"/>
      <c r="Z449" s="89"/>
      <c r="AA449" s="89"/>
      <c r="AB449" s="89"/>
      <c r="AC449" s="89"/>
      <c r="AD449" s="89"/>
      <c r="AE449" s="89"/>
      <c r="AF449" s="89"/>
    </row>
    <row r="450" spans="10:32" ht="14.5" x14ac:dyDescent="0.35">
      <c r="J450" s="87"/>
      <c r="K450" s="88"/>
      <c r="L450" s="88"/>
      <c r="O450" s="89"/>
      <c r="P450" s="89"/>
      <c r="Q450" s="89"/>
      <c r="R450" s="89"/>
      <c r="S450" s="89"/>
      <c r="T450" s="89"/>
      <c r="U450" s="89"/>
      <c r="V450" s="89"/>
      <c r="W450" s="89"/>
      <c r="X450" s="89"/>
      <c r="Y450" s="89"/>
      <c r="Z450" s="89"/>
      <c r="AA450" s="89"/>
      <c r="AB450" s="89"/>
      <c r="AC450" s="89"/>
      <c r="AD450" s="89"/>
      <c r="AE450" s="89"/>
      <c r="AF450" s="89"/>
    </row>
    <row r="451" spans="10:32" ht="14.5" x14ac:dyDescent="0.35">
      <c r="J451" s="87"/>
      <c r="K451" s="88"/>
      <c r="L451" s="88"/>
      <c r="O451" s="89"/>
      <c r="P451" s="89"/>
      <c r="Q451" s="89"/>
      <c r="R451" s="89"/>
      <c r="S451" s="89"/>
      <c r="T451" s="89"/>
      <c r="U451" s="89"/>
      <c r="V451" s="89"/>
      <c r="W451" s="89"/>
      <c r="X451" s="89"/>
      <c r="Y451" s="89"/>
      <c r="Z451" s="89"/>
      <c r="AA451" s="89"/>
      <c r="AB451" s="89"/>
      <c r="AC451" s="89"/>
      <c r="AD451" s="89"/>
      <c r="AE451" s="89"/>
      <c r="AF451" s="89"/>
    </row>
    <row r="452" spans="10:32" ht="14.5" x14ac:dyDescent="0.35">
      <c r="J452" s="87"/>
      <c r="K452" s="88"/>
      <c r="L452" s="88"/>
      <c r="O452" s="89"/>
      <c r="P452" s="89"/>
      <c r="Q452" s="89"/>
      <c r="R452" s="89"/>
      <c r="S452" s="89"/>
      <c r="T452" s="89"/>
      <c r="U452" s="89"/>
      <c r="V452" s="89"/>
      <c r="W452" s="89"/>
      <c r="X452" s="89"/>
      <c r="Y452" s="89"/>
      <c r="Z452" s="89"/>
      <c r="AA452" s="89"/>
      <c r="AB452" s="89"/>
      <c r="AC452" s="89"/>
      <c r="AD452" s="89"/>
      <c r="AE452" s="89"/>
      <c r="AF452" s="89"/>
    </row>
    <row r="453" spans="10:32" ht="14.5" x14ac:dyDescent="0.35">
      <c r="J453" s="87"/>
      <c r="K453" s="88"/>
      <c r="L453" s="88"/>
      <c r="O453" s="89"/>
      <c r="P453" s="89"/>
      <c r="Q453" s="89"/>
      <c r="R453" s="89"/>
      <c r="S453" s="89"/>
      <c r="T453" s="89"/>
      <c r="U453" s="89"/>
      <c r="V453" s="89"/>
      <c r="W453" s="89"/>
      <c r="X453" s="89"/>
      <c r="Y453" s="89"/>
      <c r="Z453" s="89"/>
      <c r="AA453" s="89"/>
      <c r="AB453" s="89"/>
      <c r="AC453" s="89"/>
      <c r="AD453" s="89"/>
      <c r="AE453" s="89"/>
      <c r="AF453" s="89"/>
    </row>
    <row r="454" spans="10:32" ht="14.5" x14ac:dyDescent="0.35">
      <c r="J454" s="87"/>
      <c r="K454" s="88"/>
      <c r="L454" s="88"/>
      <c r="O454" s="89"/>
      <c r="P454" s="89"/>
      <c r="Q454" s="89"/>
      <c r="R454" s="89"/>
      <c r="S454" s="89"/>
      <c r="T454" s="89"/>
      <c r="U454" s="89"/>
      <c r="V454" s="89"/>
      <c r="W454" s="89"/>
      <c r="X454" s="89"/>
      <c r="Y454" s="89"/>
      <c r="Z454" s="89"/>
      <c r="AA454" s="89"/>
      <c r="AB454" s="89"/>
      <c r="AC454" s="89"/>
      <c r="AD454" s="89"/>
      <c r="AE454" s="89"/>
      <c r="AF454" s="89"/>
    </row>
    <row r="455" spans="10:32" ht="14.5" x14ac:dyDescent="0.35">
      <c r="J455" s="87"/>
      <c r="K455" s="88"/>
      <c r="L455" s="88"/>
      <c r="O455" s="89"/>
      <c r="P455" s="89"/>
      <c r="Q455" s="89"/>
      <c r="R455" s="89"/>
      <c r="S455" s="89"/>
      <c r="T455" s="89"/>
      <c r="U455" s="89"/>
      <c r="V455" s="89"/>
      <c r="W455" s="89"/>
      <c r="X455" s="89"/>
      <c r="Y455" s="89"/>
      <c r="Z455" s="89"/>
      <c r="AA455" s="89"/>
      <c r="AB455" s="89"/>
      <c r="AC455" s="89"/>
      <c r="AD455" s="89"/>
      <c r="AE455" s="89"/>
      <c r="AF455" s="89"/>
    </row>
    <row r="456" spans="10:32" ht="14.5" x14ac:dyDescent="0.35">
      <c r="J456" s="87"/>
      <c r="K456" s="88"/>
      <c r="L456" s="88"/>
      <c r="O456" s="89"/>
      <c r="P456" s="89"/>
      <c r="Q456" s="89"/>
      <c r="R456" s="89"/>
      <c r="S456" s="89"/>
      <c r="T456" s="89"/>
      <c r="U456" s="89"/>
      <c r="V456" s="89"/>
      <c r="W456" s="89"/>
      <c r="X456" s="89"/>
      <c r="Y456" s="89"/>
      <c r="Z456" s="89"/>
      <c r="AA456" s="89"/>
      <c r="AB456" s="89"/>
      <c r="AC456" s="89"/>
      <c r="AD456" s="89"/>
      <c r="AE456" s="89"/>
      <c r="AF456" s="89"/>
    </row>
    <row r="457" spans="10:32" ht="14.5" x14ac:dyDescent="0.35">
      <c r="J457" s="87"/>
      <c r="K457" s="88"/>
      <c r="L457" s="88"/>
      <c r="O457" s="89"/>
      <c r="P457" s="89"/>
      <c r="Q457" s="89"/>
      <c r="R457" s="89"/>
      <c r="S457" s="89"/>
      <c r="T457" s="89"/>
      <c r="U457" s="89"/>
      <c r="V457" s="89"/>
      <c r="W457" s="89"/>
      <c r="X457" s="89"/>
      <c r="Y457" s="89"/>
      <c r="Z457" s="89"/>
      <c r="AA457" s="89"/>
      <c r="AB457" s="89"/>
      <c r="AC457" s="89"/>
      <c r="AD457" s="89"/>
      <c r="AE457" s="89"/>
      <c r="AF457" s="89"/>
    </row>
    <row r="458" spans="10:32" ht="14.5" x14ac:dyDescent="0.35">
      <c r="J458" s="87"/>
      <c r="K458" s="88"/>
      <c r="L458" s="88"/>
      <c r="O458" s="89"/>
      <c r="P458" s="89"/>
      <c r="Q458" s="89"/>
      <c r="R458" s="89"/>
      <c r="S458" s="89"/>
      <c r="T458" s="89"/>
      <c r="U458" s="89"/>
      <c r="V458" s="89"/>
      <c r="W458" s="89"/>
      <c r="X458" s="89"/>
      <c r="Y458" s="89"/>
      <c r="Z458" s="89"/>
      <c r="AA458" s="89"/>
      <c r="AB458" s="89"/>
      <c r="AC458" s="89"/>
      <c r="AD458" s="89"/>
      <c r="AE458" s="89"/>
      <c r="AF458" s="89"/>
    </row>
    <row r="459" spans="10:32" ht="14.5" x14ac:dyDescent="0.35">
      <c r="J459" s="87"/>
      <c r="K459" s="88"/>
      <c r="L459" s="88"/>
      <c r="O459" s="89"/>
      <c r="P459" s="89"/>
      <c r="Q459" s="89"/>
      <c r="R459" s="89"/>
      <c r="S459" s="89"/>
      <c r="T459" s="89"/>
      <c r="U459" s="89"/>
      <c r="V459" s="89"/>
      <c r="W459" s="89"/>
      <c r="X459" s="89"/>
      <c r="Y459" s="89"/>
      <c r="Z459" s="89"/>
      <c r="AA459" s="89"/>
      <c r="AB459" s="89"/>
      <c r="AC459" s="89"/>
      <c r="AD459" s="89"/>
      <c r="AE459" s="89"/>
      <c r="AF459" s="89"/>
    </row>
    <row r="460" spans="10:32" ht="14.5" x14ac:dyDescent="0.35">
      <c r="J460" s="87"/>
      <c r="K460" s="88"/>
      <c r="L460" s="88"/>
      <c r="O460" s="89"/>
      <c r="P460" s="89"/>
      <c r="Q460" s="89"/>
      <c r="R460" s="89"/>
      <c r="S460" s="89"/>
      <c r="T460" s="89"/>
      <c r="U460" s="89"/>
      <c r="V460" s="89"/>
      <c r="W460" s="89"/>
      <c r="X460" s="89"/>
      <c r="Y460" s="89"/>
      <c r="Z460" s="89"/>
      <c r="AA460" s="89"/>
      <c r="AB460" s="89"/>
      <c r="AC460" s="89"/>
      <c r="AD460" s="89"/>
      <c r="AE460" s="89"/>
      <c r="AF460" s="89"/>
    </row>
    <row r="461" spans="10:32" ht="14.5" x14ac:dyDescent="0.35">
      <c r="J461" s="87"/>
      <c r="K461" s="88"/>
      <c r="L461" s="88"/>
      <c r="O461" s="89"/>
      <c r="P461" s="89"/>
      <c r="Q461" s="89"/>
      <c r="R461" s="89"/>
      <c r="S461" s="89"/>
      <c r="T461" s="89"/>
      <c r="U461" s="89"/>
      <c r="V461" s="89"/>
      <c r="W461" s="89"/>
      <c r="X461" s="89"/>
      <c r="Y461" s="89"/>
      <c r="Z461" s="89"/>
      <c r="AA461" s="89"/>
      <c r="AB461" s="89"/>
      <c r="AC461" s="89"/>
      <c r="AD461" s="89"/>
      <c r="AE461" s="89"/>
      <c r="AF461" s="89"/>
    </row>
    <row r="462" spans="10:32" ht="14.5" x14ac:dyDescent="0.35">
      <c r="J462" s="87"/>
      <c r="K462" s="88"/>
      <c r="L462" s="88"/>
      <c r="O462" s="89"/>
      <c r="P462" s="89"/>
      <c r="Q462" s="89"/>
      <c r="R462" s="89"/>
      <c r="S462" s="89"/>
      <c r="T462" s="89"/>
      <c r="U462" s="89"/>
      <c r="V462" s="89"/>
      <c r="W462" s="89"/>
      <c r="X462" s="89"/>
      <c r="Y462" s="89"/>
      <c r="Z462" s="89"/>
      <c r="AA462" s="89"/>
      <c r="AB462" s="89"/>
      <c r="AC462" s="89"/>
      <c r="AD462" s="89"/>
      <c r="AE462" s="89"/>
      <c r="AF462" s="89"/>
    </row>
    <row r="463" spans="10:32" ht="14.5" x14ac:dyDescent="0.35">
      <c r="J463" s="87"/>
      <c r="K463" s="88"/>
      <c r="L463" s="88"/>
      <c r="O463" s="89"/>
      <c r="P463" s="89"/>
      <c r="Q463" s="89"/>
      <c r="R463" s="89"/>
      <c r="S463" s="89"/>
      <c r="T463" s="89"/>
      <c r="U463" s="89"/>
      <c r="V463" s="89"/>
      <c r="W463" s="89"/>
      <c r="X463" s="89"/>
      <c r="Y463" s="89"/>
      <c r="Z463" s="89"/>
      <c r="AA463" s="89"/>
      <c r="AB463" s="89"/>
      <c r="AC463" s="89"/>
      <c r="AD463" s="89"/>
      <c r="AE463" s="89"/>
      <c r="AF463" s="89"/>
    </row>
    <row r="464" spans="10:32" ht="14.5" x14ac:dyDescent="0.35">
      <c r="J464" s="87"/>
      <c r="K464" s="88"/>
      <c r="L464" s="88"/>
      <c r="O464" s="89"/>
      <c r="P464" s="89"/>
      <c r="Q464" s="89"/>
      <c r="R464" s="89"/>
      <c r="S464" s="89"/>
      <c r="T464" s="89"/>
      <c r="U464" s="89"/>
      <c r="V464" s="89"/>
      <c r="W464" s="89"/>
      <c r="X464" s="89"/>
      <c r="Y464" s="89"/>
      <c r="Z464" s="89"/>
      <c r="AA464" s="89"/>
      <c r="AB464" s="89"/>
      <c r="AC464" s="89"/>
      <c r="AD464" s="89"/>
      <c r="AE464" s="89"/>
      <c r="AF464" s="89"/>
    </row>
    <row r="465" spans="10:32" ht="14.5" x14ac:dyDescent="0.35">
      <c r="J465" s="87"/>
      <c r="K465" s="88"/>
      <c r="L465" s="88"/>
      <c r="O465" s="89"/>
      <c r="P465" s="89"/>
      <c r="Q465" s="89"/>
      <c r="R465" s="89"/>
      <c r="S465" s="89"/>
      <c r="T465" s="89"/>
      <c r="U465" s="89"/>
      <c r="V465" s="89"/>
      <c r="W465" s="89"/>
      <c r="X465" s="89"/>
      <c r="Y465" s="89"/>
      <c r="Z465" s="89"/>
      <c r="AA465" s="89"/>
      <c r="AB465" s="89"/>
      <c r="AC465" s="89"/>
      <c r="AD465" s="89"/>
      <c r="AE465" s="89"/>
      <c r="AF465" s="89"/>
    </row>
    <row r="466" spans="10:32" ht="14.5" x14ac:dyDescent="0.35">
      <c r="J466" s="87"/>
      <c r="K466" s="88"/>
      <c r="L466" s="88"/>
      <c r="O466" s="89"/>
      <c r="P466" s="89"/>
      <c r="Q466" s="89"/>
      <c r="R466" s="89"/>
      <c r="S466" s="89"/>
      <c r="T466" s="89"/>
      <c r="U466" s="89"/>
      <c r="V466" s="89"/>
      <c r="W466" s="89"/>
      <c r="X466" s="89"/>
      <c r="Y466" s="89"/>
      <c r="Z466" s="89"/>
      <c r="AA466" s="89"/>
      <c r="AB466" s="89"/>
      <c r="AC466" s="89"/>
      <c r="AD466" s="89"/>
      <c r="AE466" s="89"/>
      <c r="AF466" s="89"/>
    </row>
    <row r="467" spans="10:32" ht="14.5" x14ac:dyDescent="0.35">
      <c r="J467" s="87"/>
      <c r="K467" s="88"/>
      <c r="L467" s="88"/>
      <c r="O467" s="89"/>
      <c r="P467" s="89"/>
      <c r="Q467" s="89"/>
      <c r="R467" s="89"/>
      <c r="S467" s="89"/>
      <c r="T467" s="89"/>
      <c r="U467" s="89"/>
      <c r="V467" s="89"/>
      <c r="W467" s="89"/>
      <c r="X467" s="89"/>
      <c r="Y467" s="89"/>
      <c r="Z467" s="89"/>
      <c r="AA467" s="89"/>
      <c r="AB467" s="89"/>
      <c r="AC467" s="89"/>
      <c r="AD467" s="89"/>
      <c r="AE467" s="89"/>
      <c r="AF467" s="89"/>
    </row>
    <row r="468" spans="10:32" ht="14.5" x14ac:dyDescent="0.35">
      <c r="J468" s="87"/>
      <c r="K468" s="88"/>
      <c r="L468" s="88"/>
      <c r="O468" s="89"/>
      <c r="P468" s="89"/>
      <c r="Q468" s="89"/>
      <c r="R468" s="89"/>
      <c r="S468" s="89"/>
      <c r="T468" s="89"/>
      <c r="U468" s="89"/>
      <c r="V468" s="89"/>
      <c r="W468" s="89"/>
      <c r="X468" s="89"/>
      <c r="Y468" s="89"/>
      <c r="Z468" s="89"/>
      <c r="AA468" s="89"/>
      <c r="AB468" s="89"/>
      <c r="AC468" s="89"/>
      <c r="AD468" s="89"/>
      <c r="AE468" s="89"/>
      <c r="AF468" s="89"/>
    </row>
    <row r="469" spans="10:32" ht="14.5" x14ac:dyDescent="0.35">
      <c r="J469" s="87"/>
      <c r="K469" s="88"/>
      <c r="L469" s="88"/>
      <c r="O469" s="89"/>
      <c r="P469" s="89"/>
      <c r="Q469" s="89"/>
      <c r="R469" s="89"/>
      <c r="S469" s="89"/>
      <c r="T469" s="89"/>
      <c r="U469" s="89"/>
      <c r="V469" s="89"/>
      <c r="W469" s="89"/>
      <c r="X469" s="89"/>
      <c r="Y469" s="89"/>
      <c r="Z469" s="89"/>
      <c r="AA469" s="89"/>
      <c r="AB469" s="89"/>
      <c r="AC469" s="89"/>
      <c r="AD469" s="89"/>
      <c r="AE469" s="89"/>
      <c r="AF469" s="89"/>
    </row>
    <row r="470" spans="10:32" ht="14.5" x14ac:dyDescent="0.35">
      <c r="J470" s="87"/>
      <c r="K470" s="88"/>
      <c r="L470" s="88"/>
      <c r="O470" s="89"/>
      <c r="P470" s="89"/>
      <c r="Q470" s="89"/>
      <c r="R470" s="89"/>
      <c r="S470" s="89"/>
      <c r="T470" s="89"/>
      <c r="U470" s="89"/>
      <c r="V470" s="89"/>
      <c r="W470" s="89"/>
      <c r="X470" s="89"/>
      <c r="Y470" s="89"/>
      <c r="Z470" s="89"/>
      <c r="AA470" s="89"/>
      <c r="AB470" s="89"/>
      <c r="AC470" s="89"/>
      <c r="AD470" s="89"/>
      <c r="AE470" s="89"/>
      <c r="AF470" s="89"/>
    </row>
    <row r="471" spans="10:32" ht="14.5" x14ac:dyDescent="0.35">
      <c r="J471" s="87"/>
      <c r="K471" s="88"/>
      <c r="L471" s="88"/>
      <c r="O471" s="89"/>
      <c r="P471" s="89"/>
      <c r="Q471" s="89"/>
      <c r="R471" s="89"/>
      <c r="S471" s="89"/>
      <c r="T471" s="89"/>
      <c r="U471" s="89"/>
      <c r="V471" s="89"/>
      <c r="W471" s="89"/>
      <c r="X471" s="89"/>
      <c r="Y471" s="89"/>
      <c r="Z471" s="89"/>
      <c r="AA471" s="89"/>
      <c r="AB471" s="89"/>
      <c r="AC471" s="89"/>
      <c r="AD471" s="89"/>
      <c r="AE471" s="89"/>
      <c r="AF471" s="89"/>
    </row>
    <row r="472" spans="10:32" ht="14.5" x14ac:dyDescent="0.35">
      <c r="J472" s="87"/>
      <c r="K472" s="88"/>
      <c r="L472" s="88"/>
      <c r="O472" s="89"/>
      <c r="P472" s="89"/>
      <c r="Q472" s="89"/>
      <c r="R472" s="89"/>
      <c r="S472" s="89"/>
      <c r="T472" s="89"/>
      <c r="U472" s="89"/>
      <c r="V472" s="89"/>
      <c r="W472" s="89"/>
      <c r="X472" s="89"/>
      <c r="Y472" s="89"/>
      <c r="Z472" s="89"/>
      <c r="AA472" s="89"/>
      <c r="AB472" s="89"/>
      <c r="AC472" s="89"/>
      <c r="AD472" s="89"/>
      <c r="AE472" s="89"/>
      <c r="AF472" s="89"/>
    </row>
    <row r="473" spans="10:32" ht="14.5" x14ac:dyDescent="0.35">
      <c r="J473" s="87"/>
      <c r="K473" s="88"/>
      <c r="L473" s="88"/>
      <c r="O473" s="89"/>
      <c r="P473" s="89"/>
      <c r="Q473" s="89"/>
      <c r="R473" s="89"/>
      <c r="S473" s="89"/>
      <c r="T473" s="89"/>
      <c r="U473" s="89"/>
      <c r="V473" s="89"/>
      <c r="W473" s="89"/>
      <c r="X473" s="89"/>
      <c r="Y473" s="89"/>
      <c r="Z473" s="89"/>
      <c r="AA473" s="89"/>
      <c r="AB473" s="89"/>
      <c r="AC473" s="89"/>
      <c r="AD473" s="89"/>
      <c r="AE473" s="89"/>
      <c r="AF473" s="89"/>
    </row>
    <row r="474" spans="10:32" ht="14.5" x14ac:dyDescent="0.35">
      <c r="J474" s="87"/>
      <c r="K474" s="88"/>
      <c r="L474" s="88"/>
      <c r="O474" s="89"/>
      <c r="P474" s="89"/>
      <c r="Q474" s="89"/>
      <c r="R474" s="89"/>
      <c r="S474" s="89"/>
      <c r="T474" s="89"/>
      <c r="U474" s="89"/>
      <c r="V474" s="89"/>
      <c r="W474" s="89"/>
      <c r="X474" s="89"/>
      <c r="Y474" s="89"/>
      <c r="Z474" s="89"/>
      <c r="AA474" s="89"/>
      <c r="AB474" s="89"/>
      <c r="AC474" s="89"/>
      <c r="AD474" s="89"/>
      <c r="AE474" s="89"/>
      <c r="AF474" s="89"/>
    </row>
    <row r="475" spans="10:32" ht="14.5" x14ac:dyDescent="0.35">
      <c r="J475" s="87"/>
      <c r="K475" s="88"/>
      <c r="L475" s="88"/>
      <c r="O475" s="89"/>
      <c r="P475" s="89"/>
      <c r="Q475" s="89"/>
      <c r="R475" s="89"/>
      <c r="S475" s="89"/>
      <c r="T475" s="89"/>
      <c r="U475" s="89"/>
      <c r="V475" s="89"/>
      <c r="W475" s="89"/>
      <c r="X475" s="89"/>
      <c r="Y475" s="89"/>
      <c r="Z475" s="89"/>
      <c r="AA475" s="89"/>
      <c r="AB475" s="89"/>
      <c r="AC475" s="89"/>
      <c r="AD475" s="89"/>
      <c r="AE475" s="89"/>
      <c r="AF475" s="89"/>
    </row>
    <row r="476" spans="10:32" ht="14.5" x14ac:dyDescent="0.35">
      <c r="J476" s="87"/>
      <c r="K476" s="88"/>
      <c r="L476" s="88"/>
      <c r="O476" s="89"/>
      <c r="P476" s="89"/>
      <c r="Q476" s="89"/>
      <c r="R476" s="89"/>
      <c r="S476" s="89"/>
      <c r="T476" s="89"/>
      <c r="U476" s="89"/>
      <c r="V476" s="89"/>
      <c r="W476" s="89"/>
      <c r="X476" s="89"/>
      <c r="Y476" s="89"/>
      <c r="Z476" s="89"/>
      <c r="AA476" s="89"/>
      <c r="AB476" s="89"/>
      <c r="AC476" s="89"/>
      <c r="AD476" s="89"/>
      <c r="AE476" s="89"/>
      <c r="AF476" s="89"/>
    </row>
    <row r="477" spans="10:32" ht="14.5" x14ac:dyDescent="0.35">
      <c r="J477" s="87"/>
      <c r="K477" s="88"/>
      <c r="L477" s="88"/>
      <c r="O477" s="89"/>
      <c r="P477" s="89"/>
      <c r="Q477" s="89"/>
      <c r="R477" s="89"/>
      <c r="S477" s="89"/>
      <c r="T477" s="89"/>
      <c r="U477" s="89"/>
      <c r="V477" s="89"/>
      <c r="W477" s="89"/>
      <c r="X477" s="89"/>
      <c r="Y477" s="89"/>
      <c r="Z477" s="89"/>
      <c r="AA477" s="89"/>
      <c r="AB477" s="89"/>
      <c r="AC477" s="89"/>
      <c r="AD477" s="89"/>
      <c r="AE477" s="89"/>
      <c r="AF477" s="89"/>
    </row>
    <row r="478" spans="10:32" ht="14.5" x14ac:dyDescent="0.35">
      <c r="J478" s="87"/>
      <c r="K478" s="88"/>
      <c r="L478" s="88"/>
      <c r="O478" s="89"/>
      <c r="P478" s="89"/>
      <c r="Q478" s="89"/>
      <c r="R478" s="89"/>
      <c r="S478" s="89"/>
      <c r="T478" s="89"/>
      <c r="U478" s="89"/>
      <c r="V478" s="89"/>
      <c r="W478" s="89"/>
      <c r="X478" s="89"/>
      <c r="Y478" s="89"/>
      <c r="Z478" s="89"/>
      <c r="AA478" s="89"/>
      <c r="AB478" s="89"/>
      <c r="AC478" s="89"/>
      <c r="AD478" s="89"/>
      <c r="AE478" s="89"/>
      <c r="AF478" s="89"/>
    </row>
    <row r="479" spans="10:32" ht="14.5" x14ac:dyDescent="0.35">
      <c r="J479" s="87"/>
      <c r="K479" s="88"/>
      <c r="L479" s="88"/>
      <c r="O479" s="89"/>
      <c r="P479" s="89"/>
      <c r="Q479" s="89"/>
      <c r="R479" s="89"/>
      <c r="S479" s="89"/>
      <c r="T479" s="89"/>
      <c r="U479" s="89"/>
      <c r="V479" s="89"/>
      <c r="W479" s="89"/>
      <c r="X479" s="89"/>
      <c r="Y479" s="89"/>
      <c r="Z479" s="89"/>
      <c r="AA479" s="89"/>
      <c r="AB479" s="89"/>
      <c r="AC479" s="89"/>
      <c r="AD479" s="89"/>
      <c r="AE479" s="89"/>
      <c r="AF479" s="89"/>
    </row>
    <row r="480" spans="10:32" ht="14.5" x14ac:dyDescent="0.35">
      <c r="J480" s="87"/>
      <c r="K480" s="88"/>
      <c r="L480" s="88"/>
      <c r="O480" s="89"/>
      <c r="P480" s="89"/>
      <c r="Q480" s="89"/>
      <c r="R480" s="89"/>
      <c r="S480" s="89"/>
      <c r="T480" s="89"/>
      <c r="U480" s="89"/>
      <c r="V480" s="89"/>
      <c r="W480" s="89"/>
      <c r="X480" s="89"/>
      <c r="Y480" s="89"/>
      <c r="Z480" s="89"/>
      <c r="AA480" s="89"/>
      <c r="AB480" s="89"/>
      <c r="AC480" s="89"/>
      <c r="AD480" s="89"/>
      <c r="AE480" s="89"/>
      <c r="AF480" s="89"/>
    </row>
    <row r="481" spans="10:32" ht="14.5" x14ac:dyDescent="0.35">
      <c r="J481" s="87"/>
      <c r="K481" s="88"/>
      <c r="L481" s="88"/>
      <c r="O481" s="89"/>
      <c r="P481" s="89"/>
      <c r="Q481" s="89"/>
      <c r="R481" s="89"/>
      <c r="S481" s="89"/>
      <c r="T481" s="89"/>
      <c r="U481" s="89"/>
      <c r="V481" s="89"/>
      <c r="W481" s="89"/>
      <c r="X481" s="89"/>
      <c r="Y481" s="89"/>
      <c r="Z481" s="89"/>
      <c r="AA481" s="89"/>
      <c r="AB481" s="89"/>
      <c r="AC481" s="89"/>
      <c r="AD481" s="89"/>
      <c r="AE481" s="89"/>
      <c r="AF481" s="89"/>
    </row>
    <row r="482" spans="10:32" ht="14.5" x14ac:dyDescent="0.35">
      <c r="J482" s="87"/>
      <c r="K482" s="88"/>
      <c r="L482" s="88"/>
      <c r="O482" s="89"/>
      <c r="P482" s="89"/>
      <c r="Q482" s="89"/>
      <c r="R482" s="89"/>
      <c r="S482" s="89"/>
      <c r="T482" s="89"/>
      <c r="U482" s="89"/>
      <c r="V482" s="89"/>
      <c r="W482" s="89"/>
      <c r="X482" s="89"/>
      <c r="Y482" s="89"/>
      <c r="Z482" s="89"/>
      <c r="AA482" s="89"/>
      <c r="AB482" s="89"/>
      <c r="AC482" s="89"/>
      <c r="AD482" s="89"/>
      <c r="AE482" s="89"/>
      <c r="AF482" s="89"/>
    </row>
    <row r="483" spans="10:32" ht="14.5" x14ac:dyDescent="0.35">
      <c r="J483" s="87"/>
      <c r="K483" s="88"/>
      <c r="L483" s="88"/>
      <c r="O483" s="89"/>
      <c r="P483" s="89"/>
      <c r="Q483" s="89"/>
      <c r="R483" s="89"/>
      <c r="S483" s="89"/>
      <c r="T483" s="89"/>
      <c r="U483" s="89"/>
      <c r="V483" s="89"/>
      <c r="W483" s="89"/>
      <c r="X483" s="89"/>
      <c r="Y483" s="89"/>
      <c r="Z483" s="89"/>
      <c r="AA483" s="89"/>
      <c r="AB483" s="89"/>
      <c r="AC483" s="89"/>
      <c r="AD483" s="89"/>
      <c r="AE483" s="89"/>
      <c r="AF483" s="89"/>
    </row>
    <row r="484" spans="10:32" ht="14.5" x14ac:dyDescent="0.35">
      <c r="J484" s="87"/>
      <c r="K484" s="88"/>
      <c r="L484" s="88"/>
      <c r="O484" s="89"/>
      <c r="P484" s="89"/>
      <c r="Q484" s="89"/>
      <c r="R484" s="89"/>
      <c r="S484" s="89"/>
      <c r="T484" s="89"/>
      <c r="U484" s="89"/>
      <c r="V484" s="89"/>
      <c r="W484" s="89"/>
      <c r="X484" s="89"/>
      <c r="Y484" s="89"/>
      <c r="Z484" s="89"/>
      <c r="AA484" s="89"/>
      <c r="AB484" s="89"/>
      <c r="AC484" s="89"/>
      <c r="AD484" s="89"/>
      <c r="AE484" s="89"/>
      <c r="AF484" s="89"/>
    </row>
    <row r="485" spans="10:32" ht="14.5" x14ac:dyDescent="0.35">
      <c r="J485" s="87"/>
      <c r="K485" s="88"/>
      <c r="L485" s="88"/>
      <c r="O485" s="89"/>
      <c r="P485" s="89"/>
      <c r="Q485" s="89"/>
      <c r="R485" s="89"/>
      <c r="S485" s="89"/>
      <c r="T485" s="89"/>
      <c r="U485" s="89"/>
      <c r="V485" s="89"/>
      <c r="W485" s="89"/>
      <c r="X485" s="89"/>
      <c r="Y485" s="89"/>
      <c r="Z485" s="89"/>
      <c r="AA485" s="89"/>
      <c r="AB485" s="89"/>
      <c r="AC485" s="89"/>
      <c r="AD485" s="89"/>
      <c r="AE485" s="89"/>
      <c r="AF485" s="89"/>
    </row>
    <row r="486" spans="10:32" ht="14.5" x14ac:dyDescent="0.35">
      <c r="J486" s="87"/>
      <c r="K486" s="88"/>
      <c r="L486" s="88"/>
      <c r="O486" s="89"/>
      <c r="P486" s="89"/>
      <c r="Q486" s="89"/>
      <c r="R486" s="89"/>
      <c r="S486" s="89"/>
      <c r="T486" s="89"/>
      <c r="U486" s="89"/>
      <c r="V486" s="89"/>
      <c r="W486" s="89"/>
      <c r="X486" s="89"/>
      <c r="Y486" s="89"/>
      <c r="Z486" s="89"/>
      <c r="AA486" s="89"/>
      <c r="AB486" s="89"/>
      <c r="AC486" s="89"/>
      <c r="AD486" s="89"/>
      <c r="AE486" s="89"/>
      <c r="AF486" s="89"/>
    </row>
    <row r="487" spans="10:32" ht="14.5" x14ac:dyDescent="0.35">
      <c r="J487" s="87"/>
      <c r="K487" s="88"/>
      <c r="L487" s="88"/>
      <c r="O487" s="89"/>
      <c r="P487" s="89"/>
      <c r="Q487" s="89"/>
      <c r="R487" s="89"/>
      <c r="S487" s="89"/>
      <c r="T487" s="89"/>
      <c r="U487" s="89"/>
      <c r="V487" s="89"/>
      <c r="W487" s="89"/>
      <c r="X487" s="89"/>
      <c r="Y487" s="89"/>
      <c r="Z487" s="89"/>
      <c r="AA487" s="89"/>
      <c r="AB487" s="89"/>
      <c r="AC487" s="89"/>
      <c r="AD487" s="89"/>
      <c r="AE487" s="89"/>
      <c r="AF487" s="89"/>
    </row>
    <row r="488" spans="10:32" ht="14.5" x14ac:dyDescent="0.35">
      <c r="J488" s="87"/>
      <c r="K488" s="88"/>
      <c r="L488" s="88"/>
      <c r="O488" s="89"/>
      <c r="P488" s="89"/>
      <c r="Q488" s="89"/>
      <c r="R488" s="89"/>
      <c r="S488" s="89"/>
      <c r="T488" s="89"/>
      <c r="U488" s="89"/>
      <c r="V488" s="89"/>
      <c r="W488" s="89"/>
      <c r="X488" s="89"/>
      <c r="Y488" s="89"/>
      <c r="Z488" s="89"/>
      <c r="AA488" s="89"/>
      <c r="AB488" s="89"/>
      <c r="AC488" s="89"/>
      <c r="AD488" s="89"/>
      <c r="AE488" s="89"/>
      <c r="AF488" s="89"/>
    </row>
    <row r="489" spans="10:32" ht="14.5" x14ac:dyDescent="0.35">
      <c r="J489" s="87"/>
      <c r="K489" s="88"/>
      <c r="L489" s="88"/>
      <c r="O489" s="89"/>
      <c r="P489" s="89"/>
      <c r="Q489" s="89"/>
      <c r="R489" s="89"/>
      <c r="S489" s="89"/>
      <c r="T489" s="89"/>
      <c r="U489" s="89"/>
      <c r="V489" s="89"/>
      <c r="W489" s="89"/>
      <c r="X489" s="89"/>
      <c r="Y489" s="89"/>
      <c r="Z489" s="89"/>
      <c r="AA489" s="89"/>
      <c r="AB489" s="89"/>
      <c r="AC489" s="89"/>
      <c r="AD489" s="89"/>
      <c r="AE489" s="89"/>
      <c r="AF489" s="89"/>
    </row>
    <row r="490" spans="10:32" ht="14.5" x14ac:dyDescent="0.35">
      <c r="J490" s="87"/>
      <c r="K490" s="88"/>
      <c r="L490" s="88"/>
      <c r="O490" s="89"/>
      <c r="P490" s="89"/>
      <c r="Q490" s="89"/>
      <c r="R490" s="89"/>
      <c r="S490" s="89"/>
      <c r="T490" s="89"/>
      <c r="U490" s="89"/>
      <c r="V490" s="89"/>
      <c r="W490" s="89"/>
      <c r="X490" s="89"/>
      <c r="Y490" s="89"/>
      <c r="Z490" s="89"/>
      <c r="AA490" s="89"/>
      <c r="AB490" s="89"/>
      <c r="AC490" s="89"/>
      <c r="AD490" s="89"/>
      <c r="AE490" s="89"/>
      <c r="AF490" s="89"/>
    </row>
    <row r="491" spans="10:32" ht="14.5" x14ac:dyDescent="0.35">
      <c r="J491" s="87"/>
      <c r="K491" s="88"/>
      <c r="L491" s="88"/>
      <c r="O491" s="89"/>
      <c r="P491" s="89"/>
      <c r="Q491" s="89"/>
      <c r="R491" s="89"/>
      <c r="S491" s="89"/>
      <c r="T491" s="89"/>
      <c r="U491" s="89"/>
      <c r="V491" s="89"/>
      <c r="W491" s="89"/>
      <c r="X491" s="89"/>
      <c r="Y491" s="89"/>
      <c r="Z491" s="89"/>
      <c r="AA491" s="89"/>
      <c r="AB491" s="89"/>
      <c r="AC491" s="89"/>
      <c r="AD491" s="89"/>
      <c r="AE491" s="89"/>
      <c r="AF491" s="89"/>
    </row>
    <row r="492" spans="10:32" ht="14.5" x14ac:dyDescent="0.35">
      <c r="J492" s="87"/>
      <c r="K492" s="88"/>
      <c r="L492" s="88"/>
      <c r="O492" s="89"/>
      <c r="P492" s="89"/>
      <c r="Q492" s="89"/>
      <c r="R492" s="89"/>
      <c r="S492" s="89"/>
      <c r="T492" s="89"/>
      <c r="U492" s="89"/>
      <c r="V492" s="89"/>
      <c r="W492" s="89"/>
      <c r="X492" s="89"/>
      <c r="Y492" s="89"/>
      <c r="Z492" s="89"/>
      <c r="AA492" s="89"/>
      <c r="AB492" s="89"/>
      <c r="AC492" s="89"/>
      <c r="AD492" s="89"/>
      <c r="AE492" s="89"/>
      <c r="AF492" s="89"/>
    </row>
    <row r="493" spans="10:32" ht="14.5" x14ac:dyDescent="0.35">
      <c r="J493" s="87"/>
      <c r="K493" s="88"/>
      <c r="L493" s="88"/>
      <c r="O493" s="89"/>
      <c r="P493" s="89"/>
      <c r="Q493" s="89"/>
      <c r="R493" s="89"/>
      <c r="S493" s="89"/>
      <c r="T493" s="89"/>
      <c r="U493" s="89"/>
      <c r="V493" s="89"/>
      <c r="W493" s="89"/>
      <c r="X493" s="89"/>
      <c r="Y493" s="89"/>
      <c r="Z493" s="89"/>
      <c r="AA493" s="89"/>
      <c r="AB493" s="89"/>
      <c r="AC493" s="89"/>
      <c r="AD493" s="89"/>
      <c r="AE493" s="89"/>
      <c r="AF493" s="89"/>
    </row>
    <row r="494" spans="10:32" ht="14.5" x14ac:dyDescent="0.35">
      <c r="J494" s="87"/>
      <c r="K494" s="88"/>
      <c r="L494" s="88"/>
      <c r="O494" s="89"/>
      <c r="P494" s="89"/>
      <c r="Q494" s="89"/>
      <c r="R494" s="89"/>
      <c r="S494" s="89"/>
      <c r="T494" s="89"/>
      <c r="U494" s="89"/>
      <c r="V494" s="89"/>
      <c r="W494" s="89"/>
      <c r="X494" s="89"/>
      <c r="Y494" s="89"/>
      <c r="Z494" s="89"/>
      <c r="AA494" s="89"/>
      <c r="AB494" s="89"/>
      <c r="AC494" s="89"/>
      <c r="AD494" s="89"/>
      <c r="AE494" s="89"/>
      <c r="AF494" s="89"/>
    </row>
    <row r="495" spans="10:32" ht="14.5" x14ac:dyDescent="0.35">
      <c r="J495" s="87"/>
      <c r="K495" s="88"/>
      <c r="L495" s="88"/>
      <c r="O495" s="89"/>
      <c r="P495" s="89"/>
      <c r="Q495" s="89"/>
      <c r="R495" s="89"/>
      <c r="S495" s="89"/>
      <c r="T495" s="89"/>
      <c r="U495" s="89"/>
      <c r="V495" s="89"/>
      <c r="W495" s="89"/>
      <c r="X495" s="89"/>
      <c r="Y495" s="89"/>
      <c r="Z495" s="89"/>
      <c r="AA495" s="89"/>
      <c r="AB495" s="89"/>
      <c r="AC495" s="89"/>
      <c r="AD495" s="89"/>
      <c r="AE495" s="89"/>
      <c r="AF495" s="89"/>
    </row>
    <row r="496" spans="10:32" ht="14.5" x14ac:dyDescent="0.35">
      <c r="J496" s="87"/>
      <c r="K496" s="88"/>
      <c r="L496" s="88"/>
      <c r="O496" s="89"/>
      <c r="P496" s="89"/>
      <c r="Q496" s="89"/>
      <c r="R496" s="89"/>
      <c r="S496" s="89"/>
      <c r="T496" s="89"/>
      <c r="U496" s="89"/>
      <c r="V496" s="89"/>
      <c r="W496" s="89"/>
      <c r="X496" s="89"/>
      <c r="Y496" s="89"/>
      <c r="Z496" s="89"/>
      <c r="AA496" s="89"/>
      <c r="AB496" s="89"/>
      <c r="AC496" s="89"/>
      <c r="AD496" s="89"/>
      <c r="AE496" s="89"/>
      <c r="AF496" s="89"/>
    </row>
    <row r="497" spans="10:32" ht="14.5" x14ac:dyDescent="0.35">
      <c r="J497" s="87"/>
      <c r="K497" s="88"/>
      <c r="L497" s="88"/>
      <c r="O497" s="89"/>
      <c r="P497" s="89"/>
      <c r="Q497" s="89"/>
      <c r="R497" s="89"/>
      <c r="S497" s="89"/>
      <c r="T497" s="89"/>
      <c r="U497" s="89"/>
      <c r="V497" s="89"/>
      <c r="W497" s="89"/>
      <c r="X497" s="89"/>
      <c r="Y497" s="89"/>
      <c r="Z497" s="89"/>
      <c r="AA497" s="89"/>
      <c r="AB497" s="89"/>
      <c r="AC497" s="89"/>
      <c r="AD497" s="89"/>
      <c r="AE497" s="89"/>
      <c r="AF497" s="89"/>
    </row>
    <row r="498" spans="10:32" ht="14.5" x14ac:dyDescent="0.35">
      <c r="J498" s="87"/>
      <c r="K498" s="88"/>
      <c r="L498" s="88"/>
      <c r="O498" s="89"/>
      <c r="P498" s="89"/>
      <c r="Q498" s="89"/>
      <c r="R498" s="89"/>
      <c r="S498" s="89"/>
      <c r="T498" s="89"/>
      <c r="U498" s="89"/>
      <c r="V498" s="89"/>
      <c r="W498" s="89"/>
      <c r="X498" s="89"/>
      <c r="Y498" s="89"/>
      <c r="Z498" s="89"/>
      <c r="AA498" s="89"/>
      <c r="AB498" s="89"/>
      <c r="AC498" s="89"/>
      <c r="AD498" s="89"/>
      <c r="AE498" s="89"/>
      <c r="AF498" s="89"/>
    </row>
    <row r="499" spans="10:32" ht="14.5" x14ac:dyDescent="0.35">
      <c r="J499" s="87"/>
      <c r="K499" s="88"/>
      <c r="L499" s="88"/>
      <c r="O499" s="89"/>
      <c r="P499" s="89"/>
      <c r="Q499" s="89"/>
      <c r="R499" s="89"/>
      <c r="S499" s="89"/>
      <c r="T499" s="89"/>
      <c r="U499" s="89"/>
      <c r="V499" s="89"/>
      <c r="W499" s="89"/>
      <c r="X499" s="89"/>
      <c r="Y499" s="89"/>
      <c r="Z499" s="89"/>
      <c r="AA499" s="89"/>
      <c r="AB499" s="89"/>
      <c r="AC499" s="89"/>
      <c r="AD499" s="89"/>
      <c r="AE499" s="89"/>
      <c r="AF499" s="89"/>
    </row>
    <row r="500" spans="10:32" ht="14.5" x14ac:dyDescent="0.35">
      <c r="J500" s="87"/>
      <c r="K500" s="88"/>
      <c r="L500" s="88"/>
      <c r="O500" s="89"/>
      <c r="P500" s="89"/>
      <c r="Q500" s="89"/>
      <c r="R500" s="89"/>
      <c r="S500" s="89"/>
      <c r="T500" s="89"/>
      <c r="U500" s="89"/>
      <c r="V500" s="89"/>
      <c r="W500" s="89"/>
      <c r="X500" s="89"/>
      <c r="Y500" s="89"/>
      <c r="Z500" s="89"/>
      <c r="AA500" s="89"/>
      <c r="AB500" s="89"/>
      <c r="AC500" s="89"/>
      <c r="AD500" s="89"/>
      <c r="AE500" s="89"/>
      <c r="AF500" s="89"/>
    </row>
    <row r="501" spans="10:32" ht="14.5" x14ac:dyDescent="0.35">
      <c r="J501" s="87"/>
      <c r="K501" s="88"/>
      <c r="L501" s="88"/>
      <c r="O501" s="89"/>
      <c r="P501" s="89"/>
      <c r="Q501" s="89"/>
      <c r="R501" s="89"/>
      <c r="S501" s="89"/>
      <c r="T501" s="89"/>
      <c r="U501" s="89"/>
      <c r="V501" s="89"/>
      <c r="W501" s="89"/>
      <c r="X501" s="89"/>
      <c r="Y501" s="89"/>
      <c r="Z501" s="89"/>
      <c r="AA501" s="89"/>
      <c r="AB501" s="89"/>
      <c r="AC501" s="89"/>
      <c r="AD501" s="89"/>
      <c r="AE501" s="89"/>
      <c r="AF501" s="89"/>
    </row>
    <row r="502" spans="10:32" ht="14.5" x14ac:dyDescent="0.35">
      <c r="J502" s="87"/>
      <c r="K502" s="88"/>
      <c r="L502" s="88"/>
      <c r="O502" s="89"/>
      <c r="P502" s="89"/>
      <c r="Q502" s="89"/>
      <c r="R502" s="89"/>
      <c r="S502" s="89"/>
      <c r="T502" s="89"/>
      <c r="U502" s="89"/>
      <c r="V502" s="89"/>
      <c r="W502" s="89"/>
      <c r="X502" s="89"/>
      <c r="Y502" s="89"/>
      <c r="Z502" s="89"/>
      <c r="AA502" s="89"/>
      <c r="AB502" s="89"/>
      <c r="AC502" s="89"/>
      <c r="AD502" s="89"/>
      <c r="AE502" s="89"/>
      <c r="AF502" s="89"/>
    </row>
    <row r="503" spans="10:32" ht="14.5" x14ac:dyDescent="0.35">
      <c r="J503" s="87"/>
      <c r="K503" s="88"/>
      <c r="L503" s="88"/>
      <c r="O503" s="89"/>
      <c r="P503" s="89"/>
      <c r="Q503" s="89"/>
      <c r="R503" s="89"/>
      <c r="S503" s="89"/>
      <c r="T503" s="89"/>
      <c r="U503" s="89"/>
      <c r="V503" s="89"/>
      <c r="W503" s="89"/>
      <c r="X503" s="89"/>
      <c r="Y503" s="89"/>
      <c r="Z503" s="89"/>
      <c r="AA503" s="89"/>
      <c r="AB503" s="89"/>
      <c r="AC503" s="89"/>
      <c r="AD503" s="89"/>
      <c r="AE503" s="89"/>
      <c r="AF503" s="89"/>
    </row>
    <row r="504" spans="10:32" ht="14.5" x14ac:dyDescent="0.35">
      <c r="J504" s="87"/>
      <c r="K504" s="88"/>
      <c r="L504" s="88"/>
      <c r="O504" s="89"/>
      <c r="P504" s="89"/>
      <c r="Q504" s="89"/>
      <c r="R504" s="89"/>
      <c r="S504" s="89"/>
      <c r="T504" s="89"/>
      <c r="U504" s="89"/>
      <c r="V504" s="89"/>
      <c r="W504" s="89"/>
      <c r="X504" s="89"/>
      <c r="Y504" s="89"/>
      <c r="Z504" s="89"/>
      <c r="AA504" s="89"/>
      <c r="AB504" s="89"/>
      <c r="AC504" s="89"/>
      <c r="AD504" s="89"/>
      <c r="AE504" s="89"/>
      <c r="AF504" s="89"/>
    </row>
    <row r="505" spans="10:32" ht="14.5" x14ac:dyDescent="0.35">
      <c r="J505" s="87"/>
      <c r="K505" s="88"/>
      <c r="L505" s="88"/>
      <c r="O505" s="89"/>
      <c r="P505" s="89"/>
      <c r="Q505" s="89"/>
      <c r="R505" s="89"/>
      <c r="S505" s="89"/>
      <c r="T505" s="89"/>
      <c r="U505" s="89"/>
      <c r="V505" s="89"/>
      <c r="W505" s="89"/>
      <c r="X505" s="89"/>
      <c r="Y505" s="89"/>
      <c r="Z505" s="89"/>
      <c r="AA505" s="89"/>
      <c r="AB505" s="89"/>
      <c r="AC505" s="89"/>
      <c r="AD505" s="89"/>
      <c r="AE505" s="89"/>
      <c r="AF505" s="89"/>
    </row>
    <row r="506" spans="10:32" ht="14.5" x14ac:dyDescent="0.35">
      <c r="J506" s="87"/>
      <c r="K506" s="88"/>
      <c r="L506" s="88"/>
      <c r="O506" s="89"/>
      <c r="P506" s="89"/>
      <c r="Q506" s="89"/>
      <c r="R506" s="89"/>
      <c r="S506" s="89"/>
      <c r="T506" s="89"/>
      <c r="U506" s="89"/>
      <c r="V506" s="89"/>
      <c r="W506" s="89"/>
      <c r="X506" s="89"/>
      <c r="Y506" s="89"/>
      <c r="Z506" s="89"/>
      <c r="AA506" s="89"/>
      <c r="AB506" s="89"/>
      <c r="AC506" s="89"/>
      <c r="AD506" s="89"/>
      <c r="AE506" s="89"/>
      <c r="AF506" s="89"/>
    </row>
    <row r="507" spans="10:32" ht="14.5" x14ac:dyDescent="0.35">
      <c r="J507" s="87"/>
      <c r="K507" s="88"/>
      <c r="L507" s="88"/>
      <c r="O507" s="89"/>
      <c r="P507" s="89"/>
      <c r="Q507" s="89"/>
      <c r="R507" s="89"/>
      <c r="S507" s="89"/>
      <c r="T507" s="89"/>
      <c r="U507" s="89"/>
      <c r="V507" s="89"/>
      <c r="W507" s="89"/>
      <c r="X507" s="89"/>
      <c r="Y507" s="89"/>
      <c r="Z507" s="89"/>
      <c r="AA507" s="89"/>
      <c r="AB507" s="89"/>
      <c r="AC507" s="89"/>
      <c r="AD507" s="89"/>
      <c r="AE507" s="89"/>
      <c r="AF507" s="89"/>
    </row>
    <row r="508" spans="10:32" ht="14.5" x14ac:dyDescent="0.35">
      <c r="J508" s="87"/>
      <c r="K508" s="88"/>
      <c r="L508" s="88"/>
      <c r="O508" s="89"/>
      <c r="P508" s="89"/>
      <c r="Q508" s="89"/>
      <c r="R508" s="89"/>
      <c r="S508" s="89"/>
      <c r="T508" s="89"/>
      <c r="U508" s="89"/>
      <c r="V508" s="89"/>
      <c r="W508" s="89"/>
      <c r="X508" s="89"/>
      <c r="Y508" s="89"/>
      <c r="Z508" s="89"/>
      <c r="AA508" s="89"/>
      <c r="AB508" s="89"/>
      <c r="AC508" s="89"/>
      <c r="AD508" s="89"/>
      <c r="AE508" s="89"/>
      <c r="AF508" s="89"/>
    </row>
    <row r="509" spans="10:32" ht="14.5" x14ac:dyDescent="0.35">
      <c r="J509" s="87"/>
      <c r="K509" s="88"/>
      <c r="L509" s="88"/>
      <c r="O509" s="89"/>
      <c r="P509" s="89"/>
      <c r="Q509" s="89"/>
      <c r="R509" s="89"/>
      <c r="S509" s="89"/>
      <c r="T509" s="89"/>
      <c r="U509" s="89"/>
      <c r="V509" s="89"/>
      <c r="W509" s="89"/>
      <c r="X509" s="89"/>
      <c r="Y509" s="89"/>
      <c r="Z509" s="89"/>
      <c r="AA509" s="89"/>
      <c r="AB509" s="89"/>
      <c r="AC509" s="89"/>
      <c r="AD509" s="89"/>
      <c r="AE509" s="89"/>
      <c r="AF509" s="89"/>
    </row>
    <row r="510" spans="10:32" ht="14.5" x14ac:dyDescent="0.35">
      <c r="J510" s="87"/>
      <c r="K510" s="88"/>
      <c r="L510" s="88"/>
      <c r="O510" s="89"/>
      <c r="P510" s="89"/>
      <c r="Q510" s="89"/>
      <c r="R510" s="89"/>
      <c r="S510" s="89"/>
      <c r="T510" s="89"/>
      <c r="U510" s="89"/>
      <c r="V510" s="89"/>
      <c r="W510" s="89"/>
      <c r="X510" s="89"/>
      <c r="Y510" s="89"/>
      <c r="Z510" s="89"/>
      <c r="AA510" s="89"/>
      <c r="AB510" s="89"/>
      <c r="AC510" s="89"/>
      <c r="AD510" s="89"/>
      <c r="AE510" s="89"/>
      <c r="AF510" s="89"/>
    </row>
    <row r="511" spans="10:32" ht="14.5" x14ac:dyDescent="0.35">
      <c r="J511" s="87"/>
      <c r="K511" s="88"/>
      <c r="L511" s="88"/>
      <c r="O511" s="89"/>
      <c r="P511" s="89"/>
      <c r="Q511" s="89"/>
      <c r="R511" s="89"/>
      <c r="S511" s="89"/>
      <c r="T511" s="89"/>
      <c r="U511" s="89"/>
      <c r="V511" s="89"/>
      <c r="W511" s="89"/>
      <c r="X511" s="89"/>
      <c r="Y511" s="89"/>
      <c r="Z511" s="89"/>
      <c r="AA511" s="89"/>
      <c r="AB511" s="89"/>
      <c r="AC511" s="89"/>
      <c r="AD511" s="89"/>
      <c r="AE511" s="89"/>
      <c r="AF511" s="89"/>
    </row>
    <row r="512" spans="10:32" ht="14.5" x14ac:dyDescent="0.35">
      <c r="J512" s="87"/>
      <c r="K512" s="88"/>
      <c r="L512" s="88"/>
      <c r="O512" s="89"/>
      <c r="P512" s="89"/>
      <c r="Q512" s="89"/>
      <c r="R512" s="89"/>
      <c r="S512" s="89"/>
      <c r="T512" s="89"/>
      <c r="U512" s="89"/>
      <c r="V512" s="89"/>
      <c r="W512" s="89"/>
      <c r="X512" s="89"/>
      <c r="Y512" s="89"/>
      <c r="Z512" s="89"/>
      <c r="AA512" s="89"/>
      <c r="AB512" s="89"/>
      <c r="AC512" s="89"/>
      <c r="AD512" s="89"/>
      <c r="AE512" s="89"/>
      <c r="AF512" s="89"/>
    </row>
    <row r="513" spans="10:32" ht="14.5" x14ac:dyDescent="0.35">
      <c r="J513" s="87"/>
      <c r="K513" s="88"/>
      <c r="L513" s="88"/>
      <c r="O513" s="89"/>
      <c r="P513" s="89"/>
      <c r="Q513" s="89"/>
      <c r="R513" s="89"/>
      <c r="S513" s="89"/>
      <c r="T513" s="89"/>
      <c r="U513" s="89"/>
      <c r="V513" s="89"/>
      <c r="W513" s="89"/>
      <c r="X513" s="89"/>
      <c r="Y513" s="89"/>
      <c r="Z513" s="89"/>
      <c r="AA513" s="89"/>
      <c r="AB513" s="89"/>
      <c r="AC513" s="89"/>
      <c r="AD513" s="89"/>
      <c r="AE513" s="89"/>
      <c r="AF513" s="89"/>
    </row>
    <row r="514" spans="10:32" ht="14.5" x14ac:dyDescent="0.35">
      <c r="J514" s="87"/>
      <c r="K514" s="88"/>
      <c r="L514" s="88"/>
      <c r="O514" s="89"/>
      <c r="P514" s="89"/>
      <c r="Q514" s="89"/>
      <c r="R514" s="89"/>
      <c r="S514" s="89"/>
      <c r="T514" s="89"/>
      <c r="U514" s="89"/>
      <c r="V514" s="89"/>
      <c r="W514" s="89"/>
      <c r="X514" s="89"/>
      <c r="Y514" s="89"/>
      <c r="Z514" s="89"/>
      <c r="AA514" s="89"/>
      <c r="AB514" s="89"/>
      <c r="AC514" s="89"/>
      <c r="AD514" s="89"/>
      <c r="AE514" s="89"/>
      <c r="AF514" s="89"/>
    </row>
    <row r="515" spans="10:32" ht="14.5" x14ac:dyDescent="0.35">
      <c r="J515" s="87"/>
      <c r="K515" s="88"/>
      <c r="L515" s="88"/>
      <c r="O515" s="89"/>
      <c r="P515" s="89"/>
      <c r="Q515" s="89"/>
      <c r="R515" s="89"/>
      <c r="S515" s="89"/>
      <c r="T515" s="89"/>
      <c r="U515" s="89"/>
      <c r="V515" s="89"/>
      <c r="W515" s="89"/>
      <c r="X515" s="89"/>
      <c r="Y515" s="89"/>
      <c r="Z515" s="89"/>
      <c r="AA515" s="89"/>
      <c r="AB515" s="89"/>
      <c r="AC515" s="89"/>
      <c r="AD515" s="89"/>
      <c r="AE515" s="89"/>
      <c r="AF515" s="89"/>
    </row>
    <row r="516" spans="10:32" ht="14.5" x14ac:dyDescent="0.35">
      <c r="J516" s="87"/>
      <c r="K516" s="88"/>
      <c r="L516" s="88"/>
      <c r="O516" s="89"/>
      <c r="P516" s="89"/>
      <c r="Q516" s="89"/>
      <c r="R516" s="89"/>
      <c r="S516" s="89"/>
      <c r="T516" s="89"/>
      <c r="U516" s="89"/>
      <c r="V516" s="89"/>
      <c r="W516" s="89"/>
      <c r="X516" s="89"/>
      <c r="Y516" s="89"/>
      <c r="Z516" s="89"/>
      <c r="AA516" s="89"/>
      <c r="AB516" s="89"/>
      <c r="AC516" s="89"/>
      <c r="AD516" s="89"/>
      <c r="AE516" s="89"/>
      <c r="AF516" s="89"/>
    </row>
    <row r="517" spans="10:32" ht="14.5" x14ac:dyDescent="0.35">
      <c r="J517" s="87"/>
      <c r="K517" s="88"/>
      <c r="L517" s="88"/>
      <c r="O517" s="89"/>
      <c r="P517" s="89"/>
      <c r="Q517" s="89"/>
      <c r="R517" s="89"/>
      <c r="S517" s="89"/>
      <c r="T517" s="89"/>
      <c r="U517" s="89"/>
      <c r="V517" s="89"/>
      <c r="W517" s="89"/>
      <c r="X517" s="89"/>
      <c r="Y517" s="89"/>
      <c r="Z517" s="89"/>
      <c r="AA517" s="89"/>
      <c r="AB517" s="89"/>
      <c r="AC517" s="89"/>
      <c r="AD517" s="89"/>
      <c r="AE517" s="89"/>
      <c r="AF517" s="89"/>
    </row>
    <row r="518" spans="10:32" ht="14.5" x14ac:dyDescent="0.35">
      <c r="J518" s="87"/>
      <c r="K518" s="88"/>
      <c r="L518" s="88"/>
      <c r="O518" s="89"/>
      <c r="P518" s="89"/>
      <c r="Q518" s="89"/>
      <c r="R518" s="89"/>
      <c r="S518" s="89"/>
      <c r="T518" s="89"/>
      <c r="U518" s="89"/>
      <c r="V518" s="89"/>
      <c r="W518" s="89"/>
      <c r="X518" s="89"/>
      <c r="Y518" s="89"/>
      <c r="Z518" s="89"/>
      <c r="AA518" s="89"/>
      <c r="AB518" s="89"/>
      <c r="AC518" s="89"/>
      <c r="AD518" s="89"/>
      <c r="AE518" s="89"/>
      <c r="AF518" s="89"/>
    </row>
    <row r="519" spans="10:32" ht="14.5" x14ac:dyDescent="0.35">
      <c r="J519" s="87"/>
      <c r="K519" s="88"/>
      <c r="L519" s="88"/>
      <c r="O519" s="89"/>
      <c r="P519" s="89"/>
      <c r="Q519" s="89"/>
      <c r="R519" s="89"/>
      <c r="S519" s="89"/>
      <c r="T519" s="89"/>
      <c r="U519" s="89"/>
      <c r="V519" s="89"/>
      <c r="W519" s="89"/>
      <c r="X519" s="89"/>
      <c r="Y519" s="89"/>
      <c r="Z519" s="89"/>
      <c r="AA519" s="89"/>
      <c r="AB519" s="89"/>
      <c r="AC519" s="89"/>
      <c r="AD519" s="89"/>
      <c r="AE519" s="89"/>
      <c r="AF519" s="89"/>
    </row>
    <row r="520" spans="10:32" ht="14.5" x14ac:dyDescent="0.35">
      <c r="J520" s="87"/>
      <c r="K520" s="88"/>
      <c r="L520" s="88"/>
      <c r="O520" s="89"/>
      <c r="P520" s="89"/>
      <c r="Q520" s="89"/>
      <c r="R520" s="89"/>
      <c r="S520" s="89"/>
      <c r="T520" s="89"/>
      <c r="U520" s="89"/>
      <c r="V520" s="89"/>
      <c r="W520" s="89"/>
      <c r="X520" s="89"/>
      <c r="Y520" s="89"/>
      <c r="Z520" s="89"/>
      <c r="AA520" s="89"/>
      <c r="AB520" s="89"/>
      <c r="AC520" s="89"/>
      <c r="AD520" s="89"/>
      <c r="AE520" s="89"/>
      <c r="AF520" s="89"/>
    </row>
    <row r="521" spans="10:32" ht="14.5" x14ac:dyDescent="0.35">
      <c r="J521" s="87"/>
      <c r="K521" s="88"/>
      <c r="L521" s="88"/>
      <c r="O521" s="89"/>
      <c r="P521" s="89"/>
      <c r="Q521" s="89"/>
      <c r="R521" s="89"/>
      <c r="S521" s="89"/>
      <c r="T521" s="89"/>
      <c r="U521" s="89"/>
      <c r="V521" s="89"/>
      <c r="W521" s="89"/>
      <c r="X521" s="89"/>
      <c r="Y521" s="89"/>
      <c r="Z521" s="89"/>
      <c r="AA521" s="89"/>
      <c r="AB521" s="89"/>
      <c r="AC521" s="89"/>
      <c r="AD521" s="89"/>
      <c r="AE521" s="89"/>
      <c r="AF521" s="89"/>
    </row>
    <row r="522" spans="10:32" ht="14.5" x14ac:dyDescent="0.35">
      <c r="J522" s="87"/>
      <c r="K522" s="88"/>
      <c r="L522" s="88"/>
      <c r="O522" s="89"/>
      <c r="P522" s="89"/>
      <c r="Q522" s="89"/>
      <c r="R522" s="89"/>
      <c r="S522" s="89"/>
      <c r="T522" s="89"/>
      <c r="U522" s="89"/>
      <c r="V522" s="89"/>
      <c r="W522" s="89"/>
      <c r="X522" s="89"/>
      <c r="Y522" s="89"/>
      <c r="Z522" s="89"/>
      <c r="AA522" s="89"/>
      <c r="AB522" s="89"/>
      <c r="AC522" s="89"/>
      <c r="AD522" s="89"/>
      <c r="AE522" s="89"/>
      <c r="AF522" s="89"/>
    </row>
    <row r="523" spans="10:32" ht="14.5" x14ac:dyDescent="0.35">
      <c r="J523" s="87"/>
      <c r="K523" s="88"/>
      <c r="L523" s="88"/>
      <c r="O523" s="89"/>
      <c r="P523" s="89"/>
      <c r="Q523" s="89"/>
      <c r="R523" s="89"/>
      <c r="S523" s="89"/>
      <c r="T523" s="89"/>
      <c r="U523" s="89"/>
      <c r="V523" s="89"/>
      <c r="W523" s="89"/>
      <c r="X523" s="89"/>
      <c r="Y523" s="89"/>
      <c r="Z523" s="89"/>
      <c r="AA523" s="89"/>
      <c r="AB523" s="89"/>
      <c r="AC523" s="89"/>
      <c r="AD523" s="89"/>
      <c r="AE523" s="89"/>
      <c r="AF523" s="89"/>
    </row>
    <row r="524" spans="10:32" ht="14.5" x14ac:dyDescent="0.35">
      <c r="J524" s="87"/>
      <c r="K524" s="88"/>
      <c r="L524" s="88"/>
      <c r="O524" s="89"/>
      <c r="P524" s="89"/>
      <c r="Q524" s="89"/>
      <c r="R524" s="89"/>
      <c r="S524" s="89"/>
      <c r="T524" s="89"/>
      <c r="U524" s="89"/>
      <c r="V524" s="89"/>
      <c r="W524" s="89"/>
      <c r="X524" s="89"/>
      <c r="Y524" s="89"/>
      <c r="Z524" s="89"/>
      <c r="AA524" s="89"/>
      <c r="AB524" s="89"/>
      <c r="AC524" s="89"/>
      <c r="AD524" s="89"/>
      <c r="AE524" s="89"/>
      <c r="AF524" s="89"/>
    </row>
    <row r="525" spans="10:32" ht="14.5" x14ac:dyDescent="0.35">
      <c r="J525" s="87"/>
      <c r="K525" s="88"/>
      <c r="L525" s="88"/>
      <c r="O525" s="89"/>
      <c r="P525" s="89"/>
      <c r="Q525" s="89"/>
      <c r="R525" s="89"/>
      <c r="S525" s="89"/>
      <c r="T525" s="89"/>
      <c r="U525" s="89"/>
      <c r="V525" s="89"/>
      <c r="W525" s="89"/>
      <c r="X525" s="89"/>
      <c r="Y525" s="89"/>
      <c r="Z525" s="89"/>
      <c r="AA525" s="89"/>
      <c r="AB525" s="89"/>
      <c r="AC525" s="89"/>
      <c r="AD525" s="89"/>
      <c r="AE525" s="89"/>
      <c r="AF525" s="89"/>
    </row>
    <row r="526" spans="10:32" ht="14.5" x14ac:dyDescent="0.35">
      <c r="J526" s="87"/>
      <c r="K526" s="88"/>
      <c r="L526" s="88"/>
      <c r="O526" s="89"/>
      <c r="P526" s="89"/>
      <c r="Q526" s="89"/>
      <c r="R526" s="89"/>
      <c r="S526" s="89"/>
      <c r="T526" s="89"/>
      <c r="U526" s="89"/>
      <c r="V526" s="89"/>
      <c r="W526" s="89"/>
      <c r="X526" s="89"/>
      <c r="Y526" s="89"/>
      <c r="Z526" s="89"/>
      <c r="AA526" s="89"/>
      <c r="AB526" s="89"/>
      <c r="AC526" s="89"/>
      <c r="AD526" s="89"/>
      <c r="AE526" s="89"/>
      <c r="AF526" s="89"/>
    </row>
    <row r="527" spans="10:32" ht="14.5" x14ac:dyDescent="0.35">
      <c r="J527" s="87"/>
      <c r="K527" s="88"/>
      <c r="L527" s="88"/>
      <c r="O527" s="89"/>
      <c r="P527" s="89"/>
      <c r="Q527" s="89"/>
      <c r="R527" s="89"/>
      <c r="S527" s="89"/>
      <c r="T527" s="89"/>
      <c r="U527" s="89"/>
      <c r="V527" s="89"/>
      <c r="W527" s="89"/>
      <c r="X527" s="89"/>
      <c r="Y527" s="89"/>
      <c r="Z527" s="89"/>
      <c r="AA527" s="89"/>
      <c r="AB527" s="89"/>
      <c r="AC527" s="89"/>
      <c r="AD527" s="89"/>
      <c r="AE527" s="89"/>
      <c r="AF527" s="89"/>
    </row>
    <row r="528" spans="10:32" ht="14.5" x14ac:dyDescent="0.35">
      <c r="J528" s="87"/>
      <c r="K528" s="88"/>
      <c r="L528" s="88"/>
      <c r="O528" s="89"/>
      <c r="P528" s="89"/>
      <c r="Q528" s="89"/>
      <c r="R528" s="89"/>
      <c r="S528" s="89"/>
      <c r="T528" s="89"/>
      <c r="U528" s="89"/>
      <c r="V528" s="89"/>
      <c r="W528" s="89"/>
      <c r="X528" s="89"/>
      <c r="Y528" s="89"/>
      <c r="Z528" s="89"/>
      <c r="AA528" s="89"/>
      <c r="AB528" s="89"/>
      <c r="AC528" s="89"/>
      <c r="AD528" s="89"/>
      <c r="AE528" s="89"/>
      <c r="AF528" s="89"/>
    </row>
    <row r="529" spans="10:32" ht="14.5" x14ac:dyDescent="0.35">
      <c r="J529" s="87"/>
      <c r="K529" s="88"/>
      <c r="L529" s="88"/>
      <c r="O529" s="89"/>
      <c r="P529" s="89"/>
      <c r="Q529" s="89"/>
      <c r="R529" s="89"/>
      <c r="S529" s="89"/>
      <c r="T529" s="89"/>
      <c r="U529" s="89"/>
      <c r="V529" s="89"/>
      <c r="W529" s="89"/>
      <c r="X529" s="89"/>
      <c r="Y529" s="89"/>
      <c r="Z529" s="89"/>
      <c r="AA529" s="89"/>
      <c r="AB529" s="89"/>
      <c r="AC529" s="89"/>
      <c r="AD529" s="89"/>
      <c r="AE529" s="89"/>
      <c r="AF529" s="89"/>
    </row>
    <row r="530" spans="10:32" ht="14.5" x14ac:dyDescent="0.35">
      <c r="J530" s="87"/>
      <c r="K530" s="88"/>
      <c r="L530" s="88"/>
      <c r="O530" s="89"/>
      <c r="P530" s="89"/>
      <c r="Q530" s="89"/>
      <c r="R530" s="89"/>
      <c r="S530" s="89"/>
      <c r="T530" s="89"/>
      <c r="U530" s="89"/>
      <c r="V530" s="89"/>
      <c r="W530" s="89"/>
      <c r="X530" s="89"/>
      <c r="Y530" s="89"/>
      <c r="Z530" s="89"/>
      <c r="AA530" s="89"/>
      <c r="AB530" s="89"/>
      <c r="AC530" s="89"/>
      <c r="AD530" s="89"/>
      <c r="AE530" s="89"/>
      <c r="AF530" s="89"/>
    </row>
    <row r="531" spans="10:32" ht="14.5" x14ac:dyDescent="0.35">
      <c r="J531" s="87"/>
      <c r="K531" s="88"/>
      <c r="L531" s="88"/>
      <c r="O531" s="89"/>
      <c r="P531" s="89"/>
      <c r="Q531" s="89"/>
      <c r="R531" s="89"/>
      <c r="S531" s="89"/>
      <c r="T531" s="89"/>
      <c r="U531" s="89"/>
      <c r="V531" s="89"/>
      <c r="W531" s="89"/>
      <c r="X531" s="89"/>
      <c r="Y531" s="89"/>
      <c r="Z531" s="89"/>
      <c r="AA531" s="89"/>
      <c r="AB531" s="89"/>
      <c r="AC531" s="89"/>
      <c r="AD531" s="89"/>
      <c r="AE531" s="89"/>
      <c r="AF531" s="89"/>
    </row>
    <row r="532" spans="10:32" ht="14.5" x14ac:dyDescent="0.35">
      <c r="J532" s="87"/>
      <c r="K532" s="88"/>
      <c r="L532" s="88"/>
      <c r="O532" s="89"/>
      <c r="P532" s="89"/>
      <c r="Q532" s="89"/>
      <c r="R532" s="89"/>
      <c r="S532" s="89"/>
      <c r="T532" s="89"/>
      <c r="U532" s="89"/>
      <c r="V532" s="89"/>
      <c r="W532" s="89"/>
      <c r="X532" s="89"/>
      <c r="Y532" s="89"/>
      <c r="Z532" s="89"/>
      <c r="AA532" s="89"/>
      <c r="AB532" s="89"/>
      <c r="AC532" s="89"/>
      <c r="AD532" s="89"/>
      <c r="AE532" s="89"/>
      <c r="AF532" s="89"/>
    </row>
    <row r="533" spans="10:32" ht="14.5" x14ac:dyDescent="0.35">
      <c r="J533" s="87"/>
      <c r="K533" s="88"/>
      <c r="L533" s="88"/>
      <c r="O533" s="89"/>
      <c r="P533" s="89"/>
      <c r="Q533" s="89"/>
      <c r="R533" s="89"/>
      <c r="S533" s="89"/>
      <c r="T533" s="89"/>
      <c r="U533" s="89"/>
      <c r="V533" s="89"/>
      <c r="W533" s="89"/>
      <c r="X533" s="89"/>
      <c r="Y533" s="89"/>
      <c r="Z533" s="89"/>
      <c r="AA533" s="89"/>
      <c r="AB533" s="89"/>
      <c r="AC533" s="89"/>
      <c r="AD533" s="89"/>
      <c r="AE533" s="89"/>
      <c r="AF533" s="89"/>
    </row>
    <row r="534" spans="10:32" ht="14.5" x14ac:dyDescent="0.35">
      <c r="J534" s="87"/>
      <c r="K534" s="88"/>
      <c r="L534" s="88"/>
      <c r="O534" s="89"/>
      <c r="P534" s="89"/>
      <c r="Q534" s="89"/>
      <c r="R534" s="89"/>
      <c r="S534" s="89"/>
      <c r="T534" s="89"/>
      <c r="U534" s="89"/>
      <c r="V534" s="89"/>
      <c r="W534" s="89"/>
      <c r="X534" s="89"/>
      <c r="Y534" s="89"/>
      <c r="Z534" s="89"/>
      <c r="AA534" s="89"/>
      <c r="AB534" s="89"/>
      <c r="AC534" s="89"/>
      <c r="AD534" s="89"/>
      <c r="AE534" s="89"/>
      <c r="AF534" s="89"/>
    </row>
    <row r="535" spans="10:32" ht="14.5" x14ac:dyDescent="0.35">
      <c r="J535" s="87"/>
      <c r="K535" s="88"/>
      <c r="L535" s="88"/>
      <c r="O535" s="89"/>
      <c r="P535" s="89"/>
      <c r="Q535" s="89"/>
      <c r="R535" s="89"/>
      <c r="S535" s="89"/>
      <c r="T535" s="89"/>
      <c r="U535" s="89"/>
      <c r="V535" s="89"/>
      <c r="W535" s="89"/>
      <c r="X535" s="89"/>
      <c r="Y535" s="89"/>
      <c r="Z535" s="89"/>
      <c r="AA535" s="89"/>
      <c r="AB535" s="89"/>
      <c r="AC535" s="89"/>
      <c r="AD535" s="89"/>
      <c r="AE535" s="89"/>
      <c r="AF535" s="89"/>
    </row>
    <row r="536" spans="10:32" ht="14.5" x14ac:dyDescent="0.35">
      <c r="J536" s="87"/>
      <c r="K536" s="88"/>
      <c r="L536" s="88"/>
      <c r="O536" s="89"/>
      <c r="P536" s="89"/>
      <c r="Q536" s="89"/>
      <c r="R536" s="89"/>
      <c r="S536" s="89"/>
      <c r="T536" s="89"/>
      <c r="U536" s="89"/>
      <c r="V536" s="89"/>
      <c r="W536" s="89"/>
      <c r="X536" s="89"/>
      <c r="Y536" s="89"/>
      <c r="Z536" s="89"/>
      <c r="AA536" s="89"/>
      <c r="AB536" s="89"/>
      <c r="AC536" s="89"/>
      <c r="AD536" s="89"/>
      <c r="AE536" s="89"/>
      <c r="AF536" s="89"/>
    </row>
    <row r="537" spans="10:32" ht="14.5" x14ac:dyDescent="0.35">
      <c r="J537" s="87"/>
      <c r="K537" s="88"/>
      <c r="L537" s="88"/>
      <c r="O537" s="89"/>
      <c r="P537" s="89"/>
      <c r="Q537" s="89"/>
      <c r="R537" s="89"/>
      <c r="S537" s="89"/>
      <c r="T537" s="89"/>
      <c r="U537" s="89"/>
      <c r="V537" s="89"/>
      <c r="W537" s="89"/>
      <c r="X537" s="89"/>
      <c r="Y537" s="89"/>
      <c r="Z537" s="89"/>
      <c r="AA537" s="89"/>
      <c r="AB537" s="89"/>
      <c r="AC537" s="89"/>
      <c r="AD537" s="89"/>
      <c r="AE537" s="89"/>
      <c r="AF537" s="89"/>
    </row>
    <row r="538" spans="10:32" ht="14.5" x14ac:dyDescent="0.35">
      <c r="J538" s="87"/>
      <c r="K538" s="88"/>
      <c r="L538" s="88"/>
      <c r="O538" s="89"/>
      <c r="P538" s="89"/>
      <c r="Q538" s="89"/>
      <c r="R538" s="89"/>
      <c r="S538" s="89"/>
      <c r="T538" s="89"/>
      <c r="U538" s="89"/>
      <c r="V538" s="89"/>
      <c r="W538" s="89"/>
      <c r="X538" s="89"/>
      <c r="Y538" s="89"/>
      <c r="Z538" s="89"/>
      <c r="AA538" s="89"/>
      <c r="AB538" s="89"/>
      <c r="AC538" s="89"/>
      <c r="AD538" s="89"/>
      <c r="AE538" s="89"/>
      <c r="AF538" s="89"/>
    </row>
    <row r="539" spans="10:32" ht="14.5" x14ac:dyDescent="0.35">
      <c r="J539" s="87"/>
      <c r="K539" s="88"/>
      <c r="L539" s="88"/>
      <c r="O539" s="89"/>
      <c r="P539" s="89"/>
      <c r="Q539" s="89"/>
      <c r="R539" s="89"/>
      <c r="S539" s="89"/>
      <c r="T539" s="89"/>
      <c r="U539" s="89"/>
      <c r="V539" s="89"/>
      <c r="W539" s="89"/>
      <c r="X539" s="89"/>
      <c r="Y539" s="89"/>
      <c r="Z539" s="89"/>
      <c r="AA539" s="89"/>
      <c r="AB539" s="89"/>
      <c r="AC539" s="89"/>
      <c r="AD539" s="89"/>
      <c r="AE539" s="89"/>
      <c r="AF539" s="89"/>
    </row>
    <row r="540" spans="10:32" ht="14.5" x14ac:dyDescent="0.35">
      <c r="J540" s="87"/>
      <c r="K540" s="88"/>
      <c r="L540" s="88"/>
      <c r="O540" s="89"/>
      <c r="P540" s="89"/>
      <c r="Q540" s="89"/>
      <c r="R540" s="89"/>
      <c r="S540" s="89"/>
      <c r="T540" s="89"/>
      <c r="U540" s="89"/>
      <c r="V540" s="89"/>
      <c r="W540" s="89"/>
      <c r="X540" s="89"/>
      <c r="Y540" s="89"/>
      <c r="Z540" s="89"/>
      <c r="AA540" s="89"/>
      <c r="AB540" s="89"/>
      <c r="AC540" s="89"/>
      <c r="AD540" s="89"/>
      <c r="AE540" s="89"/>
      <c r="AF540" s="89"/>
    </row>
    <row r="541" spans="10:32" ht="14.5" x14ac:dyDescent="0.35">
      <c r="J541" s="87"/>
      <c r="K541" s="88"/>
      <c r="L541" s="88"/>
      <c r="O541" s="89"/>
      <c r="P541" s="89"/>
      <c r="Q541" s="89"/>
      <c r="R541" s="89"/>
      <c r="S541" s="89"/>
      <c r="T541" s="89"/>
      <c r="U541" s="89"/>
      <c r="V541" s="89"/>
      <c r="W541" s="89"/>
      <c r="X541" s="89"/>
      <c r="Y541" s="89"/>
      <c r="Z541" s="89"/>
      <c r="AA541" s="89"/>
      <c r="AB541" s="89"/>
      <c r="AC541" s="89"/>
      <c r="AD541" s="89"/>
      <c r="AE541" s="89"/>
      <c r="AF541" s="89"/>
    </row>
    <row r="542" spans="10:32" ht="14.5" x14ac:dyDescent="0.35">
      <c r="J542" s="87"/>
      <c r="K542" s="88"/>
      <c r="L542" s="88"/>
      <c r="O542" s="89"/>
      <c r="P542" s="89"/>
      <c r="Q542" s="89"/>
      <c r="R542" s="89"/>
      <c r="S542" s="89"/>
      <c r="T542" s="89"/>
      <c r="U542" s="89"/>
      <c r="V542" s="89"/>
      <c r="W542" s="89"/>
      <c r="X542" s="89"/>
      <c r="Y542" s="89"/>
      <c r="Z542" s="89"/>
      <c r="AA542" s="89"/>
      <c r="AB542" s="89"/>
      <c r="AC542" s="89"/>
      <c r="AD542" s="89"/>
      <c r="AE542" s="89"/>
      <c r="AF542" s="89"/>
    </row>
    <row r="543" spans="10:32" ht="14.5" x14ac:dyDescent="0.35">
      <c r="J543" s="87"/>
      <c r="K543" s="88"/>
      <c r="L543" s="88"/>
      <c r="O543" s="89"/>
      <c r="P543" s="89"/>
      <c r="Q543" s="89"/>
      <c r="R543" s="89"/>
      <c r="S543" s="89"/>
      <c r="T543" s="89"/>
      <c r="U543" s="89"/>
      <c r="V543" s="89"/>
      <c r="W543" s="89"/>
      <c r="X543" s="89"/>
      <c r="Y543" s="89"/>
      <c r="Z543" s="89"/>
      <c r="AA543" s="89"/>
      <c r="AB543" s="89"/>
      <c r="AC543" s="89"/>
      <c r="AD543" s="89"/>
      <c r="AE543" s="89"/>
      <c r="AF543" s="89"/>
    </row>
    <row r="544" spans="10:32" ht="14.5" x14ac:dyDescent="0.35">
      <c r="J544" s="87"/>
      <c r="K544" s="88"/>
      <c r="L544" s="88"/>
      <c r="O544" s="89"/>
      <c r="P544" s="89"/>
      <c r="Q544" s="89"/>
      <c r="R544" s="89"/>
      <c r="S544" s="89"/>
      <c r="T544" s="89"/>
      <c r="U544" s="89"/>
      <c r="V544" s="89"/>
      <c r="W544" s="89"/>
      <c r="X544" s="89"/>
      <c r="Y544" s="89"/>
      <c r="Z544" s="89"/>
      <c r="AA544" s="89"/>
      <c r="AB544" s="89"/>
      <c r="AC544" s="89"/>
      <c r="AD544" s="89"/>
      <c r="AE544" s="89"/>
      <c r="AF544" s="89"/>
    </row>
    <row r="545" spans="10:32" ht="14.5" x14ac:dyDescent="0.35">
      <c r="J545" s="87"/>
      <c r="K545" s="88"/>
      <c r="L545" s="88"/>
      <c r="O545" s="89"/>
      <c r="P545" s="89"/>
      <c r="Q545" s="89"/>
      <c r="R545" s="89"/>
      <c r="S545" s="89"/>
      <c r="T545" s="89"/>
      <c r="U545" s="89"/>
      <c r="V545" s="89"/>
      <c r="W545" s="89"/>
      <c r="X545" s="89"/>
      <c r="Y545" s="89"/>
      <c r="Z545" s="89"/>
      <c r="AA545" s="89"/>
      <c r="AB545" s="89"/>
      <c r="AC545" s="89"/>
      <c r="AD545" s="89"/>
      <c r="AE545" s="89"/>
      <c r="AF545" s="89"/>
    </row>
    <row r="546" spans="10:32" ht="14.5" x14ac:dyDescent="0.35">
      <c r="J546" s="87"/>
      <c r="K546" s="88"/>
      <c r="L546" s="88"/>
      <c r="O546" s="89"/>
      <c r="P546" s="89"/>
      <c r="Q546" s="89"/>
      <c r="R546" s="89"/>
      <c r="S546" s="89"/>
      <c r="T546" s="89"/>
      <c r="U546" s="89"/>
      <c r="V546" s="89"/>
      <c r="W546" s="89"/>
      <c r="X546" s="89"/>
      <c r="Y546" s="89"/>
      <c r="Z546" s="89"/>
      <c r="AA546" s="89"/>
      <c r="AB546" s="89"/>
      <c r="AC546" s="89"/>
      <c r="AD546" s="89"/>
      <c r="AE546" s="89"/>
      <c r="AF546" s="89"/>
    </row>
    <row r="547" spans="10:32" ht="14.5" x14ac:dyDescent="0.35">
      <c r="J547" s="87"/>
      <c r="K547" s="88"/>
      <c r="L547" s="88"/>
      <c r="O547" s="89"/>
      <c r="P547" s="89"/>
      <c r="Q547" s="89"/>
      <c r="R547" s="89"/>
      <c r="S547" s="89"/>
      <c r="T547" s="89"/>
      <c r="U547" s="89"/>
      <c r="V547" s="89"/>
      <c r="W547" s="89"/>
      <c r="X547" s="89"/>
      <c r="Y547" s="89"/>
      <c r="Z547" s="89"/>
      <c r="AA547" s="89"/>
      <c r="AB547" s="89"/>
      <c r="AC547" s="89"/>
      <c r="AD547" s="89"/>
      <c r="AE547" s="89"/>
      <c r="AF547" s="89"/>
    </row>
    <row r="548" spans="10:32" ht="14.5" x14ac:dyDescent="0.35">
      <c r="J548" s="87"/>
      <c r="K548" s="88"/>
      <c r="L548" s="88"/>
      <c r="O548" s="89"/>
      <c r="P548" s="89"/>
      <c r="Q548" s="89"/>
      <c r="R548" s="89"/>
      <c r="S548" s="89"/>
      <c r="T548" s="89"/>
      <c r="U548" s="89"/>
      <c r="V548" s="89"/>
      <c r="W548" s="89"/>
      <c r="X548" s="89"/>
      <c r="Y548" s="89"/>
      <c r="Z548" s="89"/>
      <c r="AA548" s="89"/>
      <c r="AB548" s="89"/>
      <c r="AC548" s="89"/>
      <c r="AD548" s="89"/>
      <c r="AE548" s="89"/>
      <c r="AF548" s="89"/>
    </row>
    <row r="549" spans="10:32" ht="14.5" x14ac:dyDescent="0.35">
      <c r="J549" s="87"/>
      <c r="K549" s="88"/>
      <c r="L549" s="88"/>
      <c r="O549" s="89"/>
      <c r="P549" s="89"/>
      <c r="Q549" s="89"/>
      <c r="R549" s="89"/>
      <c r="S549" s="89"/>
      <c r="T549" s="89"/>
      <c r="U549" s="89"/>
      <c r="V549" s="89"/>
      <c r="W549" s="89"/>
      <c r="X549" s="89"/>
      <c r="Y549" s="89"/>
      <c r="Z549" s="89"/>
      <c r="AA549" s="89"/>
      <c r="AB549" s="89"/>
      <c r="AC549" s="89"/>
      <c r="AD549" s="89"/>
      <c r="AE549" s="89"/>
      <c r="AF549" s="89"/>
    </row>
    <row r="550" spans="10:32" ht="14.5" x14ac:dyDescent="0.35">
      <c r="J550" s="87"/>
      <c r="K550" s="88"/>
      <c r="L550" s="88"/>
      <c r="O550" s="89"/>
      <c r="P550" s="89"/>
      <c r="Q550" s="89"/>
      <c r="R550" s="89"/>
      <c r="S550" s="89"/>
      <c r="T550" s="89"/>
      <c r="U550" s="89"/>
      <c r="V550" s="89"/>
      <c r="W550" s="89"/>
      <c r="X550" s="89"/>
      <c r="Y550" s="89"/>
      <c r="Z550" s="89"/>
      <c r="AA550" s="89"/>
      <c r="AB550" s="89"/>
      <c r="AC550" s="89"/>
      <c r="AD550" s="89"/>
      <c r="AE550" s="89"/>
      <c r="AF550" s="89"/>
    </row>
    <row r="551" spans="10:32" ht="14.5" x14ac:dyDescent="0.35">
      <c r="J551" s="87"/>
      <c r="K551" s="88"/>
      <c r="L551" s="88"/>
      <c r="O551" s="89"/>
      <c r="P551" s="89"/>
      <c r="Q551" s="89"/>
      <c r="R551" s="89"/>
      <c r="S551" s="89"/>
      <c r="T551" s="89"/>
      <c r="U551" s="89"/>
      <c r="V551" s="89"/>
      <c r="W551" s="89"/>
      <c r="X551" s="89"/>
      <c r="Y551" s="89"/>
      <c r="Z551" s="89"/>
      <c r="AA551" s="89"/>
      <c r="AB551" s="89"/>
      <c r="AC551" s="89"/>
      <c r="AD551" s="89"/>
      <c r="AE551" s="89"/>
      <c r="AF551" s="89"/>
    </row>
    <row r="552" spans="10:32" ht="14.5" x14ac:dyDescent="0.35">
      <c r="J552" s="87"/>
      <c r="K552" s="88"/>
      <c r="L552" s="88"/>
      <c r="O552" s="89"/>
      <c r="P552" s="89"/>
      <c r="Q552" s="89"/>
      <c r="R552" s="89"/>
      <c r="S552" s="89"/>
      <c r="T552" s="89"/>
      <c r="U552" s="89"/>
      <c r="V552" s="89"/>
      <c r="W552" s="89"/>
      <c r="X552" s="89"/>
      <c r="Y552" s="89"/>
      <c r="Z552" s="89"/>
      <c r="AA552" s="89"/>
      <c r="AB552" s="89"/>
      <c r="AC552" s="89"/>
      <c r="AD552" s="89"/>
      <c r="AE552" s="89"/>
      <c r="AF552" s="89"/>
    </row>
    <row r="553" spans="10:32" ht="14.5" x14ac:dyDescent="0.35">
      <c r="J553" s="87"/>
      <c r="K553" s="88"/>
      <c r="L553" s="88"/>
      <c r="O553" s="89"/>
      <c r="P553" s="89"/>
      <c r="Q553" s="89"/>
      <c r="R553" s="89"/>
      <c r="S553" s="89"/>
      <c r="T553" s="89"/>
      <c r="U553" s="89"/>
      <c r="V553" s="89"/>
      <c r="W553" s="89"/>
      <c r="X553" s="89"/>
      <c r="Y553" s="89"/>
      <c r="Z553" s="89"/>
      <c r="AA553" s="89"/>
      <c r="AB553" s="89"/>
      <c r="AC553" s="89"/>
      <c r="AD553" s="89"/>
      <c r="AE553" s="89"/>
      <c r="AF553" s="89"/>
    </row>
    <row r="554" spans="10:32" ht="14.5" x14ac:dyDescent="0.35">
      <c r="J554" s="87"/>
      <c r="K554" s="88"/>
      <c r="L554" s="88"/>
      <c r="O554" s="89"/>
      <c r="P554" s="89"/>
      <c r="Q554" s="89"/>
      <c r="R554" s="89"/>
      <c r="S554" s="89"/>
      <c r="T554" s="89"/>
      <c r="U554" s="89"/>
      <c r="V554" s="89"/>
      <c r="W554" s="89"/>
      <c r="X554" s="89"/>
      <c r="Y554" s="89"/>
      <c r="Z554" s="89"/>
      <c r="AA554" s="89"/>
      <c r="AB554" s="89"/>
      <c r="AC554" s="89"/>
      <c r="AD554" s="89"/>
      <c r="AE554" s="89"/>
      <c r="AF554" s="89"/>
    </row>
    <row r="555" spans="10:32" ht="14.5" x14ac:dyDescent="0.35">
      <c r="J555" s="87"/>
      <c r="K555" s="88"/>
      <c r="L555" s="88"/>
      <c r="O555" s="89"/>
      <c r="P555" s="89"/>
      <c r="Q555" s="89"/>
      <c r="R555" s="89"/>
      <c r="S555" s="89"/>
      <c r="T555" s="89"/>
      <c r="U555" s="89"/>
      <c r="V555" s="89"/>
      <c r="W555" s="89"/>
      <c r="X555" s="89"/>
      <c r="Y555" s="89"/>
      <c r="Z555" s="89"/>
      <c r="AA555" s="89"/>
      <c r="AB555" s="89"/>
      <c r="AC555" s="89"/>
      <c r="AD555" s="89"/>
      <c r="AE555" s="89"/>
      <c r="AF555" s="89"/>
    </row>
    <row r="556" spans="10:32" ht="14.5" x14ac:dyDescent="0.35">
      <c r="J556" s="87"/>
      <c r="K556" s="88"/>
      <c r="L556" s="88"/>
      <c r="O556" s="89"/>
      <c r="P556" s="89"/>
      <c r="Q556" s="89"/>
      <c r="R556" s="89"/>
      <c r="S556" s="89"/>
      <c r="T556" s="89"/>
      <c r="U556" s="89"/>
      <c r="V556" s="89"/>
      <c r="W556" s="89"/>
      <c r="X556" s="89"/>
      <c r="Y556" s="89"/>
      <c r="Z556" s="89"/>
      <c r="AA556" s="89"/>
      <c r="AB556" s="89"/>
      <c r="AC556" s="89"/>
      <c r="AD556" s="89"/>
      <c r="AE556" s="89"/>
      <c r="AF556" s="89"/>
    </row>
    <row r="557" spans="10:32" ht="14.5" x14ac:dyDescent="0.35">
      <c r="J557" s="87"/>
      <c r="K557" s="88"/>
      <c r="L557" s="88"/>
      <c r="O557" s="89"/>
      <c r="P557" s="89"/>
      <c r="Q557" s="89"/>
      <c r="R557" s="89"/>
      <c r="S557" s="89"/>
      <c r="T557" s="89"/>
      <c r="U557" s="89"/>
      <c r="V557" s="89"/>
      <c r="W557" s="89"/>
      <c r="X557" s="89"/>
      <c r="Y557" s="89"/>
      <c r="Z557" s="89"/>
      <c r="AA557" s="89"/>
      <c r="AB557" s="89"/>
      <c r="AC557" s="89"/>
      <c r="AD557" s="89"/>
      <c r="AE557" s="89"/>
      <c r="AF557" s="89"/>
    </row>
    <row r="558" spans="10:32" ht="14.5" x14ac:dyDescent="0.35">
      <c r="J558" s="87"/>
      <c r="K558" s="88"/>
      <c r="L558" s="88"/>
      <c r="O558" s="89"/>
      <c r="P558" s="89"/>
      <c r="Q558" s="89"/>
      <c r="R558" s="89"/>
      <c r="S558" s="89"/>
      <c r="T558" s="89"/>
      <c r="U558" s="89"/>
      <c r="V558" s="89"/>
      <c r="W558" s="89"/>
      <c r="X558" s="89"/>
      <c r="Y558" s="89"/>
      <c r="Z558" s="89"/>
      <c r="AA558" s="89"/>
      <c r="AB558" s="89"/>
      <c r="AC558" s="89"/>
      <c r="AD558" s="89"/>
      <c r="AE558" s="89"/>
      <c r="AF558" s="89"/>
    </row>
    <row r="559" spans="10:32" ht="14.5" x14ac:dyDescent="0.35">
      <c r="J559" s="87"/>
      <c r="K559" s="88"/>
      <c r="L559" s="88"/>
      <c r="O559" s="89"/>
      <c r="P559" s="89"/>
      <c r="Q559" s="89"/>
      <c r="R559" s="89"/>
      <c r="S559" s="89"/>
      <c r="T559" s="89"/>
      <c r="U559" s="89"/>
      <c r="V559" s="89"/>
      <c r="W559" s="89"/>
      <c r="X559" s="89"/>
      <c r="Y559" s="89"/>
      <c r="Z559" s="89"/>
      <c r="AA559" s="89"/>
      <c r="AB559" s="89"/>
      <c r="AC559" s="89"/>
      <c r="AD559" s="89"/>
      <c r="AE559" s="89"/>
      <c r="AF559" s="89"/>
    </row>
    <row r="560" spans="10:32" ht="14.5" x14ac:dyDescent="0.35">
      <c r="J560" s="87"/>
      <c r="K560" s="88"/>
      <c r="L560" s="88"/>
      <c r="O560" s="89"/>
      <c r="P560" s="89"/>
      <c r="Q560" s="89"/>
      <c r="R560" s="89"/>
      <c r="S560" s="89"/>
      <c r="T560" s="89"/>
      <c r="U560" s="89"/>
      <c r="V560" s="89"/>
      <c r="W560" s="89"/>
      <c r="X560" s="89"/>
      <c r="Y560" s="89"/>
      <c r="Z560" s="89"/>
      <c r="AA560" s="89"/>
      <c r="AB560" s="89"/>
      <c r="AC560" s="89"/>
      <c r="AD560" s="89"/>
      <c r="AE560" s="89"/>
      <c r="AF560" s="89"/>
    </row>
    <row r="561" spans="10:32" ht="14.5" x14ac:dyDescent="0.35">
      <c r="J561" s="87"/>
      <c r="K561" s="88"/>
      <c r="L561" s="88"/>
      <c r="O561" s="89"/>
      <c r="P561" s="89"/>
      <c r="Q561" s="89"/>
      <c r="R561" s="89"/>
      <c r="S561" s="89"/>
      <c r="T561" s="89"/>
      <c r="U561" s="89"/>
      <c r="V561" s="89"/>
      <c r="W561" s="89"/>
      <c r="X561" s="89"/>
      <c r="Y561" s="89"/>
      <c r="Z561" s="89"/>
      <c r="AA561" s="89"/>
      <c r="AB561" s="89"/>
      <c r="AC561" s="89"/>
      <c r="AD561" s="89"/>
      <c r="AE561" s="89"/>
      <c r="AF561" s="89"/>
    </row>
    <row r="562" spans="10:32" ht="14.5" x14ac:dyDescent="0.35">
      <c r="J562" s="87"/>
      <c r="K562" s="88"/>
      <c r="L562" s="88"/>
      <c r="O562" s="89"/>
      <c r="P562" s="89"/>
      <c r="Q562" s="89"/>
      <c r="R562" s="89"/>
      <c r="S562" s="89"/>
      <c r="T562" s="89"/>
      <c r="U562" s="89"/>
      <c r="V562" s="89"/>
      <c r="W562" s="89"/>
      <c r="X562" s="89"/>
      <c r="Y562" s="89"/>
      <c r="Z562" s="89"/>
      <c r="AA562" s="89"/>
      <c r="AB562" s="89"/>
      <c r="AC562" s="89"/>
      <c r="AD562" s="89"/>
      <c r="AE562" s="89"/>
      <c r="AF562" s="89"/>
    </row>
    <row r="563" spans="10:32" ht="14.5" x14ac:dyDescent="0.35">
      <c r="J563" s="87"/>
      <c r="K563" s="88"/>
      <c r="L563" s="88"/>
      <c r="O563" s="89"/>
      <c r="P563" s="89"/>
      <c r="Q563" s="89"/>
      <c r="R563" s="89"/>
      <c r="S563" s="89"/>
      <c r="T563" s="89"/>
      <c r="U563" s="89"/>
      <c r="V563" s="89"/>
      <c r="W563" s="89"/>
      <c r="X563" s="89"/>
      <c r="Y563" s="89"/>
      <c r="Z563" s="89"/>
      <c r="AA563" s="89"/>
      <c r="AB563" s="89"/>
      <c r="AC563" s="89"/>
      <c r="AD563" s="89"/>
      <c r="AE563" s="89"/>
      <c r="AF563" s="89"/>
    </row>
    <row r="564" spans="10:32" ht="14.5" x14ac:dyDescent="0.35">
      <c r="J564" s="87"/>
      <c r="K564" s="88"/>
      <c r="L564" s="88"/>
      <c r="O564" s="89"/>
      <c r="P564" s="89"/>
      <c r="Q564" s="89"/>
      <c r="R564" s="89"/>
      <c r="S564" s="89"/>
      <c r="T564" s="89"/>
      <c r="U564" s="89"/>
      <c r="V564" s="89"/>
      <c r="W564" s="89"/>
      <c r="X564" s="89"/>
      <c r="Y564" s="89"/>
      <c r="Z564" s="89"/>
      <c r="AA564" s="89"/>
      <c r="AB564" s="89"/>
      <c r="AC564" s="89"/>
      <c r="AD564" s="89"/>
      <c r="AE564" s="89"/>
      <c r="AF564" s="89"/>
    </row>
    <row r="565" spans="10:32" ht="14.5" x14ac:dyDescent="0.35">
      <c r="J565" s="87"/>
      <c r="K565" s="88"/>
      <c r="L565" s="88"/>
      <c r="O565" s="89"/>
      <c r="P565" s="89"/>
      <c r="Q565" s="89"/>
      <c r="R565" s="89"/>
      <c r="S565" s="89"/>
      <c r="T565" s="89"/>
      <c r="U565" s="89"/>
      <c r="V565" s="89"/>
      <c r="W565" s="89"/>
      <c r="X565" s="89"/>
      <c r="Y565" s="89"/>
      <c r="Z565" s="89"/>
      <c r="AA565" s="89"/>
      <c r="AB565" s="89"/>
      <c r="AC565" s="89"/>
      <c r="AD565" s="89"/>
      <c r="AE565" s="89"/>
      <c r="AF565" s="89"/>
    </row>
    <row r="566" spans="10:32" ht="14.5" x14ac:dyDescent="0.35">
      <c r="J566" s="87"/>
      <c r="K566" s="88"/>
      <c r="L566" s="88"/>
      <c r="O566" s="89"/>
      <c r="P566" s="89"/>
      <c r="Q566" s="89"/>
      <c r="R566" s="89"/>
      <c r="S566" s="89"/>
      <c r="T566" s="89"/>
      <c r="U566" s="89"/>
      <c r="V566" s="89"/>
      <c r="W566" s="89"/>
      <c r="X566" s="89"/>
      <c r="Y566" s="89"/>
      <c r="Z566" s="89"/>
      <c r="AA566" s="89"/>
      <c r="AB566" s="89"/>
      <c r="AC566" s="89"/>
      <c r="AD566" s="89"/>
      <c r="AE566" s="89"/>
      <c r="AF566" s="89"/>
    </row>
    <row r="567" spans="10:32" ht="14.5" x14ac:dyDescent="0.35">
      <c r="J567" s="87"/>
      <c r="K567" s="88"/>
      <c r="L567" s="88"/>
      <c r="O567" s="89"/>
      <c r="P567" s="89"/>
      <c r="Q567" s="89"/>
      <c r="R567" s="89"/>
      <c r="S567" s="89"/>
      <c r="T567" s="89"/>
      <c r="U567" s="89"/>
      <c r="V567" s="89"/>
      <c r="W567" s="89"/>
      <c r="X567" s="89"/>
      <c r="Y567" s="89"/>
      <c r="Z567" s="89"/>
      <c r="AA567" s="89"/>
      <c r="AB567" s="89"/>
      <c r="AC567" s="89"/>
      <c r="AD567" s="89"/>
      <c r="AE567" s="89"/>
      <c r="AF567" s="89"/>
    </row>
    <row r="568" spans="10:32" ht="14.5" x14ac:dyDescent="0.35">
      <c r="J568" s="87"/>
      <c r="K568" s="88"/>
      <c r="L568" s="88"/>
      <c r="O568" s="89"/>
      <c r="P568" s="89"/>
      <c r="Q568" s="89"/>
      <c r="R568" s="89"/>
      <c r="S568" s="89"/>
      <c r="T568" s="89"/>
      <c r="U568" s="89"/>
      <c r="V568" s="89"/>
      <c r="W568" s="89"/>
      <c r="X568" s="89"/>
      <c r="Y568" s="89"/>
      <c r="Z568" s="89"/>
      <c r="AA568" s="89"/>
      <c r="AB568" s="89"/>
      <c r="AC568" s="89"/>
      <c r="AD568" s="89"/>
      <c r="AE568" s="89"/>
      <c r="AF568" s="89"/>
    </row>
    <row r="569" spans="10:32" ht="14.5" x14ac:dyDescent="0.35">
      <c r="J569" s="87"/>
      <c r="K569" s="88"/>
      <c r="L569" s="88"/>
      <c r="O569" s="89"/>
      <c r="P569" s="89"/>
      <c r="Q569" s="89"/>
      <c r="R569" s="89"/>
      <c r="S569" s="89"/>
      <c r="T569" s="89"/>
      <c r="U569" s="89"/>
      <c r="V569" s="89"/>
      <c r="W569" s="89"/>
      <c r="X569" s="89"/>
      <c r="Y569" s="89"/>
      <c r="Z569" s="89"/>
      <c r="AA569" s="89"/>
      <c r="AB569" s="89"/>
      <c r="AC569" s="89"/>
      <c r="AD569" s="89"/>
      <c r="AE569" s="89"/>
      <c r="AF569" s="89"/>
    </row>
    <row r="570" spans="10:32" ht="14.5" x14ac:dyDescent="0.35">
      <c r="J570" s="87"/>
      <c r="K570" s="88"/>
      <c r="L570" s="88"/>
      <c r="O570" s="89"/>
      <c r="P570" s="89"/>
      <c r="Q570" s="89"/>
      <c r="R570" s="89"/>
      <c r="S570" s="89"/>
      <c r="T570" s="89"/>
      <c r="U570" s="89"/>
      <c r="V570" s="89"/>
      <c r="W570" s="89"/>
      <c r="X570" s="89"/>
      <c r="Y570" s="89"/>
      <c r="Z570" s="89"/>
      <c r="AA570" s="89"/>
      <c r="AB570" s="89"/>
      <c r="AC570" s="89"/>
      <c r="AD570" s="89"/>
      <c r="AE570" s="89"/>
      <c r="AF570" s="89"/>
    </row>
    <row r="571" spans="10:32" ht="14.5" x14ac:dyDescent="0.35">
      <c r="J571" s="87"/>
      <c r="K571" s="88"/>
      <c r="L571" s="88"/>
      <c r="O571" s="89"/>
      <c r="P571" s="89"/>
      <c r="Q571" s="89"/>
      <c r="R571" s="89"/>
      <c r="S571" s="89"/>
      <c r="T571" s="89"/>
      <c r="U571" s="89"/>
      <c r="V571" s="89"/>
      <c r="W571" s="89"/>
      <c r="X571" s="89"/>
      <c r="Y571" s="89"/>
      <c r="Z571" s="89"/>
      <c r="AA571" s="89"/>
      <c r="AB571" s="89"/>
      <c r="AC571" s="89"/>
      <c r="AD571" s="89"/>
      <c r="AE571" s="89"/>
      <c r="AF571" s="89"/>
    </row>
    <row r="572" spans="10:32" ht="14.5" x14ac:dyDescent="0.35">
      <c r="J572" s="87"/>
      <c r="K572" s="88"/>
      <c r="L572" s="88"/>
      <c r="O572" s="89"/>
      <c r="P572" s="89"/>
      <c r="Q572" s="89"/>
      <c r="R572" s="89"/>
      <c r="S572" s="89"/>
      <c r="T572" s="89"/>
      <c r="U572" s="89"/>
      <c r="V572" s="89"/>
      <c r="W572" s="89"/>
      <c r="X572" s="89"/>
      <c r="Y572" s="89"/>
      <c r="Z572" s="89"/>
      <c r="AA572" s="89"/>
      <c r="AB572" s="89"/>
      <c r="AC572" s="89"/>
      <c r="AD572" s="89"/>
      <c r="AE572" s="89"/>
      <c r="AF572" s="89"/>
    </row>
    <row r="573" spans="10:32" ht="14.5" x14ac:dyDescent="0.35">
      <c r="J573" s="87"/>
      <c r="K573" s="88"/>
      <c r="L573" s="88"/>
      <c r="O573" s="89"/>
      <c r="P573" s="89"/>
      <c r="Q573" s="89"/>
      <c r="R573" s="89"/>
      <c r="S573" s="89"/>
      <c r="T573" s="89"/>
      <c r="U573" s="89"/>
      <c r="V573" s="89"/>
      <c r="W573" s="89"/>
      <c r="X573" s="89"/>
      <c r="Y573" s="89"/>
      <c r="Z573" s="89"/>
      <c r="AA573" s="89"/>
      <c r="AB573" s="89"/>
      <c r="AC573" s="89"/>
      <c r="AD573" s="89"/>
      <c r="AE573" s="89"/>
      <c r="AF573" s="89"/>
    </row>
    <row r="574" spans="10:32" ht="14.5" x14ac:dyDescent="0.35">
      <c r="J574" s="87"/>
      <c r="K574" s="88"/>
      <c r="L574" s="88"/>
      <c r="O574" s="89"/>
      <c r="P574" s="89"/>
      <c r="Q574" s="89"/>
      <c r="R574" s="89"/>
      <c r="S574" s="89"/>
      <c r="T574" s="89"/>
      <c r="U574" s="89"/>
      <c r="V574" s="89"/>
      <c r="W574" s="89"/>
      <c r="X574" s="89"/>
      <c r="Y574" s="89"/>
      <c r="Z574" s="89"/>
      <c r="AA574" s="89"/>
      <c r="AB574" s="89"/>
      <c r="AC574" s="89"/>
      <c r="AD574" s="89"/>
      <c r="AE574" s="89"/>
      <c r="AF574" s="89"/>
    </row>
    <row r="575" spans="10:32" ht="14.5" x14ac:dyDescent="0.35">
      <c r="J575" s="87"/>
      <c r="K575" s="88"/>
      <c r="L575" s="88"/>
      <c r="O575" s="89"/>
      <c r="P575" s="89"/>
      <c r="Q575" s="89"/>
      <c r="R575" s="89"/>
      <c r="S575" s="89"/>
      <c r="T575" s="89"/>
      <c r="U575" s="89"/>
      <c r="V575" s="89"/>
      <c r="W575" s="89"/>
      <c r="X575" s="89"/>
      <c r="Y575" s="89"/>
      <c r="Z575" s="89"/>
      <c r="AA575" s="89"/>
      <c r="AB575" s="89"/>
      <c r="AC575" s="89"/>
      <c r="AD575" s="89"/>
      <c r="AE575" s="89"/>
      <c r="AF575" s="89"/>
    </row>
    <row r="576" spans="10:32" ht="14.5" x14ac:dyDescent="0.35">
      <c r="J576" s="87"/>
      <c r="K576" s="88"/>
      <c r="L576" s="88"/>
      <c r="O576" s="89"/>
      <c r="P576" s="89"/>
      <c r="Q576" s="89"/>
      <c r="R576" s="89"/>
      <c r="S576" s="89"/>
      <c r="T576" s="89"/>
      <c r="U576" s="89"/>
      <c r="V576" s="89"/>
      <c r="W576" s="89"/>
      <c r="X576" s="89"/>
      <c r="Y576" s="89"/>
      <c r="Z576" s="89"/>
      <c r="AA576" s="89"/>
      <c r="AB576" s="89"/>
      <c r="AC576" s="89"/>
      <c r="AD576" s="89"/>
      <c r="AE576" s="89"/>
      <c r="AF576" s="89"/>
    </row>
    <row r="577" spans="10:32" ht="14.5" x14ac:dyDescent="0.35">
      <c r="J577" s="87"/>
      <c r="K577" s="88"/>
      <c r="L577" s="88"/>
      <c r="O577" s="89"/>
      <c r="P577" s="89"/>
      <c r="Q577" s="89"/>
      <c r="R577" s="89"/>
      <c r="S577" s="89"/>
      <c r="T577" s="89"/>
      <c r="U577" s="89"/>
      <c r="V577" s="89"/>
      <c r="W577" s="89"/>
      <c r="X577" s="89"/>
      <c r="Y577" s="89"/>
      <c r="Z577" s="89"/>
      <c r="AA577" s="89"/>
      <c r="AB577" s="89"/>
      <c r="AC577" s="89"/>
      <c r="AD577" s="89"/>
      <c r="AE577" s="89"/>
      <c r="AF577" s="89"/>
    </row>
    <row r="578" spans="10:32" ht="14.5" x14ac:dyDescent="0.35">
      <c r="J578" s="87"/>
      <c r="K578" s="88"/>
      <c r="L578" s="88"/>
      <c r="O578" s="89"/>
      <c r="P578" s="89"/>
      <c r="Q578" s="89"/>
      <c r="R578" s="89"/>
      <c r="S578" s="89"/>
      <c r="T578" s="89"/>
      <c r="U578" s="89"/>
      <c r="V578" s="89"/>
      <c r="W578" s="89"/>
      <c r="X578" s="89"/>
      <c r="Y578" s="89"/>
      <c r="Z578" s="89"/>
      <c r="AA578" s="89"/>
      <c r="AB578" s="89"/>
      <c r="AC578" s="89"/>
      <c r="AD578" s="89"/>
      <c r="AE578" s="89"/>
      <c r="AF578" s="89"/>
    </row>
    <row r="579" spans="10:32" ht="14.5" x14ac:dyDescent="0.35">
      <c r="J579" s="87"/>
      <c r="K579" s="88"/>
      <c r="L579" s="88"/>
      <c r="O579" s="89"/>
      <c r="P579" s="89"/>
      <c r="Q579" s="89"/>
      <c r="R579" s="89"/>
      <c r="S579" s="89"/>
      <c r="T579" s="89"/>
      <c r="U579" s="89"/>
      <c r="V579" s="89"/>
      <c r="W579" s="89"/>
      <c r="X579" s="89"/>
      <c r="Y579" s="89"/>
      <c r="Z579" s="89"/>
      <c r="AA579" s="89"/>
      <c r="AB579" s="89"/>
      <c r="AC579" s="89"/>
      <c r="AD579" s="89"/>
      <c r="AE579" s="89"/>
      <c r="AF579" s="89"/>
    </row>
    <row r="580" spans="10:32" ht="14.5" x14ac:dyDescent="0.35">
      <c r="J580" s="87"/>
      <c r="K580" s="88"/>
      <c r="L580" s="88"/>
      <c r="O580" s="89"/>
      <c r="P580" s="89"/>
      <c r="Q580" s="89"/>
      <c r="R580" s="89"/>
      <c r="S580" s="89"/>
      <c r="T580" s="89"/>
      <c r="U580" s="89"/>
      <c r="V580" s="89"/>
      <c r="W580" s="89"/>
      <c r="X580" s="89"/>
      <c r="Y580" s="89"/>
      <c r="Z580" s="89"/>
      <c r="AA580" s="89"/>
      <c r="AB580" s="89"/>
      <c r="AC580" s="89"/>
      <c r="AD580" s="89"/>
      <c r="AE580" s="89"/>
      <c r="AF580" s="89"/>
    </row>
    <row r="581" spans="10:32" ht="14.5" x14ac:dyDescent="0.35">
      <c r="J581" s="87"/>
      <c r="K581" s="88"/>
      <c r="L581" s="88"/>
      <c r="O581" s="89"/>
      <c r="P581" s="89"/>
      <c r="Q581" s="89"/>
      <c r="R581" s="89"/>
      <c r="S581" s="89"/>
      <c r="T581" s="89"/>
      <c r="U581" s="89"/>
      <c r="V581" s="89"/>
      <c r="W581" s="89"/>
      <c r="X581" s="89"/>
      <c r="Y581" s="89"/>
      <c r="Z581" s="89"/>
      <c r="AA581" s="89"/>
      <c r="AB581" s="89"/>
      <c r="AC581" s="89"/>
      <c r="AD581" s="89"/>
      <c r="AE581" s="89"/>
      <c r="AF581" s="89"/>
    </row>
    <row r="582" spans="10:32" ht="14.5" x14ac:dyDescent="0.35">
      <c r="J582" s="87"/>
      <c r="K582" s="88"/>
      <c r="L582" s="88"/>
      <c r="O582" s="89"/>
      <c r="P582" s="89"/>
      <c r="Q582" s="89"/>
      <c r="R582" s="89"/>
      <c r="S582" s="89"/>
      <c r="T582" s="89"/>
      <c r="U582" s="89"/>
      <c r="V582" s="89"/>
      <c r="W582" s="89"/>
      <c r="X582" s="89"/>
      <c r="Y582" s="89"/>
      <c r="Z582" s="89"/>
      <c r="AA582" s="89"/>
      <c r="AB582" s="89"/>
      <c r="AC582" s="89"/>
      <c r="AD582" s="89"/>
      <c r="AE582" s="89"/>
      <c r="AF582" s="89"/>
    </row>
    <row r="583" spans="10:32" ht="14.5" x14ac:dyDescent="0.35">
      <c r="J583" s="87"/>
      <c r="K583" s="88"/>
      <c r="L583" s="88"/>
      <c r="O583" s="89"/>
      <c r="P583" s="89"/>
      <c r="Q583" s="89"/>
      <c r="R583" s="89"/>
      <c r="S583" s="89"/>
      <c r="T583" s="89"/>
      <c r="U583" s="89"/>
      <c r="V583" s="89"/>
      <c r="W583" s="89"/>
      <c r="X583" s="89"/>
      <c r="Y583" s="89"/>
      <c r="Z583" s="89"/>
      <c r="AA583" s="89"/>
      <c r="AB583" s="89"/>
      <c r="AC583" s="89"/>
      <c r="AD583" s="89"/>
      <c r="AE583" s="89"/>
      <c r="AF583" s="89"/>
    </row>
    <row r="584" spans="10:32" ht="14.5" x14ac:dyDescent="0.35">
      <c r="J584" s="87"/>
      <c r="K584" s="88"/>
      <c r="L584" s="88"/>
      <c r="O584" s="89"/>
      <c r="P584" s="89"/>
      <c r="Q584" s="89"/>
      <c r="R584" s="89"/>
      <c r="S584" s="89"/>
      <c r="T584" s="89"/>
      <c r="U584" s="89"/>
      <c r="V584" s="89"/>
      <c r="W584" s="89"/>
      <c r="X584" s="89"/>
      <c r="Y584" s="89"/>
      <c r="Z584" s="89"/>
      <c r="AA584" s="89"/>
      <c r="AB584" s="89"/>
      <c r="AC584" s="89"/>
      <c r="AD584" s="89"/>
      <c r="AE584" s="89"/>
      <c r="AF584" s="89"/>
    </row>
    <row r="585" spans="10:32" ht="14.5" x14ac:dyDescent="0.35">
      <c r="J585" s="87"/>
      <c r="K585" s="88"/>
      <c r="L585" s="88"/>
      <c r="O585" s="89"/>
      <c r="P585" s="89"/>
      <c r="Q585" s="89"/>
      <c r="R585" s="89"/>
      <c r="S585" s="89"/>
      <c r="T585" s="89"/>
      <c r="U585" s="89"/>
      <c r="V585" s="89"/>
      <c r="W585" s="89"/>
      <c r="X585" s="89"/>
      <c r="Y585" s="89"/>
      <c r="Z585" s="89"/>
      <c r="AA585" s="89"/>
      <c r="AB585" s="89"/>
      <c r="AC585" s="89"/>
      <c r="AD585" s="89"/>
      <c r="AE585" s="89"/>
      <c r="AF585" s="89"/>
    </row>
    <row r="586" spans="10:32" ht="14.5" x14ac:dyDescent="0.35">
      <c r="J586" s="87"/>
      <c r="K586" s="88"/>
      <c r="L586" s="88"/>
      <c r="O586" s="89"/>
      <c r="P586" s="89"/>
      <c r="Q586" s="89"/>
      <c r="R586" s="89"/>
      <c r="S586" s="89"/>
      <c r="T586" s="89"/>
      <c r="U586" s="89"/>
      <c r="V586" s="89"/>
      <c r="W586" s="89"/>
      <c r="X586" s="89"/>
      <c r="Y586" s="89"/>
      <c r="Z586" s="89"/>
      <c r="AA586" s="89"/>
      <c r="AB586" s="89"/>
      <c r="AC586" s="89"/>
      <c r="AD586" s="89"/>
      <c r="AE586" s="89"/>
      <c r="AF586" s="89"/>
    </row>
    <row r="587" spans="10:32" ht="14.5" x14ac:dyDescent="0.35">
      <c r="J587" s="87"/>
      <c r="K587" s="88"/>
      <c r="L587" s="88"/>
      <c r="O587" s="89"/>
      <c r="P587" s="89"/>
      <c r="Q587" s="89"/>
      <c r="R587" s="89"/>
      <c r="S587" s="89"/>
      <c r="T587" s="89"/>
      <c r="U587" s="89"/>
      <c r="V587" s="89"/>
      <c r="W587" s="89"/>
      <c r="X587" s="89"/>
      <c r="Y587" s="89"/>
      <c r="Z587" s="89"/>
      <c r="AA587" s="89"/>
      <c r="AB587" s="89"/>
      <c r="AC587" s="89"/>
      <c r="AD587" s="89"/>
      <c r="AE587" s="89"/>
      <c r="AF587" s="89"/>
    </row>
    <row r="588" spans="10:32" ht="14.5" x14ac:dyDescent="0.35">
      <c r="J588" s="87"/>
      <c r="K588" s="88"/>
      <c r="L588" s="88"/>
      <c r="O588" s="89"/>
      <c r="P588" s="89"/>
      <c r="Q588" s="89"/>
      <c r="R588" s="89"/>
      <c r="S588" s="89"/>
      <c r="T588" s="89"/>
      <c r="U588" s="89"/>
      <c r="V588" s="89"/>
      <c r="W588" s="89"/>
      <c r="X588" s="89"/>
      <c r="Y588" s="89"/>
      <c r="Z588" s="89"/>
      <c r="AA588" s="89"/>
      <c r="AB588" s="89"/>
      <c r="AC588" s="89"/>
      <c r="AD588" s="89"/>
      <c r="AE588" s="89"/>
      <c r="AF588" s="89"/>
    </row>
    <row r="589" spans="10:32" ht="14.5" x14ac:dyDescent="0.35">
      <c r="J589" s="87"/>
      <c r="K589" s="88"/>
      <c r="L589" s="88"/>
      <c r="O589" s="89"/>
      <c r="P589" s="89"/>
      <c r="Q589" s="89"/>
      <c r="R589" s="89"/>
      <c r="S589" s="89"/>
      <c r="T589" s="89"/>
      <c r="U589" s="89"/>
      <c r="V589" s="89"/>
      <c r="W589" s="89"/>
      <c r="X589" s="89"/>
      <c r="Y589" s="89"/>
      <c r="Z589" s="89"/>
      <c r="AA589" s="89"/>
      <c r="AB589" s="89"/>
      <c r="AC589" s="89"/>
      <c r="AD589" s="89"/>
      <c r="AE589" s="89"/>
      <c r="AF589" s="89"/>
    </row>
    <row r="590" spans="10:32" ht="14.5" x14ac:dyDescent="0.35">
      <c r="J590" s="87"/>
      <c r="K590" s="88"/>
      <c r="L590" s="88"/>
      <c r="O590" s="89"/>
      <c r="P590" s="89"/>
      <c r="Q590" s="89"/>
      <c r="R590" s="89"/>
      <c r="S590" s="89"/>
      <c r="T590" s="89"/>
      <c r="U590" s="89"/>
      <c r="V590" s="89"/>
      <c r="W590" s="89"/>
      <c r="X590" s="89"/>
      <c r="Y590" s="89"/>
      <c r="Z590" s="89"/>
      <c r="AA590" s="89"/>
      <c r="AB590" s="89"/>
      <c r="AC590" s="89"/>
      <c r="AD590" s="89"/>
      <c r="AE590" s="89"/>
      <c r="AF590" s="89"/>
    </row>
    <row r="591" spans="10:32" ht="14.5" x14ac:dyDescent="0.35">
      <c r="J591" s="87"/>
      <c r="K591" s="88"/>
      <c r="L591" s="88"/>
      <c r="O591" s="89"/>
      <c r="P591" s="89"/>
      <c r="Q591" s="89"/>
      <c r="R591" s="89"/>
      <c r="S591" s="89"/>
      <c r="T591" s="89"/>
      <c r="U591" s="89"/>
      <c r="V591" s="89"/>
      <c r="W591" s="89"/>
      <c r="X591" s="89"/>
      <c r="Y591" s="89"/>
      <c r="Z591" s="89"/>
      <c r="AA591" s="89"/>
      <c r="AB591" s="89"/>
      <c r="AC591" s="89"/>
      <c r="AD591" s="89"/>
      <c r="AE591" s="89"/>
      <c r="AF591" s="89"/>
    </row>
    <row r="592" spans="10:32" ht="14.5" x14ac:dyDescent="0.35">
      <c r="J592" s="87"/>
      <c r="K592" s="88"/>
      <c r="L592" s="88"/>
      <c r="O592" s="89"/>
      <c r="P592" s="89"/>
      <c r="Q592" s="89"/>
      <c r="R592" s="89"/>
      <c r="S592" s="89"/>
      <c r="T592" s="89"/>
      <c r="U592" s="89"/>
      <c r="V592" s="89"/>
      <c r="W592" s="89"/>
      <c r="X592" s="89"/>
      <c r="Y592" s="89"/>
      <c r="Z592" s="89"/>
      <c r="AA592" s="89"/>
      <c r="AB592" s="89"/>
      <c r="AC592" s="89"/>
      <c r="AD592" s="89"/>
      <c r="AE592" s="89"/>
      <c r="AF592" s="89"/>
    </row>
    <row r="593" spans="10:32" ht="14.5" x14ac:dyDescent="0.35">
      <c r="J593" s="87"/>
      <c r="K593" s="88"/>
      <c r="L593" s="88"/>
      <c r="O593" s="89"/>
      <c r="P593" s="89"/>
      <c r="Q593" s="89"/>
      <c r="R593" s="89"/>
      <c r="S593" s="89"/>
      <c r="T593" s="89"/>
      <c r="U593" s="89"/>
      <c r="V593" s="89"/>
      <c r="W593" s="89"/>
      <c r="X593" s="89"/>
      <c r="Y593" s="89"/>
      <c r="Z593" s="89"/>
      <c r="AA593" s="89"/>
      <c r="AB593" s="89"/>
      <c r="AC593" s="89"/>
      <c r="AD593" s="89"/>
      <c r="AE593" s="89"/>
      <c r="AF593" s="89"/>
    </row>
    <row r="594" spans="10:32" ht="14.5" x14ac:dyDescent="0.35">
      <c r="J594" s="87"/>
      <c r="K594" s="88"/>
      <c r="L594" s="88"/>
      <c r="O594" s="89"/>
      <c r="P594" s="89"/>
      <c r="Q594" s="89"/>
      <c r="R594" s="89"/>
      <c r="S594" s="89"/>
      <c r="T594" s="89"/>
      <c r="U594" s="89"/>
      <c r="V594" s="89"/>
      <c r="W594" s="89"/>
      <c r="X594" s="89"/>
      <c r="Y594" s="89"/>
      <c r="Z594" s="89"/>
      <c r="AA594" s="89"/>
      <c r="AB594" s="89"/>
      <c r="AC594" s="89"/>
      <c r="AD594" s="89"/>
      <c r="AE594" s="89"/>
      <c r="AF594" s="89"/>
    </row>
    <row r="595" spans="10:32" ht="14.5" x14ac:dyDescent="0.35">
      <c r="J595" s="87"/>
      <c r="K595" s="88"/>
      <c r="L595" s="88"/>
      <c r="O595" s="89"/>
      <c r="P595" s="89"/>
      <c r="Q595" s="89"/>
      <c r="R595" s="89"/>
      <c r="S595" s="89"/>
      <c r="T595" s="89"/>
      <c r="U595" s="89"/>
      <c r="V595" s="89"/>
      <c r="W595" s="89"/>
      <c r="X595" s="89"/>
      <c r="Y595" s="89"/>
      <c r="Z595" s="89"/>
      <c r="AA595" s="89"/>
      <c r="AB595" s="89"/>
      <c r="AC595" s="89"/>
      <c r="AD595" s="89"/>
      <c r="AE595" s="89"/>
      <c r="AF595" s="89"/>
    </row>
    <row r="596" spans="10:32" ht="14.5" x14ac:dyDescent="0.35">
      <c r="J596" s="87"/>
      <c r="K596" s="88"/>
      <c r="L596" s="88"/>
      <c r="O596" s="89"/>
      <c r="P596" s="89"/>
      <c r="Q596" s="89"/>
      <c r="R596" s="89"/>
      <c r="S596" s="89"/>
      <c r="T596" s="89"/>
      <c r="U596" s="89"/>
      <c r="V596" s="89"/>
      <c r="W596" s="89"/>
      <c r="X596" s="89"/>
      <c r="Y596" s="89"/>
      <c r="Z596" s="89"/>
      <c r="AA596" s="89"/>
      <c r="AB596" s="89"/>
      <c r="AC596" s="89"/>
      <c r="AD596" s="89"/>
      <c r="AE596" s="89"/>
      <c r="AF596" s="89"/>
    </row>
    <row r="597" spans="10:32" ht="14.5" x14ac:dyDescent="0.35">
      <c r="J597" s="87"/>
      <c r="K597" s="88"/>
      <c r="L597" s="88"/>
      <c r="O597" s="89"/>
      <c r="P597" s="89"/>
      <c r="Q597" s="89"/>
      <c r="R597" s="89"/>
      <c r="S597" s="89"/>
      <c r="T597" s="89"/>
      <c r="U597" s="89"/>
      <c r="V597" s="89"/>
      <c r="W597" s="89"/>
      <c r="X597" s="89"/>
      <c r="Y597" s="89"/>
      <c r="Z597" s="89"/>
      <c r="AA597" s="89"/>
      <c r="AB597" s="89"/>
      <c r="AC597" s="89"/>
      <c r="AD597" s="89"/>
      <c r="AE597" s="89"/>
      <c r="AF597" s="89"/>
    </row>
    <row r="598" spans="10:32" ht="14.5" x14ac:dyDescent="0.35">
      <c r="J598" s="87"/>
      <c r="K598" s="88"/>
      <c r="L598" s="88"/>
      <c r="O598" s="89"/>
      <c r="P598" s="89"/>
      <c r="Q598" s="89"/>
      <c r="R598" s="89"/>
      <c r="S598" s="89"/>
      <c r="T598" s="89"/>
      <c r="U598" s="89"/>
      <c r="V598" s="89"/>
      <c r="W598" s="89"/>
      <c r="X598" s="89"/>
      <c r="Y598" s="89"/>
      <c r="Z598" s="89"/>
      <c r="AA598" s="89"/>
      <c r="AB598" s="89"/>
      <c r="AC598" s="89"/>
      <c r="AD598" s="89"/>
      <c r="AE598" s="89"/>
      <c r="AF598" s="89"/>
    </row>
    <row r="599" spans="10:32" ht="14.5" x14ac:dyDescent="0.35">
      <c r="J599" s="87"/>
      <c r="K599" s="88"/>
      <c r="L599" s="88"/>
      <c r="O599" s="89"/>
      <c r="P599" s="89"/>
      <c r="Q599" s="89"/>
      <c r="R599" s="89"/>
      <c r="S599" s="89"/>
      <c r="T599" s="89"/>
      <c r="U599" s="89"/>
      <c r="V599" s="89"/>
      <c r="W599" s="89"/>
      <c r="X599" s="89"/>
      <c r="Y599" s="89"/>
      <c r="Z599" s="89"/>
      <c r="AA599" s="89"/>
      <c r="AB599" s="89"/>
      <c r="AC599" s="89"/>
      <c r="AD599" s="89"/>
      <c r="AE599" s="89"/>
      <c r="AF599" s="89"/>
    </row>
    <row r="600" spans="10:32" ht="14.5" x14ac:dyDescent="0.35">
      <c r="J600" s="87"/>
      <c r="K600" s="88"/>
      <c r="L600" s="88"/>
      <c r="O600" s="89"/>
      <c r="P600" s="89"/>
      <c r="Q600" s="89"/>
      <c r="R600" s="89"/>
      <c r="S600" s="89"/>
      <c r="T600" s="89"/>
      <c r="U600" s="89"/>
      <c r="V600" s="89"/>
      <c r="W600" s="89"/>
      <c r="X600" s="89"/>
      <c r="Y600" s="89"/>
      <c r="Z600" s="89"/>
      <c r="AA600" s="89"/>
      <c r="AB600" s="89"/>
      <c r="AC600" s="89"/>
      <c r="AD600" s="89"/>
      <c r="AE600" s="89"/>
      <c r="AF600" s="89"/>
    </row>
    <row r="601" spans="10:32" ht="14.5" x14ac:dyDescent="0.35">
      <c r="J601" s="87"/>
      <c r="K601" s="88"/>
      <c r="L601" s="88"/>
      <c r="O601" s="89"/>
      <c r="P601" s="89"/>
      <c r="Q601" s="89"/>
      <c r="R601" s="89"/>
      <c r="S601" s="89"/>
      <c r="T601" s="89"/>
      <c r="U601" s="89"/>
      <c r="V601" s="89"/>
      <c r="W601" s="89"/>
      <c r="X601" s="89"/>
      <c r="Y601" s="89"/>
      <c r="Z601" s="89"/>
      <c r="AA601" s="89"/>
      <c r="AB601" s="89"/>
      <c r="AC601" s="89"/>
      <c r="AD601" s="89"/>
      <c r="AE601" s="89"/>
      <c r="AF601" s="89"/>
    </row>
    <row r="602" spans="10:32" ht="14.5" x14ac:dyDescent="0.35">
      <c r="J602" s="87"/>
      <c r="K602" s="88"/>
      <c r="L602" s="88"/>
      <c r="O602" s="89"/>
      <c r="P602" s="89"/>
      <c r="Q602" s="89"/>
      <c r="R602" s="89"/>
      <c r="S602" s="89"/>
      <c r="T602" s="89"/>
      <c r="U602" s="89"/>
      <c r="V602" s="89"/>
      <c r="W602" s="89"/>
      <c r="X602" s="89"/>
      <c r="Y602" s="89"/>
      <c r="Z602" s="89"/>
      <c r="AA602" s="89"/>
      <c r="AB602" s="89"/>
      <c r="AC602" s="89"/>
      <c r="AD602" s="89"/>
      <c r="AE602" s="89"/>
      <c r="AF602" s="89"/>
    </row>
    <row r="603" spans="10:32" ht="14.5" x14ac:dyDescent="0.35">
      <c r="J603" s="87"/>
      <c r="K603" s="88"/>
      <c r="L603" s="88"/>
      <c r="O603" s="89"/>
      <c r="P603" s="89"/>
      <c r="Q603" s="89"/>
      <c r="R603" s="89"/>
      <c r="S603" s="89"/>
      <c r="T603" s="89"/>
      <c r="U603" s="89"/>
      <c r="V603" s="89"/>
      <c r="W603" s="89"/>
      <c r="X603" s="89"/>
      <c r="Y603" s="89"/>
      <c r="Z603" s="89"/>
      <c r="AA603" s="89"/>
      <c r="AB603" s="89"/>
      <c r="AC603" s="89"/>
      <c r="AD603" s="89"/>
      <c r="AE603" s="89"/>
      <c r="AF603" s="89"/>
    </row>
    <row r="604" spans="10:32" ht="14.5" x14ac:dyDescent="0.35">
      <c r="J604" s="87"/>
      <c r="K604" s="88"/>
      <c r="L604" s="88"/>
      <c r="O604" s="89"/>
      <c r="P604" s="89"/>
      <c r="Q604" s="89"/>
      <c r="R604" s="89"/>
      <c r="S604" s="89"/>
      <c r="T604" s="89"/>
      <c r="U604" s="89"/>
      <c r="V604" s="89"/>
      <c r="W604" s="89"/>
      <c r="X604" s="89"/>
      <c r="Y604" s="89"/>
      <c r="Z604" s="89"/>
      <c r="AA604" s="89"/>
      <c r="AB604" s="89"/>
      <c r="AC604" s="89"/>
      <c r="AD604" s="89"/>
      <c r="AE604" s="89"/>
      <c r="AF604" s="89"/>
    </row>
    <row r="605" spans="10:32" ht="14.5" x14ac:dyDescent="0.35">
      <c r="J605" s="87"/>
      <c r="K605" s="88"/>
      <c r="L605" s="88"/>
      <c r="O605" s="89"/>
      <c r="P605" s="89"/>
      <c r="Q605" s="89"/>
      <c r="R605" s="89"/>
      <c r="S605" s="89"/>
      <c r="T605" s="89"/>
      <c r="U605" s="89"/>
      <c r="V605" s="89"/>
      <c r="W605" s="89"/>
      <c r="X605" s="89"/>
      <c r="Y605" s="89"/>
      <c r="Z605" s="89"/>
      <c r="AA605" s="89"/>
      <c r="AB605" s="89"/>
      <c r="AC605" s="89"/>
      <c r="AD605" s="89"/>
      <c r="AE605" s="89"/>
      <c r="AF605" s="89"/>
    </row>
    <row r="606" spans="10:32" ht="14.5" x14ac:dyDescent="0.35">
      <c r="J606" s="87"/>
      <c r="K606" s="88"/>
      <c r="L606" s="88"/>
      <c r="O606" s="89"/>
      <c r="P606" s="89"/>
      <c r="Q606" s="89"/>
      <c r="R606" s="89"/>
      <c r="S606" s="89"/>
      <c r="T606" s="89"/>
      <c r="U606" s="89"/>
      <c r="V606" s="89"/>
      <c r="W606" s="89"/>
      <c r="X606" s="89"/>
      <c r="Y606" s="89"/>
      <c r="Z606" s="89"/>
      <c r="AA606" s="89"/>
      <c r="AB606" s="89"/>
      <c r="AC606" s="89"/>
      <c r="AD606" s="89"/>
      <c r="AE606" s="89"/>
      <c r="AF606" s="89"/>
    </row>
    <row r="607" spans="10:32" ht="14.5" x14ac:dyDescent="0.35">
      <c r="J607" s="87"/>
      <c r="K607" s="88"/>
      <c r="L607" s="88"/>
      <c r="O607" s="89"/>
      <c r="P607" s="89"/>
      <c r="Q607" s="89"/>
      <c r="R607" s="89"/>
      <c r="S607" s="89"/>
      <c r="T607" s="89"/>
      <c r="U607" s="89"/>
      <c r="V607" s="89"/>
      <c r="W607" s="89"/>
      <c r="X607" s="89"/>
      <c r="Y607" s="89"/>
      <c r="Z607" s="89"/>
      <c r="AA607" s="89"/>
      <c r="AB607" s="89"/>
      <c r="AC607" s="89"/>
      <c r="AD607" s="89"/>
      <c r="AE607" s="89"/>
      <c r="AF607" s="89"/>
    </row>
    <row r="608" spans="10:32" ht="14.5" x14ac:dyDescent="0.35">
      <c r="J608" s="87"/>
      <c r="K608" s="88"/>
      <c r="L608" s="88"/>
      <c r="O608" s="89"/>
      <c r="P608" s="89"/>
      <c r="Q608" s="89"/>
      <c r="R608" s="89"/>
      <c r="S608" s="89"/>
      <c r="T608" s="89"/>
      <c r="U608" s="89"/>
      <c r="V608" s="89"/>
      <c r="W608" s="89"/>
      <c r="X608" s="89"/>
      <c r="Y608" s="89"/>
      <c r="Z608" s="89"/>
      <c r="AA608" s="89"/>
      <c r="AB608" s="89"/>
      <c r="AC608" s="89"/>
      <c r="AD608" s="89"/>
      <c r="AE608" s="89"/>
      <c r="AF608" s="89"/>
    </row>
    <row r="609" spans="10:32" ht="14.5" x14ac:dyDescent="0.35">
      <c r="J609" s="87"/>
      <c r="K609" s="88"/>
      <c r="L609" s="88"/>
      <c r="O609" s="89"/>
      <c r="P609" s="89"/>
      <c r="Q609" s="89"/>
      <c r="R609" s="89"/>
      <c r="S609" s="89"/>
      <c r="T609" s="89"/>
      <c r="U609" s="89"/>
      <c r="V609" s="89"/>
      <c r="W609" s="89"/>
      <c r="X609" s="89"/>
      <c r="Y609" s="89"/>
      <c r="Z609" s="89"/>
      <c r="AA609" s="89"/>
      <c r="AB609" s="89"/>
      <c r="AC609" s="89"/>
      <c r="AD609" s="89"/>
      <c r="AE609" s="89"/>
      <c r="AF609" s="89"/>
    </row>
    <row r="610" spans="10:32" ht="14.5" x14ac:dyDescent="0.35">
      <c r="J610" s="87"/>
      <c r="K610" s="88"/>
      <c r="L610" s="88"/>
      <c r="O610" s="89"/>
      <c r="P610" s="89"/>
      <c r="Q610" s="89"/>
      <c r="R610" s="89"/>
      <c r="S610" s="89"/>
      <c r="T610" s="89"/>
      <c r="U610" s="89"/>
      <c r="V610" s="89"/>
      <c r="W610" s="89"/>
      <c r="X610" s="89"/>
      <c r="Y610" s="89"/>
      <c r="Z610" s="89"/>
      <c r="AA610" s="89"/>
      <c r="AB610" s="89"/>
      <c r="AC610" s="89"/>
      <c r="AD610" s="89"/>
      <c r="AE610" s="89"/>
      <c r="AF610" s="89"/>
    </row>
    <row r="611" spans="10:32" ht="14.5" x14ac:dyDescent="0.35">
      <c r="J611" s="87"/>
      <c r="K611" s="88"/>
      <c r="L611" s="88"/>
      <c r="O611" s="89"/>
      <c r="P611" s="89"/>
      <c r="Q611" s="89"/>
      <c r="R611" s="89"/>
      <c r="S611" s="89"/>
      <c r="T611" s="89"/>
      <c r="U611" s="89"/>
      <c r="V611" s="89"/>
      <c r="W611" s="89"/>
      <c r="X611" s="89"/>
      <c r="Y611" s="89"/>
      <c r="Z611" s="89"/>
      <c r="AA611" s="89"/>
      <c r="AB611" s="89"/>
      <c r="AC611" s="89"/>
      <c r="AD611" s="89"/>
      <c r="AE611" s="89"/>
      <c r="AF611" s="89"/>
    </row>
    <row r="612" spans="10:32" ht="14.5" x14ac:dyDescent="0.35">
      <c r="J612" s="87"/>
      <c r="K612" s="88"/>
      <c r="L612" s="88"/>
      <c r="O612" s="89"/>
      <c r="P612" s="89"/>
      <c r="Q612" s="89"/>
      <c r="R612" s="89"/>
      <c r="S612" s="89"/>
      <c r="T612" s="89"/>
      <c r="U612" s="89"/>
      <c r="V612" s="89"/>
      <c r="W612" s="89"/>
      <c r="X612" s="89"/>
      <c r="Y612" s="89"/>
      <c r="Z612" s="89"/>
      <c r="AA612" s="89"/>
      <c r="AB612" s="89"/>
      <c r="AC612" s="89"/>
      <c r="AD612" s="89"/>
      <c r="AE612" s="89"/>
      <c r="AF612" s="89"/>
    </row>
    <row r="613" spans="10:32" ht="14.5" x14ac:dyDescent="0.35">
      <c r="J613" s="87"/>
      <c r="K613" s="88"/>
      <c r="L613" s="88"/>
      <c r="O613" s="89"/>
      <c r="P613" s="89"/>
      <c r="Q613" s="89"/>
      <c r="R613" s="89"/>
      <c r="S613" s="89"/>
      <c r="T613" s="89"/>
      <c r="U613" s="89"/>
      <c r="V613" s="89"/>
      <c r="W613" s="89"/>
      <c r="X613" s="89"/>
      <c r="Y613" s="89"/>
      <c r="Z613" s="89"/>
      <c r="AA613" s="89"/>
      <c r="AB613" s="89"/>
      <c r="AC613" s="89"/>
      <c r="AD613" s="89"/>
      <c r="AE613" s="89"/>
      <c r="AF613" s="89"/>
    </row>
    <row r="614" spans="10:32" ht="14.5" x14ac:dyDescent="0.35">
      <c r="J614" s="87"/>
      <c r="K614" s="88"/>
      <c r="L614" s="88"/>
      <c r="O614" s="89"/>
      <c r="P614" s="89"/>
      <c r="Q614" s="89"/>
      <c r="R614" s="89"/>
      <c r="S614" s="89"/>
      <c r="T614" s="89"/>
      <c r="U614" s="89"/>
      <c r="V614" s="89"/>
      <c r="W614" s="89"/>
      <c r="X614" s="89"/>
      <c r="Y614" s="89"/>
      <c r="Z614" s="89"/>
      <c r="AA614" s="89"/>
      <c r="AB614" s="89"/>
      <c r="AC614" s="89"/>
      <c r="AD614" s="89"/>
      <c r="AE614" s="89"/>
      <c r="AF614" s="89"/>
    </row>
    <row r="615" spans="10:32" ht="14.5" x14ac:dyDescent="0.35">
      <c r="J615" s="87"/>
      <c r="K615" s="88"/>
      <c r="L615" s="88"/>
      <c r="O615" s="89"/>
      <c r="P615" s="89"/>
      <c r="Q615" s="89"/>
      <c r="R615" s="89"/>
      <c r="S615" s="89"/>
      <c r="T615" s="89"/>
      <c r="U615" s="89"/>
      <c r="V615" s="89"/>
      <c r="W615" s="89"/>
      <c r="X615" s="89"/>
      <c r="Y615" s="89"/>
      <c r="Z615" s="89"/>
      <c r="AA615" s="89"/>
      <c r="AB615" s="89"/>
      <c r="AC615" s="89"/>
      <c r="AD615" s="89"/>
      <c r="AE615" s="89"/>
      <c r="AF615" s="89"/>
    </row>
    <row r="616" spans="10:32" ht="14.5" x14ac:dyDescent="0.35">
      <c r="J616" s="87"/>
      <c r="K616" s="88"/>
      <c r="L616" s="88"/>
      <c r="O616" s="89"/>
      <c r="P616" s="89"/>
      <c r="Q616" s="89"/>
      <c r="R616" s="89"/>
      <c r="S616" s="89"/>
      <c r="T616" s="89"/>
      <c r="U616" s="89"/>
      <c r="V616" s="89"/>
      <c r="W616" s="89"/>
      <c r="X616" s="89"/>
      <c r="Y616" s="89"/>
      <c r="Z616" s="89"/>
      <c r="AA616" s="89"/>
      <c r="AB616" s="89"/>
      <c r="AC616" s="89"/>
      <c r="AD616" s="89"/>
      <c r="AE616" s="89"/>
      <c r="AF616" s="89"/>
    </row>
    <row r="617" spans="10:32" ht="14.5" x14ac:dyDescent="0.35">
      <c r="J617" s="87"/>
      <c r="K617" s="88"/>
      <c r="L617" s="88"/>
      <c r="O617" s="89"/>
      <c r="P617" s="89"/>
      <c r="Q617" s="89"/>
      <c r="R617" s="89"/>
      <c r="S617" s="89"/>
      <c r="T617" s="89"/>
      <c r="U617" s="89"/>
      <c r="V617" s="89"/>
      <c r="W617" s="89"/>
      <c r="X617" s="89"/>
      <c r="Y617" s="89"/>
      <c r="Z617" s="89"/>
      <c r="AA617" s="89"/>
      <c r="AB617" s="89"/>
      <c r="AC617" s="89"/>
      <c r="AD617" s="89"/>
      <c r="AE617" s="89"/>
      <c r="AF617" s="89"/>
    </row>
    <row r="618" spans="10:32" ht="14.5" x14ac:dyDescent="0.35">
      <c r="J618" s="87"/>
      <c r="K618" s="88"/>
      <c r="L618" s="88"/>
      <c r="O618" s="89"/>
      <c r="P618" s="89"/>
      <c r="Q618" s="89"/>
      <c r="R618" s="89"/>
      <c r="S618" s="89"/>
      <c r="T618" s="89"/>
      <c r="U618" s="89"/>
      <c r="V618" s="89"/>
      <c r="W618" s="89"/>
      <c r="X618" s="89"/>
      <c r="Y618" s="89"/>
      <c r="Z618" s="89"/>
      <c r="AA618" s="89"/>
      <c r="AB618" s="89"/>
      <c r="AC618" s="89"/>
      <c r="AD618" s="89"/>
      <c r="AE618" s="89"/>
      <c r="AF618" s="89"/>
    </row>
    <row r="619" spans="10:32" ht="14.5" x14ac:dyDescent="0.35">
      <c r="J619" s="87"/>
      <c r="K619" s="88"/>
      <c r="L619" s="88"/>
      <c r="O619" s="89"/>
      <c r="P619" s="89"/>
      <c r="Q619" s="89"/>
      <c r="R619" s="89"/>
      <c r="S619" s="89"/>
      <c r="T619" s="89"/>
      <c r="U619" s="89"/>
      <c r="V619" s="89"/>
      <c r="W619" s="89"/>
      <c r="X619" s="89"/>
      <c r="Y619" s="89"/>
      <c r="Z619" s="89"/>
      <c r="AA619" s="89"/>
      <c r="AB619" s="89"/>
      <c r="AC619" s="89"/>
      <c r="AD619" s="89"/>
      <c r="AE619" s="89"/>
      <c r="AF619" s="89"/>
    </row>
    <row r="620" spans="10:32" ht="14.5" x14ac:dyDescent="0.35">
      <c r="J620" s="87"/>
      <c r="K620" s="88"/>
      <c r="L620" s="88"/>
      <c r="O620" s="89"/>
      <c r="P620" s="89"/>
      <c r="Q620" s="89"/>
      <c r="R620" s="89"/>
      <c r="S620" s="89"/>
      <c r="T620" s="89"/>
      <c r="U620" s="89"/>
      <c r="V620" s="89"/>
      <c r="W620" s="89"/>
      <c r="X620" s="89"/>
      <c r="Y620" s="89"/>
      <c r="Z620" s="89"/>
      <c r="AA620" s="89"/>
      <c r="AB620" s="89"/>
      <c r="AC620" s="89"/>
      <c r="AD620" s="89"/>
      <c r="AE620" s="89"/>
      <c r="AF620" s="89"/>
    </row>
    <row r="621" spans="10:32" ht="14.5" x14ac:dyDescent="0.35">
      <c r="J621" s="87"/>
      <c r="K621" s="88"/>
      <c r="L621" s="88"/>
      <c r="O621" s="89"/>
      <c r="P621" s="89"/>
      <c r="Q621" s="89"/>
      <c r="R621" s="89"/>
      <c r="S621" s="89"/>
      <c r="T621" s="89"/>
      <c r="U621" s="89"/>
      <c r="V621" s="89"/>
      <c r="W621" s="89"/>
      <c r="X621" s="89"/>
      <c r="Y621" s="89"/>
      <c r="Z621" s="89"/>
      <c r="AA621" s="89"/>
      <c r="AB621" s="89"/>
      <c r="AC621" s="89"/>
      <c r="AD621" s="89"/>
      <c r="AE621" s="89"/>
      <c r="AF621" s="89"/>
    </row>
    <row r="622" spans="10:32" ht="14.5" x14ac:dyDescent="0.35">
      <c r="J622" s="87"/>
      <c r="K622" s="88"/>
      <c r="L622" s="88"/>
      <c r="O622" s="89"/>
      <c r="P622" s="89"/>
      <c r="Q622" s="89"/>
      <c r="R622" s="89"/>
      <c r="S622" s="89"/>
      <c r="T622" s="89"/>
      <c r="U622" s="89"/>
      <c r="V622" s="89"/>
      <c r="W622" s="89"/>
      <c r="X622" s="89"/>
      <c r="Y622" s="89"/>
      <c r="Z622" s="89"/>
      <c r="AA622" s="89"/>
      <c r="AB622" s="89"/>
      <c r="AC622" s="89"/>
      <c r="AD622" s="89"/>
      <c r="AE622" s="89"/>
      <c r="AF622" s="89"/>
    </row>
    <row r="623" spans="10:32" ht="14.5" x14ac:dyDescent="0.35">
      <c r="J623" s="87"/>
      <c r="K623" s="88"/>
      <c r="L623" s="88"/>
      <c r="O623" s="89"/>
      <c r="P623" s="89"/>
      <c r="Q623" s="89"/>
      <c r="R623" s="89"/>
      <c r="S623" s="89"/>
      <c r="T623" s="89"/>
      <c r="U623" s="89"/>
      <c r="V623" s="89"/>
      <c r="W623" s="89"/>
      <c r="X623" s="89"/>
      <c r="Y623" s="89"/>
      <c r="Z623" s="89"/>
      <c r="AA623" s="89"/>
      <c r="AB623" s="89"/>
      <c r="AC623" s="89"/>
      <c r="AD623" s="89"/>
      <c r="AE623" s="89"/>
      <c r="AF623" s="89"/>
    </row>
    <row r="624" spans="10:32" ht="14.5" x14ac:dyDescent="0.35">
      <c r="J624" s="87"/>
      <c r="K624" s="88"/>
      <c r="L624" s="88"/>
      <c r="O624" s="89"/>
      <c r="P624" s="89"/>
      <c r="Q624" s="89"/>
      <c r="R624" s="89"/>
      <c r="S624" s="89"/>
      <c r="T624" s="89"/>
      <c r="U624" s="89"/>
      <c r="V624" s="89"/>
      <c r="W624" s="89"/>
      <c r="X624" s="89"/>
      <c r="Y624" s="89"/>
      <c r="Z624" s="89"/>
      <c r="AA624" s="89"/>
      <c r="AB624" s="89"/>
      <c r="AC624" s="89"/>
      <c r="AD624" s="89"/>
      <c r="AE624" s="89"/>
      <c r="AF624" s="89"/>
    </row>
    <row r="625" spans="10:32" ht="14.5" x14ac:dyDescent="0.35">
      <c r="J625" s="87"/>
      <c r="K625" s="88"/>
      <c r="L625" s="88"/>
      <c r="O625" s="89"/>
      <c r="P625" s="89"/>
      <c r="Q625" s="89"/>
      <c r="R625" s="89"/>
      <c r="S625" s="89"/>
      <c r="T625" s="89"/>
      <c r="U625" s="89"/>
      <c r="V625" s="89"/>
      <c r="W625" s="89"/>
      <c r="X625" s="89"/>
      <c r="Y625" s="89"/>
      <c r="Z625" s="89"/>
      <c r="AA625" s="89"/>
      <c r="AB625" s="89"/>
      <c r="AC625" s="89"/>
      <c r="AD625" s="89"/>
      <c r="AE625" s="89"/>
      <c r="AF625" s="89"/>
    </row>
    <row r="626" spans="10:32" ht="14.5" x14ac:dyDescent="0.35">
      <c r="J626" s="87"/>
      <c r="K626" s="88"/>
      <c r="L626" s="88"/>
      <c r="O626" s="89"/>
      <c r="P626" s="89"/>
      <c r="Q626" s="89"/>
      <c r="R626" s="89"/>
      <c r="S626" s="89"/>
      <c r="T626" s="89"/>
      <c r="U626" s="89"/>
      <c r="V626" s="89"/>
      <c r="W626" s="89"/>
      <c r="X626" s="89"/>
      <c r="Y626" s="89"/>
      <c r="Z626" s="89"/>
      <c r="AA626" s="89"/>
      <c r="AB626" s="89"/>
      <c r="AC626" s="89"/>
      <c r="AD626" s="89"/>
      <c r="AE626" s="89"/>
      <c r="AF626" s="89"/>
    </row>
    <row r="627" spans="10:32" ht="14.5" x14ac:dyDescent="0.35">
      <c r="J627" s="87"/>
      <c r="K627" s="88"/>
      <c r="L627" s="88"/>
      <c r="O627" s="89"/>
      <c r="P627" s="89"/>
      <c r="Q627" s="89"/>
      <c r="R627" s="89"/>
      <c r="S627" s="89"/>
      <c r="T627" s="89"/>
      <c r="U627" s="89"/>
      <c r="V627" s="89"/>
      <c r="W627" s="89"/>
      <c r="X627" s="89"/>
      <c r="Y627" s="89"/>
      <c r="Z627" s="89"/>
      <c r="AA627" s="89"/>
      <c r="AB627" s="89"/>
      <c r="AC627" s="89"/>
      <c r="AD627" s="89"/>
      <c r="AE627" s="89"/>
      <c r="AF627" s="89"/>
    </row>
    <row r="628" spans="10:32" ht="14.5" x14ac:dyDescent="0.35">
      <c r="J628" s="87"/>
      <c r="K628" s="88"/>
      <c r="L628" s="88"/>
      <c r="O628" s="89"/>
      <c r="P628" s="89"/>
      <c r="Q628" s="89"/>
      <c r="R628" s="89"/>
      <c r="S628" s="89"/>
      <c r="T628" s="89"/>
      <c r="U628" s="89"/>
      <c r="V628" s="89"/>
      <c r="W628" s="89"/>
      <c r="X628" s="89"/>
      <c r="Y628" s="89"/>
      <c r="Z628" s="89"/>
      <c r="AA628" s="89"/>
      <c r="AB628" s="89"/>
      <c r="AC628" s="89"/>
      <c r="AD628" s="89"/>
      <c r="AE628" s="89"/>
      <c r="AF628" s="89"/>
    </row>
    <row r="629" spans="10:32" ht="14.5" x14ac:dyDescent="0.35">
      <c r="J629" s="87"/>
      <c r="K629" s="88"/>
      <c r="L629" s="88"/>
      <c r="O629" s="89"/>
      <c r="P629" s="89"/>
      <c r="Q629" s="89"/>
      <c r="R629" s="89"/>
      <c r="S629" s="89"/>
      <c r="T629" s="89"/>
      <c r="U629" s="89"/>
      <c r="V629" s="89"/>
      <c r="W629" s="89"/>
      <c r="X629" s="89"/>
      <c r="Y629" s="89"/>
      <c r="Z629" s="89"/>
      <c r="AA629" s="89"/>
      <c r="AB629" s="89"/>
      <c r="AC629" s="89"/>
      <c r="AD629" s="89"/>
      <c r="AE629" s="89"/>
      <c r="AF629" s="89"/>
    </row>
    <row r="630" spans="10:32" ht="14.5" x14ac:dyDescent="0.35">
      <c r="J630" s="87"/>
      <c r="K630" s="88"/>
      <c r="L630" s="88"/>
      <c r="O630" s="89"/>
      <c r="P630" s="89"/>
      <c r="Q630" s="89"/>
      <c r="R630" s="89"/>
      <c r="S630" s="89"/>
      <c r="T630" s="89"/>
      <c r="U630" s="89"/>
      <c r="V630" s="89"/>
      <c r="W630" s="89"/>
      <c r="X630" s="89"/>
      <c r="Y630" s="89"/>
      <c r="Z630" s="89"/>
      <c r="AA630" s="89"/>
      <c r="AB630" s="89"/>
      <c r="AC630" s="89"/>
      <c r="AD630" s="89"/>
      <c r="AE630" s="89"/>
      <c r="AF630" s="89"/>
    </row>
    <row r="631" spans="10:32" ht="14.5" x14ac:dyDescent="0.35">
      <c r="J631" s="87"/>
      <c r="K631" s="88"/>
      <c r="L631" s="88"/>
      <c r="O631" s="89"/>
      <c r="P631" s="89"/>
      <c r="Q631" s="89"/>
      <c r="R631" s="89"/>
      <c r="S631" s="89"/>
      <c r="T631" s="89"/>
      <c r="U631" s="89"/>
      <c r="V631" s="89"/>
      <c r="W631" s="89"/>
      <c r="X631" s="89"/>
      <c r="Y631" s="89"/>
      <c r="Z631" s="89"/>
      <c r="AA631" s="89"/>
      <c r="AB631" s="89"/>
      <c r="AC631" s="89"/>
      <c r="AD631" s="89"/>
      <c r="AE631" s="89"/>
      <c r="AF631" s="89"/>
    </row>
    <row r="632" spans="10:32" ht="14.5" x14ac:dyDescent="0.35">
      <c r="J632" s="87"/>
      <c r="K632" s="88"/>
      <c r="L632" s="88"/>
      <c r="O632" s="89"/>
      <c r="P632" s="89"/>
      <c r="Q632" s="89"/>
      <c r="R632" s="89"/>
      <c r="S632" s="89"/>
      <c r="T632" s="89"/>
      <c r="U632" s="89"/>
      <c r="V632" s="89"/>
      <c r="W632" s="89"/>
      <c r="X632" s="89"/>
      <c r="Y632" s="89"/>
      <c r="Z632" s="89"/>
      <c r="AA632" s="89"/>
      <c r="AB632" s="89"/>
      <c r="AC632" s="89"/>
      <c r="AD632" s="89"/>
      <c r="AE632" s="89"/>
      <c r="AF632" s="89"/>
    </row>
    <row r="633" spans="10:32" ht="14.5" x14ac:dyDescent="0.35">
      <c r="J633" s="87"/>
      <c r="K633" s="88"/>
      <c r="L633" s="88"/>
      <c r="O633" s="89"/>
      <c r="P633" s="89"/>
      <c r="Q633" s="89"/>
      <c r="R633" s="89"/>
      <c r="S633" s="89"/>
      <c r="T633" s="89"/>
      <c r="U633" s="89"/>
      <c r="V633" s="89"/>
      <c r="W633" s="89"/>
      <c r="X633" s="89"/>
      <c r="Y633" s="89"/>
      <c r="Z633" s="89"/>
      <c r="AA633" s="89"/>
      <c r="AB633" s="89"/>
      <c r="AC633" s="89"/>
      <c r="AD633" s="89"/>
      <c r="AE633" s="89"/>
      <c r="AF633" s="89"/>
    </row>
    <row r="634" spans="10:32" ht="14.5" x14ac:dyDescent="0.35">
      <c r="J634" s="87"/>
      <c r="K634" s="88"/>
      <c r="L634" s="88"/>
      <c r="O634" s="89"/>
      <c r="P634" s="89"/>
      <c r="Q634" s="89"/>
      <c r="R634" s="89"/>
      <c r="S634" s="89"/>
      <c r="T634" s="89"/>
      <c r="U634" s="89"/>
      <c r="V634" s="89"/>
      <c r="W634" s="89"/>
      <c r="X634" s="89"/>
      <c r="Y634" s="89"/>
      <c r="Z634" s="89"/>
      <c r="AA634" s="89"/>
      <c r="AB634" s="89"/>
      <c r="AC634" s="89"/>
      <c r="AD634" s="89"/>
      <c r="AE634" s="89"/>
      <c r="AF634" s="89"/>
    </row>
    <row r="635" spans="10:32" ht="14.5" x14ac:dyDescent="0.35">
      <c r="J635" s="87"/>
      <c r="K635" s="88"/>
      <c r="L635" s="88"/>
      <c r="O635" s="89"/>
      <c r="P635" s="89"/>
      <c r="Q635" s="89"/>
      <c r="R635" s="89"/>
      <c r="S635" s="89"/>
      <c r="T635" s="89"/>
      <c r="U635" s="89"/>
      <c r="V635" s="89"/>
      <c r="W635" s="89"/>
      <c r="X635" s="89"/>
      <c r="Y635" s="89"/>
      <c r="Z635" s="89"/>
      <c r="AA635" s="89"/>
      <c r="AB635" s="89"/>
      <c r="AC635" s="89"/>
      <c r="AD635" s="89"/>
      <c r="AE635" s="89"/>
      <c r="AF635" s="89"/>
    </row>
    <row r="636" spans="10:32" ht="14.5" x14ac:dyDescent="0.35">
      <c r="J636" s="87"/>
      <c r="K636" s="88"/>
      <c r="L636" s="88"/>
      <c r="O636" s="89"/>
      <c r="P636" s="89"/>
      <c r="Q636" s="89"/>
      <c r="R636" s="89"/>
      <c r="S636" s="89"/>
      <c r="T636" s="89"/>
      <c r="U636" s="89"/>
      <c r="V636" s="89"/>
      <c r="W636" s="89"/>
      <c r="X636" s="89"/>
      <c r="Y636" s="89"/>
      <c r="Z636" s="89"/>
      <c r="AA636" s="89"/>
      <c r="AB636" s="89"/>
      <c r="AC636" s="89"/>
      <c r="AD636" s="89"/>
      <c r="AE636" s="89"/>
      <c r="AF636" s="89"/>
    </row>
    <row r="637" spans="10:32" ht="14.5" x14ac:dyDescent="0.35">
      <c r="J637" s="87"/>
      <c r="K637" s="88"/>
      <c r="L637" s="88"/>
      <c r="O637" s="89"/>
      <c r="P637" s="89"/>
      <c r="Q637" s="89"/>
      <c r="R637" s="89"/>
      <c r="S637" s="89"/>
      <c r="T637" s="89"/>
      <c r="U637" s="89"/>
      <c r="V637" s="89"/>
      <c r="W637" s="89"/>
      <c r="X637" s="89"/>
      <c r="Y637" s="89"/>
      <c r="Z637" s="89"/>
      <c r="AA637" s="89"/>
      <c r="AB637" s="89"/>
      <c r="AC637" s="89"/>
      <c r="AD637" s="89"/>
      <c r="AE637" s="89"/>
      <c r="AF637" s="89"/>
    </row>
    <row r="638" spans="10:32" ht="14.5" x14ac:dyDescent="0.35">
      <c r="J638" s="87"/>
      <c r="K638" s="88"/>
      <c r="L638" s="88"/>
      <c r="O638" s="89"/>
      <c r="P638" s="89"/>
      <c r="Q638" s="89"/>
      <c r="R638" s="89"/>
      <c r="S638" s="89"/>
      <c r="T638" s="89"/>
      <c r="U638" s="89"/>
      <c r="V638" s="89"/>
      <c r="W638" s="89"/>
      <c r="X638" s="89"/>
      <c r="Y638" s="89"/>
      <c r="Z638" s="89"/>
      <c r="AA638" s="89"/>
      <c r="AB638" s="89"/>
      <c r="AC638" s="89"/>
      <c r="AD638" s="89"/>
      <c r="AE638" s="89"/>
      <c r="AF638" s="89"/>
    </row>
    <row r="639" spans="10:32" ht="14.5" x14ac:dyDescent="0.35">
      <c r="J639" s="87"/>
      <c r="K639" s="88"/>
      <c r="L639" s="88"/>
      <c r="O639" s="89"/>
      <c r="P639" s="89"/>
      <c r="Q639" s="89"/>
      <c r="R639" s="89"/>
      <c r="S639" s="89"/>
      <c r="T639" s="89"/>
      <c r="U639" s="89"/>
      <c r="V639" s="89"/>
      <c r="W639" s="89"/>
      <c r="X639" s="89"/>
      <c r="Y639" s="89"/>
      <c r="Z639" s="89"/>
      <c r="AA639" s="89"/>
      <c r="AB639" s="89"/>
      <c r="AC639" s="89"/>
      <c r="AD639" s="89"/>
      <c r="AE639" s="89"/>
      <c r="AF639" s="89"/>
    </row>
    <row r="640" spans="10:32" ht="14.5" x14ac:dyDescent="0.35">
      <c r="J640" s="87"/>
      <c r="K640" s="88"/>
      <c r="L640" s="88"/>
      <c r="O640" s="89"/>
      <c r="P640" s="89"/>
      <c r="Q640" s="89"/>
      <c r="R640" s="89"/>
      <c r="S640" s="89"/>
      <c r="T640" s="89"/>
      <c r="U640" s="89"/>
      <c r="V640" s="89"/>
      <c r="W640" s="89"/>
      <c r="X640" s="89"/>
      <c r="Y640" s="89"/>
      <c r="Z640" s="89"/>
      <c r="AA640" s="89"/>
      <c r="AB640" s="89"/>
      <c r="AC640" s="89"/>
      <c r="AD640" s="89"/>
      <c r="AE640" s="89"/>
      <c r="AF640" s="89"/>
    </row>
    <row r="641" spans="10:32" ht="14.5" x14ac:dyDescent="0.35">
      <c r="J641" s="87"/>
      <c r="K641" s="88"/>
      <c r="L641" s="88"/>
      <c r="O641" s="89"/>
      <c r="P641" s="89"/>
      <c r="Q641" s="89"/>
      <c r="R641" s="89"/>
      <c r="S641" s="89"/>
      <c r="T641" s="89"/>
      <c r="U641" s="89"/>
      <c r="V641" s="89"/>
      <c r="W641" s="89"/>
      <c r="X641" s="89"/>
      <c r="Y641" s="89"/>
      <c r="Z641" s="89"/>
      <c r="AA641" s="89"/>
      <c r="AB641" s="89"/>
      <c r="AC641" s="89"/>
      <c r="AD641" s="89"/>
      <c r="AE641" s="89"/>
      <c r="AF641" s="89"/>
    </row>
    <row r="642" spans="10:32" ht="14.5" x14ac:dyDescent="0.35">
      <c r="J642" s="87"/>
      <c r="K642" s="88"/>
      <c r="L642" s="88"/>
      <c r="O642" s="89"/>
      <c r="P642" s="89"/>
      <c r="Q642" s="89"/>
      <c r="R642" s="89"/>
      <c r="S642" s="89"/>
      <c r="T642" s="89"/>
      <c r="U642" s="89"/>
      <c r="V642" s="89"/>
      <c r="W642" s="89"/>
      <c r="X642" s="89"/>
      <c r="Y642" s="89"/>
      <c r="Z642" s="89"/>
      <c r="AA642" s="89"/>
      <c r="AB642" s="89"/>
      <c r="AC642" s="89"/>
      <c r="AD642" s="89"/>
      <c r="AE642" s="89"/>
      <c r="AF642" s="89"/>
    </row>
    <row r="643" spans="10:32" ht="14.5" x14ac:dyDescent="0.35">
      <c r="J643" s="87"/>
      <c r="K643" s="88"/>
      <c r="L643" s="88"/>
      <c r="O643" s="89"/>
      <c r="P643" s="89"/>
      <c r="Q643" s="89"/>
      <c r="R643" s="89"/>
      <c r="S643" s="89"/>
      <c r="T643" s="89"/>
      <c r="U643" s="89"/>
      <c r="V643" s="89"/>
      <c r="W643" s="89"/>
      <c r="X643" s="89"/>
      <c r="Y643" s="89"/>
      <c r="Z643" s="89"/>
      <c r="AA643" s="89"/>
      <c r="AB643" s="89"/>
      <c r="AC643" s="89"/>
      <c r="AD643" s="89"/>
      <c r="AE643" s="89"/>
      <c r="AF643" s="89"/>
    </row>
    <row r="644" spans="10:32" ht="14.5" x14ac:dyDescent="0.35">
      <c r="J644" s="87"/>
      <c r="K644" s="88"/>
      <c r="L644" s="88"/>
      <c r="O644" s="89"/>
      <c r="P644" s="89"/>
      <c r="Q644" s="89"/>
      <c r="R644" s="89"/>
      <c r="S644" s="89"/>
      <c r="T644" s="89"/>
      <c r="U644" s="89"/>
      <c r="V644" s="89"/>
      <c r="W644" s="89"/>
      <c r="X644" s="89"/>
      <c r="Y644" s="89"/>
      <c r="Z644" s="89"/>
      <c r="AA644" s="89"/>
      <c r="AB644" s="89"/>
      <c r="AC644" s="89"/>
      <c r="AD644" s="89"/>
      <c r="AE644" s="89"/>
      <c r="AF644" s="89"/>
    </row>
    <row r="645" spans="10:32" ht="14.5" x14ac:dyDescent="0.35">
      <c r="J645" s="87"/>
      <c r="K645" s="88"/>
      <c r="L645" s="88"/>
      <c r="O645" s="89"/>
      <c r="P645" s="89"/>
      <c r="Q645" s="89"/>
      <c r="R645" s="89"/>
      <c r="S645" s="89"/>
      <c r="T645" s="89"/>
      <c r="U645" s="89"/>
      <c r="V645" s="89"/>
      <c r="W645" s="89"/>
      <c r="X645" s="89"/>
      <c r="Y645" s="89"/>
      <c r="Z645" s="89"/>
      <c r="AA645" s="89"/>
      <c r="AB645" s="89"/>
      <c r="AC645" s="89"/>
      <c r="AD645" s="89"/>
      <c r="AE645" s="89"/>
      <c r="AF645" s="89"/>
    </row>
    <row r="646" spans="10:32" ht="14.5" x14ac:dyDescent="0.35">
      <c r="J646" s="87"/>
      <c r="K646" s="88"/>
      <c r="L646" s="88"/>
      <c r="O646" s="89"/>
      <c r="P646" s="89"/>
      <c r="Q646" s="89"/>
      <c r="R646" s="89"/>
      <c r="S646" s="89"/>
      <c r="T646" s="89"/>
      <c r="U646" s="89"/>
      <c r="V646" s="89"/>
      <c r="W646" s="89"/>
      <c r="X646" s="89"/>
      <c r="Y646" s="89"/>
      <c r="Z646" s="89"/>
      <c r="AA646" s="89"/>
      <c r="AB646" s="89"/>
      <c r="AC646" s="89"/>
      <c r="AD646" s="89"/>
      <c r="AE646" s="89"/>
      <c r="AF646" s="89"/>
    </row>
    <row r="647" spans="10:32" ht="14.5" x14ac:dyDescent="0.35">
      <c r="J647" s="87"/>
      <c r="K647" s="88"/>
      <c r="L647" s="88"/>
      <c r="O647" s="89"/>
      <c r="P647" s="89"/>
      <c r="Q647" s="89"/>
      <c r="R647" s="89"/>
      <c r="S647" s="89"/>
      <c r="T647" s="89"/>
      <c r="U647" s="89"/>
      <c r="V647" s="89"/>
      <c r="W647" s="89"/>
      <c r="X647" s="89"/>
      <c r="Y647" s="89"/>
      <c r="Z647" s="89"/>
      <c r="AA647" s="89"/>
      <c r="AB647" s="89"/>
      <c r="AC647" s="89"/>
      <c r="AD647" s="89"/>
      <c r="AE647" s="89"/>
      <c r="AF647" s="89"/>
    </row>
    <row r="648" spans="10:32" ht="14.5" x14ac:dyDescent="0.35">
      <c r="J648" s="87"/>
      <c r="K648" s="88"/>
      <c r="L648" s="88"/>
      <c r="O648" s="89"/>
      <c r="P648" s="89"/>
      <c r="Q648" s="89"/>
      <c r="R648" s="89"/>
      <c r="S648" s="89"/>
      <c r="T648" s="89"/>
      <c r="U648" s="89"/>
      <c r="V648" s="89"/>
      <c r="W648" s="89"/>
      <c r="X648" s="89"/>
      <c r="Y648" s="89"/>
      <c r="Z648" s="89"/>
      <c r="AA648" s="89"/>
      <c r="AB648" s="89"/>
      <c r="AC648" s="89"/>
      <c r="AD648" s="89"/>
      <c r="AE648" s="89"/>
      <c r="AF648" s="89"/>
    </row>
    <row r="649" spans="10:32" ht="14.5" x14ac:dyDescent="0.35">
      <c r="J649" s="87"/>
      <c r="K649" s="88"/>
      <c r="L649" s="88"/>
      <c r="O649" s="89"/>
      <c r="P649" s="89"/>
      <c r="Q649" s="89"/>
      <c r="R649" s="89"/>
      <c r="S649" s="89"/>
      <c r="T649" s="89"/>
      <c r="U649" s="89"/>
      <c r="V649" s="89"/>
      <c r="W649" s="89"/>
      <c r="X649" s="89"/>
      <c r="Y649" s="89"/>
      <c r="Z649" s="89"/>
      <c r="AA649" s="89"/>
      <c r="AB649" s="89"/>
      <c r="AC649" s="89"/>
      <c r="AD649" s="89"/>
      <c r="AE649" s="89"/>
      <c r="AF649" s="89"/>
    </row>
    <row r="650" spans="10:32" ht="14.5" x14ac:dyDescent="0.35">
      <c r="J650" s="87"/>
      <c r="K650" s="88"/>
      <c r="L650" s="88"/>
      <c r="O650" s="89"/>
      <c r="P650" s="89"/>
      <c r="Q650" s="89"/>
      <c r="R650" s="89"/>
      <c r="S650" s="89"/>
      <c r="T650" s="89"/>
      <c r="U650" s="89"/>
      <c r="V650" s="89"/>
      <c r="W650" s="89"/>
      <c r="X650" s="89"/>
      <c r="Y650" s="89"/>
      <c r="Z650" s="89"/>
      <c r="AA650" s="89"/>
      <c r="AB650" s="89"/>
      <c r="AC650" s="89"/>
      <c r="AD650" s="89"/>
      <c r="AE650" s="89"/>
      <c r="AF650" s="89"/>
    </row>
    <row r="651" spans="10:32" ht="14.5" x14ac:dyDescent="0.35">
      <c r="J651" s="87"/>
      <c r="K651" s="88"/>
      <c r="L651" s="88"/>
      <c r="O651" s="89"/>
      <c r="P651" s="89"/>
      <c r="Q651" s="89"/>
      <c r="R651" s="89"/>
      <c r="S651" s="89"/>
      <c r="T651" s="89"/>
      <c r="U651" s="89"/>
      <c r="V651" s="89"/>
      <c r="W651" s="89"/>
      <c r="X651" s="89"/>
      <c r="Y651" s="89"/>
      <c r="Z651" s="89"/>
      <c r="AA651" s="89"/>
      <c r="AB651" s="89"/>
      <c r="AC651" s="89"/>
      <c r="AD651" s="89"/>
      <c r="AE651" s="89"/>
      <c r="AF651" s="89"/>
    </row>
    <row r="652" spans="10:32" ht="14.5" x14ac:dyDescent="0.35">
      <c r="J652" s="87"/>
      <c r="K652" s="88"/>
      <c r="L652" s="88"/>
      <c r="O652" s="89"/>
      <c r="P652" s="89"/>
      <c r="Q652" s="89"/>
      <c r="R652" s="89"/>
      <c r="S652" s="89"/>
      <c r="T652" s="89"/>
      <c r="U652" s="89"/>
      <c r="V652" s="89"/>
      <c r="W652" s="89"/>
      <c r="X652" s="89"/>
      <c r="Y652" s="89"/>
      <c r="Z652" s="89"/>
      <c r="AA652" s="89"/>
      <c r="AB652" s="89"/>
      <c r="AC652" s="89"/>
      <c r="AD652" s="89"/>
      <c r="AE652" s="89"/>
      <c r="AF652" s="89"/>
    </row>
    <row r="653" spans="10:32" ht="14.5" x14ac:dyDescent="0.35">
      <c r="J653" s="87"/>
      <c r="K653" s="88"/>
      <c r="L653" s="88"/>
      <c r="O653" s="89"/>
      <c r="P653" s="89"/>
      <c r="Q653" s="89"/>
      <c r="R653" s="89"/>
      <c r="S653" s="89"/>
      <c r="T653" s="89"/>
      <c r="U653" s="89"/>
      <c r="V653" s="89"/>
      <c r="W653" s="89"/>
      <c r="X653" s="89"/>
      <c r="Y653" s="89"/>
      <c r="Z653" s="89"/>
      <c r="AA653" s="89"/>
      <c r="AB653" s="89"/>
      <c r="AC653" s="89"/>
      <c r="AD653" s="89"/>
      <c r="AE653" s="89"/>
      <c r="AF653" s="89"/>
    </row>
    <row r="654" spans="10:32" ht="14.5" x14ac:dyDescent="0.35">
      <c r="J654" s="87"/>
      <c r="K654" s="88"/>
      <c r="L654" s="88"/>
      <c r="O654" s="89"/>
      <c r="P654" s="89"/>
      <c r="Q654" s="89"/>
      <c r="R654" s="89"/>
      <c r="S654" s="89"/>
      <c r="T654" s="89"/>
      <c r="U654" s="89"/>
      <c r="V654" s="89"/>
      <c r="W654" s="89"/>
      <c r="X654" s="89"/>
      <c r="Y654" s="89"/>
      <c r="Z654" s="89"/>
      <c r="AA654" s="89"/>
      <c r="AB654" s="89"/>
      <c r="AC654" s="89"/>
      <c r="AD654" s="89"/>
      <c r="AE654" s="89"/>
      <c r="AF654" s="89"/>
    </row>
    <row r="655" spans="10:32" ht="14.5" x14ac:dyDescent="0.35">
      <c r="J655" s="87"/>
      <c r="K655" s="88"/>
      <c r="L655" s="88"/>
      <c r="O655" s="89"/>
      <c r="P655" s="89"/>
      <c r="Q655" s="89"/>
      <c r="R655" s="89"/>
      <c r="S655" s="89"/>
      <c r="T655" s="89"/>
      <c r="U655" s="89"/>
      <c r="V655" s="89"/>
      <c r="W655" s="89"/>
      <c r="X655" s="89"/>
      <c r="Y655" s="89"/>
      <c r="Z655" s="89"/>
      <c r="AA655" s="89"/>
      <c r="AB655" s="89"/>
      <c r="AC655" s="89"/>
      <c r="AD655" s="89"/>
      <c r="AE655" s="89"/>
      <c r="AF655" s="89"/>
    </row>
    <row r="656" spans="10:32" ht="14.5" x14ac:dyDescent="0.35">
      <c r="J656" s="87"/>
      <c r="K656" s="88"/>
      <c r="L656" s="88"/>
      <c r="O656" s="89"/>
      <c r="P656" s="89"/>
      <c r="Q656" s="89"/>
      <c r="R656" s="89"/>
      <c r="S656" s="89"/>
      <c r="T656" s="89"/>
      <c r="U656" s="89"/>
      <c r="V656" s="89"/>
      <c r="W656" s="89"/>
      <c r="X656" s="89"/>
      <c r="Y656" s="89"/>
      <c r="Z656" s="89"/>
      <c r="AA656" s="89"/>
      <c r="AB656" s="89"/>
      <c r="AC656" s="89"/>
      <c r="AD656" s="89"/>
      <c r="AE656" s="89"/>
      <c r="AF656" s="89"/>
    </row>
    <row r="657" spans="10:32" ht="14.5" x14ac:dyDescent="0.35">
      <c r="J657" s="87"/>
      <c r="K657" s="88"/>
      <c r="L657" s="88"/>
      <c r="O657" s="89"/>
      <c r="P657" s="89"/>
      <c r="Q657" s="89"/>
      <c r="R657" s="89"/>
      <c r="S657" s="89"/>
      <c r="T657" s="89"/>
      <c r="U657" s="89"/>
      <c r="V657" s="89"/>
      <c r="W657" s="89"/>
      <c r="X657" s="89"/>
      <c r="Y657" s="89"/>
      <c r="Z657" s="89"/>
      <c r="AA657" s="89"/>
      <c r="AB657" s="89"/>
      <c r="AC657" s="89"/>
      <c r="AD657" s="89"/>
      <c r="AE657" s="89"/>
      <c r="AF657" s="89"/>
    </row>
    <row r="658" spans="10:32" ht="14.5" x14ac:dyDescent="0.35">
      <c r="J658" s="87"/>
      <c r="K658" s="88"/>
      <c r="L658" s="88"/>
      <c r="O658" s="89"/>
      <c r="P658" s="89"/>
      <c r="Q658" s="89"/>
      <c r="R658" s="89"/>
      <c r="S658" s="89"/>
      <c r="T658" s="89"/>
      <c r="U658" s="89"/>
      <c r="V658" s="89"/>
      <c r="W658" s="89"/>
      <c r="X658" s="89"/>
      <c r="Y658" s="89"/>
      <c r="Z658" s="89"/>
      <c r="AA658" s="89"/>
      <c r="AB658" s="89"/>
      <c r="AC658" s="89"/>
      <c r="AD658" s="89"/>
      <c r="AE658" s="89"/>
      <c r="AF658" s="89"/>
    </row>
    <row r="659" spans="10:32" ht="14.5" x14ac:dyDescent="0.35">
      <c r="J659" s="87"/>
      <c r="K659" s="88"/>
      <c r="L659" s="88"/>
      <c r="O659" s="89"/>
      <c r="P659" s="89"/>
      <c r="Q659" s="89"/>
      <c r="R659" s="89"/>
      <c r="S659" s="89"/>
      <c r="T659" s="89"/>
      <c r="U659" s="89"/>
      <c r="V659" s="89"/>
      <c r="W659" s="89"/>
      <c r="X659" s="89"/>
      <c r="Y659" s="89"/>
      <c r="Z659" s="89"/>
      <c r="AA659" s="89"/>
      <c r="AB659" s="89"/>
      <c r="AC659" s="89"/>
      <c r="AD659" s="89"/>
      <c r="AE659" s="89"/>
      <c r="AF659" s="89"/>
    </row>
    <row r="660" spans="10:32" ht="14.5" x14ac:dyDescent="0.35">
      <c r="J660" s="87"/>
      <c r="K660" s="88"/>
      <c r="L660" s="88"/>
      <c r="O660" s="89"/>
      <c r="P660" s="89"/>
      <c r="Q660" s="89"/>
      <c r="R660" s="89"/>
      <c r="S660" s="89"/>
      <c r="T660" s="89"/>
      <c r="U660" s="89"/>
      <c r="V660" s="89"/>
      <c r="W660" s="89"/>
      <c r="X660" s="89"/>
      <c r="Y660" s="89"/>
      <c r="Z660" s="89"/>
      <c r="AA660" s="89"/>
      <c r="AB660" s="89"/>
      <c r="AC660" s="89"/>
      <c r="AD660" s="89"/>
      <c r="AE660" s="89"/>
      <c r="AF660" s="89"/>
    </row>
    <row r="661" spans="10:32" ht="14.5" x14ac:dyDescent="0.35">
      <c r="J661" s="87"/>
      <c r="K661" s="88"/>
      <c r="L661" s="88"/>
      <c r="O661" s="89"/>
      <c r="P661" s="89"/>
      <c r="Q661" s="89"/>
      <c r="R661" s="89"/>
      <c r="S661" s="89"/>
      <c r="T661" s="89"/>
      <c r="U661" s="89"/>
      <c r="V661" s="89"/>
      <c r="W661" s="89"/>
      <c r="X661" s="89"/>
      <c r="Y661" s="89"/>
      <c r="Z661" s="89"/>
      <c r="AA661" s="89"/>
      <c r="AB661" s="89"/>
      <c r="AC661" s="89"/>
      <c r="AD661" s="89"/>
      <c r="AE661" s="89"/>
      <c r="AF661" s="89"/>
    </row>
    <row r="662" spans="10:32" ht="14.5" x14ac:dyDescent="0.35">
      <c r="J662" s="87"/>
      <c r="K662" s="88"/>
      <c r="L662" s="88"/>
      <c r="O662" s="89"/>
      <c r="P662" s="89"/>
      <c r="Q662" s="89"/>
      <c r="R662" s="89"/>
      <c r="S662" s="89"/>
      <c r="T662" s="89"/>
      <c r="U662" s="89"/>
      <c r="V662" s="89"/>
      <c r="W662" s="89"/>
      <c r="X662" s="89"/>
      <c r="Y662" s="89"/>
      <c r="Z662" s="89"/>
      <c r="AA662" s="89"/>
      <c r="AB662" s="89"/>
      <c r="AC662" s="89"/>
      <c r="AD662" s="89"/>
      <c r="AE662" s="89"/>
      <c r="AF662" s="89"/>
    </row>
    <row r="663" spans="10:32" ht="14.5" x14ac:dyDescent="0.35">
      <c r="J663" s="87"/>
      <c r="K663" s="88"/>
      <c r="L663" s="88"/>
      <c r="O663" s="89"/>
      <c r="P663" s="89"/>
      <c r="Q663" s="89"/>
      <c r="R663" s="89"/>
      <c r="S663" s="89"/>
      <c r="T663" s="89"/>
      <c r="U663" s="89"/>
      <c r="V663" s="89"/>
      <c r="W663" s="89"/>
      <c r="X663" s="89"/>
      <c r="Y663" s="89"/>
      <c r="Z663" s="89"/>
      <c r="AA663" s="89"/>
      <c r="AB663" s="89"/>
      <c r="AC663" s="89"/>
      <c r="AD663" s="89"/>
      <c r="AE663" s="89"/>
      <c r="AF663" s="89"/>
    </row>
    <row r="664" spans="10:32" ht="14.5" x14ac:dyDescent="0.35">
      <c r="J664" s="87"/>
      <c r="K664" s="88"/>
      <c r="L664" s="88"/>
      <c r="O664" s="89"/>
      <c r="P664" s="89"/>
      <c r="Q664" s="89"/>
      <c r="R664" s="89"/>
      <c r="S664" s="89"/>
      <c r="T664" s="89"/>
      <c r="U664" s="89"/>
      <c r="V664" s="89"/>
      <c r="W664" s="89"/>
      <c r="X664" s="89"/>
      <c r="Y664" s="89"/>
      <c r="Z664" s="89"/>
      <c r="AA664" s="89"/>
      <c r="AB664" s="89"/>
      <c r="AC664" s="89"/>
      <c r="AD664" s="89"/>
      <c r="AE664" s="89"/>
      <c r="AF664" s="89"/>
    </row>
    <row r="665" spans="10:32" ht="14.5" x14ac:dyDescent="0.35">
      <c r="J665" s="87"/>
      <c r="K665" s="88"/>
      <c r="L665" s="88"/>
      <c r="O665" s="89"/>
      <c r="P665" s="89"/>
      <c r="Q665" s="89"/>
      <c r="R665" s="89"/>
      <c r="S665" s="89"/>
      <c r="T665" s="89"/>
      <c r="U665" s="89"/>
      <c r="V665" s="89"/>
      <c r="W665" s="89"/>
      <c r="X665" s="89"/>
      <c r="Y665" s="89"/>
      <c r="Z665" s="89"/>
      <c r="AA665" s="89"/>
      <c r="AB665" s="89"/>
      <c r="AC665" s="89"/>
      <c r="AD665" s="89"/>
      <c r="AE665" s="89"/>
      <c r="AF665" s="89"/>
    </row>
    <row r="666" spans="10:32" ht="14.5" x14ac:dyDescent="0.35">
      <c r="J666" s="87"/>
      <c r="K666" s="88"/>
      <c r="L666" s="88"/>
      <c r="O666" s="89"/>
      <c r="P666" s="89"/>
      <c r="Q666" s="89"/>
      <c r="R666" s="89"/>
      <c r="S666" s="89"/>
      <c r="T666" s="89"/>
      <c r="U666" s="89"/>
      <c r="V666" s="89"/>
      <c r="W666" s="89"/>
      <c r="X666" s="89"/>
      <c r="Y666" s="89"/>
      <c r="Z666" s="89"/>
      <c r="AA666" s="89"/>
      <c r="AB666" s="89"/>
      <c r="AC666" s="89"/>
      <c r="AD666" s="89"/>
      <c r="AE666" s="89"/>
      <c r="AF666" s="89"/>
    </row>
    <row r="667" spans="10:32" ht="14.5" x14ac:dyDescent="0.35">
      <c r="J667" s="87"/>
      <c r="K667" s="88"/>
      <c r="L667" s="88"/>
      <c r="O667" s="89"/>
      <c r="P667" s="89"/>
      <c r="Q667" s="89"/>
      <c r="R667" s="89"/>
      <c r="S667" s="89"/>
      <c r="T667" s="89"/>
      <c r="U667" s="89"/>
      <c r="V667" s="89"/>
      <c r="W667" s="89"/>
      <c r="X667" s="89"/>
      <c r="Y667" s="89"/>
      <c r="Z667" s="89"/>
      <c r="AA667" s="89"/>
      <c r="AB667" s="89"/>
      <c r="AC667" s="89"/>
      <c r="AD667" s="89"/>
      <c r="AE667" s="89"/>
      <c r="AF667" s="89"/>
    </row>
    <row r="668" spans="10:32" ht="14.5" x14ac:dyDescent="0.35">
      <c r="J668" s="87"/>
      <c r="K668" s="88"/>
      <c r="L668" s="88"/>
      <c r="O668" s="89"/>
      <c r="P668" s="89"/>
      <c r="Q668" s="89"/>
      <c r="R668" s="89"/>
      <c r="S668" s="89"/>
      <c r="T668" s="89"/>
      <c r="U668" s="89"/>
      <c r="V668" s="89"/>
      <c r="W668" s="89"/>
      <c r="X668" s="89"/>
      <c r="Y668" s="89"/>
      <c r="Z668" s="89"/>
      <c r="AA668" s="89"/>
      <c r="AB668" s="89"/>
      <c r="AC668" s="89"/>
      <c r="AD668" s="89"/>
      <c r="AE668" s="89"/>
      <c r="AF668" s="89"/>
    </row>
    <row r="669" spans="10:32" ht="14.5" x14ac:dyDescent="0.35">
      <c r="J669" s="87"/>
      <c r="K669" s="88"/>
      <c r="L669" s="88"/>
      <c r="O669" s="89"/>
      <c r="P669" s="89"/>
      <c r="Q669" s="89"/>
      <c r="R669" s="89"/>
      <c r="S669" s="89"/>
      <c r="T669" s="89"/>
      <c r="U669" s="89"/>
      <c r="V669" s="89"/>
      <c r="W669" s="89"/>
      <c r="X669" s="89"/>
      <c r="Y669" s="89"/>
      <c r="Z669" s="89"/>
      <c r="AA669" s="89"/>
      <c r="AB669" s="89"/>
      <c r="AC669" s="89"/>
      <c r="AD669" s="89"/>
      <c r="AE669" s="89"/>
      <c r="AF669" s="89"/>
    </row>
    <row r="670" spans="10:32" ht="14.5" x14ac:dyDescent="0.35">
      <c r="J670" s="87"/>
      <c r="K670" s="88"/>
      <c r="L670" s="88"/>
      <c r="O670" s="89"/>
      <c r="P670" s="89"/>
      <c r="Q670" s="89"/>
      <c r="R670" s="89"/>
      <c r="S670" s="89"/>
      <c r="T670" s="89"/>
      <c r="U670" s="89"/>
      <c r="V670" s="89"/>
      <c r="W670" s="89"/>
      <c r="X670" s="89"/>
      <c r="Y670" s="89"/>
      <c r="Z670" s="89"/>
      <c r="AA670" s="89"/>
      <c r="AB670" s="89"/>
      <c r="AC670" s="89"/>
      <c r="AD670" s="89"/>
      <c r="AE670" s="89"/>
      <c r="AF670" s="89"/>
    </row>
    <row r="671" spans="10:32" ht="14.5" x14ac:dyDescent="0.35">
      <c r="J671" s="87"/>
      <c r="K671" s="88"/>
      <c r="L671" s="88"/>
      <c r="O671" s="89"/>
      <c r="P671" s="89"/>
      <c r="Q671" s="89"/>
      <c r="R671" s="89"/>
      <c r="S671" s="89"/>
      <c r="T671" s="89"/>
      <c r="U671" s="89"/>
      <c r="V671" s="89"/>
      <c r="W671" s="89"/>
      <c r="X671" s="89"/>
      <c r="Y671" s="89"/>
      <c r="Z671" s="89"/>
      <c r="AA671" s="89"/>
      <c r="AB671" s="89"/>
      <c r="AC671" s="89"/>
      <c r="AD671" s="89"/>
      <c r="AE671" s="89"/>
      <c r="AF671" s="89"/>
    </row>
    <row r="672" spans="10:32" ht="14.5" x14ac:dyDescent="0.35">
      <c r="J672" s="87"/>
      <c r="K672" s="88"/>
      <c r="L672" s="88"/>
      <c r="O672" s="89"/>
      <c r="P672" s="89"/>
      <c r="Q672" s="89"/>
      <c r="R672" s="89"/>
      <c r="S672" s="89"/>
      <c r="T672" s="89"/>
      <c r="U672" s="89"/>
      <c r="V672" s="89"/>
      <c r="W672" s="89"/>
      <c r="X672" s="89"/>
      <c r="Y672" s="89"/>
      <c r="Z672" s="89"/>
      <c r="AA672" s="89"/>
      <c r="AB672" s="89"/>
      <c r="AC672" s="89"/>
      <c r="AD672" s="89"/>
      <c r="AE672" s="89"/>
      <c r="AF672" s="89"/>
    </row>
    <row r="673" spans="10:32" ht="14.5" x14ac:dyDescent="0.35">
      <c r="J673" s="87"/>
      <c r="K673" s="88"/>
      <c r="L673" s="88"/>
      <c r="O673" s="89"/>
      <c r="P673" s="89"/>
      <c r="Q673" s="89"/>
      <c r="R673" s="89"/>
      <c r="S673" s="89"/>
      <c r="T673" s="89"/>
      <c r="U673" s="89"/>
      <c r="V673" s="89"/>
      <c r="W673" s="89"/>
      <c r="X673" s="89"/>
      <c r="Y673" s="89"/>
      <c r="Z673" s="89"/>
      <c r="AA673" s="89"/>
      <c r="AB673" s="89"/>
      <c r="AC673" s="89"/>
      <c r="AD673" s="89"/>
      <c r="AE673" s="89"/>
      <c r="AF673" s="89"/>
    </row>
    <row r="674" spans="10:32" ht="14.5" x14ac:dyDescent="0.35">
      <c r="J674" s="87"/>
      <c r="K674" s="88"/>
      <c r="L674" s="88"/>
      <c r="O674" s="89"/>
      <c r="P674" s="89"/>
      <c r="Q674" s="89"/>
      <c r="R674" s="89"/>
      <c r="S674" s="89"/>
      <c r="T674" s="89"/>
      <c r="U674" s="89"/>
      <c r="V674" s="89"/>
      <c r="W674" s="89"/>
      <c r="X674" s="89"/>
      <c r="Y674" s="89"/>
      <c r="Z674" s="89"/>
      <c r="AA674" s="89"/>
      <c r="AB674" s="89"/>
      <c r="AC674" s="89"/>
      <c r="AD674" s="89"/>
      <c r="AE674" s="89"/>
      <c r="AF674" s="89"/>
    </row>
    <row r="675" spans="10:32" ht="14.5" x14ac:dyDescent="0.35">
      <c r="J675" s="87"/>
      <c r="K675" s="88"/>
      <c r="L675" s="88"/>
      <c r="O675" s="89"/>
      <c r="P675" s="89"/>
      <c r="Q675" s="89"/>
      <c r="R675" s="89"/>
      <c r="S675" s="89"/>
      <c r="T675" s="89"/>
      <c r="U675" s="89"/>
      <c r="V675" s="89"/>
      <c r="W675" s="89"/>
      <c r="X675" s="89"/>
      <c r="Y675" s="89"/>
      <c r="Z675" s="89"/>
      <c r="AA675" s="89"/>
      <c r="AB675" s="89"/>
      <c r="AC675" s="89"/>
      <c r="AD675" s="89"/>
      <c r="AE675" s="89"/>
      <c r="AF675" s="89"/>
    </row>
    <row r="676" spans="10:32" ht="14.5" x14ac:dyDescent="0.35">
      <c r="J676" s="87"/>
      <c r="K676" s="88"/>
      <c r="L676" s="88"/>
      <c r="O676" s="89"/>
      <c r="P676" s="89"/>
      <c r="Q676" s="89"/>
      <c r="R676" s="89"/>
      <c r="S676" s="89"/>
      <c r="T676" s="89"/>
      <c r="U676" s="89"/>
      <c r="V676" s="89"/>
      <c r="W676" s="89"/>
      <c r="X676" s="89"/>
      <c r="Y676" s="89"/>
      <c r="Z676" s="89"/>
      <c r="AA676" s="89"/>
      <c r="AB676" s="89"/>
      <c r="AC676" s="89"/>
      <c r="AD676" s="89"/>
      <c r="AE676" s="89"/>
      <c r="AF676" s="89"/>
    </row>
    <row r="677" spans="10:32" ht="14.5" x14ac:dyDescent="0.35">
      <c r="J677" s="87"/>
      <c r="K677" s="88"/>
      <c r="L677" s="88"/>
      <c r="O677" s="89"/>
      <c r="P677" s="89"/>
      <c r="Q677" s="89"/>
      <c r="R677" s="89"/>
      <c r="S677" s="89"/>
      <c r="T677" s="89"/>
      <c r="U677" s="89"/>
      <c r="V677" s="89"/>
      <c r="W677" s="89"/>
      <c r="X677" s="89"/>
      <c r="Y677" s="89"/>
      <c r="Z677" s="89"/>
      <c r="AA677" s="89"/>
      <c r="AB677" s="89"/>
      <c r="AC677" s="89"/>
      <c r="AD677" s="89"/>
      <c r="AE677" s="89"/>
      <c r="AF677" s="89"/>
    </row>
    <row r="678" spans="10:32" ht="14.5" x14ac:dyDescent="0.35">
      <c r="J678" s="87"/>
      <c r="K678" s="88"/>
      <c r="L678" s="88"/>
      <c r="O678" s="89"/>
      <c r="P678" s="89"/>
      <c r="Q678" s="89"/>
      <c r="R678" s="89"/>
      <c r="S678" s="89"/>
      <c r="T678" s="89"/>
      <c r="U678" s="89"/>
      <c r="V678" s="89"/>
      <c r="W678" s="89"/>
      <c r="X678" s="89"/>
      <c r="Y678" s="89"/>
      <c r="Z678" s="89"/>
      <c r="AA678" s="89"/>
      <c r="AB678" s="89"/>
      <c r="AC678" s="89"/>
      <c r="AD678" s="89"/>
      <c r="AE678" s="89"/>
      <c r="AF678" s="89"/>
    </row>
    <row r="679" spans="10:32" ht="14.5" x14ac:dyDescent="0.35">
      <c r="J679" s="87"/>
      <c r="K679" s="88"/>
      <c r="L679" s="88"/>
      <c r="O679" s="89"/>
      <c r="P679" s="89"/>
      <c r="Q679" s="89"/>
      <c r="R679" s="89"/>
      <c r="S679" s="89"/>
      <c r="T679" s="89"/>
      <c r="U679" s="89"/>
      <c r="V679" s="89"/>
      <c r="W679" s="89"/>
      <c r="X679" s="89"/>
      <c r="Y679" s="89"/>
      <c r="Z679" s="89"/>
      <c r="AA679" s="89"/>
      <c r="AB679" s="89"/>
      <c r="AC679" s="89"/>
      <c r="AD679" s="89"/>
      <c r="AE679" s="89"/>
      <c r="AF679" s="89"/>
    </row>
    <row r="680" spans="10:32" ht="14.5" x14ac:dyDescent="0.35">
      <c r="J680" s="87"/>
      <c r="K680" s="88"/>
      <c r="L680" s="88"/>
      <c r="O680" s="89"/>
      <c r="P680" s="89"/>
      <c r="Q680" s="89"/>
      <c r="R680" s="89"/>
      <c r="S680" s="89"/>
      <c r="T680" s="89"/>
      <c r="U680" s="89"/>
      <c r="V680" s="89"/>
      <c r="W680" s="89"/>
      <c r="X680" s="89"/>
      <c r="Y680" s="89"/>
      <c r="Z680" s="89"/>
      <c r="AA680" s="89"/>
      <c r="AB680" s="89"/>
      <c r="AC680" s="89"/>
      <c r="AD680" s="89"/>
      <c r="AE680" s="89"/>
      <c r="AF680" s="89"/>
    </row>
    <row r="681" spans="10:32" ht="14.5" x14ac:dyDescent="0.35">
      <c r="J681" s="87"/>
      <c r="K681" s="88"/>
      <c r="L681" s="88"/>
      <c r="O681" s="89"/>
      <c r="P681" s="89"/>
      <c r="Q681" s="89"/>
      <c r="R681" s="89"/>
      <c r="S681" s="89"/>
      <c r="T681" s="89"/>
      <c r="U681" s="89"/>
      <c r="V681" s="89"/>
      <c r="W681" s="89"/>
      <c r="X681" s="89"/>
      <c r="Y681" s="89"/>
      <c r="Z681" s="89"/>
      <c r="AA681" s="89"/>
      <c r="AB681" s="89"/>
      <c r="AC681" s="89"/>
      <c r="AD681" s="89"/>
      <c r="AE681" s="89"/>
      <c r="AF681" s="89"/>
    </row>
    <row r="682" spans="10:32" ht="14.5" x14ac:dyDescent="0.35">
      <c r="J682" s="87"/>
      <c r="K682" s="88"/>
      <c r="L682" s="88"/>
      <c r="O682" s="89"/>
      <c r="P682" s="89"/>
      <c r="Q682" s="89"/>
      <c r="R682" s="89"/>
      <c r="S682" s="89"/>
      <c r="T682" s="89"/>
      <c r="U682" s="89"/>
      <c r="V682" s="89"/>
      <c r="W682" s="89"/>
      <c r="X682" s="89"/>
      <c r="Y682" s="89"/>
      <c r="Z682" s="89"/>
      <c r="AA682" s="89"/>
      <c r="AB682" s="89"/>
      <c r="AC682" s="89"/>
      <c r="AD682" s="89"/>
      <c r="AE682" s="89"/>
      <c r="AF682" s="89"/>
    </row>
    <row r="683" spans="10:32" ht="14.5" x14ac:dyDescent="0.35">
      <c r="J683" s="87"/>
      <c r="K683" s="88"/>
      <c r="L683" s="88"/>
      <c r="O683" s="89"/>
      <c r="P683" s="89"/>
      <c r="Q683" s="89"/>
      <c r="R683" s="89"/>
      <c r="S683" s="89"/>
      <c r="T683" s="89"/>
      <c r="U683" s="89"/>
      <c r="V683" s="89"/>
      <c r="W683" s="89"/>
      <c r="X683" s="89"/>
      <c r="Y683" s="89"/>
      <c r="Z683" s="89"/>
      <c r="AA683" s="89"/>
      <c r="AB683" s="89"/>
      <c r="AC683" s="89"/>
      <c r="AD683" s="89"/>
      <c r="AE683" s="89"/>
      <c r="AF683" s="89"/>
    </row>
    <row r="684" spans="10:32" ht="14.5" x14ac:dyDescent="0.35">
      <c r="J684" s="87"/>
      <c r="K684" s="88"/>
      <c r="L684" s="88"/>
      <c r="O684" s="89"/>
      <c r="P684" s="89"/>
      <c r="Q684" s="89"/>
      <c r="R684" s="89"/>
      <c r="S684" s="89"/>
      <c r="T684" s="89"/>
      <c r="U684" s="89"/>
      <c r="V684" s="89"/>
      <c r="W684" s="89"/>
      <c r="X684" s="89"/>
      <c r="Y684" s="89"/>
      <c r="Z684" s="89"/>
      <c r="AA684" s="89"/>
      <c r="AB684" s="89"/>
      <c r="AC684" s="89"/>
      <c r="AD684" s="89"/>
      <c r="AE684" s="89"/>
      <c r="AF684" s="89"/>
    </row>
    <row r="685" spans="10:32" ht="14.5" x14ac:dyDescent="0.35">
      <c r="J685" s="87"/>
      <c r="K685" s="88"/>
      <c r="L685" s="88"/>
      <c r="O685" s="89"/>
      <c r="P685" s="89"/>
      <c r="Q685" s="89"/>
      <c r="R685" s="89"/>
      <c r="S685" s="89"/>
      <c r="T685" s="89"/>
      <c r="U685" s="89"/>
      <c r="V685" s="89"/>
      <c r="W685" s="89"/>
      <c r="X685" s="89"/>
      <c r="Y685" s="89"/>
      <c r="Z685" s="89"/>
      <c r="AA685" s="89"/>
      <c r="AB685" s="89"/>
      <c r="AC685" s="89"/>
      <c r="AD685" s="89"/>
      <c r="AE685" s="89"/>
      <c r="AF685" s="89"/>
    </row>
    <row r="686" spans="10:32" ht="14.5" x14ac:dyDescent="0.35">
      <c r="J686" s="87"/>
      <c r="K686" s="88"/>
      <c r="L686" s="88"/>
      <c r="O686" s="89"/>
      <c r="P686" s="89"/>
      <c r="Q686" s="89"/>
      <c r="R686" s="89"/>
      <c r="S686" s="89"/>
      <c r="T686" s="89"/>
      <c r="U686" s="89"/>
      <c r="V686" s="89"/>
      <c r="W686" s="89"/>
      <c r="X686" s="89"/>
      <c r="Y686" s="89"/>
      <c r="Z686" s="89"/>
      <c r="AA686" s="89"/>
      <c r="AB686" s="89"/>
      <c r="AC686" s="89"/>
      <c r="AD686" s="89"/>
      <c r="AE686" s="89"/>
      <c r="AF686" s="89"/>
    </row>
    <row r="687" spans="10:32" ht="14.5" x14ac:dyDescent="0.35">
      <c r="J687" s="87"/>
      <c r="K687" s="88"/>
      <c r="L687" s="88"/>
      <c r="O687" s="89"/>
      <c r="P687" s="89"/>
      <c r="Q687" s="89"/>
      <c r="R687" s="89"/>
      <c r="S687" s="89"/>
      <c r="T687" s="89"/>
      <c r="U687" s="89"/>
      <c r="V687" s="89"/>
      <c r="W687" s="89"/>
      <c r="X687" s="89"/>
      <c r="Y687" s="89"/>
      <c r="Z687" s="89"/>
      <c r="AA687" s="89"/>
      <c r="AB687" s="89"/>
      <c r="AC687" s="89"/>
      <c r="AD687" s="89"/>
      <c r="AE687" s="89"/>
      <c r="AF687" s="89"/>
    </row>
    <row r="688" spans="10:32" ht="14.5" x14ac:dyDescent="0.35">
      <c r="J688" s="87"/>
      <c r="K688" s="88"/>
      <c r="L688" s="88"/>
      <c r="O688" s="89"/>
      <c r="P688" s="89"/>
      <c r="Q688" s="89"/>
      <c r="R688" s="89"/>
      <c r="S688" s="89"/>
      <c r="T688" s="89"/>
      <c r="U688" s="89"/>
      <c r="V688" s="89"/>
      <c r="W688" s="89"/>
      <c r="X688" s="89"/>
      <c r="Y688" s="89"/>
      <c r="Z688" s="89"/>
      <c r="AA688" s="89"/>
      <c r="AB688" s="89"/>
      <c r="AC688" s="89"/>
      <c r="AD688" s="89"/>
      <c r="AE688" s="89"/>
      <c r="AF688" s="89"/>
    </row>
    <row r="689" spans="10:32" ht="14.5" x14ac:dyDescent="0.35">
      <c r="J689" s="87"/>
      <c r="K689" s="88"/>
      <c r="L689" s="88"/>
      <c r="O689" s="89"/>
      <c r="P689" s="89"/>
      <c r="Q689" s="89"/>
      <c r="R689" s="89"/>
      <c r="S689" s="89"/>
      <c r="T689" s="89"/>
      <c r="U689" s="89"/>
      <c r="V689" s="89"/>
      <c r="W689" s="89"/>
      <c r="X689" s="89"/>
      <c r="Y689" s="89"/>
      <c r="Z689" s="89"/>
      <c r="AA689" s="89"/>
      <c r="AB689" s="89"/>
      <c r="AC689" s="89"/>
      <c r="AD689" s="89"/>
      <c r="AE689" s="89"/>
      <c r="AF689" s="89"/>
    </row>
    <row r="690" spans="10:32" ht="14.5" x14ac:dyDescent="0.35">
      <c r="J690" s="87"/>
      <c r="K690" s="88"/>
      <c r="L690" s="88"/>
      <c r="O690" s="89"/>
      <c r="P690" s="89"/>
      <c r="Q690" s="89"/>
      <c r="R690" s="89"/>
      <c r="S690" s="89"/>
      <c r="T690" s="89"/>
      <c r="U690" s="89"/>
      <c r="V690" s="89"/>
      <c r="W690" s="89"/>
      <c r="X690" s="89"/>
      <c r="Y690" s="89"/>
      <c r="Z690" s="89"/>
      <c r="AA690" s="89"/>
      <c r="AB690" s="89"/>
      <c r="AC690" s="89"/>
      <c r="AD690" s="89"/>
      <c r="AE690" s="89"/>
      <c r="AF690" s="89"/>
    </row>
    <row r="691" spans="10:32" ht="14.5" x14ac:dyDescent="0.35">
      <c r="J691" s="87"/>
      <c r="K691" s="88"/>
      <c r="L691" s="88"/>
      <c r="O691" s="89"/>
      <c r="P691" s="89"/>
      <c r="Q691" s="89"/>
      <c r="R691" s="89"/>
      <c r="S691" s="89"/>
      <c r="T691" s="89"/>
      <c r="U691" s="89"/>
      <c r="V691" s="89"/>
      <c r="W691" s="89"/>
      <c r="X691" s="89"/>
      <c r="Y691" s="89"/>
      <c r="Z691" s="89"/>
      <c r="AA691" s="89"/>
      <c r="AB691" s="89"/>
      <c r="AC691" s="89"/>
      <c r="AD691" s="89"/>
      <c r="AE691" s="89"/>
      <c r="AF691" s="89"/>
    </row>
    <row r="692" spans="10:32" ht="14.5" x14ac:dyDescent="0.35">
      <c r="J692" s="87"/>
      <c r="K692" s="88"/>
      <c r="L692" s="88"/>
      <c r="O692" s="89"/>
      <c r="P692" s="89"/>
      <c r="Q692" s="89"/>
      <c r="R692" s="89"/>
      <c r="S692" s="89"/>
      <c r="T692" s="89"/>
      <c r="U692" s="89"/>
      <c r="V692" s="89"/>
      <c r="W692" s="89"/>
      <c r="X692" s="89"/>
      <c r="Y692" s="89"/>
      <c r="Z692" s="89"/>
      <c r="AA692" s="89"/>
      <c r="AB692" s="89"/>
      <c r="AC692" s="89"/>
      <c r="AD692" s="89"/>
      <c r="AE692" s="89"/>
      <c r="AF692" s="89"/>
    </row>
    <row r="693" spans="10:32" ht="14.5" x14ac:dyDescent="0.35">
      <c r="J693" s="87"/>
      <c r="K693" s="88"/>
      <c r="L693" s="88"/>
      <c r="O693" s="89"/>
      <c r="P693" s="89"/>
      <c r="Q693" s="89"/>
      <c r="R693" s="89"/>
      <c r="S693" s="89"/>
      <c r="T693" s="89"/>
      <c r="U693" s="89"/>
      <c r="V693" s="89"/>
      <c r="W693" s="89"/>
      <c r="X693" s="89"/>
      <c r="Y693" s="89"/>
      <c r="Z693" s="89"/>
      <c r="AA693" s="89"/>
      <c r="AB693" s="89"/>
      <c r="AC693" s="89"/>
      <c r="AD693" s="89"/>
      <c r="AE693" s="89"/>
      <c r="AF693" s="89"/>
    </row>
    <row r="694" spans="10:32" ht="14.5" x14ac:dyDescent="0.35">
      <c r="J694" s="87"/>
      <c r="K694" s="88"/>
      <c r="L694" s="88"/>
      <c r="O694" s="89"/>
      <c r="P694" s="89"/>
      <c r="Q694" s="89"/>
      <c r="R694" s="89"/>
      <c r="S694" s="89"/>
      <c r="T694" s="89"/>
      <c r="U694" s="89"/>
      <c r="V694" s="89"/>
      <c r="W694" s="89"/>
      <c r="X694" s="89"/>
      <c r="Y694" s="89"/>
      <c r="Z694" s="89"/>
      <c r="AA694" s="89"/>
      <c r="AB694" s="89"/>
      <c r="AC694" s="89"/>
      <c r="AD694" s="89"/>
      <c r="AE694" s="89"/>
      <c r="AF694" s="89"/>
    </row>
    <row r="695" spans="10:32" ht="14.5" x14ac:dyDescent="0.35">
      <c r="J695" s="87"/>
      <c r="K695" s="88"/>
      <c r="L695" s="88"/>
      <c r="O695" s="89"/>
      <c r="P695" s="89"/>
      <c r="Q695" s="89"/>
      <c r="R695" s="89"/>
      <c r="S695" s="89"/>
      <c r="T695" s="89"/>
      <c r="U695" s="89"/>
      <c r="V695" s="89"/>
      <c r="W695" s="89"/>
      <c r="X695" s="89"/>
      <c r="Y695" s="89"/>
      <c r="Z695" s="89"/>
      <c r="AA695" s="89"/>
      <c r="AB695" s="89"/>
      <c r="AC695" s="89"/>
      <c r="AD695" s="89"/>
      <c r="AE695" s="89"/>
      <c r="AF695" s="89"/>
    </row>
    <row r="696" spans="10:32" ht="14.5" x14ac:dyDescent="0.35">
      <c r="J696" s="87"/>
      <c r="K696" s="88"/>
      <c r="L696" s="88"/>
      <c r="O696" s="89"/>
      <c r="P696" s="89"/>
      <c r="Q696" s="89"/>
      <c r="R696" s="89"/>
      <c r="S696" s="89"/>
      <c r="T696" s="89"/>
      <c r="U696" s="89"/>
      <c r="V696" s="89"/>
      <c r="W696" s="89"/>
      <c r="X696" s="89"/>
      <c r="Y696" s="89"/>
      <c r="Z696" s="89"/>
      <c r="AA696" s="89"/>
      <c r="AB696" s="89"/>
      <c r="AC696" s="89"/>
      <c r="AD696" s="89"/>
      <c r="AE696" s="89"/>
      <c r="AF696" s="89"/>
    </row>
    <row r="697" spans="10:32" ht="14.5" x14ac:dyDescent="0.35">
      <c r="J697" s="87"/>
      <c r="K697" s="88"/>
      <c r="L697" s="88"/>
      <c r="O697" s="89"/>
      <c r="P697" s="89"/>
      <c r="Q697" s="89"/>
      <c r="R697" s="89"/>
      <c r="S697" s="89"/>
      <c r="T697" s="89"/>
      <c r="U697" s="89"/>
      <c r="V697" s="89"/>
      <c r="W697" s="89"/>
      <c r="X697" s="89"/>
      <c r="Y697" s="89"/>
      <c r="Z697" s="89"/>
      <c r="AA697" s="89"/>
      <c r="AB697" s="89"/>
      <c r="AC697" s="89"/>
      <c r="AD697" s="89"/>
      <c r="AE697" s="89"/>
      <c r="AF697" s="89"/>
    </row>
    <row r="698" spans="10:32" ht="14.5" x14ac:dyDescent="0.35">
      <c r="J698" s="87"/>
      <c r="K698" s="88"/>
      <c r="L698" s="88"/>
      <c r="O698" s="89"/>
      <c r="P698" s="89"/>
      <c r="Q698" s="89"/>
      <c r="R698" s="89"/>
      <c r="S698" s="89"/>
      <c r="T698" s="89"/>
      <c r="U698" s="89"/>
      <c r="V698" s="89"/>
      <c r="W698" s="89"/>
      <c r="X698" s="89"/>
      <c r="Y698" s="89"/>
      <c r="Z698" s="89"/>
      <c r="AA698" s="89"/>
      <c r="AB698" s="89"/>
      <c r="AC698" s="89"/>
      <c r="AD698" s="89"/>
      <c r="AE698" s="89"/>
      <c r="AF698" s="89"/>
    </row>
    <row r="699" spans="10:32" ht="14.5" x14ac:dyDescent="0.35">
      <c r="J699" s="87"/>
      <c r="K699" s="88"/>
      <c r="L699" s="88"/>
      <c r="O699" s="89"/>
      <c r="P699" s="89"/>
      <c r="Q699" s="89"/>
      <c r="R699" s="89"/>
      <c r="S699" s="89"/>
      <c r="T699" s="89"/>
      <c r="U699" s="89"/>
      <c r="V699" s="89"/>
      <c r="W699" s="89"/>
      <c r="X699" s="89"/>
      <c r="Y699" s="89"/>
      <c r="Z699" s="89"/>
      <c r="AA699" s="89"/>
      <c r="AB699" s="89"/>
      <c r="AC699" s="89"/>
      <c r="AD699" s="89"/>
      <c r="AE699" s="89"/>
      <c r="AF699" s="89"/>
    </row>
    <row r="700" spans="10:32" ht="14.5" x14ac:dyDescent="0.35">
      <c r="J700" s="87"/>
      <c r="K700" s="88"/>
      <c r="L700" s="88"/>
      <c r="O700" s="89"/>
      <c r="P700" s="89"/>
      <c r="Q700" s="89"/>
      <c r="R700" s="89"/>
      <c r="S700" s="89"/>
      <c r="T700" s="89"/>
      <c r="U700" s="89"/>
      <c r="V700" s="89"/>
      <c r="W700" s="89"/>
      <c r="X700" s="89"/>
      <c r="Y700" s="89"/>
      <c r="Z700" s="89"/>
      <c r="AA700" s="89"/>
      <c r="AB700" s="89"/>
      <c r="AC700" s="89"/>
      <c r="AD700" s="89"/>
      <c r="AE700" s="89"/>
      <c r="AF700" s="89"/>
    </row>
    <row r="701" spans="10:32" ht="14.5" x14ac:dyDescent="0.35">
      <c r="J701" s="87"/>
      <c r="K701" s="88"/>
      <c r="L701" s="88"/>
      <c r="O701" s="89"/>
      <c r="P701" s="89"/>
      <c r="Q701" s="89"/>
      <c r="R701" s="89"/>
      <c r="S701" s="89"/>
      <c r="T701" s="89"/>
      <c r="U701" s="89"/>
      <c r="V701" s="89"/>
      <c r="W701" s="89"/>
      <c r="X701" s="89"/>
      <c r="Y701" s="89"/>
      <c r="Z701" s="89"/>
      <c r="AA701" s="89"/>
      <c r="AB701" s="89"/>
      <c r="AC701" s="89"/>
      <c r="AD701" s="89"/>
      <c r="AE701" s="89"/>
      <c r="AF701" s="89"/>
    </row>
    <row r="702" spans="10:32" ht="14.5" x14ac:dyDescent="0.35">
      <c r="J702" s="87"/>
      <c r="K702" s="88"/>
      <c r="L702" s="88"/>
      <c r="O702" s="89"/>
      <c r="P702" s="89"/>
      <c r="Q702" s="89"/>
      <c r="R702" s="89"/>
      <c r="S702" s="89"/>
      <c r="T702" s="89"/>
      <c r="U702" s="89"/>
      <c r="V702" s="89"/>
      <c r="W702" s="89"/>
      <c r="X702" s="89"/>
      <c r="Y702" s="89"/>
      <c r="Z702" s="89"/>
      <c r="AA702" s="89"/>
      <c r="AB702" s="89"/>
      <c r="AC702" s="89"/>
      <c r="AD702" s="89"/>
      <c r="AE702" s="89"/>
      <c r="AF702" s="89"/>
    </row>
    <row r="703" spans="10:32" ht="14.5" x14ac:dyDescent="0.35">
      <c r="J703" s="87"/>
      <c r="K703" s="88"/>
      <c r="L703" s="88"/>
      <c r="O703" s="89"/>
      <c r="P703" s="89"/>
      <c r="Q703" s="89"/>
      <c r="R703" s="89"/>
      <c r="S703" s="89"/>
      <c r="T703" s="89"/>
      <c r="U703" s="89"/>
      <c r="V703" s="89"/>
      <c r="W703" s="89"/>
      <c r="X703" s="89"/>
      <c r="Y703" s="89"/>
      <c r="Z703" s="89"/>
      <c r="AA703" s="89"/>
      <c r="AB703" s="89"/>
      <c r="AC703" s="89"/>
      <c r="AD703" s="89"/>
      <c r="AE703" s="89"/>
      <c r="AF703" s="89"/>
    </row>
    <row r="704" spans="10:32" ht="14.5" x14ac:dyDescent="0.35">
      <c r="J704" s="87"/>
      <c r="K704" s="88"/>
      <c r="L704" s="88"/>
      <c r="O704" s="89"/>
      <c r="P704" s="89"/>
      <c r="Q704" s="89"/>
      <c r="R704" s="89"/>
      <c r="S704" s="89"/>
      <c r="T704" s="89"/>
      <c r="U704" s="89"/>
      <c r="V704" s="89"/>
      <c r="W704" s="89"/>
      <c r="X704" s="89"/>
      <c r="Y704" s="89"/>
      <c r="Z704" s="89"/>
      <c r="AA704" s="89"/>
      <c r="AB704" s="89"/>
      <c r="AC704" s="89"/>
      <c r="AD704" s="89"/>
      <c r="AE704" s="89"/>
      <c r="AF704" s="89"/>
    </row>
    <row r="705" spans="10:32" ht="14.5" x14ac:dyDescent="0.35">
      <c r="J705" s="87"/>
      <c r="K705" s="88"/>
      <c r="L705" s="88"/>
      <c r="O705" s="89"/>
      <c r="P705" s="89"/>
      <c r="Q705" s="89"/>
      <c r="R705" s="89"/>
      <c r="S705" s="89"/>
      <c r="T705" s="89"/>
      <c r="U705" s="89"/>
      <c r="V705" s="89"/>
      <c r="W705" s="89"/>
      <c r="X705" s="89"/>
      <c r="Y705" s="89"/>
      <c r="Z705" s="89"/>
      <c r="AA705" s="89"/>
      <c r="AB705" s="89"/>
      <c r="AC705" s="89"/>
      <c r="AD705" s="89"/>
      <c r="AE705" s="89"/>
      <c r="AF705" s="89"/>
    </row>
    <row r="706" spans="10:32" ht="14.5" x14ac:dyDescent="0.35">
      <c r="J706" s="87"/>
      <c r="K706" s="88"/>
      <c r="L706" s="88"/>
      <c r="O706" s="89"/>
      <c r="P706" s="89"/>
      <c r="Q706" s="89"/>
      <c r="R706" s="89"/>
      <c r="S706" s="89"/>
      <c r="T706" s="89"/>
      <c r="U706" s="89"/>
      <c r="V706" s="89"/>
      <c r="W706" s="89"/>
      <c r="X706" s="89"/>
      <c r="Y706" s="89"/>
      <c r="Z706" s="89"/>
      <c r="AA706" s="89"/>
      <c r="AB706" s="89"/>
      <c r="AC706" s="89"/>
      <c r="AD706" s="89"/>
      <c r="AE706" s="89"/>
      <c r="AF706" s="89"/>
    </row>
    <row r="707" spans="10:32" ht="14.5" x14ac:dyDescent="0.35">
      <c r="J707" s="87"/>
      <c r="K707" s="88"/>
      <c r="L707" s="88"/>
      <c r="O707" s="89"/>
      <c r="P707" s="89"/>
      <c r="Q707" s="89"/>
      <c r="R707" s="89"/>
      <c r="S707" s="89"/>
      <c r="T707" s="89"/>
      <c r="U707" s="89"/>
      <c r="V707" s="89"/>
      <c r="W707" s="89"/>
      <c r="X707" s="89"/>
      <c r="Y707" s="89"/>
      <c r="Z707" s="89"/>
      <c r="AA707" s="89"/>
      <c r="AB707" s="89"/>
      <c r="AC707" s="89"/>
      <c r="AD707" s="89"/>
      <c r="AE707" s="89"/>
      <c r="AF707" s="89"/>
    </row>
    <row r="708" spans="10:32" ht="14.5" x14ac:dyDescent="0.35">
      <c r="J708" s="87"/>
      <c r="K708" s="88"/>
      <c r="L708" s="88"/>
      <c r="O708" s="89"/>
      <c r="P708" s="89"/>
      <c r="Q708" s="89"/>
      <c r="R708" s="89"/>
      <c r="S708" s="89"/>
      <c r="T708" s="89"/>
      <c r="U708" s="89"/>
      <c r="V708" s="89"/>
      <c r="W708" s="89"/>
      <c r="X708" s="89"/>
      <c r="Y708" s="89"/>
      <c r="Z708" s="89"/>
      <c r="AA708" s="89"/>
      <c r="AB708" s="89"/>
      <c r="AC708" s="89"/>
      <c r="AD708" s="89"/>
      <c r="AE708" s="89"/>
      <c r="AF708" s="89"/>
    </row>
    <row r="709" spans="10:32" ht="14.5" x14ac:dyDescent="0.35">
      <c r="J709" s="87"/>
      <c r="K709" s="88"/>
      <c r="L709" s="88"/>
      <c r="O709" s="89"/>
      <c r="P709" s="89"/>
      <c r="Q709" s="89"/>
      <c r="R709" s="89"/>
      <c r="S709" s="89"/>
      <c r="T709" s="89"/>
      <c r="U709" s="89"/>
      <c r="V709" s="89"/>
      <c r="W709" s="89"/>
      <c r="X709" s="89"/>
      <c r="Y709" s="89"/>
      <c r="Z709" s="89"/>
      <c r="AA709" s="89"/>
      <c r="AB709" s="89"/>
      <c r="AC709" s="89"/>
      <c r="AD709" s="89"/>
      <c r="AE709" s="89"/>
      <c r="AF709" s="89"/>
    </row>
    <row r="710" spans="10:32" ht="14.5" x14ac:dyDescent="0.35">
      <c r="J710" s="87"/>
      <c r="K710" s="88"/>
      <c r="L710" s="88"/>
      <c r="O710" s="89"/>
      <c r="P710" s="89"/>
      <c r="Q710" s="89"/>
      <c r="R710" s="89"/>
      <c r="S710" s="89"/>
      <c r="T710" s="89"/>
      <c r="U710" s="89"/>
      <c r="V710" s="89"/>
      <c r="W710" s="89"/>
      <c r="X710" s="89"/>
      <c r="Y710" s="89"/>
      <c r="Z710" s="89"/>
      <c r="AA710" s="89"/>
      <c r="AB710" s="89"/>
      <c r="AC710" s="89"/>
      <c r="AD710" s="89"/>
      <c r="AE710" s="89"/>
      <c r="AF710" s="89"/>
    </row>
    <row r="711" spans="10:32" ht="14.5" x14ac:dyDescent="0.35">
      <c r="J711" s="87"/>
      <c r="K711" s="88"/>
      <c r="L711" s="88"/>
      <c r="O711" s="89"/>
      <c r="P711" s="89"/>
      <c r="Q711" s="89"/>
      <c r="R711" s="89"/>
      <c r="S711" s="89"/>
      <c r="T711" s="89"/>
      <c r="U711" s="89"/>
      <c r="V711" s="89"/>
      <c r="W711" s="89"/>
      <c r="X711" s="89"/>
      <c r="Y711" s="89"/>
      <c r="Z711" s="89"/>
      <c r="AA711" s="89"/>
      <c r="AB711" s="89"/>
      <c r="AC711" s="89"/>
      <c r="AD711" s="89"/>
      <c r="AE711" s="89"/>
      <c r="AF711" s="89"/>
    </row>
    <row r="712" spans="10:32" ht="14.5" x14ac:dyDescent="0.35">
      <c r="J712" s="87"/>
      <c r="K712" s="88"/>
      <c r="L712" s="88"/>
      <c r="O712" s="89"/>
      <c r="P712" s="89"/>
      <c r="Q712" s="89"/>
      <c r="R712" s="89"/>
      <c r="S712" s="89"/>
      <c r="T712" s="89"/>
      <c r="U712" s="89"/>
      <c r="V712" s="89"/>
      <c r="W712" s="89"/>
      <c r="X712" s="89"/>
      <c r="Y712" s="89"/>
      <c r="Z712" s="89"/>
      <c r="AA712" s="89"/>
      <c r="AB712" s="89"/>
      <c r="AC712" s="89"/>
      <c r="AD712" s="89"/>
      <c r="AE712" s="89"/>
      <c r="AF712" s="89"/>
    </row>
    <row r="713" spans="10:32" ht="14.5" x14ac:dyDescent="0.35">
      <c r="J713" s="87"/>
      <c r="K713" s="88"/>
      <c r="L713" s="88"/>
      <c r="O713" s="89"/>
      <c r="P713" s="89"/>
      <c r="Q713" s="89"/>
      <c r="R713" s="89"/>
      <c r="S713" s="89"/>
      <c r="T713" s="89"/>
      <c r="U713" s="89"/>
      <c r="V713" s="89"/>
      <c r="W713" s="89"/>
      <c r="X713" s="89"/>
      <c r="Y713" s="89"/>
      <c r="Z713" s="89"/>
      <c r="AA713" s="89"/>
      <c r="AB713" s="89"/>
      <c r="AC713" s="89"/>
      <c r="AD713" s="89"/>
      <c r="AE713" s="89"/>
      <c r="AF713" s="89"/>
    </row>
    <row r="714" spans="10:32" ht="14.5" x14ac:dyDescent="0.35">
      <c r="J714" s="87"/>
      <c r="K714" s="88"/>
      <c r="L714" s="88"/>
      <c r="O714" s="89"/>
      <c r="P714" s="89"/>
      <c r="Q714" s="89"/>
      <c r="R714" s="89"/>
      <c r="S714" s="89"/>
      <c r="T714" s="89"/>
      <c r="U714" s="89"/>
      <c r="V714" s="89"/>
      <c r="W714" s="89"/>
      <c r="X714" s="89"/>
      <c r="Y714" s="89"/>
      <c r="Z714" s="89"/>
      <c r="AA714" s="89"/>
      <c r="AB714" s="89"/>
      <c r="AC714" s="89"/>
      <c r="AD714" s="89"/>
      <c r="AE714" s="89"/>
      <c r="AF714" s="89"/>
    </row>
    <row r="715" spans="10:32" ht="14.5" x14ac:dyDescent="0.35">
      <c r="J715" s="87"/>
      <c r="K715" s="88"/>
      <c r="L715" s="88"/>
      <c r="O715" s="89"/>
      <c r="P715" s="89"/>
      <c r="Q715" s="89"/>
      <c r="R715" s="89"/>
      <c r="S715" s="89"/>
      <c r="T715" s="89"/>
      <c r="U715" s="89"/>
      <c r="V715" s="89"/>
      <c r="W715" s="89"/>
      <c r="X715" s="89"/>
      <c r="Y715" s="89"/>
      <c r="Z715" s="89"/>
      <c r="AA715" s="89"/>
      <c r="AB715" s="89"/>
      <c r="AC715" s="89"/>
      <c r="AD715" s="89"/>
      <c r="AE715" s="89"/>
      <c r="AF715" s="89"/>
    </row>
    <row r="716" spans="10:32" ht="14.5" x14ac:dyDescent="0.35">
      <c r="J716" s="87"/>
      <c r="K716" s="88"/>
      <c r="L716" s="88"/>
      <c r="O716" s="89"/>
      <c r="P716" s="89"/>
      <c r="Q716" s="89"/>
      <c r="R716" s="89"/>
      <c r="S716" s="89"/>
      <c r="T716" s="89"/>
      <c r="U716" s="89"/>
      <c r="V716" s="89"/>
      <c r="W716" s="89"/>
      <c r="X716" s="89"/>
      <c r="Y716" s="89"/>
      <c r="Z716" s="89"/>
      <c r="AA716" s="89"/>
      <c r="AB716" s="89"/>
      <c r="AC716" s="89"/>
      <c r="AD716" s="89"/>
      <c r="AE716" s="89"/>
      <c r="AF716" s="89"/>
    </row>
    <row r="717" spans="10:32" ht="14.5" x14ac:dyDescent="0.35">
      <c r="J717" s="87"/>
      <c r="K717" s="88"/>
      <c r="L717" s="88"/>
      <c r="O717" s="89"/>
      <c r="P717" s="89"/>
      <c r="Q717" s="89"/>
      <c r="R717" s="89"/>
      <c r="S717" s="89"/>
      <c r="T717" s="89"/>
      <c r="U717" s="89"/>
      <c r="V717" s="89"/>
      <c r="W717" s="89"/>
      <c r="X717" s="89"/>
      <c r="Y717" s="89"/>
      <c r="Z717" s="89"/>
      <c r="AA717" s="89"/>
      <c r="AB717" s="89"/>
      <c r="AC717" s="89"/>
      <c r="AD717" s="89"/>
      <c r="AE717" s="89"/>
      <c r="AF717" s="89"/>
    </row>
    <row r="718" spans="10:32" ht="14.5" x14ac:dyDescent="0.35">
      <c r="J718" s="87"/>
      <c r="K718" s="88"/>
      <c r="L718" s="88"/>
      <c r="O718" s="89"/>
      <c r="P718" s="89"/>
      <c r="Q718" s="89"/>
      <c r="R718" s="89"/>
      <c r="S718" s="89"/>
      <c r="T718" s="89"/>
      <c r="U718" s="89"/>
      <c r="V718" s="89"/>
      <c r="W718" s="89"/>
      <c r="X718" s="89"/>
      <c r="Y718" s="89"/>
      <c r="Z718" s="89"/>
      <c r="AA718" s="89"/>
      <c r="AB718" s="89"/>
      <c r="AC718" s="89"/>
      <c r="AD718" s="89"/>
      <c r="AE718" s="89"/>
      <c r="AF718" s="89"/>
    </row>
    <row r="719" spans="10:32" ht="14.5" x14ac:dyDescent="0.35">
      <c r="J719" s="87"/>
      <c r="K719" s="88"/>
      <c r="L719" s="88"/>
      <c r="O719" s="89"/>
      <c r="P719" s="89"/>
      <c r="Q719" s="89"/>
      <c r="R719" s="89"/>
      <c r="S719" s="89"/>
      <c r="T719" s="89"/>
      <c r="U719" s="89"/>
      <c r="V719" s="89"/>
      <c r="W719" s="89"/>
      <c r="X719" s="89"/>
      <c r="Y719" s="89"/>
      <c r="Z719" s="89"/>
      <c r="AA719" s="89"/>
      <c r="AB719" s="89"/>
      <c r="AC719" s="89"/>
      <c r="AD719" s="89"/>
      <c r="AE719" s="89"/>
      <c r="AF719" s="89"/>
    </row>
    <row r="720" spans="10:32" ht="14.5" x14ac:dyDescent="0.35">
      <c r="J720" s="87"/>
      <c r="K720" s="88"/>
      <c r="L720" s="88"/>
      <c r="O720" s="89"/>
      <c r="P720" s="89"/>
      <c r="Q720" s="89"/>
      <c r="R720" s="89"/>
      <c r="S720" s="89"/>
      <c r="T720" s="89"/>
      <c r="U720" s="89"/>
      <c r="V720" s="89"/>
      <c r="W720" s="89"/>
      <c r="X720" s="89"/>
      <c r="Y720" s="89"/>
      <c r="Z720" s="89"/>
      <c r="AA720" s="89"/>
      <c r="AB720" s="89"/>
      <c r="AC720" s="89"/>
      <c r="AD720" s="89"/>
      <c r="AE720" s="89"/>
      <c r="AF720" s="89"/>
    </row>
    <row r="721" spans="10:32" ht="14.5" x14ac:dyDescent="0.35">
      <c r="J721" s="87"/>
      <c r="K721" s="88"/>
      <c r="L721" s="88"/>
      <c r="O721" s="89"/>
      <c r="P721" s="89"/>
      <c r="Q721" s="89"/>
      <c r="R721" s="89"/>
      <c r="S721" s="89"/>
      <c r="T721" s="89"/>
      <c r="U721" s="89"/>
      <c r="V721" s="89"/>
      <c r="W721" s="89"/>
      <c r="X721" s="89"/>
      <c r="Y721" s="89"/>
      <c r="Z721" s="89"/>
      <c r="AA721" s="89"/>
      <c r="AB721" s="89"/>
      <c r="AC721" s="89"/>
      <c r="AD721" s="89"/>
      <c r="AE721" s="89"/>
      <c r="AF721" s="89"/>
    </row>
    <row r="722" spans="10:32" ht="14.5" x14ac:dyDescent="0.35">
      <c r="J722" s="87"/>
      <c r="K722" s="88"/>
      <c r="L722" s="88"/>
      <c r="O722" s="89"/>
      <c r="P722" s="89"/>
      <c r="Q722" s="89"/>
      <c r="R722" s="89"/>
      <c r="S722" s="89"/>
      <c r="T722" s="89"/>
      <c r="U722" s="89"/>
      <c r="V722" s="89"/>
      <c r="W722" s="89"/>
      <c r="X722" s="89"/>
      <c r="Y722" s="89"/>
      <c r="Z722" s="89"/>
      <c r="AA722" s="89"/>
      <c r="AB722" s="89"/>
      <c r="AC722" s="89"/>
      <c r="AD722" s="89"/>
      <c r="AE722" s="89"/>
      <c r="AF722" s="89"/>
    </row>
    <row r="723" spans="10:32" ht="14.5" x14ac:dyDescent="0.35">
      <c r="J723" s="87"/>
      <c r="K723" s="88"/>
      <c r="L723" s="88"/>
      <c r="O723" s="89"/>
      <c r="P723" s="89"/>
      <c r="Q723" s="89"/>
      <c r="R723" s="89"/>
      <c r="S723" s="89"/>
      <c r="T723" s="89"/>
      <c r="U723" s="89"/>
      <c r="V723" s="89"/>
      <c r="W723" s="89"/>
      <c r="X723" s="89"/>
      <c r="Y723" s="89"/>
      <c r="Z723" s="89"/>
      <c r="AA723" s="89"/>
      <c r="AB723" s="89"/>
      <c r="AC723" s="89"/>
      <c r="AD723" s="89"/>
      <c r="AE723" s="89"/>
      <c r="AF723" s="89"/>
    </row>
    <row r="724" spans="10:32" ht="14.5" x14ac:dyDescent="0.35">
      <c r="J724" s="87"/>
      <c r="K724" s="88"/>
      <c r="L724" s="88"/>
      <c r="O724" s="89"/>
      <c r="P724" s="89"/>
      <c r="Q724" s="89"/>
      <c r="R724" s="89"/>
      <c r="S724" s="89"/>
      <c r="T724" s="89"/>
      <c r="U724" s="89"/>
      <c r="V724" s="89"/>
      <c r="W724" s="89"/>
      <c r="X724" s="89"/>
      <c r="Y724" s="89"/>
      <c r="Z724" s="89"/>
      <c r="AA724" s="89"/>
      <c r="AB724" s="89"/>
      <c r="AC724" s="89"/>
      <c r="AD724" s="89"/>
      <c r="AE724" s="89"/>
      <c r="AF724" s="89"/>
    </row>
    <row r="725" spans="10:32" ht="14.5" x14ac:dyDescent="0.35">
      <c r="J725" s="87"/>
      <c r="K725" s="88"/>
      <c r="L725" s="88"/>
      <c r="O725" s="89"/>
      <c r="P725" s="89"/>
      <c r="Q725" s="89"/>
      <c r="R725" s="89"/>
      <c r="S725" s="89"/>
      <c r="T725" s="89"/>
      <c r="U725" s="89"/>
      <c r="V725" s="89"/>
      <c r="W725" s="89"/>
      <c r="X725" s="89"/>
      <c r="Y725" s="89"/>
      <c r="Z725" s="89"/>
      <c r="AA725" s="89"/>
      <c r="AB725" s="89"/>
      <c r="AC725" s="89"/>
      <c r="AD725" s="89"/>
      <c r="AE725" s="89"/>
      <c r="AF725" s="89"/>
    </row>
    <row r="726" spans="10:32" ht="14.5" x14ac:dyDescent="0.35">
      <c r="J726" s="87"/>
      <c r="K726" s="88"/>
      <c r="L726" s="88"/>
      <c r="O726" s="89"/>
      <c r="P726" s="89"/>
      <c r="Q726" s="89"/>
      <c r="R726" s="89"/>
      <c r="S726" s="89"/>
      <c r="T726" s="89"/>
      <c r="U726" s="89"/>
      <c r="V726" s="89"/>
      <c r="W726" s="89"/>
      <c r="X726" s="89"/>
      <c r="Y726" s="89"/>
      <c r="Z726" s="89"/>
      <c r="AA726" s="89"/>
      <c r="AB726" s="89"/>
      <c r="AC726" s="89"/>
      <c r="AD726" s="89"/>
      <c r="AE726" s="89"/>
      <c r="AF726" s="89"/>
    </row>
    <row r="727" spans="10:32" ht="14.5" x14ac:dyDescent="0.35">
      <c r="J727" s="87"/>
      <c r="K727" s="88"/>
      <c r="L727" s="88"/>
      <c r="O727" s="89"/>
      <c r="P727" s="89"/>
      <c r="Q727" s="89"/>
      <c r="R727" s="89"/>
      <c r="S727" s="89"/>
      <c r="T727" s="89"/>
      <c r="U727" s="89"/>
      <c r="V727" s="89"/>
      <c r="W727" s="89"/>
      <c r="X727" s="89"/>
      <c r="Y727" s="89"/>
      <c r="Z727" s="89"/>
      <c r="AA727" s="89"/>
      <c r="AB727" s="89"/>
      <c r="AC727" s="89"/>
      <c r="AD727" s="89"/>
      <c r="AE727" s="89"/>
      <c r="AF727" s="89"/>
    </row>
    <row r="728" spans="10:32" ht="14.5" x14ac:dyDescent="0.35">
      <c r="J728" s="87"/>
      <c r="K728" s="88"/>
      <c r="L728" s="88"/>
      <c r="O728" s="89"/>
      <c r="P728" s="89"/>
      <c r="Q728" s="89"/>
      <c r="R728" s="89"/>
      <c r="S728" s="89"/>
      <c r="T728" s="89"/>
      <c r="U728" s="89"/>
      <c r="V728" s="89"/>
      <c r="W728" s="89"/>
      <c r="X728" s="89"/>
      <c r="Y728" s="89"/>
      <c r="Z728" s="89"/>
      <c r="AA728" s="89"/>
      <c r="AB728" s="89"/>
      <c r="AC728" s="89"/>
      <c r="AD728" s="89"/>
      <c r="AE728" s="89"/>
      <c r="AF728" s="89"/>
    </row>
    <row r="729" spans="10:32" ht="14.5" x14ac:dyDescent="0.35">
      <c r="J729" s="87"/>
      <c r="K729" s="88"/>
      <c r="L729" s="88"/>
      <c r="O729" s="89"/>
      <c r="P729" s="89"/>
      <c r="Q729" s="89"/>
      <c r="R729" s="89"/>
      <c r="S729" s="89"/>
      <c r="T729" s="89"/>
      <c r="U729" s="89"/>
      <c r="V729" s="89"/>
      <c r="W729" s="89"/>
      <c r="X729" s="89"/>
      <c r="Y729" s="89"/>
      <c r="Z729" s="89"/>
      <c r="AA729" s="89"/>
      <c r="AB729" s="89"/>
      <c r="AC729" s="89"/>
      <c r="AD729" s="89"/>
      <c r="AE729" s="89"/>
      <c r="AF729" s="89"/>
    </row>
    <row r="730" spans="10:32" ht="14.5" x14ac:dyDescent="0.35">
      <c r="J730" s="87"/>
      <c r="K730" s="88"/>
      <c r="L730" s="88"/>
      <c r="O730" s="89"/>
      <c r="P730" s="89"/>
      <c r="Q730" s="89"/>
      <c r="R730" s="89"/>
      <c r="S730" s="89"/>
      <c r="T730" s="89"/>
      <c r="U730" s="89"/>
      <c r="V730" s="89"/>
      <c r="W730" s="89"/>
      <c r="X730" s="89"/>
      <c r="Y730" s="89"/>
      <c r="Z730" s="89"/>
      <c r="AA730" s="89"/>
      <c r="AB730" s="89"/>
      <c r="AC730" s="89"/>
      <c r="AD730" s="89"/>
      <c r="AE730" s="89"/>
      <c r="AF730" s="89"/>
    </row>
    <row r="731" spans="10:32" ht="14.5" x14ac:dyDescent="0.35">
      <c r="J731" s="87"/>
      <c r="K731" s="88"/>
      <c r="L731" s="88"/>
      <c r="O731" s="89"/>
      <c r="P731" s="89"/>
      <c r="Q731" s="89"/>
      <c r="R731" s="89"/>
      <c r="S731" s="89"/>
      <c r="T731" s="89"/>
      <c r="U731" s="89"/>
      <c r="V731" s="89"/>
      <c r="W731" s="89"/>
      <c r="X731" s="89"/>
      <c r="Y731" s="89"/>
      <c r="Z731" s="89"/>
      <c r="AA731" s="89"/>
      <c r="AB731" s="89"/>
      <c r="AC731" s="89"/>
      <c r="AD731" s="89"/>
      <c r="AE731" s="89"/>
      <c r="AF731" s="89"/>
    </row>
    <row r="732" spans="10:32" ht="14.5" x14ac:dyDescent="0.35">
      <c r="J732" s="87"/>
      <c r="K732" s="88"/>
      <c r="L732" s="88"/>
      <c r="O732" s="89"/>
      <c r="P732" s="89"/>
      <c r="Q732" s="89"/>
      <c r="R732" s="89"/>
      <c r="S732" s="89"/>
      <c r="T732" s="89"/>
      <c r="U732" s="89"/>
      <c r="V732" s="89"/>
      <c r="W732" s="89"/>
      <c r="X732" s="89"/>
      <c r="Y732" s="89"/>
      <c r="Z732" s="89"/>
      <c r="AA732" s="89"/>
      <c r="AB732" s="89"/>
      <c r="AC732" s="89"/>
      <c r="AD732" s="89"/>
      <c r="AE732" s="89"/>
      <c r="AF732" s="89"/>
    </row>
    <row r="733" spans="10:32" ht="14.5" x14ac:dyDescent="0.35">
      <c r="J733" s="87"/>
      <c r="K733" s="88"/>
      <c r="L733" s="88"/>
      <c r="O733" s="89"/>
      <c r="P733" s="89"/>
      <c r="Q733" s="89"/>
      <c r="R733" s="89"/>
      <c r="S733" s="89"/>
      <c r="T733" s="89"/>
      <c r="U733" s="89"/>
      <c r="V733" s="89"/>
      <c r="W733" s="89"/>
      <c r="X733" s="89"/>
      <c r="Y733" s="89"/>
      <c r="Z733" s="89"/>
      <c r="AA733" s="89"/>
      <c r="AB733" s="89"/>
      <c r="AC733" s="89"/>
      <c r="AD733" s="89"/>
      <c r="AE733" s="89"/>
      <c r="AF733" s="89"/>
    </row>
    <row r="734" spans="10:32" ht="14.5" x14ac:dyDescent="0.35">
      <c r="J734" s="87"/>
      <c r="K734" s="88"/>
      <c r="L734" s="88"/>
      <c r="O734" s="89"/>
      <c r="P734" s="89"/>
      <c r="Q734" s="89"/>
      <c r="R734" s="89"/>
      <c r="S734" s="89"/>
      <c r="T734" s="89"/>
      <c r="U734" s="89"/>
      <c r="V734" s="89"/>
      <c r="W734" s="89"/>
      <c r="X734" s="89"/>
      <c r="Y734" s="89"/>
      <c r="Z734" s="89"/>
      <c r="AA734" s="89"/>
      <c r="AB734" s="89"/>
      <c r="AC734" s="89"/>
      <c r="AD734" s="89"/>
      <c r="AE734" s="89"/>
      <c r="AF734" s="89"/>
    </row>
    <row r="735" spans="10:32" ht="14.5" x14ac:dyDescent="0.35">
      <c r="J735" s="87"/>
      <c r="K735" s="88"/>
      <c r="L735" s="88"/>
      <c r="O735" s="89"/>
      <c r="P735" s="89"/>
      <c r="Q735" s="89"/>
      <c r="R735" s="89"/>
      <c r="S735" s="89"/>
      <c r="T735" s="89"/>
      <c r="U735" s="89"/>
      <c r="V735" s="89"/>
      <c r="W735" s="89"/>
      <c r="X735" s="89"/>
      <c r="Y735" s="89"/>
      <c r="Z735" s="89"/>
      <c r="AA735" s="89"/>
      <c r="AB735" s="89"/>
      <c r="AC735" s="89"/>
      <c r="AD735" s="89"/>
      <c r="AE735" s="89"/>
      <c r="AF735" s="89"/>
    </row>
    <row r="736" spans="10:32" ht="14.5" x14ac:dyDescent="0.35">
      <c r="J736" s="87"/>
      <c r="K736" s="88"/>
      <c r="L736" s="88"/>
      <c r="O736" s="89"/>
      <c r="P736" s="89"/>
      <c r="Q736" s="89"/>
      <c r="R736" s="89"/>
      <c r="S736" s="89"/>
      <c r="T736" s="89"/>
      <c r="U736" s="89"/>
      <c r="V736" s="89"/>
      <c r="W736" s="89"/>
      <c r="X736" s="89"/>
      <c r="Y736" s="89"/>
      <c r="Z736" s="89"/>
      <c r="AA736" s="89"/>
      <c r="AB736" s="89"/>
      <c r="AC736" s="89"/>
      <c r="AD736" s="89"/>
      <c r="AE736" s="89"/>
      <c r="AF736" s="89"/>
    </row>
    <row r="737" spans="10:32" ht="14.5" x14ac:dyDescent="0.35">
      <c r="J737" s="87"/>
      <c r="K737" s="88"/>
      <c r="L737" s="88"/>
      <c r="O737" s="89"/>
      <c r="P737" s="89"/>
      <c r="Q737" s="89"/>
      <c r="R737" s="89"/>
      <c r="S737" s="89"/>
      <c r="T737" s="89"/>
      <c r="U737" s="89"/>
      <c r="V737" s="89"/>
      <c r="W737" s="89"/>
      <c r="X737" s="89"/>
      <c r="Y737" s="89"/>
      <c r="Z737" s="89"/>
      <c r="AA737" s="89"/>
      <c r="AB737" s="89"/>
      <c r="AC737" s="89"/>
      <c r="AD737" s="89"/>
      <c r="AE737" s="89"/>
      <c r="AF737" s="89"/>
    </row>
    <row r="738" spans="10:32" ht="14.5" x14ac:dyDescent="0.35">
      <c r="J738" s="87"/>
      <c r="K738" s="88"/>
      <c r="L738" s="88"/>
      <c r="O738" s="89"/>
      <c r="P738" s="89"/>
      <c r="Q738" s="89"/>
      <c r="R738" s="89"/>
      <c r="S738" s="89"/>
      <c r="T738" s="89"/>
      <c r="U738" s="89"/>
      <c r="V738" s="89"/>
      <c r="W738" s="89"/>
      <c r="X738" s="89"/>
      <c r="Y738" s="89"/>
      <c r="Z738" s="89"/>
      <c r="AA738" s="89"/>
      <c r="AB738" s="89"/>
      <c r="AC738" s="89"/>
      <c r="AD738" s="89"/>
      <c r="AE738" s="89"/>
      <c r="AF738" s="89"/>
    </row>
    <row r="739" spans="10:32" ht="14.5" x14ac:dyDescent="0.35">
      <c r="J739" s="87"/>
      <c r="K739" s="88"/>
      <c r="L739" s="88"/>
      <c r="O739" s="89"/>
      <c r="P739" s="89"/>
      <c r="Q739" s="89"/>
      <c r="R739" s="89"/>
      <c r="S739" s="89"/>
      <c r="T739" s="89"/>
      <c r="U739" s="89"/>
      <c r="V739" s="89"/>
      <c r="W739" s="89"/>
      <c r="X739" s="89"/>
      <c r="Y739" s="89"/>
      <c r="Z739" s="89"/>
      <c r="AA739" s="89"/>
      <c r="AB739" s="89"/>
      <c r="AC739" s="89"/>
      <c r="AD739" s="89"/>
      <c r="AE739" s="89"/>
      <c r="AF739" s="89"/>
    </row>
    <row r="740" spans="10:32" ht="14.5" x14ac:dyDescent="0.35">
      <c r="J740" s="87"/>
      <c r="K740" s="88"/>
      <c r="L740" s="88"/>
      <c r="O740" s="89"/>
      <c r="P740" s="89"/>
      <c r="Q740" s="89"/>
      <c r="R740" s="89"/>
      <c r="S740" s="89"/>
      <c r="T740" s="89"/>
      <c r="U740" s="89"/>
      <c r="V740" s="89"/>
      <c r="W740" s="89"/>
      <c r="X740" s="89"/>
      <c r="Y740" s="89"/>
      <c r="Z740" s="89"/>
      <c r="AA740" s="89"/>
      <c r="AB740" s="89"/>
      <c r="AC740" s="89"/>
      <c r="AD740" s="89"/>
      <c r="AE740" s="89"/>
      <c r="AF740" s="89"/>
    </row>
    <row r="741" spans="10:32" ht="14.5" x14ac:dyDescent="0.35">
      <c r="J741" s="87"/>
      <c r="K741" s="88"/>
      <c r="L741" s="88"/>
      <c r="O741" s="89"/>
      <c r="P741" s="89"/>
      <c r="Q741" s="89"/>
      <c r="R741" s="89"/>
      <c r="S741" s="89"/>
      <c r="T741" s="89"/>
      <c r="U741" s="89"/>
      <c r="V741" s="89"/>
      <c r="W741" s="89"/>
      <c r="X741" s="89"/>
      <c r="Y741" s="89"/>
      <c r="Z741" s="89"/>
      <c r="AA741" s="89"/>
      <c r="AB741" s="89"/>
      <c r="AC741" s="89"/>
      <c r="AD741" s="89"/>
      <c r="AE741" s="89"/>
      <c r="AF741" s="89"/>
    </row>
    <row r="742" spans="10:32" ht="14.5" x14ac:dyDescent="0.35">
      <c r="J742" s="87"/>
      <c r="K742" s="88"/>
      <c r="L742" s="88"/>
      <c r="O742" s="89"/>
      <c r="P742" s="89"/>
      <c r="Q742" s="89"/>
      <c r="R742" s="89"/>
      <c r="S742" s="89"/>
      <c r="T742" s="89"/>
      <c r="U742" s="89"/>
      <c r="V742" s="89"/>
      <c r="W742" s="89"/>
      <c r="X742" s="89"/>
      <c r="Y742" s="89"/>
      <c r="Z742" s="89"/>
      <c r="AA742" s="89"/>
      <c r="AB742" s="89"/>
      <c r="AC742" s="89"/>
      <c r="AD742" s="89"/>
      <c r="AE742" s="89"/>
      <c r="AF742" s="89"/>
    </row>
    <row r="743" spans="10:32" ht="14.5" x14ac:dyDescent="0.35">
      <c r="J743" s="87"/>
      <c r="K743" s="88"/>
      <c r="L743" s="88"/>
      <c r="O743" s="89"/>
      <c r="P743" s="89"/>
      <c r="Q743" s="89"/>
      <c r="R743" s="89"/>
      <c r="S743" s="89"/>
      <c r="T743" s="89"/>
      <c r="U743" s="89"/>
      <c r="V743" s="89"/>
      <c r="W743" s="89"/>
      <c r="X743" s="89"/>
      <c r="Y743" s="89"/>
      <c r="Z743" s="89"/>
      <c r="AA743" s="89"/>
      <c r="AB743" s="89"/>
      <c r="AC743" s="89"/>
      <c r="AD743" s="89"/>
      <c r="AE743" s="89"/>
      <c r="AF743" s="89"/>
    </row>
    <row r="744" spans="10:32" ht="14.5" x14ac:dyDescent="0.35">
      <c r="J744" s="87"/>
      <c r="K744" s="88"/>
      <c r="L744" s="88"/>
      <c r="O744" s="89"/>
      <c r="P744" s="89"/>
      <c r="Q744" s="89"/>
      <c r="R744" s="89"/>
      <c r="S744" s="89"/>
      <c r="T744" s="89"/>
      <c r="U744" s="89"/>
      <c r="V744" s="89"/>
      <c r="W744" s="89"/>
      <c r="X744" s="89"/>
      <c r="Y744" s="89"/>
      <c r="Z744" s="89"/>
      <c r="AA744" s="89"/>
      <c r="AB744" s="89"/>
      <c r="AC744" s="89"/>
      <c r="AD744" s="89"/>
      <c r="AE744" s="89"/>
      <c r="AF744" s="89"/>
    </row>
    <row r="745" spans="10:32" ht="14.5" x14ac:dyDescent="0.35">
      <c r="J745" s="87"/>
      <c r="K745" s="88"/>
      <c r="L745" s="88"/>
      <c r="O745" s="89"/>
      <c r="P745" s="89"/>
      <c r="Q745" s="89"/>
      <c r="R745" s="89"/>
      <c r="S745" s="89"/>
      <c r="T745" s="89"/>
      <c r="U745" s="89"/>
      <c r="V745" s="89"/>
      <c r="W745" s="89"/>
      <c r="X745" s="89"/>
      <c r="Y745" s="89"/>
      <c r="Z745" s="89"/>
      <c r="AA745" s="89"/>
      <c r="AB745" s="89"/>
      <c r="AC745" s="89"/>
      <c r="AD745" s="89"/>
      <c r="AE745" s="89"/>
      <c r="AF745" s="89"/>
    </row>
    <row r="746" spans="10:32" ht="14.5" x14ac:dyDescent="0.35">
      <c r="J746" s="87"/>
      <c r="K746" s="88"/>
      <c r="L746" s="88"/>
      <c r="O746" s="89"/>
      <c r="P746" s="89"/>
      <c r="Q746" s="89"/>
      <c r="R746" s="89"/>
      <c r="S746" s="89"/>
      <c r="T746" s="89"/>
      <c r="U746" s="89"/>
      <c r="V746" s="89"/>
      <c r="W746" s="89"/>
      <c r="X746" s="89"/>
      <c r="Y746" s="89"/>
      <c r="Z746" s="89"/>
      <c r="AA746" s="89"/>
      <c r="AB746" s="89"/>
      <c r="AC746" s="89"/>
      <c r="AD746" s="89"/>
      <c r="AE746" s="89"/>
      <c r="AF746" s="89"/>
    </row>
    <row r="747" spans="10:32" ht="14.5" x14ac:dyDescent="0.35">
      <c r="J747" s="87"/>
      <c r="K747" s="88"/>
      <c r="L747" s="88"/>
      <c r="O747" s="89"/>
      <c r="P747" s="89"/>
      <c r="Q747" s="89"/>
      <c r="R747" s="89"/>
      <c r="S747" s="89"/>
      <c r="T747" s="89"/>
      <c r="U747" s="89"/>
      <c r="V747" s="89"/>
      <c r="W747" s="89"/>
      <c r="X747" s="89"/>
      <c r="Y747" s="89"/>
      <c r="Z747" s="89"/>
      <c r="AA747" s="89"/>
      <c r="AB747" s="89"/>
      <c r="AC747" s="89"/>
      <c r="AD747" s="89"/>
      <c r="AE747" s="89"/>
      <c r="AF747" s="89"/>
    </row>
    <row r="748" spans="10:32" ht="14.5" x14ac:dyDescent="0.35">
      <c r="J748" s="87"/>
      <c r="K748" s="88"/>
      <c r="L748" s="88"/>
      <c r="O748" s="89"/>
      <c r="P748" s="89"/>
      <c r="Q748" s="89"/>
      <c r="R748" s="89"/>
      <c r="S748" s="89"/>
      <c r="T748" s="89"/>
      <c r="U748" s="89"/>
      <c r="V748" s="89"/>
      <c r="W748" s="89"/>
      <c r="X748" s="89"/>
      <c r="Y748" s="89"/>
      <c r="Z748" s="89"/>
      <c r="AA748" s="89"/>
      <c r="AB748" s="89"/>
      <c r="AC748" s="89"/>
      <c r="AD748" s="89"/>
      <c r="AE748" s="89"/>
      <c r="AF748" s="89"/>
    </row>
    <row r="749" spans="10:32" ht="14.5" x14ac:dyDescent="0.35">
      <c r="J749" s="87"/>
      <c r="K749" s="88"/>
      <c r="L749" s="88"/>
      <c r="O749" s="89"/>
      <c r="P749" s="89"/>
      <c r="Q749" s="89"/>
      <c r="R749" s="89"/>
      <c r="S749" s="89"/>
      <c r="T749" s="89"/>
      <c r="U749" s="89"/>
      <c r="V749" s="89"/>
      <c r="W749" s="89"/>
      <c r="X749" s="89"/>
      <c r="Y749" s="89"/>
      <c r="Z749" s="89"/>
      <c r="AA749" s="89"/>
      <c r="AB749" s="89"/>
      <c r="AC749" s="89"/>
      <c r="AD749" s="89"/>
      <c r="AE749" s="89"/>
      <c r="AF749" s="89"/>
    </row>
    <row r="750" spans="10:32" ht="14.5" x14ac:dyDescent="0.35">
      <c r="J750" s="87"/>
      <c r="K750" s="88"/>
      <c r="L750" s="88"/>
      <c r="O750" s="89"/>
      <c r="P750" s="89"/>
      <c r="Q750" s="89"/>
      <c r="R750" s="89"/>
      <c r="S750" s="89"/>
      <c r="T750" s="89"/>
      <c r="U750" s="89"/>
      <c r="V750" s="89"/>
      <c r="W750" s="89"/>
      <c r="X750" s="89"/>
      <c r="Y750" s="89"/>
      <c r="Z750" s="89"/>
      <c r="AA750" s="89"/>
      <c r="AB750" s="89"/>
      <c r="AC750" s="89"/>
      <c r="AD750" s="89"/>
      <c r="AE750" s="89"/>
      <c r="AF750" s="89"/>
    </row>
    <row r="751" spans="10:32" ht="14.5" x14ac:dyDescent="0.35">
      <c r="J751" s="87"/>
      <c r="K751" s="88"/>
      <c r="L751" s="88"/>
      <c r="O751" s="89"/>
      <c r="P751" s="89"/>
      <c r="Q751" s="89"/>
      <c r="R751" s="89"/>
      <c r="S751" s="89"/>
      <c r="T751" s="89"/>
      <c r="U751" s="89"/>
      <c r="V751" s="89"/>
      <c r="W751" s="89"/>
      <c r="X751" s="89"/>
      <c r="Y751" s="89"/>
      <c r="Z751" s="89"/>
      <c r="AA751" s="89"/>
      <c r="AB751" s="89"/>
      <c r="AC751" s="89"/>
      <c r="AD751" s="89"/>
      <c r="AE751" s="89"/>
      <c r="AF751" s="89"/>
    </row>
    <row r="752" spans="10:32" ht="14.5" x14ac:dyDescent="0.35">
      <c r="J752" s="87"/>
      <c r="K752" s="88"/>
      <c r="L752" s="88"/>
      <c r="O752" s="89"/>
      <c r="P752" s="89"/>
      <c r="Q752" s="89"/>
      <c r="R752" s="89"/>
      <c r="S752" s="89"/>
      <c r="T752" s="89"/>
      <c r="U752" s="89"/>
      <c r="V752" s="89"/>
      <c r="W752" s="89"/>
      <c r="X752" s="89"/>
      <c r="Y752" s="89"/>
      <c r="Z752" s="89"/>
      <c r="AA752" s="89"/>
      <c r="AB752" s="89"/>
      <c r="AC752" s="89"/>
      <c r="AD752" s="89"/>
      <c r="AE752" s="89"/>
      <c r="AF752" s="89"/>
    </row>
    <row r="753" spans="10:32" ht="14.5" x14ac:dyDescent="0.35">
      <c r="J753" s="87"/>
      <c r="K753" s="88"/>
      <c r="L753" s="88"/>
      <c r="O753" s="89"/>
      <c r="P753" s="89"/>
      <c r="Q753" s="89"/>
      <c r="R753" s="89"/>
      <c r="S753" s="89"/>
      <c r="T753" s="89"/>
      <c r="U753" s="89"/>
      <c r="V753" s="89"/>
      <c r="W753" s="89"/>
      <c r="X753" s="89"/>
      <c r="Y753" s="89"/>
      <c r="Z753" s="89"/>
      <c r="AA753" s="89"/>
      <c r="AB753" s="89"/>
      <c r="AC753" s="89"/>
      <c r="AD753" s="89"/>
      <c r="AE753" s="89"/>
      <c r="AF753" s="89"/>
    </row>
    <row r="754" spans="10:32" ht="14.5" x14ac:dyDescent="0.35">
      <c r="J754" s="87"/>
      <c r="K754" s="88"/>
      <c r="L754" s="88"/>
      <c r="O754" s="89"/>
      <c r="P754" s="89"/>
      <c r="Q754" s="89"/>
      <c r="R754" s="89"/>
      <c r="S754" s="89"/>
      <c r="T754" s="89"/>
      <c r="U754" s="89"/>
      <c r="V754" s="89"/>
      <c r="W754" s="89"/>
      <c r="X754" s="89"/>
      <c r="Y754" s="89"/>
      <c r="Z754" s="89"/>
      <c r="AA754" s="89"/>
      <c r="AB754" s="89"/>
      <c r="AC754" s="89"/>
      <c r="AD754" s="89"/>
      <c r="AE754" s="89"/>
      <c r="AF754" s="89"/>
    </row>
    <row r="755" spans="10:32" ht="14.5" x14ac:dyDescent="0.35">
      <c r="J755" s="87"/>
      <c r="K755" s="88"/>
      <c r="L755" s="88"/>
      <c r="O755" s="89"/>
      <c r="P755" s="89"/>
      <c r="Q755" s="89"/>
      <c r="R755" s="89"/>
      <c r="S755" s="89"/>
      <c r="T755" s="89"/>
      <c r="U755" s="89"/>
      <c r="V755" s="89"/>
      <c r="W755" s="89"/>
      <c r="X755" s="89"/>
      <c r="Y755" s="89"/>
      <c r="Z755" s="89"/>
      <c r="AA755" s="89"/>
      <c r="AB755" s="89"/>
      <c r="AC755" s="89"/>
      <c r="AD755" s="89"/>
      <c r="AE755" s="89"/>
      <c r="AF755" s="89"/>
    </row>
    <row r="756" spans="10:32" ht="14.5" x14ac:dyDescent="0.35">
      <c r="J756" s="87"/>
      <c r="K756" s="88"/>
      <c r="L756" s="88"/>
      <c r="O756" s="89"/>
      <c r="P756" s="89"/>
      <c r="Q756" s="89"/>
      <c r="R756" s="89"/>
      <c r="S756" s="89"/>
      <c r="T756" s="89"/>
      <c r="U756" s="89"/>
      <c r="V756" s="89"/>
      <c r="W756" s="89"/>
      <c r="X756" s="89"/>
      <c r="Y756" s="89"/>
      <c r="Z756" s="89"/>
      <c r="AA756" s="89"/>
      <c r="AB756" s="89"/>
      <c r="AC756" s="89"/>
      <c r="AD756" s="89"/>
      <c r="AE756" s="89"/>
      <c r="AF756" s="89"/>
    </row>
    <row r="757" spans="10:32" ht="14.5" x14ac:dyDescent="0.35">
      <c r="J757" s="87"/>
      <c r="K757" s="88"/>
      <c r="L757" s="88"/>
      <c r="O757" s="89"/>
      <c r="P757" s="89"/>
      <c r="Q757" s="89"/>
      <c r="R757" s="89"/>
      <c r="S757" s="89"/>
      <c r="T757" s="89"/>
      <c r="U757" s="89"/>
      <c r="V757" s="89"/>
      <c r="W757" s="89"/>
      <c r="X757" s="89"/>
      <c r="Y757" s="89"/>
      <c r="Z757" s="89"/>
      <c r="AA757" s="89"/>
      <c r="AB757" s="89"/>
      <c r="AC757" s="89"/>
      <c r="AD757" s="89"/>
      <c r="AE757" s="89"/>
      <c r="AF757" s="89"/>
    </row>
    <row r="758" spans="10:32" ht="14.5" x14ac:dyDescent="0.35">
      <c r="J758" s="87"/>
      <c r="K758" s="88"/>
      <c r="L758" s="88"/>
      <c r="O758" s="89"/>
      <c r="P758" s="89"/>
      <c r="Q758" s="89"/>
      <c r="R758" s="89"/>
      <c r="S758" s="89"/>
      <c r="T758" s="89"/>
      <c r="U758" s="89"/>
      <c r="V758" s="89"/>
      <c r="W758" s="89"/>
      <c r="X758" s="89"/>
      <c r="Y758" s="89"/>
      <c r="Z758" s="89"/>
      <c r="AA758" s="89"/>
      <c r="AB758" s="89"/>
      <c r="AC758" s="89"/>
      <c r="AD758" s="89"/>
      <c r="AE758" s="89"/>
      <c r="AF758" s="89"/>
    </row>
    <row r="759" spans="10:32" ht="14.5" x14ac:dyDescent="0.35">
      <c r="J759" s="87"/>
      <c r="K759" s="88"/>
      <c r="L759" s="88"/>
      <c r="O759" s="89"/>
      <c r="P759" s="89"/>
      <c r="Q759" s="89"/>
      <c r="R759" s="89"/>
      <c r="S759" s="89"/>
      <c r="T759" s="89"/>
      <c r="U759" s="89"/>
      <c r="V759" s="89"/>
      <c r="W759" s="89"/>
      <c r="X759" s="89"/>
      <c r="Y759" s="89"/>
      <c r="Z759" s="89"/>
      <c r="AA759" s="89"/>
      <c r="AB759" s="89"/>
      <c r="AC759" s="89"/>
      <c r="AD759" s="89"/>
      <c r="AE759" s="89"/>
      <c r="AF759" s="89"/>
    </row>
    <row r="760" spans="10:32" ht="14.5" x14ac:dyDescent="0.35">
      <c r="J760" s="87"/>
      <c r="K760" s="88"/>
      <c r="L760" s="88"/>
      <c r="O760" s="89"/>
      <c r="P760" s="89"/>
      <c r="Q760" s="89"/>
      <c r="R760" s="89"/>
      <c r="S760" s="89"/>
      <c r="T760" s="89"/>
      <c r="U760" s="89"/>
      <c r="V760" s="89"/>
      <c r="W760" s="89"/>
      <c r="X760" s="89"/>
      <c r="Y760" s="89"/>
      <c r="Z760" s="89"/>
      <c r="AA760" s="89"/>
      <c r="AB760" s="89"/>
      <c r="AC760" s="89"/>
      <c r="AD760" s="89"/>
      <c r="AE760" s="89"/>
      <c r="AF760" s="89"/>
    </row>
    <row r="761" spans="10:32" ht="14.5" x14ac:dyDescent="0.35">
      <c r="J761" s="87"/>
      <c r="K761" s="88"/>
      <c r="L761" s="88"/>
      <c r="O761" s="89"/>
      <c r="P761" s="89"/>
      <c r="Q761" s="89"/>
      <c r="R761" s="89"/>
      <c r="S761" s="89"/>
      <c r="T761" s="89"/>
      <c r="U761" s="89"/>
      <c r="V761" s="89"/>
      <c r="W761" s="89"/>
      <c r="X761" s="89"/>
      <c r="Y761" s="89"/>
      <c r="Z761" s="89"/>
      <c r="AA761" s="89"/>
      <c r="AB761" s="89"/>
      <c r="AC761" s="89"/>
      <c r="AD761" s="89"/>
      <c r="AE761" s="89"/>
      <c r="AF761" s="89"/>
    </row>
    <row r="762" spans="10:32" ht="14.5" x14ac:dyDescent="0.35">
      <c r="J762" s="87"/>
      <c r="K762" s="88"/>
      <c r="L762" s="88"/>
      <c r="O762" s="89"/>
      <c r="P762" s="89"/>
      <c r="Q762" s="89"/>
      <c r="R762" s="89"/>
      <c r="S762" s="89"/>
      <c r="T762" s="89"/>
      <c r="U762" s="89"/>
      <c r="V762" s="89"/>
      <c r="W762" s="89"/>
      <c r="X762" s="89"/>
      <c r="Y762" s="89"/>
      <c r="Z762" s="89"/>
      <c r="AA762" s="89"/>
      <c r="AB762" s="89"/>
      <c r="AC762" s="89"/>
      <c r="AD762" s="89"/>
      <c r="AE762" s="89"/>
      <c r="AF762" s="89"/>
    </row>
    <row r="763" spans="10:32" ht="14.5" x14ac:dyDescent="0.35">
      <c r="J763" s="87"/>
      <c r="K763" s="88"/>
      <c r="L763" s="88"/>
      <c r="O763" s="89"/>
      <c r="P763" s="89"/>
      <c r="Q763" s="89"/>
      <c r="R763" s="89"/>
      <c r="S763" s="89"/>
      <c r="T763" s="89"/>
      <c r="U763" s="89"/>
      <c r="V763" s="89"/>
      <c r="W763" s="89"/>
      <c r="X763" s="89"/>
      <c r="Y763" s="89"/>
      <c r="Z763" s="89"/>
      <c r="AA763" s="89"/>
      <c r="AB763" s="89"/>
      <c r="AC763" s="89"/>
      <c r="AD763" s="89"/>
      <c r="AE763" s="89"/>
      <c r="AF763" s="89"/>
    </row>
    <row r="764" spans="10:32" ht="14.5" x14ac:dyDescent="0.35">
      <c r="J764" s="87"/>
      <c r="K764" s="88"/>
      <c r="L764" s="88"/>
      <c r="O764" s="89"/>
      <c r="P764" s="89"/>
      <c r="Q764" s="89"/>
      <c r="R764" s="89"/>
      <c r="S764" s="89"/>
      <c r="T764" s="89"/>
      <c r="U764" s="89"/>
      <c r="V764" s="89"/>
      <c r="W764" s="89"/>
      <c r="X764" s="89"/>
      <c r="Y764" s="89"/>
      <c r="Z764" s="89"/>
      <c r="AA764" s="89"/>
      <c r="AB764" s="89"/>
      <c r="AC764" s="89"/>
      <c r="AD764" s="89"/>
      <c r="AE764" s="89"/>
      <c r="AF764" s="89"/>
    </row>
    <row r="765" spans="10:32" ht="14.5" x14ac:dyDescent="0.35">
      <c r="J765" s="87"/>
      <c r="K765" s="88"/>
      <c r="L765" s="88"/>
      <c r="O765" s="89"/>
      <c r="P765" s="89"/>
      <c r="Q765" s="89"/>
      <c r="R765" s="89"/>
      <c r="S765" s="89"/>
      <c r="T765" s="89"/>
      <c r="U765" s="89"/>
      <c r="V765" s="89"/>
      <c r="W765" s="89"/>
      <c r="X765" s="89"/>
      <c r="Y765" s="89"/>
      <c r="Z765" s="89"/>
      <c r="AA765" s="89"/>
      <c r="AB765" s="89"/>
      <c r="AC765" s="89"/>
      <c r="AD765" s="89"/>
      <c r="AE765" s="89"/>
      <c r="AF765" s="89"/>
    </row>
    <row r="766" spans="10:32" ht="14.5" x14ac:dyDescent="0.35">
      <c r="J766" s="87"/>
      <c r="K766" s="88"/>
      <c r="L766" s="88"/>
      <c r="O766" s="89"/>
      <c r="P766" s="89"/>
      <c r="Q766" s="89"/>
      <c r="R766" s="89"/>
      <c r="S766" s="89"/>
      <c r="T766" s="89"/>
      <c r="U766" s="89"/>
      <c r="V766" s="89"/>
      <c r="W766" s="89"/>
      <c r="X766" s="89"/>
      <c r="Y766" s="89"/>
      <c r="Z766" s="89"/>
      <c r="AA766" s="89"/>
      <c r="AB766" s="89"/>
      <c r="AC766" s="89"/>
      <c r="AD766" s="89"/>
      <c r="AE766" s="89"/>
      <c r="AF766" s="89"/>
    </row>
    <row r="767" spans="10:32" ht="14.5" x14ac:dyDescent="0.35">
      <c r="J767" s="87"/>
      <c r="K767" s="88"/>
      <c r="L767" s="88"/>
      <c r="O767" s="89"/>
      <c r="P767" s="89"/>
      <c r="Q767" s="89"/>
      <c r="R767" s="89"/>
      <c r="S767" s="89"/>
      <c r="T767" s="89"/>
      <c r="U767" s="89"/>
      <c r="V767" s="89"/>
      <c r="W767" s="89"/>
      <c r="X767" s="89"/>
      <c r="Y767" s="89"/>
      <c r="Z767" s="89"/>
      <c r="AA767" s="89"/>
      <c r="AB767" s="89"/>
      <c r="AC767" s="89"/>
      <c r="AD767" s="89"/>
      <c r="AE767" s="89"/>
      <c r="AF767" s="89"/>
    </row>
    <row r="768" spans="10:32" ht="14.5" x14ac:dyDescent="0.35">
      <c r="J768" s="87"/>
      <c r="K768" s="88"/>
      <c r="L768" s="88"/>
      <c r="O768" s="89"/>
      <c r="P768" s="89"/>
      <c r="Q768" s="89"/>
      <c r="R768" s="89"/>
      <c r="S768" s="89"/>
      <c r="T768" s="89"/>
      <c r="U768" s="89"/>
      <c r="V768" s="89"/>
      <c r="W768" s="89"/>
      <c r="X768" s="89"/>
      <c r="Y768" s="89"/>
      <c r="Z768" s="89"/>
      <c r="AA768" s="89"/>
      <c r="AB768" s="89"/>
      <c r="AC768" s="89"/>
      <c r="AD768" s="89"/>
      <c r="AE768" s="89"/>
      <c r="AF768" s="89"/>
    </row>
    <row r="769" spans="10:32" ht="14.5" x14ac:dyDescent="0.35">
      <c r="J769" s="87"/>
      <c r="K769" s="88"/>
      <c r="L769" s="88"/>
      <c r="O769" s="89"/>
      <c r="P769" s="89"/>
      <c r="Q769" s="89"/>
      <c r="R769" s="89"/>
      <c r="S769" s="89"/>
      <c r="T769" s="89"/>
      <c r="U769" s="89"/>
      <c r="V769" s="89"/>
      <c r="W769" s="89"/>
      <c r="X769" s="89"/>
      <c r="Y769" s="89"/>
      <c r="Z769" s="89"/>
      <c r="AA769" s="89"/>
      <c r="AB769" s="89"/>
      <c r="AC769" s="89"/>
      <c r="AD769" s="89"/>
      <c r="AE769" s="89"/>
      <c r="AF769" s="89"/>
    </row>
    <row r="770" spans="10:32" ht="14.5" x14ac:dyDescent="0.35">
      <c r="J770" s="87"/>
      <c r="K770" s="88"/>
      <c r="L770" s="88"/>
      <c r="O770" s="89"/>
      <c r="P770" s="89"/>
      <c r="Q770" s="89"/>
      <c r="R770" s="89"/>
      <c r="S770" s="89"/>
      <c r="T770" s="89"/>
      <c r="U770" s="89"/>
      <c r="V770" s="89"/>
      <c r="W770" s="89"/>
      <c r="X770" s="89"/>
      <c r="Y770" s="89"/>
      <c r="Z770" s="89"/>
      <c r="AA770" s="89"/>
      <c r="AB770" s="89"/>
      <c r="AC770" s="89"/>
      <c r="AD770" s="89"/>
      <c r="AE770" s="89"/>
      <c r="AF770" s="89"/>
    </row>
    <row r="771" spans="10:32" ht="14.5" x14ac:dyDescent="0.35">
      <c r="J771" s="87"/>
      <c r="K771" s="88"/>
      <c r="L771" s="88"/>
      <c r="O771" s="89"/>
      <c r="P771" s="89"/>
      <c r="Q771" s="89"/>
      <c r="R771" s="89"/>
      <c r="S771" s="89"/>
      <c r="T771" s="89"/>
      <c r="U771" s="89"/>
      <c r="V771" s="89"/>
      <c r="W771" s="89"/>
      <c r="X771" s="89"/>
      <c r="Y771" s="89"/>
      <c r="Z771" s="89"/>
      <c r="AA771" s="89"/>
      <c r="AB771" s="89"/>
      <c r="AC771" s="89"/>
      <c r="AD771" s="89"/>
      <c r="AE771" s="89"/>
      <c r="AF771" s="89"/>
    </row>
    <row r="772" spans="10:32" ht="14.5" x14ac:dyDescent="0.35">
      <c r="J772" s="87"/>
      <c r="K772" s="88"/>
      <c r="L772" s="88"/>
      <c r="O772" s="89"/>
      <c r="P772" s="89"/>
      <c r="Q772" s="89"/>
      <c r="R772" s="89"/>
      <c r="S772" s="89"/>
      <c r="T772" s="89"/>
      <c r="U772" s="89"/>
      <c r="V772" s="89"/>
      <c r="W772" s="89"/>
      <c r="X772" s="89"/>
      <c r="Y772" s="89"/>
      <c r="Z772" s="89"/>
      <c r="AA772" s="89"/>
      <c r="AB772" s="89"/>
      <c r="AC772" s="89"/>
      <c r="AD772" s="89"/>
      <c r="AE772" s="89"/>
      <c r="AF772" s="89"/>
    </row>
    <row r="773" spans="10:32" ht="14.5" x14ac:dyDescent="0.35">
      <c r="J773" s="87"/>
      <c r="K773" s="88"/>
      <c r="L773" s="88"/>
      <c r="O773" s="89"/>
      <c r="P773" s="89"/>
      <c r="Q773" s="89"/>
      <c r="R773" s="89"/>
      <c r="S773" s="89"/>
      <c r="T773" s="89"/>
      <c r="U773" s="89"/>
      <c r="V773" s="89"/>
      <c r="W773" s="89"/>
      <c r="X773" s="89"/>
      <c r="Y773" s="89"/>
      <c r="Z773" s="89"/>
      <c r="AA773" s="89"/>
      <c r="AB773" s="89"/>
      <c r="AC773" s="89"/>
      <c r="AD773" s="89"/>
      <c r="AE773" s="89"/>
      <c r="AF773" s="89"/>
    </row>
    <row r="774" spans="10:32" ht="14.5" x14ac:dyDescent="0.35">
      <c r="J774" s="87"/>
      <c r="K774" s="88"/>
      <c r="L774" s="88"/>
      <c r="O774" s="89"/>
      <c r="P774" s="89"/>
      <c r="Q774" s="89"/>
      <c r="R774" s="89"/>
      <c r="S774" s="89"/>
      <c r="T774" s="89"/>
      <c r="U774" s="89"/>
      <c r="V774" s="89"/>
      <c r="W774" s="89"/>
      <c r="X774" s="89"/>
      <c r="Y774" s="89"/>
      <c r="Z774" s="89"/>
      <c r="AA774" s="89"/>
      <c r="AB774" s="89"/>
      <c r="AC774" s="89"/>
      <c r="AD774" s="89"/>
      <c r="AE774" s="89"/>
      <c r="AF774" s="89"/>
    </row>
    <row r="775" spans="10:32" ht="14.5" x14ac:dyDescent="0.35">
      <c r="J775" s="87"/>
      <c r="K775" s="88"/>
      <c r="L775" s="88"/>
      <c r="O775" s="89"/>
      <c r="P775" s="89"/>
      <c r="Q775" s="89"/>
      <c r="R775" s="89"/>
      <c r="S775" s="89"/>
      <c r="T775" s="89"/>
      <c r="U775" s="89"/>
      <c r="V775" s="89"/>
      <c r="W775" s="89"/>
      <c r="X775" s="89"/>
      <c r="Y775" s="89"/>
      <c r="Z775" s="89"/>
      <c r="AA775" s="89"/>
      <c r="AB775" s="89"/>
      <c r="AC775" s="89"/>
      <c r="AD775" s="89"/>
      <c r="AE775" s="89"/>
      <c r="AF775" s="89"/>
    </row>
    <row r="776" spans="10:32" ht="14.5" x14ac:dyDescent="0.35">
      <c r="J776" s="87"/>
      <c r="K776" s="88"/>
      <c r="L776" s="88"/>
      <c r="O776" s="89"/>
      <c r="P776" s="89"/>
      <c r="Q776" s="89"/>
      <c r="R776" s="89"/>
      <c r="S776" s="89"/>
      <c r="T776" s="89"/>
      <c r="U776" s="89"/>
      <c r="V776" s="89"/>
      <c r="W776" s="89"/>
      <c r="X776" s="89"/>
      <c r="Y776" s="89"/>
      <c r="Z776" s="89"/>
      <c r="AA776" s="89"/>
      <c r="AB776" s="89"/>
      <c r="AC776" s="89"/>
      <c r="AD776" s="89"/>
      <c r="AE776" s="89"/>
      <c r="AF776" s="89"/>
    </row>
    <row r="777" spans="10:32" ht="14.5" x14ac:dyDescent="0.35">
      <c r="J777" s="87"/>
      <c r="K777" s="88"/>
      <c r="L777" s="88"/>
      <c r="O777" s="89"/>
      <c r="P777" s="89"/>
      <c r="Q777" s="89"/>
      <c r="R777" s="89"/>
      <c r="S777" s="89"/>
      <c r="T777" s="89"/>
      <c r="U777" s="89"/>
      <c r="V777" s="89"/>
      <c r="W777" s="89"/>
      <c r="X777" s="89"/>
      <c r="Y777" s="89"/>
      <c r="Z777" s="89"/>
      <c r="AA777" s="89"/>
      <c r="AB777" s="89"/>
      <c r="AC777" s="89"/>
      <c r="AD777" s="89"/>
      <c r="AE777" s="89"/>
      <c r="AF777" s="89"/>
    </row>
    <row r="778" spans="10:32" ht="14.5" x14ac:dyDescent="0.35">
      <c r="J778" s="87"/>
      <c r="K778" s="88"/>
      <c r="L778" s="88"/>
      <c r="O778" s="89"/>
      <c r="P778" s="89"/>
      <c r="Q778" s="89"/>
      <c r="R778" s="89"/>
      <c r="S778" s="89"/>
      <c r="T778" s="89"/>
      <c r="U778" s="89"/>
      <c r="V778" s="89"/>
      <c r="W778" s="89"/>
      <c r="X778" s="89"/>
      <c r="Y778" s="89"/>
      <c r="Z778" s="89"/>
      <c r="AA778" s="89"/>
      <c r="AB778" s="89"/>
      <c r="AC778" s="89"/>
      <c r="AD778" s="89"/>
      <c r="AE778" s="89"/>
      <c r="AF778" s="89"/>
    </row>
    <row r="779" spans="10:32" ht="14.5" x14ac:dyDescent="0.35">
      <c r="J779" s="87"/>
      <c r="K779" s="88"/>
      <c r="L779" s="88"/>
      <c r="O779" s="89"/>
      <c r="P779" s="89"/>
      <c r="Q779" s="89"/>
      <c r="R779" s="89"/>
      <c r="S779" s="89"/>
      <c r="T779" s="89"/>
      <c r="U779" s="89"/>
      <c r="V779" s="89"/>
      <c r="W779" s="89"/>
      <c r="X779" s="89"/>
      <c r="Y779" s="89"/>
      <c r="Z779" s="89"/>
      <c r="AA779" s="89"/>
      <c r="AB779" s="89"/>
      <c r="AC779" s="89"/>
      <c r="AD779" s="89"/>
      <c r="AE779" s="89"/>
      <c r="AF779" s="89"/>
    </row>
    <row r="780" spans="10:32" ht="14.5" x14ac:dyDescent="0.35">
      <c r="J780" s="87"/>
      <c r="K780" s="88"/>
      <c r="L780" s="88"/>
      <c r="O780" s="89"/>
      <c r="P780" s="89"/>
      <c r="Q780" s="89"/>
      <c r="R780" s="89"/>
      <c r="S780" s="89"/>
      <c r="T780" s="89"/>
      <c r="U780" s="89"/>
      <c r="V780" s="89"/>
      <c r="W780" s="89"/>
      <c r="X780" s="89"/>
      <c r="Y780" s="89"/>
      <c r="Z780" s="89"/>
      <c r="AA780" s="89"/>
      <c r="AB780" s="89"/>
      <c r="AC780" s="89"/>
      <c r="AD780" s="89"/>
      <c r="AE780" s="89"/>
      <c r="AF780" s="89"/>
    </row>
    <row r="781" spans="10:32" ht="14.5" x14ac:dyDescent="0.35">
      <c r="J781" s="87"/>
      <c r="K781" s="88"/>
      <c r="L781" s="88"/>
      <c r="O781" s="89"/>
      <c r="P781" s="89"/>
      <c r="Q781" s="89"/>
      <c r="R781" s="89"/>
      <c r="S781" s="89"/>
      <c r="T781" s="89"/>
      <c r="U781" s="89"/>
      <c r="V781" s="89"/>
      <c r="W781" s="89"/>
      <c r="X781" s="89"/>
      <c r="Y781" s="89"/>
      <c r="Z781" s="89"/>
      <c r="AA781" s="89"/>
      <c r="AB781" s="89"/>
      <c r="AC781" s="89"/>
      <c r="AD781" s="89"/>
      <c r="AE781" s="89"/>
      <c r="AF781" s="89"/>
    </row>
    <row r="782" spans="10:32" ht="14.5" x14ac:dyDescent="0.35">
      <c r="J782" s="87"/>
      <c r="K782" s="88"/>
      <c r="L782" s="88"/>
      <c r="O782" s="89"/>
      <c r="P782" s="89"/>
      <c r="Q782" s="89"/>
      <c r="R782" s="89"/>
      <c r="S782" s="89"/>
      <c r="T782" s="89"/>
      <c r="U782" s="89"/>
      <c r="V782" s="89"/>
      <c r="W782" s="89"/>
      <c r="X782" s="89"/>
      <c r="Y782" s="89"/>
      <c r="Z782" s="89"/>
      <c r="AA782" s="89"/>
      <c r="AB782" s="89"/>
      <c r="AC782" s="89"/>
      <c r="AD782" s="89"/>
      <c r="AE782" s="89"/>
      <c r="AF782" s="89"/>
    </row>
    <row r="783" spans="10:32" ht="14.5" x14ac:dyDescent="0.35">
      <c r="J783" s="87"/>
      <c r="K783" s="88"/>
      <c r="L783" s="88"/>
      <c r="O783" s="89"/>
      <c r="P783" s="89"/>
      <c r="Q783" s="89"/>
      <c r="R783" s="89"/>
      <c r="S783" s="89"/>
      <c r="T783" s="89"/>
      <c r="U783" s="89"/>
      <c r="V783" s="89"/>
      <c r="W783" s="89"/>
      <c r="X783" s="89"/>
      <c r="Y783" s="89"/>
      <c r="Z783" s="89"/>
      <c r="AA783" s="89"/>
      <c r="AB783" s="89"/>
      <c r="AC783" s="89"/>
      <c r="AD783" s="89"/>
      <c r="AE783" s="89"/>
      <c r="AF783" s="89"/>
    </row>
    <row r="784" spans="10:32" ht="14.5" x14ac:dyDescent="0.35">
      <c r="J784" s="87"/>
      <c r="K784" s="88"/>
      <c r="L784" s="88"/>
      <c r="O784" s="89"/>
      <c r="P784" s="89"/>
      <c r="Q784" s="89"/>
      <c r="R784" s="89"/>
      <c r="S784" s="89"/>
      <c r="T784" s="89"/>
      <c r="U784" s="89"/>
      <c r="V784" s="89"/>
      <c r="W784" s="89"/>
      <c r="X784" s="89"/>
      <c r="Y784" s="89"/>
      <c r="Z784" s="89"/>
      <c r="AA784" s="89"/>
      <c r="AB784" s="89"/>
      <c r="AC784" s="89"/>
      <c r="AD784" s="89"/>
      <c r="AE784" s="89"/>
      <c r="AF784" s="89"/>
    </row>
    <row r="785" spans="10:32" ht="14.5" x14ac:dyDescent="0.35">
      <c r="J785" s="87"/>
      <c r="K785" s="88"/>
      <c r="L785" s="88"/>
      <c r="O785" s="89"/>
      <c r="P785" s="89"/>
      <c r="Q785" s="89"/>
      <c r="R785" s="89"/>
      <c r="S785" s="89"/>
      <c r="T785" s="89"/>
      <c r="U785" s="89"/>
      <c r="V785" s="89"/>
      <c r="W785" s="89"/>
      <c r="X785" s="89"/>
      <c r="Y785" s="89"/>
      <c r="Z785" s="89"/>
      <c r="AA785" s="89"/>
      <c r="AB785" s="89"/>
      <c r="AC785" s="89"/>
      <c r="AD785" s="89"/>
      <c r="AE785" s="89"/>
      <c r="AF785" s="89"/>
    </row>
    <row r="786" spans="10:32" ht="14.5" x14ac:dyDescent="0.35">
      <c r="J786" s="87"/>
      <c r="K786" s="88"/>
      <c r="L786" s="88"/>
      <c r="O786" s="89"/>
      <c r="P786" s="89"/>
      <c r="Q786" s="89"/>
      <c r="R786" s="89"/>
      <c r="S786" s="89"/>
      <c r="T786" s="89"/>
      <c r="U786" s="89"/>
      <c r="V786" s="89"/>
      <c r="W786" s="89"/>
      <c r="X786" s="89"/>
      <c r="Y786" s="89"/>
      <c r="Z786" s="89"/>
      <c r="AA786" s="89"/>
      <c r="AB786" s="89"/>
      <c r="AC786" s="89"/>
      <c r="AD786" s="89"/>
      <c r="AE786" s="89"/>
      <c r="AF786" s="89"/>
    </row>
    <row r="787" spans="10:32" ht="14.5" x14ac:dyDescent="0.35">
      <c r="J787" s="87"/>
      <c r="K787" s="88"/>
      <c r="L787" s="88"/>
      <c r="O787" s="89"/>
      <c r="P787" s="89"/>
      <c r="Q787" s="89"/>
      <c r="R787" s="89"/>
      <c r="S787" s="89"/>
      <c r="T787" s="89"/>
      <c r="U787" s="89"/>
      <c r="V787" s="89"/>
      <c r="W787" s="89"/>
      <c r="X787" s="89"/>
      <c r="Y787" s="89"/>
      <c r="Z787" s="89"/>
      <c r="AA787" s="89"/>
      <c r="AB787" s="89"/>
      <c r="AC787" s="89"/>
      <c r="AD787" s="89"/>
      <c r="AE787" s="89"/>
      <c r="AF787" s="89"/>
    </row>
    <row r="788" spans="10:32" ht="14.5" x14ac:dyDescent="0.35">
      <c r="J788" s="87"/>
      <c r="K788" s="88"/>
      <c r="L788" s="88"/>
      <c r="O788" s="89"/>
      <c r="P788" s="89"/>
      <c r="Q788" s="89"/>
      <c r="R788" s="89"/>
      <c r="S788" s="89"/>
      <c r="T788" s="89"/>
      <c r="U788" s="89"/>
      <c r="V788" s="89"/>
      <c r="W788" s="89"/>
      <c r="X788" s="89"/>
      <c r="Y788" s="89"/>
      <c r="Z788" s="89"/>
      <c r="AA788" s="89"/>
      <c r="AB788" s="89"/>
      <c r="AC788" s="89"/>
      <c r="AD788" s="89"/>
      <c r="AE788" s="89"/>
      <c r="AF788" s="89"/>
    </row>
    <row r="789" spans="10:32" ht="14.5" x14ac:dyDescent="0.35">
      <c r="J789" s="87"/>
      <c r="K789" s="88"/>
      <c r="L789" s="88"/>
      <c r="O789" s="89"/>
      <c r="P789" s="89"/>
      <c r="Q789" s="89"/>
      <c r="R789" s="89"/>
      <c r="S789" s="89"/>
      <c r="T789" s="89"/>
      <c r="U789" s="89"/>
      <c r="V789" s="89"/>
      <c r="W789" s="89"/>
      <c r="X789" s="89"/>
      <c r="Y789" s="89"/>
      <c r="Z789" s="89"/>
      <c r="AA789" s="89"/>
      <c r="AB789" s="89"/>
      <c r="AC789" s="89"/>
      <c r="AD789" s="89"/>
      <c r="AE789" s="89"/>
      <c r="AF789" s="89"/>
    </row>
    <row r="790" spans="10:32" ht="14.5" x14ac:dyDescent="0.35">
      <c r="J790" s="87"/>
      <c r="K790" s="88"/>
      <c r="L790" s="88"/>
      <c r="O790" s="89"/>
      <c r="P790" s="89"/>
      <c r="Q790" s="89"/>
      <c r="R790" s="89"/>
      <c r="S790" s="89"/>
      <c r="T790" s="89"/>
      <c r="U790" s="89"/>
      <c r="V790" s="89"/>
      <c r="W790" s="89"/>
      <c r="X790" s="89"/>
      <c r="Y790" s="89"/>
      <c r="Z790" s="89"/>
      <c r="AA790" s="89"/>
      <c r="AB790" s="89"/>
      <c r="AC790" s="89"/>
      <c r="AD790" s="89"/>
      <c r="AE790" s="89"/>
      <c r="AF790" s="89"/>
    </row>
    <row r="791" spans="10:32" ht="14.5" x14ac:dyDescent="0.35">
      <c r="J791" s="87"/>
      <c r="K791" s="88"/>
      <c r="L791" s="88"/>
      <c r="O791" s="89"/>
      <c r="P791" s="89"/>
      <c r="Q791" s="89"/>
      <c r="R791" s="89"/>
      <c r="S791" s="89"/>
      <c r="T791" s="89"/>
      <c r="U791" s="89"/>
      <c r="V791" s="89"/>
      <c r="W791" s="89"/>
      <c r="X791" s="89"/>
      <c r="Y791" s="89"/>
      <c r="Z791" s="89"/>
      <c r="AA791" s="89"/>
      <c r="AB791" s="89"/>
      <c r="AC791" s="89"/>
      <c r="AD791" s="89"/>
      <c r="AE791" s="89"/>
      <c r="AF791" s="89"/>
    </row>
    <row r="792" spans="10:32" ht="14.5" x14ac:dyDescent="0.35">
      <c r="J792" s="87"/>
      <c r="K792" s="88"/>
      <c r="L792" s="88"/>
      <c r="O792" s="89"/>
      <c r="P792" s="89"/>
      <c r="Q792" s="89"/>
      <c r="R792" s="89"/>
      <c r="S792" s="89"/>
      <c r="T792" s="89"/>
      <c r="U792" s="89"/>
      <c r="V792" s="89"/>
      <c r="W792" s="89"/>
      <c r="X792" s="89"/>
      <c r="Y792" s="89"/>
      <c r="Z792" s="89"/>
      <c r="AA792" s="89"/>
      <c r="AB792" s="89"/>
      <c r="AC792" s="89"/>
      <c r="AD792" s="89"/>
      <c r="AE792" s="89"/>
      <c r="AF792" s="89"/>
    </row>
    <row r="793" spans="10:32" ht="14.5" x14ac:dyDescent="0.35">
      <c r="J793" s="87"/>
      <c r="K793" s="88"/>
      <c r="L793" s="88"/>
      <c r="O793" s="89"/>
      <c r="P793" s="89"/>
      <c r="Q793" s="89"/>
      <c r="R793" s="89"/>
      <c r="S793" s="89"/>
      <c r="T793" s="89"/>
      <c r="U793" s="89"/>
      <c r="V793" s="89"/>
      <c r="W793" s="89"/>
      <c r="X793" s="89"/>
      <c r="Y793" s="89"/>
      <c r="Z793" s="89"/>
      <c r="AA793" s="89"/>
      <c r="AB793" s="89"/>
      <c r="AC793" s="89"/>
      <c r="AD793" s="89"/>
      <c r="AE793" s="89"/>
      <c r="AF793" s="89"/>
    </row>
    <row r="794" spans="10:32" ht="14.5" x14ac:dyDescent="0.35">
      <c r="J794" s="87"/>
      <c r="K794" s="88"/>
      <c r="L794" s="88"/>
      <c r="O794" s="89"/>
      <c r="P794" s="89"/>
      <c r="Q794" s="89"/>
      <c r="R794" s="89"/>
      <c r="S794" s="89"/>
      <c r="T794" s="89"/>
      <c r="U794" s="89"/>
      <c r="V794" s="89"/>
      <c r="W794" s="89"/>
      <c r="X794" s="89"/>
      <c r="Y794" s="89"/>
      <c r="Z794" s="89"/>
      <c r="AA794" s="89"/>
      <c r="AB794" s="89"/>
      <c r="AC794" s="89"/>
      <c r="AD794" s="89"/>
      <c r="AE794" s="89"/>
      <c r="AF794" s="89"/>
    </row>
    <row r="795" spans="10:32" ht="14.5" x14ac:dyDescent="0.35">
      <c r="J795" s="87"/>
      <c r="K795" s="88"/>
      <c r="L795" s="88"/>
      <c r="O795" s="89"/>
      <c r="P795" s="89"/>
      <c r="Q795" s="89"/>
      <c r="R795" s="89"/>
      <c r="S795" s="89"/>
      <c r="T795" s="89"/>
      <c r="U795" s="89"/>
      <c r="V795" s="89"/>
      <c r="W795" s="89"/>
      <c r="X795" s="89"/>
      <c r="Y795" s="89"/>
      <c r="Z795" s="89"/>
      <c r="AA795" s="89"/>
      <c r="AB795" s="89"/>
      <c r="AC795" s="89"/>
      <c r="AD795" s="89"/>
      <c r="AE795" s="89"/>
      <c r="AF795" s="89"/>
    </row>
    <row r="796" spans="10:32" ht="14.5" x14ac:dyDescent="0.35">
      <c r="J796" s="87"/>
      <c r="K796" s="88"/>
      <c r="L796" s="88"/>
      <c r="O796" s="89"/>
      <c r="P796" s="89"/>
      <c r="Q796" s="89"/>
      <c r="R796" s="89"/>
      <c r="S796" s="89"/>
      <c r="T796" s="89"/>
      <c r="U796" s="89"/>
      <c r="V796" s="89"/>
      <c r="W796" s="89"/>
      <c r="X796" s="89"/>
      <c r="Y796" s="89"/>
      <c r="Z796" s="89"/>
      <c r="AA796" s="89"/>
      <c r="AB796" s="89"/>
      <c r="AC796" s="89"/>
      <c r="AD796" s="89"/>
      <c r="AE796" s="89"/>
      <c r="AF796" s="89"/>
    </row>
    <row r="797" spans="10:32" ht="14.5" x14ac:dyDescent="0.35">
      <c r="J797" s="87"/>
      <c r="K797" s="88"/>
      <c r="L797" s="88"/>
      <c r="O797" s="89"/>
      <c r="P797" s="89"/>
      <c r="Q797" s="89"/>
      <c r="R797" s="89"/>
      <c r="S797" s="89"/>
      <c r="T797" s="89"/>
      <c r="U797" s="89"/>
      <c r="V797" s="89"/>
      <c r="W797" s="89"/>
      <c r="X797" s="89"/>
      <c r="Y797" s="89"/>
      <c r="Z797" s="89"/>
      <c r="AA797" s="89"/>
      <c r="AB797" s="89"/>
      <c r="AC797" s="89"/>
      <c r="AD797" s="89"/>
      <c r="AE797" s="89"/>
      <c r="AF797" s="89"/>
    </row>
    <row r="798" spans="10:32" ht="14.5" x14ac:dyDescent="0.35">
      <c r="J798" s="87"/>
      <c r="K798" s="88"/>
      <c r="L798" s="88"/>
      <c r="O798" s="89"/>
      <c r="P798" s="89"/>
      <c r="Q798" s="89"/>
      <c r="R798" s="89"/>
      <c r="S798" s="89"/>
      <c r="T798" s="89"/>
      <c r="U798" s="89"/>
      <c r="V798" s="89"/>
      <c r="W798" s="89"/>
      <c r="X798" s="89"/>
      <c r="Y798" s="89"/>
      <c r="Z798" s="89"/>
      <c r="AA798" s="89"/>
      <c r="AB798" s="89"/>
      <c r="AC798" s="89"/>
      <c r="AD798" s="89"/>
      <c r="AE798" s="89"/>
      <c r="AF798" s="89"/>
    </row>
    <row r="799" spans="10:32" ht="14.5" x14ac:dyDescent="0.35">
      <c r="J799" s="87"/>
      <c r="K799" s="88"/>
      <c r="L799" s="88"/>
      <c r="O799" s="89"/>
      <c r="P799" s="89"/>
      <c r="Q799" s="89"/>
      <c r="R799" s="89"/>
      <c r="S799" s="89"/>
      <c r="T799" s="89"/>
      <c r="U799" s="89"/>
      <c r="V799" s="89"/>
      <c r="W799" s="89"/>
      <c r="X799" s="89"/>
      <c r="Y799" s="89"/>
      <c r="Z799" s="89"/>
      <c r="AA799" s="89"/>
      <c r="AB799" s="89"/>
      <c r="AC799" s="89"/>
      <c r="AD799" s="89"/>
      <c r="AE799" s="89"/>
      <c r="AF799" s="89"/>
    </row>
    <row r="800" spans="10:32" ht="14.5" x14ac:dyDescent="0.35">
      <c r="J800" s="87"/>
      <c r="K800" s="88"/>
      <c r="L800" s="88"/>
      <c r="O800" s="89"/>
      <c r="P800" s="89"/>
      <c r="Q800" s="89"/>
      <c r="R800" s="89"/>
      <c r="S800" s="89"/>
      <c r="T800" s="89"/>
      <c r="U800" s="89"/>
      <c r="V800" s="89"/>
      <c r="W800" s="89"/>
      <c r="X800" s="89"/>
      <c r="Y800" s="89"/>
      <c r="Z800" s="89"/>
      <c r="AA800" s="89"/>
      <c r="AB800" s="89"/>
      <c r="AC800" s="89"/>
      <c r="AD800" s="89"/>
      <c r="AE800" s="89"/>
      <c r="AF800" s="89"/>
    </row>
    <row r="801" spans="10:32" ht="14.5" x14ac:dyDescent="0.35">
      <c r="J801" s="87"/>
      <c r="K801" s="88"/>
      <c r="L801" s="88"/>
      <c r="O801" s="89"/>
      <c r="P801" s="89"/>
      <c r="Q801" s="89"/>
      <c r="R801" s="89"/>
      <c r="S801" s="89"/>
      <c r="T801" s="89"/>
      <c r="U801" s="89"/>
      <c r="V801" s="89"/>
      <c r="W801" s="89"/>
      <c r="X801" s="89"/>
      <c r="Y801" s="89"/>
      <c r="Z801" s="89"/>
      <c r="AA801" s="89"/>
      <c r="AB801" s="89"/>
      <c r="AC801" s="89"/>
      <c r="AD801" s="89"/>
      <c r="AE801" s="89"/>
      <c r="AF801" s="89"/>
    </row>
    <row r="802" spans="10:32" ht="14.5" x14ac:dyDescent="0.35">
      <c r="J802" s="87"/>
      <c r="K802" s="88"/>
      <c r="L802" s="88"/>
      <c r="O802" s="89"/>
      <c r="P802" s="89"/>
      <c r="Q802" s="89"/>
      <c r="R802" s="89"/>
      <c r="S802" s="89"/>
      <c r="T802" s="89"/>
      <c r="U802" s="89"/>
      <c r="V802" s="89"/>
      <c r="W802" s="89"/>
      <c r="X802" s="89"/>
      <c r="Y802" s="89"/>
      <c r="Z802" s="89"/>
      <c r="AA802" s="89"/>
      <c r="AB802" s="89"/>
      <c r="AC802" s="89"/>
      <c r="AD802" s="89"/>
      <c r="AE802" s="89"/>
      <c r="AF802" s="89"/>
    </row>
    <row r="803" spans="10:32" ht="14.5" x14ac:dyDescent="0.35">
      <c r="J803" s="87"/>
      <c r="K803" s="88"/>
      <c r="L803" s="88"/>
      <c r="O803" s="89"/>
      <c r="P803" s="89"/>
      <c r="Q803" s="89"/>
      <c r="R803" s="89"/>
      <c r="S803" s="89"/>
      <c r="T803" s="89"/>
      <c r="U803" s="89"/>
      <c r="V803" s="89"/>
      <c r="W803" s="89"/>
      <c r="X803" s="89"/>
      <c r="Y803" s="89"/>
      <c r="Z803" s="89"/>
      <c r="AA803" s="89"/>
      <c r="AB803" s="89"/>
      <c r="AC803" s="89"/>
      <c r="AD803" s="89"/>
      <c r="AE803" s="89"/>
      <c r="AF803" s="89"/>
    </row>
    <row r="804" spans="10:32" ht="14.5" x14ac:dyDescent="0.35">
      <c r="J804" s="87"/>
      <c r="K804" s="88"/>
      <c r="L804" s="88"/>
      <c r="O804" s="89"/>
      <c r="P804" s="89"/>
      <c r="Q804" s="89"/>
      <c r="R804" s="89"/>
      <c r="S804" s="89"/>
      <c r="T804" s="89"/>
      <c r="U804" s="89"/>
      <c r="V804" s="89"/>
      <c r="W804" s="89"/>
      <c r="X804" s="89"/>
      <c r="Y804" s="89"/>
      <c r="Z804" s="89"/>
      <c r="AA804" s="89"/>
      <c r="AB804" s="89"/>
      <c r="AC804" s="89"/>
      <c r="AD804" s="89"/>
      <c r="AE804" s="89"/>
      <c r="AF804" s="89"/>
    </row>
    <row r="805" spans="10:32" ht="14.5" x14ac:dyDescent="0.35">
      <c r="J805" s="87"/>
      <c r="K805" s="88"/>
      <c r="L805" s="88"/>
      <c r="O805" s="89"/>
      <c r="P805" s="89"/>
      <c r="Q805" s="89"/>
      <c r="R805" s="89"/>
      <c r="S805" s="89"/>
      <c r="T805" s="89"/>
      <c r="U805" s="89"/>
      <c r="V805" s="89"/>
      <c r="W805" s="89"/>
      <c r="X805" s="89"/>
      <c r="Y805" s="89"/>
      <c r="Z805" s="89"/>
      <c r="AA805" s="89"/>
      <c r="AB805" s="89"/>
      <c r="AC805" s="89"/>
      <c r="AD805" s="89"/>
      <c r="AE805" s="89"/>
      <c r="AF805" s="89"/>
    </row>
    <row r="806" spans="10:32" ht="14.5" x14ac:dyDescent="0.35">
      <c r="J806" s="87"/>
      <c r="K806" s="88"/>
      <c r="L806" s="88"/>
      <c r="O806" s="89"/>
      <c r="P806" s="89"/>
      <c r="Q806" s="89"/>
      <c r="R806" s="89"/>
      <c r="S806" s="89"/>
      <c r="T806" s="89"/>
      <c r="U806" s="89"/>
      <c r="V806" s="89"/>
      <c r="W806" s="89"/>
      <c r="X806" s="89"/>
      <c r="Y806" s="89"/>
      <c r="Z806" s="89"/>
      <c r="AA806" s="89"/>
      <c r="AB806" s="89"/>
      <c r="AC806" s="89"/>
      <c r="AD806" s="89"/>
      <c r="AE806" s="89"/>
      <c r="AF806" s="89"/>
    </row>
    <row r="807" spans="10:32" ht="14.5" x14ac:dyDescent="0.35">
      <c r="J807" s="87"/>
      <c r="K807" s="88"/>
      <c r="L807" s="88"/>
      <c r="O807" s="89"/>
      <c r="P807" s="89"/>
      <c r="Q807" s="89"/>
      <c r="R807" s="89"/>
      <c r="S807" s="89"/>
      <c r="T807" s="89"/>
      <c r="U807" s="89"/>
      <c r="V807" s="89"/>
      <c r="W807" s="89"/>
      <c r="X807" s="89"/>
      <c r="Y807" s="89"/>
      <c r="Z807" s="89"/>
      <c r="AA807" s="89"/>
      <c r="AB807" s="89"/>
      <c r="AC807" s="89"/>
      <c r="AD807" s="89"/>
      <c r="AE807" s="89"/>
      <c r="AF807" s="89"/>
    </row>
    <row r="808" spans="10:32" ht="14.5" x14ac:dyDescent="0.35">
      <c r="J808" s="87"/>
      <c r="K808" s="88"/>
      <c r="L808" s="88"/>
      <c r="O808" s="89"/>
      <c r="P808" s="89"/>
      <c r="Q808" s="89"/>
      <c r="R808" s="89"/>
      <c r="S808" s="89"/>
      <c r="T808" s="89"/>
      <c r="U808" s="89"/>
      <c r="V808" s="89"/>
      <c r="W808" s="89"/>
      <c r="X808" s="89"/>
      <c r="Y808" s="89"/>
      <c r="Z808" s="89"/>
      <c r="AA808" s="89"/>
      <c r="AB808" s="89"/>
      <c r="AC808" s="89"/>
      <c r="AD808" s="89"/>
      <c r="AE808" s="89"/>
      <c r="AF808" s="89"/>
    </row>
    <row r="809" spans="10:32" ht="14.5" x14ac:dyDescent="0.35">
      <c r="J809" s="87"/>
      <c r="K809" s="88"/>
      <c r="L809" s="88"/>
      <c r="O809" s="89"/>
      <c r="P809" s="89"/>
      <c r="Q809" s="89"/>
      <c r="R809" s="89"/>
      <c r="S809" s="89"/>
      <c r="T809" s="89"/>
      <c r="U809" s="89"/>
      <c r="V809" s="89"/>
      <c r="W809" s="89"/>
      <c r="X809" s="89"/>
      <c r="Y809" s="89"/>
      <c r="Z809" s="89"/>
      <c r="AA809" s="89"/>
      <c r="AB809" s="89"/>
      <c r="AC809" s="89"/>
      <c r="AD809" s="89"/>
      <c r="AE809" s="89"/>
      <c r="AF809" s="89"/>
    </row>
    <row r="810" spans="10:32" ht="14.5" x14ac:dyDescent="0.35">
      <c r="J810" s="87"/>
      <c r="K810" s="88"/>
      <c r="L810" s="88"/>
      <c r="O810" s="89"/>
      <c r="P810" s="89"/>
      <c r="Q810" s="89"/>
      <c r="R810" s="89"/>
      <c r="S810" s="89"/>
      <c r="T810" s="89"/>
      <c r="U810" s="89"/>
      <c r="V810" s="89"/>
      <c r="W810" s="89"/>
      <c r="X810" s="89"/>
      <c r="Y810" s="89"/>
      <c r="Z810" s="89"/>
      <c r="AA810" s="89"/>
      <c r="AB810" s="89"/>
      <c r="AC810" s="89"/>
      <c r="AD810" s="89"/>
      <c r="AE810" s="89"/>
      <c r="AF810" s="89"/>
    </row>
    <row r="811" spans="10:32" ht="14.5" x14ac:dyDescent="0.35">
      <c r="J811" s="87"/>
      <c r="K811" s="88"/>
      <c r="L811" s="88"/>
      <c r="O811" s="89"/>
      <c r="P811" s="89"/>
      <c r="Q811" s="89"/>
      <c r="R811" s="89"/>
      <c r="S811" s="89"/>
      <c r="T811" s="89"/>
      <c r="U811" s="89"/>
      <c r="V811" s="89"/>
      <c r="W811" s="89"/>
      <c r="X811" s="89"/>
      <c r="Y811" s="89"/>
      <c r="Z811" s="89"/>
      <c r="AA811" s="89"/>
      <c r="AB811" s="89"/>
      <c r="AC811" s="89"/>
      <c r="AD811" s="89"/>
      <c r="AE811" s="89"/>
      <c r="AF811" s="89"/>
    </row>
    <row r="812" spans="10:32" ht="14.5" x14ac:dyDescent="0.35">
      <c r="J812" s="87"/>
      <c r="K812" s="88"/>
      <c r="L812" s="88"/>
      <c r="O812" s="89"/>
      <c r="P812" s="89"/>
      <c r="Q812" s="89"/>
      <c r="R812" s="89"/>
      <c r="S812" s="89"/>
      <c r="T812" s="89"/>
      <c r="U812" s="89"/>
      <c r="V812" s="89"/>
      <c r="W812" s="89"/>
      <c r="X812" s="89"/>
      <c r="Y812" s="89"/>
      <c r="Z812" s="89"/>
      <c r="AA812" s="89"/>
      <c r="AB812" s="89"/>
      <c r="AC812" s="89"/>
      <c r="AD812" s="89"/>
      <c r="AE812" s="89"/>
      <c r="AF812" s="89"/>
    </row>
    <row r="813" spans="10:32" ht="14.5" x14ac:dyDescent="0.35">
      <c r="J813" s="87"/>
      <c r="K813" s="88"/>
      <c r="L813" s="88"/>
      <c r="O813" s="89"/>
      <c r="P813" s="89"/>
      <c r="Q813" s="89"/>
      <c r="R813" s="89"/>
      <c r="S813" s="89"/>
      <c r="T813" s="89"/>
      <c r="U813" s="89"/>
      <c r="V813" s="89"/>
      <c r="W813" s="89"/>
      <c r="X813" s="89"/>
      <c r="Y813" s="89"/>
      <c r="Z813" s="89"/>
      <c r="AA813" s="89"/>
      <c r="AB813" s="89"/>
      <c r="AC813" s="89"/>
      <c r="AD813" s="89"/>
      <c r="AE813" s="89"/>
      <c r="AF813" s="89"/>
    </row>
    <row r="814" spans="10:32" ht="14.5" x14ac:dyDescent="0.35">
      <c r="J814" s="87"/>
      <c r="K814" s="88"/>
      <c r="L814" s="88"/>
      <c r="O814" s="89"/>
      <c r="P814" s="89"/>
      <c r="Q814" s="89"/>
      <c r="R814" s="89"/>
      <c r="S814" s="89"/>
      <c r="T814" s="89"/>
      <c r="U814" s="89"/>
      <c r="V814" s="89"/>
      <c r="W814" s="89"/>
      <c r="X814" s="89"/>
      <c r="Y814" s="89"/>
      <c r="Z814" s="89"/>
      <c r="AA814" s="89"/>
      <c r="AB814" s="89"/>
      <c r="AC814" s="89"/>
      <c r="AD814" s="89"/>
      <c r="AE814" s="89"/>
      <c r="AF814" s="89"/>
    </row>
    <row r="815" spans="10:32" ht="14.5" x14ac:dyDescent="0.35">
      <c r="J815" s="87"/>
      <c r="K815" s="88"/>
      <c r="L815" s="88"/>
      <c r="O815" s="89"/>
      <c r="P815" s="89"/>
      <c r="Q815" s="89"/>
      <c r="R815" s="89"/>
      <c r="S815" s="89"/>
      <c r="T815" s="89"/>
      <c r="U815" s="89"/>
      <c r="V815" s="89"/>
      <c r="W815" s="89"/>
      <c r="X815" s="89"/>
      <c r="Y815" s="89"/>
      <c r="Z815" s="89"/>
      <c r="AA815" s="89"/>
      <c r="AB815" s="89"/>
      <c r="AC815" s="89"/>
      <c r="AD815" s="89"/>
      <c r="AE815" s="89"/>
      <c r="AF815" s="89"/>
    </row>
    <row r="816" spans="10:32" ht="14.5" x14ac:dyDescent="0.35">
      <c r="J816" s="87"/>
      <c r="K816" s="88"/>
      <c r="L816" s="88"/>
      <c r="O816" s="89"/>
      <c r="P816" s="89"/>
      <c r="Q816" s="89"/>
      <c r="R816" s="89"/>
      <c r="S816" s="89"/>
      <c r="T816" s="89"/>
      <c r="U816" s="89"/>
      <c r="V816" s="89"/>
      <c r="W816" s="89"/>
      <c r="X816" s="89"/>
      <c r="Y816" s="89"/>
      <c r="Z816" s="89"/>
      <c r="AA816" s="89"/>
      <c r="AB816" s="89"/>
      <c r="AC816" s="89"/>
      <c r="AD816" s="89"/>
      <c r="AE816" s="89"/>
      <c r="AF816" s="89"/>
    </row>
    <row r="817" spans="10:32" ht="14.5" x14ac:dyDescent="0.35">
      <c r="J817" s="87"/>
      <c r="K817" s="88"/>
      <c r="L817" s="88"/>
      <c r="O817" s="89"/>
      <c r="P817" s="89"/>
      <c r="Q817" s="89"/>
      <c r="R817" s="89"/>
      <c r="S817" s="89"/>
      <c r="T817" s="89"/>
      <c r="U817" s="89"/>
      <c r="V817" s="89"/>
      <c r="W817" s="89"/>
      <c r="X817" s="89"/>
      <c r="Y817" s="89"/>
      <c r="Z817" s="89"/>
      <c r="AA817" s="89"/>
      <c r="AB817" s="89"/>
      <c r="AC817" s="89"/>
      <c r="AD817" s="89"/>
      <c r="AE817" s="89"/>
      <c r="AF817" s="89"/>
    </row>
    <row r="818" spans="10:32" ht="14.5" x14ac:dyDescent="0.35">
      <c r="J818" s="87"/>
      <c r="K818" s="88"/>
      <c r="L818" s="88"/>
      <c r="O818" s="89"/>
      <c r="P818" s="89"/>
      <c r="Q818" s="89"/>
      <c r="R818" s="89"/>
      <c r="S818" s="89"/>
      <c r="T818" s="89"/>
      <c r="U818" s="89"/>
      <c r="V818" s="89"/>
      <c r="W818" s="89"/>
      <c r="X818" s="89"/>
      <c r="Y818" s="89"/>
      <c r="Z818" s="89"/>
      <c r="AA818" s="89"/>
      <c r="AB818" s="89"/>
      <c r="AC818" s="89"/>
      <c r="AD818" s="89"/>
      <c r="AE818" s="89"/>
      <c r="AF818" s="89"/>
    </row>
    <row r="819" spans="10:32" ht="14.5" x14ac:dyDescent="0.35">
      <c r="J819" s="87"/>
      <c r="K819" s="88"/>
      <c r="L819" s="88"/>
      <c r="O819" s="89"/>
      <c r="P819" s="89"/>
      <c r="Q819" s="89"/>
      <c r="R819" s="89"/>
      <c r="S819" s="89"/>
      <c r="T819" s="89"/>
      <c r="U819" s="89"/>
      <c r="V819" s="89"/>
      <c r="W819" s="89"/>
      <c r="X819" s="89"/>
      <c r="Y819" s="89"/>
      <c r="Z819" s="89"/>
      <c r="AA819" s="89"/>
      <c r="AB819" s="89"/>
      <c r="AC819" s="89"/>
      <c r="AD819" s="89"/>
      <c r="AE819" s="89"/>
      <c r="AF819" s="89"/>
    </row>
    <row r="820" spans="10:32" ht="14.5" x14ac:dyDescent="0.35">
      <c r="J820" s="87"/>
      <c r="K820" s="88"/>
      <c r="L820" s="88"/>
      <c r="O820" s="89"/>
      <c r="P820" s="89"/>
      <c r="Q820" s="89"/>
      <c r="R820" s="89"/>
      <c r="S820" s="89"/>
      <c r="T820" s="89"/>
      <c r="U820" s="89"/>
      <c r="V820" s="89"/>
      <c r="W820" s="89"/>
      <c r="X820" s="89"/>
      <c r="Y820" s="89"/>
      <c r="Z820" s="89"/>
      <c r="AA820" s="89"/>
      <c r="AB820" s="89"/>
      <c r="AC820" s="89"/>
      <c r="AD820" s="89"/>
      <c r="AE820" s="89"/>
      <c r="AF820" s="89"/>
    </row>
    <row r="821" spans="10:32" ht="14.5" x14ac:dyDescent="0.35">
      <c r="J821" s="87"/>
      <c r="K821" s="88"/>
      <c r="L821" s="88"/>
      <c r="O821" s="89"/>
      <c r="P821" s="89"/>
      <c r="Q821" s="89"/>
      <c r="R821" s="89"/>
      <c r="S821" s="89"/>
      <c r="T821" s="89"/>
      <c r="U821" s="89"/>
      <c r="V821" s="89"/>
      <c r="W821" s="89"/>
      <c r="X821" s="89"/>
      <c r="Y821" s="89"/>
      <c r="Z821" s="89"/>
      <c r="AA821" s="89"/>
      <c r="AB821" s="89"/>
      <c r="AC821" s="89"/>
      <c r="AD821" s="89"/>
      <c r="AE821" s="89"/>
      <c r="AF821" s="89"/>
    </row>
    <row r="822" spans="10:32" ht="14.5" x14ac:dyDescent="0.35">
      <c r="J822" s="87"/>
      <c r="K822" s="88"/>
      <c r="L822" s="88"/>
      <c r="O822" s="89"/>
      <c r="P822" s="89"/>
      <c r="Q822" s="89"/>
      <c r="R822" s="89"/>
      <c r="S822" s="89"/>
      <c r="T822" s="89"/>
      <c r="U822" s="89"/>
      <c r="V822" s="89"/>
      <c r="W822" s="89"/>
      <c r="X822" s="89"/>
      <c r="Y822" s="89"/>
      <c r="Z822" s="89"/>
      <c r="AA822" s="89"/>
      <c r="AB822" s="89"/>
      <c r="AC822" s="89"/>
      <c r="AD822" s="89"/>
      <c r="AE822" s="89"/>
      <c r="AF822" s="89"/>
    </row>
    <row r="823" spans="10:32" ht="14.5" x14ac:dyDescent="0.35">
      <c r="J823" s="87"/>
      <c r="K823" s="88"/>
      <c r="L823" s="88"/>
      <c r="O823" s="89"/>
      <c r="P823" s="89"/>
      <c r="Q823" s="89"/>
      <c r="R823" s="89"/>
      <c r="S823" s="89"/>
      <c r="T823" s="89"/>
      <c r="U823" s="89"/>
      <c r="V823" s="89"/>
      <c r="W823" s="89"/>
      <c r="X823" s="89"/>
      <c r="Y823" s="89"/>
      <c r="Z823" s="89"/>
      <c r="AA823" s="89"/>
      <c r="AB823" s="89"/>
      <c r="AC823" s="89"/>
      <c r="AD823" s="89"/>
      <c r="AE823" s="89"/>
      <c r="AF823" s="89"/>
    </row>
    <row r="824" spans="10:32" ht="14.5" x14ac:dyDescent="0.35">
      <c r="J824" s="87"/>
      <c r="K824" s="88"/>
      <c r="L824" s="88"/>
      <c r="O824" s="89"/>
      <c r="P824" s="89"/>
      <c r="Q824" s="89"/>
      <c r="R824" s="89"/>
      <c r="S824" s="89"/>
      <c r="T824" s="89"/>
      <c r="U824" s="89"/>
      <c r="V824" s="89"/>
      <c r="W824" s="89"/>
      <c r="X824" s="89"/>
      <c r="Y824" s="89"/>
      <c r="Z824" s="89"/>
      <c r="AA824" s="89"/>
      <c r="AB824" s="89"/>
      <c r="AC824" s="89"/>
      <c r="AD824" s="89"/>
      <c r="AE824" s="89"/>
      <c r="AF824" s="89"/>
    </row>
    <row r="825" spans="10:32" ht="14.5" x14ac:dyDescent="0.35">
      <c r="J825" s="87"/>
      <c r="K825" s="88"/>
      <c r="L825" s="88"/>
      <c r="O825" s="89"/>
      <c r="P825" s="89"/>
      <c r="Q825" s="89"/>
      <c r="R825" s="89"/>
      <c r="S825" s="89"/>
      <c r="T825" s="89"/>
      <c r="U825" s="89"/>
      <c r="V825" s="89"/>
      <c r="W825" s="89"/>
      <c r="X825" s="89"/>
      <c r="Y825" s="89"/>
      <c r="Z825" s="89"/>
      <c r="AA825" s="89"/>
      <c r="AB825" s="89"/>
      <c r="AC825" s="89"/>
      <c r="AD825" s="89"/>
      <c r="AE825" s="89"/>
      <c r="AF825" s="89"/>
    </row>
    <row r="826" spans="10:32" ht="14.5" x14ac:dyDescent="0.35">
      <c r="J826" s="87"/>
      <c r="K826" s="88"/>
      <c r="L826" s="88"/>
      <c r="O826" s="89"/>
      <c r="P826" s="89"/>
      <c r="Q826" s="89"/>
      <c r="R826" s="89"/>
      <c r="S826" s="89"/>
      <c r="T826" s="89"/>
      <c r="U826" s="89"/>
      <c r="V826" s="89"/>
      <c r="W826" s="89"/>
      <c r="X826" s="89"/>
      <c r="Y826" s="89"/>
      <c r="Z826" s="89"/>
      <c r="AA826" s="89"/>
      <c r="AB826" s="89"/>
      <c r="AC826" s="89"/>
      <c r="AD826" s="89"/>
      <c r="AE826" s="89"/>
      <c r="AF826" s="89"/>
    </row>
    <row r="827" spans="10:32" ht="14.5" x14ac:dyDescent="0.35">
      <c r="J827" s="87"/>
      <c r="K827" s="88"/>
      <c r="L827" s="88"/>
      <c r="O827" s="89"/>
      <c r="P827" s="89"/>
      <c r="Q827" s="89"/>
      <c r="R827" s="89"/>
      <c r="S827" s="89"/>
      <c r="T827" s="89"/>
      <c r="U827" s="89"/>
      <c r="V827" s="89"/>
      <c r="W827" s="89"/>
      <c r="X827" s="89"/>
      <c r="Y827" s="89"/>
      <c r="Z827" s="89"/>
      <c r="AA827" s="89"/>
      <c r="AB827" s="89"/>
      <c r="AC827" s="89"/>
      <c r="AD827" s="89"/>
      <c r="AE827" s="89"/>
      <c r="AF827" s="89"/>
    </row>
    <row r="828" spans="10:32" ht="14.5" x14ac:dyDescent="0.35">
      <c r="J828" s="87"/>
      <c r="K828" s="88"/>
      <c r="L828" s="88"/>
      <c r="O828" s="89"/>
      <c r="P828" s="89"/>
      <c r="Q828" s="89"/>
      <c r="R828" s="89"/>
      <c r="S828" s="89"/>
      <c r="T828" s="89"/>
      <c r="U828" s="89"/>
      <c r="V828" s="89"/>
      <c r="W828" s="89"/>
      <c r="X828" s="89"/>
      <c r="Y828" s="89"/>
      <c r="Z828" s="89"/>
      <c r="AA828" s="89"/>
      <c r="AB828" s="89"/>
      <c r="AC828" s="89"/>
      <c r="AD828" s="89"/>
      <c r="AE828" s="89"/>
      <c r="AF828" s="89"/>
    </row>
    <row r="829" spans="10:32" ht="14.5" x14ac:dyDescent="0.35">
      <c r="J829" s="87"/>
      <c r="K829" s="88"/>
      <c r="L829" s="88"/>
      <c r="O829" s="89"/>
      <c r="P829" s="89"/>
      <c r="Q829" s="89"/>
      <c r="R829" s="89"/>
      <c r="S829" s="89"/>
      <c r="T829" s="89"/>
      <c r="U829" s="89"/>
      <c r="V829" s="89"/>
      <c r="W829" s="89"/>
      <c r="X829" s="89"/>
      <c r="Y829" s="89"/>
      <c r="Z829" s="89"/>
      <c r="AA829" s="89"/>
      <c r="AB829" s="89"/>
      <c r="AC829" s="89"/>
      <c r="AD829" s="89"/>
      <c r="AE829" s="89"/>
      <c r="AF829" s="89"/>
    </row>
    <row r="830" spans="10:32" ht="14.5" x14ac:dyDescent="0.35">
      <c r="J830" s="87"/>
      <c r="K830" s="88"/>
      <c r="L830" s="88"/>
      <c r="O830" s="89"/>
      <c r="P830" s="89"/>
      <c r="Q830" s="89"/>
      <c r="R830" s="89"/>
      <c r="S830" s="89"/>
      <c r="T830" s="89"/>
      <c r="U830" s="89"/>
      <c r="V830" s="89"/>
      <c r="W830" s="89"/>
      <c r="X830" s="89"/>
      <c r="Y830" s="89"/>
      <c r="Z830" s="89"/>
      <c r="AA830" s="89"/>
      <c r="AB830" s="89"/>
      <c r="AC830" s="89"/>
      <c r="AD830" s="89"/>
      <c r="AE830" s="89"/>
      <c r="AF830" s="89"/>
    </row>
    <row r="831" spans="10:32" ht="14.5" x14ac:dyDescent="0.35">
      <c r="J831" s="87"/>
      <c r="K831" s="88"/>
      <c r="L831" s="88"/>
      <c r="O831" s="89"/>
      <c r="P831" s="89"/>
      <c r="Q831" s="89"/>
      <c r="R831" s="89"/>
      <c r="S831" s="89"/>
      <c r="T831" s="89"/>
      <c r="U831" s="89"/>
      <c r="V831" s="89"/>
      <c r="W831" s="89"/>
      <c r="X831" s="89"/>
      <c r="Y831" s="89"/>
      <c r="Z831" s="89"/>
      <c r="AA831" s="89"/>
      <c r="AB831" s="89"/>
      <c r="AC831" s="89"/>
      <c r="AD831" s="89"/>
      <c r="AE831" s="89"/>
      <c r="AF831" s="89"/>
    </row>
    <row r="832" spans="10:32" ht="14.5" x14ac:dyDescent="0.35">
      <c r="J832" s="87"/>
      <c r="K832" s="88"/>
      <c r="L832" s="88"/>
      <c r="O832" s="89"/>
      <c r="P832" s="89"/>
      <c r="Q832" s="89"/>
      <c r="R832" s="89"/>
      <c r="S832" s="89"/>
      <c r="T832" s="89"/>
      <c r="U832" s="89"/>
      <c r="V832" s="89"/>
      <c r="W832" s="89"/>
      <c r="X832" s="89"/>
      <c r="Y832" s="89"/>
      <c r="Z832" s="89"/>
      <c r="AA832" s="89"/>
      <c r="AB832" s="89"/>
      <c r="AC832" s="89"/>
      <c r="AD832" s="89"/>
      <c r="AE832" s="89"/>
      <c r="AF832" s="89"/>
    </row>
    <row r="833" spans="10:32" ht="14.5" x14ac:dyDescent="0.35">
      <c r="J833" s="87"/>
      <c r="K833" s="88"/>
      <c r="L833" s="88"/>
      <c r="O833" s="89"/>
      <c r="P833" s="89"/>
      <c r="Q833" s="89"/>
      <c r="R833" s="89"/>
      <c r="S833" s="89"/>
      <c r="T833" s="89"/>
      <c r="U833" s="89"/>
      <c r="V833" s="89"/>
      <c r="W833" s="89"/>
      <c r="X833" s="89"/>
      <c r="Y833" s="89"/>
      <c r="Z833" s="89"/>
      <c r="AA833" s="89"/>
      <c r="AB833" s="89"/>
      <c r="AC833" s="89"/>
      <c r="AD833" s="89"/>
      <c r="AE833" s="89"/>
      <c r="AF833" s="89"/>
    </row>
    <row r="834" spans="10:32" ht="14.5" x14ac:dyDescent="0.35">
      <c r="J834" s="87"/>
      <c r="K834" s="88"/>
      <c r="L834" s="88"/>
      <c r="O834" s="89"/>
      <c r="P834" s="89"/>
      <c r="Q834" s="89"/>
      <c r="R834" s="89"/>
      <c r="S834" s="89"/>
      <c r="T834" s="89"/>
      <c r="U834" s="89"/>
      <c r="V834" s="89"/>
      <c r="W834" s="89"/>
      <c r="X834" s="89"/>
      <c r="Y834" s="89"/>
      <c r="Z834" s="89"/>
      <c r="AA834" s="89"/>
      <c r="AB834" s="89"/>
      <c r="AC834" s="89"/>
      <c r="AD834" s="89"/>
      <c r="AE834" s="89"/>
      <c r="AF834" s="89"/>
    </row>
    <row r="835" spans="10:32" ht="14.5" x14ac:dyDescent="0.35">
      <c r="J835" s="87"/>
      <c r="K835" s="88"/>
      <c r="L835" s="88"/>
      <c r="O835" s="89"/>
      <c r="P835" s="89"/>
      <c r="Q835" s="89"/>
      <c r="R835" s="89"/>
      <c r="S835" s="89"/>
      <c r="T835" s="89"/>
      <c r="U835" s="89"/>
      <c r="V835" s="89"/>
      <c r="W835" s="89"/>
      <c r="X835" s="89"/>
      <c r="Y835" s="89"/>
      <c r="Z835" s="89"/>
      <c r="AA835" s="89"/>
      <c r="AB835" s="89"/>
      <c r="AC835" s="89"/>
      <c r="AD835" s="89"/>
      <c r="AE835" s="89"/>
      <c r="AF835" s="89"/>
    </row>
    <row r="836" spans="10:32" ht="14.5" x14ac:dyDescent="0.35">
      <c r="J836" s="87"/>
      <c r="K836" s="88"/>
      <c r="L836" s="88"/>
      <c r="O836" s="89"/>
      <c r="P836" s="89"/>
      <c r="Q836" s="89"/>
      <c r="R836" s="89"/>
      <c r="S836" s="89"/>
      <c r="T836" s="89"/>
      <c r="U836" s="89"/>
      <c r="V836" s="89"/>
      <c r="W836" s="89"/>
      <c r="X836" s="89"/>
      <c r="Y836" s="89"/>
      <c r="Z836" s="89"/>
      <c r="AA836" s="89"/>
      <c r="AB836" s="89"/>
      <c r="AC836" s="89"/>
      <c r="AD836" s="89"/>
      <c r="AE836" s="89"/>
      <c r="AF836" s="89"/>
    </row>
    <row r="837" spans="10:32" ht="14.5" x14ac:dyDescent="0.35">
      <c r="J837" s="87"/>
      <c r="K837" s="88"/>
      <c r="L837" s="88"/>
      <c r="O837" s="89"/>
      <c r="P837" s="89"/>
      <c r="Q837" s="89"/>
      <c r="R837" s="89"/>
      <c r="S837" s="89"/>
      <c r="T837" s="89"/>
      <c r="U837" s="89"/>
      <c r="V837" s="89"/>
      <c r="W837" s="89"/>
      <c r="X837" s="89"/>
      <c r="Y837" s="89"/>
      <c r="Z837" s="89"/>
      <c r="AA837" s="89"/>
      <c r="AB837" s="89"/>
      <c r="AC837" s="89"/>
      <c r="AD837" s="89"/>
      <c r="AE837" s="89"/>
      <c r="AF837" s="89"/>
    </row>
    <row r="838" spans="10:32" ht="14.5" x14ac:dyDescent="0.35">
      <c r="J838" s="87"/>
      <c r="K838" s="88"/>
      <c r="L838" s="88"/>
      <c r="O838" s="89"/>
      <c r="P838" s="89"/>
      <c r="Q838" s="89"/>
      <c r="R838" s="89"/>
      <c r="S838" s="89"/>
      <c r="T838" s="89"/>
      <c r="U838" s="89"/>
      <c r="V838" s="89"/>
      <c r="W838" s="89"/>
      <c r="X838" s="89"/>
      <c r="Y838" s="89"/>
      <c r="Z838" s="89"/>
      <c r="AA838" s="89"/>
      <c r="AB838" s="89"/>
      <c r="AC838" s="89"/>
      <c r="AD838" s="89"/>
      <c r="AE838" s="89"/>
      <c r="AF838" s="89"/>
    </row>
    <row r="839" spans="10:32" ht="14.5" x14ac:dyDescent="0.35">
      <c r="J839" s="87"/>
      <c r="K839" s="88"/>
      <c r="L839" s="88"/>
      <c r="O839" s="89"/>
      <c r="P839" s="89"/>
      <c r="Q839" s="89"/>
      <c r="R839" s="89"/>
      <c r="S839" s="89"/>
      <c r="T839" s="89"/>
      <c r="U839" s="89"/>
      <c r="V839" s="89"/>
      <c r="W839" s="89"/>
      <c r="X839" s="89"/>
      <c r="Y839" s="89"/>
      <c r="Z839" s="89"/>
      <c r="AA839" s="89"/>
      <c r="AB839" s="89"/>
      <c r="AC839" s="89"/>
      <c r="AD839" s="89"/>
      <c r="AE839" s="89"/>
      <c r="AF839" s="89"/>
    </row>
    <row r="840" spans="10:32" ht="14.5" x14ac:dyDescent="0.35">
      <c r="J840" s="87"/>
      <c r="K840" s="88"/>
      <c r="L840" s="88"/>
      <c r="O840" s="89"/>
      <c r="P840" s="89"/>
      <c r="Q840" s="89"/>
      <c r="R840" s="89"/>
      <c r="S840" s="89"/>
      <c r="T840" s="89"/>
      <c r="U840" s="89"/>
      <c r="V840" s="89"/>
      <c r="W840" s="89"/>
      <c r="X840" s="89"/>
      <c r="Y840" s="89"/>
      <c r="Z840" s="89"/>
      <c r="AA840" s="89"/>
      <c r="AB840" s="89"/>
      <c r="AC840" s="89"/>
      <c r="AD840" s="89"/>
      <c r="AE840" s="89"/>
      <c r="AF840" s="89"/>
    </row>
    <row r="841" spans="10:32" ht="14.5" x14ac:dyDescent="0.35">
      <c r="J841" s="87"/>
      <c r="K841" s="88"/>
      <c r="L841" s="88"/>
      <c r="O841" s="89"/>
      <c r="P841" s="89"/>
      <c r="Q841" s="89"/>
      <c r="R841" s="89"/>
      <c r="S841" s="89"/>
      <c r="T841" s="89"/>
      <c r="U841" s="89"/>
      <c r="V841" s="89"/>
      <c r="W841" s="89"/>
      <c r="X841" s="89"/>
      <c r="Y841" s="89"/>
      <c r="Z841" s="89"/>
      <c r="AA841" s="89"/>
      <c r="AB841" s="89"/>
      <c r="AC841" s="89"/>
      <c r="AD841" s="89"/>
      <c r="AE841" s="89"/>
      <c r="AF841" s="89"/>
    </row>
    <row r="842" spans="10:32" ht="14.5" x14ac:dyDescent="0.35">
      <c r="J842" s="87"/>
      <c r="K842" s="88"/>
      <c r="L842" s="88"/>
      <c r="O842" s="89"/>
      <c r="P842" s="89"/>
      <c r="Q842" s="89"/>
      <c r="R842" s="89"/>
      <c r="S842" s="89"/>
      <c r="T842" s="89"/>
      <c r="U842" s="89"/>
      <c r="V842" s="89"/>
      <c r="W842" s="89"/>
      <c r="X842" s="89"/>
      <c r="Y842" s="89"/>
      <c r="Z842" s="89"/>
      <c r="AA842" s="89"/>
      <c r="AB842" s="89"/>
      <c r="AC842" s="89"/>
      <c r="AD842" s="89"/>
      <c r="AE842" s="89"/>
      <c r="AF842" s="89"/>
    </row>
    <row r="843" spans="10:32" ht="14.5" x14ac:dyDescent="0.35">
      <c r="J843" s="87"/>
      <c r="K843" s="88"/>
      <c r="L843" s="88"/>
      <c r="O843" s="89"/>
      <c r="P843" s="89"/>
      <c r="Q843" s="89"/>
      <c r="R843" s="89"/>
      <c r="S843" s="89"/>
      <c r="T843" s="89"/>
      <c r="U843" s="89"/>
      <c r="V843" s="89"/>
      <c r="W843" s="89"/>
      <c r="X843" s="89"/>
      <c r="Y843" s="89"/>
      <c r="Z843" s="89"/>
      <c r="AA843" s="89"/>
      <c r="AB843" s="89"/>
      <c r="AC843" s="89"/>
      <c r="AD843" s="89"/>
      <c r="AE843" s="89"/>
      <c r="AF843" s="89"/>
    </row>
    <row r="844" spans="10:32" ht="14.5" x14ac:dyDescent="0.35">
      <c r="J844" s="87"/>
      <c r="K844" s="88"/>
      <c r="L844" s="88"/>
      <c r="O844" s="89"/>
      <c r="P844" s="89"/>
      <c r="Q844" s="89"/>
      <c r="R844" s="89"/>
      <c r="S844" s="89"/>
      <c r="T844" s="89"/>
      <c r="U844" s="89"/>
      <c r="V844" s="89"/>
      <c r="W844" s="89"/>
      <c r="X844" s="89"/>
      <c r="Y844" s="89"/>
      <c r="Z844" s="89"/>
      <c r="AA844" s="89"/>
      <c r="AB844" s="89"/>
      <c r="AC844" s="89"/>
      <c r="AD844" s="89"/>
      <c r="AE844" s="89"/>
      <c r="AF844" s="89"/>
    </row>
    <row r="845" spans="10:32" ht="14.5" x14ac:dyDescent="0.35">
      <c r="J845" s="87"/>
      <c r="K845" s="88"/>
      <c r="L845" s="88"/>
      <c r="O845" s="89"/>
      <c r="P845" s="89"/>
      <c r="Q845" s="89"/>
      <c r="R845" s="89"/>
      <c r="S845" s="89"/>
      <c r="T845" s="89"/>
      <c r="U845" s="89"/>
      <c r="V845" s="89"/>
      <c r="W845" s="89"/>
      <c r="X845" s="89"/>
      <c r="Y845" s="89"/>
      <c r="Z845" s="89"/>
      <c r="AA845" s="89"/>
      <c r="AB845" s="89"/>
      <c r="AC845" s="89"/>
      <c r="AD845" s="89"/>
      <c r="AE845" s="89"/>
      <c r="AF845" s="89"/>
    </row>
    <row r="846" spans="10:32" ht="14.5" x14ac:dyDescent="0.35">
      <c r="J846" s="87"/>
      <c r="K846" s="88"/>
      <c r="L846" s="88"/>
      <c r="O846" s="89"/>
      <c r="P846" s="89"/>
      <c r="Q846" s="89"/>
      <c r="R846" s="89"/>
      <c r="S846" s="89"/>
      <c r="T846" s="89"/>
      <c r="U846" s="89"/>
      <c r="V846" s="89"/>
      <c r="W846" s="89"/>
      <c r="X846" s="89"/>
      <c r="Y846" s="89"/>
      <c r="Z846" s="89"/>
      <c r="AA846" s="89"/>
      <c r="AB846" s="89"/>
      <c r="AC846" s="89"/>
      <c r="AD846" s="89"/>
      <c r="AE846" s="89"/>
      <c r="AF846" s="89"/>
    </row>
    <row r="847" spans="10:32" ht="14.5" x14ac:dyDescent="0.35">
      <c r="J847" s="87"/>
      <c r="K847" s="88"/>
      <c r="L847" s="88"/>
      <c r="O847" s="89"/>
      <c r="P847" s="89"/>
      <c r="Q847" s="89"/>
      <c r="R847" s="89"/>
      <c r="S847" s="89"/>
      <c r="T847" s="89"/>
      <c r="U847" s="89"/>
      <c r="V847" s="89"/>
      <c r="W847" s="89"/>
      <c r="X847" s="89"/>
      <c r="Y847" s="89"/>
      <c r="Z847" s="89"/>
      <c r="AA847" s="89"/>
      <c r="AB847" s="89"/>
      <c r="AC847" s="89"/>
      <c r="AD847" s="89"/>
      <c r="AE847" s="89"/>
      <c r="AF847" s="89"/>
    </row>
    <row r="848" spans="10:32" ht="14.5" x14ac:dyDescent="0.35">
      <c r="J848" s="87"/>
      <c r="K848" s="88"/>
      <c r="L848" s="88"/>
      <c r="O848" s="89"/>
      <c r="P848" s="89"/>
      <c r="Q848" s="89"/>
      <c r="R848" s="89"/>
      <c r="S848" s="89"/>
      <c r="T848" s="89"/>
      <c r="U848" s="89"/>
      <c r="V848" s="89"/>
      <c r="W848" s="89"/>
      <c r="X848" s="89"/>
      <c r="Y848" s="89"/>
      <c r="Z848" s="89"/>
      <c r="AA848" s="89"/>
      <c r="AB848" s="89"/>
      <c r="AC848" s="89"/>
      <c r="AD848" s="89"/>
      <c r="AE848" s="89"/>
      <c r="AF848" s="89"/>
    </row>
    <row r="849" spans="10:32" ht="14.5" x14ac:dyDescent="0.35">
      <c r="J849" s="87"/>
      <c r="K849" s="88"/>
      <c r="L849" s="88"/>
      <c r="O849" s="89"/>
      <c r="P849" s="89"/>
      <c r="Q849" s="89"/>
      <c r="R849" s="89"/>
      <c r="S849" s="89"/>
      <c r="T849" s="89"/>
      <c r="U849" s="89"/>
      <c r="V849" s="89"/>
      <c r="W849" s="89"/>
      <c r="X849" s="89"/>
      <c r="Y849" s="89"/>
      <c r="Z849" s="89"/>
      <c r="AA849" s="89"/>
      <c r="AB849" s="89"/>
      <c r="AC849" s="89"/>
      <c r="AD849" s="89"/>
      <c r="AE849" s="89"/>
      <c r="AF849" s="89"/>
    </row>
    <row r="850" spans="10:32" ht="14.5" x14ac:dyDescent="0.35">
      <c r="J850" s="87"/>
      <c r="K850" s="88"/>
      <c r="L850" s="88"/>
      <c r="O850" s="89"/>
      <c r="P850" s="89"/>
      <c r="Q850" s="89"/>
      <c r="R850" s="89"/>
      <c r="S850" s="89"/>
      <c r="T850" s="89"/>
      <c r="U850" s="89"/>
      <c r="V850" s="89"/>
      <c r="W850" s="89"/>
      <c r="X850" s="89"/>
      <c r="Y850" s="89"/>
      <c r="Z850" s="89"/>
      <c r="AA850" s="89"/>
      <c r="AB850" s="89"/>
      <c r="AC850" s="89"/>
      <c r="AD850" s="89"/>
      <c r="AE850" s="89"/>
      <c r="AF850" s="89"/>
    </row>
    <row r="851" spans="10:32" ht="14.5" x14ac:dyDescent="0.35">
      <c r="J851" s="87"/>
      <c r="K851" s="88"/>
      <c r="L851" s="88"/>
      <c r="O851" s="89"/>
      <c r="P851" s="89"/>
      <c r="Q851" s="89"/>
      <c r="R851" s="89"/>
      <c r="S851" s="89"/>
      <c r="T851" s="89"/>
      <c r="U851" s="89"/>
      <c r="V851" s="89"/>
      <c r="W851" s="89"/>
      <c r="X851" s="89"/>
      <c r="Y851" s="89"/>
      <c r="Z851" s="89"/>
      <c r="AA851" s="89"/>
      <c r="AB851" s="89"/>
      <c r="AC851" s="89"/>
      <c r="AD851" s="89"/>
      <c r="AE851" s="89"/>
      <c r="AF851" s="89"/>
    </row>
    <row r="852" spans="10:32" ht="14.5" x14ac:dyDescent="0.35">
      <c r="J852" s="87"/>
      <c r="K852" s="88"/>
      <c r="L852" s="88"/>
      <c r="O852" s="89"/>
      <c r="P852" s="89"/>
      <c r="Q852" s="89"/>
      <c r="R852" s="89"/>
      <c r="S852" s="89"/>
      <c r="T852" s="89"/>
      <c r="U852" s="89"/>
      <c r="V852" s="89"/>
      <c r="W852" s="89"/>
      <c r="X852" s="89"/>
      <c r="Y852" s="89"/>
      <c r="Z852" s="89"/>
      <c r="AA852" s="89"/>
      <c r="AB852" s="89"/>
      <c r="AC852" s="89"/>
      <c r="AD852" s="89"/>
      <c r="AE852" s="89"/>
      <c r="AF852" s="89"/>
    </row>
    <row r="853" spans="10:32" ht="14.5" x14ac:dyDescent="0.35">
      <c r="J853" s="87"/>
      <c r="K853" s="88"/>
      <c r="L853" s="88"/>
      <c r="O853" s="89"/>
      <c r="P853" s="89"/>
      <c r="Q853" s="89"/>
      <c r="R853" s="89"/>
      <c r="S853" s="89"/>
      <c r="T853" s="89"/>
      <c r="U853" s="89"/>
      <c r="V853" s="89"/>
      <c r="W853" s="89"/>
      <c r="X853" s="89"/>
      <c r="Y853" s="89"/>
      <c r="Z853" s="89"/>
      <c r="AA853" s="89"/>
      <c r="AB853" s="89"/>
      <c r="AC853" s="89"/>
      <c r="AD853" s="89"/>
      <c r="AE853" s="89"/>
      <c r="AF853" s="89"/>
    </row>
    <row r="854" spans="10:32" ht="14.5" x14ac:dyDescent="0.35">
      <c r="J854" s="87"/>
      <c r="K854" s="88"/>
      <c r="L854" s="88"/>
      <c r="O854" s="89"/>
      <c r="P854" s="89"/>
      <c r="Q854" s="89"/>
      <c r="R854" s="89"/>
      <c r="S854" s="89"/>
      <c r="T854" s="89"/>
      <c r="U854" s="89"/>
      <c r="V854" s="89"/>
      <c r="W854" s="89"/>
      <c r="X854" s="89"/>
      <c r="Y854" s="89"/>
      <c r="Z854" s="89"/>
      <c r="AA854" s="89"/>
      <c r="AB854" s="89"/>
      <c r="AC854" s="89"/>
      <c r="AD854" s="89"/>
      <c r="AE854" s="89"/>
      <c r="AF854" s="89"/>
    </row>
    <row r="855" spans="10:32" ht="14.5" x14ac:dyDescent="0.35">
      <c r="J855" s="87"/>
      <c r="K855" s="88"/>
      <c r="L855" s="88"/>
      <c r="O855" s="89"/>
      <c r="P855" s="89"/>
      <c r="Q855" s="89"/>
      <c r="R855" s="89"/>
      <c r="S855" s="89"/>
      <c r="T855" s="89"/>
      <c r="U855" s="89"/>
      <c r="V855" s="89"/>
      <c r="W855" s="89"/>
      <c r="X855" s="89"/>
      <c r="Y855" s="89"/>
      <c r="Z855" s="89"/>
      <c r="AA855" s="89"/>
      <c r="AB855" s="89"/>
      <c r="AC855" s="89"/>
      <c r="AD855" s="89"/>
      <c r="AE855" s="89"/>
      <c r="AF855" s="89"/>
    </row>
    <row r="856" spans="10:32" ht="14.5" x14ac:dyDescent="0.35">
      <c r="J856" s="87"/>
      <c r="K856" s="88"/>
      <c r="L856" s="88"/>
      <c r="O856" s="89"/>
      <c r="P856" s="89"/>
      <c r="Q856" s="89"/>
      <c r="R856" s="89"/>
      <c r="S856" s="89"/>
      <c r="T856" s="89"/>
      <c r="U856" s="89"/>
      <c r="V856" s="89"/>
      <c r="W856" s="89"/>
      <c r="X856" s="89"/>
      <c r="Y856" s="89"/>
      <c r="Z856" s="89"/>
      <c r="AA856" s="89"/>
      <c r="AB856" s="89"/>
      <c r="AC856" s="89"/>
      <c r="AD856" s="89"/>
      <c r="AE856" s="89"/>
      <c r="AF856" s="89"/>
    </row>
    <row r="857" spans="10:32" ht="14.5" x14ac:dyDescent="0.35">
      <c r="J857" s="87"/>
      <c r="K857" s="88"/>
      <c r="L857" s="88"/>
      <c r="O857" s="89"/>
      <c r="P857" s="89"/>
      <c r="Q857" s="89"/>
      <c r="R857" s="89"/>
      <c r="S857" s="89"/>
      <c r="T857" s="89"/>
      <c r="U857" s="89"/>
      <c r="V857" s="89"/>
      <c r="W857" s="89"/>
      <c r="X857" s="89"/>
      <c r="Y857" s="89"/>
      <c r="Z857" s="89"/>
      <c r="AA857" s="89"/>
      <c r="AB857" s="89"/>
      <c r="AC857" s="89"/>
      <c r="AD857" s="89"/>
      <c r="AE857" s="89"/>
      <c r="AF857" s="89"/>
    </row>
    <row r="858" spans="10:32" ht="14.5" x14ac:dyDescent="0.35">
      <c r="J858" s="87"/>
      <c r="K858" s="88"/>
      <c r="L858" s="88"/>
      <c r="O858" s="89"/>
      <c r="P858" s="89"/>
      <c r="Q858" s="89"/>
      <c r="R858" s="89"/>
      <c r="S858" s="89"/>
      <c r="T858" s="89"/>
      <c r="U858" s="89"/>
      <c r="V858" s="89"/>
      <c r="W858" s="89"/>
      <c r="X858" s="89"/>
      <c r="Y858" s="89"/>
      <c r="Z858" s="89"/>
      <c r="AA858" s="89"/>
      <c r="AB858" s="89"/>
      <c r="AC858" s="89"/>
      <c r="AD858" s="89"/>
      <c r="AE858" s="89"/>
      <c r="AF858" s="89"/>
    </row>
    <row r="859" spans="10:32" ht="14.5" x14ac:dyDescent="0.35">
      <c r="J859" s="87"/>
      <c r="K859" s="88"/>
      <c r="L859" s="88"/>
      <c r="O859" s="89"/>
      <c r="P859" s="89"/>
      <c r="Q859" s="89"/>
      <c r="R859" s="89"/>
      <c r="S859" s="89"/>
      <c r="T859" s="89"/>
      <c r="U859" s="89"/>
      <c r="V859" s="89"/>
      <c r="W859" s="89"/>
      <c r="X859" s="89"/>
      <c r="Y859" s="89"/>
      <c r="Z859" s="89"/>
      <c r="AA859" s="89"/>
      <c r="AB859" s="89"/>
      <c r="AC859" s="89"/>
      <c r="AD859" s="89"/>
      <c r="AE859" s="89"/>
      <c r="AF859" s="89"/>
    </row>
    <row r="860" spans="10:32" ht="14.5" x14ac:dyDescent="0.35">
      <c r="J860" s="87"/>
      <c r="K860" s="88"/>
      <c r="L860" s="88"/>
      <c r="O860" s="89"/>
      <c r="P860" s="89"/>
      <c r="Q860" s="89"/>
      <c r="R860" s="89"/>
      <c r="S860" s="89"/>
      <c r="T860" s="89"/>
      <c r="U860" s="89"/>
      <c r="V860" s="89"/>
      <c r="W860" s="89"/>
      <c r="X860" s="89"/>
      <c r="Y860" s="89"/>
      <c r="Z860" s="89"/>
      <c r="AA860" s="89"/>
      <c r="AB860" s="89"/>
      <c r="AC860" s="89"/>
      <c r="AD860" s="89"/>
      <c r="AE860" s="89"/>
      <c r="AF860" s="89"/>
    </row>
    <row r="861" spans="10:32" ht="14.5" x14ac:dyDescent="0.35">
      <c r="J861" s="87"/>
      <c r="K861" s="88"/>
      <c r="L861" s="88"/>
      <c r="O861" s="89"/>
      <c r="P861" s="89"/>
      <c r="Q861" s="89"/>
      <c r="R861" s="89"/>
      <c r="S861" s="89"/>
      <c r="T861" s="89"/>
      <c r="U861" s="89"/>
      <c r="V861" s="89"/>
      <c r="W861" s="89"/>
      <c r="X861" s="89"/>
      <c r="Y861" s="89"/>
      <c r="Z861" s="89"/>
      <c r="AA861" s="89"/>
      <c r="AB861" s="89"/>
      <c r="AC861" s="89"/>
      <c r="AD861" s="89"/>
      <c r="AE861" s="89"/>
      <c r="AF861" s="89"/>
    </row>
    <row r="862" spans="10:32" ht="14.5" x14ac:dyDescent="0.35">
      <c r="J862" s="87"/>
      <c r="K862" s="88"/>
      <c r="L862" s="88"/>
      <c r="O862" s="89"/>
      <c r="P862" s="89"/>
      <c r="Q862" s="89"/>
      <c r="R862" s="89"/>
      <c r="S862" s="89"/>
      <c r="T862" s="89"/>
      <c r="U862" s="89"/>
      <c r="V862" s="89"/>
      <c r="W862" s="89"/>
      <c r="X862" s="89"/>
      <c r="Y862" s="89"/>
      <c r="Z862" s="89"/>
      <c r="AA862" s="89"/>
      <c r="AB862" s="89"/>
      <c r="AC862" s="89"/>
      <c r="AD862" s="89"/>
      <c r="AE862" s="89"/>
      <c r="AF862" s="89"/>
    </row>
    <row r="863" spans="10:32" ht="14.5" x14ac:dyDescent="0.35">
      <c r="J863" s="87"/>
      <c r="K863" s="88"/>
      <c r="L863" s="88"/>
      <c r="O863" s="89"/>
      <c r="P863" s="89"/>
      <c r="Q863" s="89"/>
      <c r="R863" s="89"/>
      <c r="S863" s="89"/>
      <c r="T863" s="89"/>
      <c r="U863" s="89"/>
      <c r="V863" s="89"/>
      <c r="W863" s="89"/>
      <c r="X863" s="89"/>
      <c r="Y863" s="89"/>
      <c r="Z863" s="89"/>
      <c r="AA863" s="89"/>
      <c r="AB863" s="89"/>
      <c r="AC863" s="89"/>
      <c r="AD863" s="89"/>
      <c r="AE863" s="89"/>
      <c r="AF863" s="89"/>
    </row>
    <row r="864" spans="10:32" ht="14.5" x14ac:dyDescent="0.35">
      <c r="J864" s="87"/>
      <c r="K864" s="88"/>
      <c r="L864" s="88"/>
      <c r="O864" s="89"/>
      <c r="P864" s="89"/>
      <c r="Q864" s="89"/>
      <c r="R864" s="89"/>
      <c r="S864" s="89"/>
      <c r="T864" s="89"/>
      <c r="U864" s="89"/>
      <c r="V864" s="89"/>
      <c r="W864" s="89"/>
      <c r="X864" s="89"/>
      <c r="Y864" s="89"/>
      <c r="Z864" s="89"/>
      <c r="AA864" s="89"/>
      <c r="AB864" s="89"/>
      <c r="AC864" s="89"/>
      <c r="AD864" s="89"/>
      <c r="AE864" s="89"/>
      <c r="AF864" s="89"/>
    </row>
    <row r="865" spans="10:32" ht="14.5" x14ac:dyDescent="0.35">
      <c r="J865" s="87"/>
      <c r="K865" s="88"/>
      <c r="L865" s="88"/>
      <c r="O865" s="89"/>
      <c r="P865" s="89"/>
      <c r="Q865" s="89"/>
      <c r="R865" s="89"/>
      <c r="S865" s="89"/>
      <c r="T865" s="89"/>
      <c r="U865" s="89"/>
      <c r="V865" s="89"/>
      <c r="W865" s="89"/>
      <c r="X865" s="89"/>
      <c r="Y865" s="89"/>
      <c r="Z865" s="89"/>
      <c r="AA865" s="89"/>
      <c r="AB865" s="89"/>
      <c r="AC865" s="89"/>
      <c r="AD865" s="89"/>
      <c r="AE865" s="89"/>
      <c r="AF865" s="89"/>
    </row>
    <row r="866" spans="10:32" ht="14.5" x14ac:dyDescent="0.35">
      <c r="J866" s="87"/>
      <c r="K866" s="88"/>
      <c r="L866" s="88"/>
      <c r="O866" s="89"/>
      <c r="P866" s="89"/>
      <c r="Q866" s="89"/>
      <c r="R866" s="89"/>
      <c r="S866" s="89"/>
      <c r="T866" s="89"/>
      <c r="U866" s="89"/>
      <c r="V866" s="89"/>
      <c r="W866" s="89"/>
      <c r="X866" s="89"/>
      <c r="Y866" s="89"/>
      <c r="Z866" s="89"/>
      <c r="AA866" s="89"/>
      <c r="AB866" s="89"/>
      <c r="AC866" s="89"/>
      <c r="AD866" s="89"/>
      <c r="AE866" s="89"/>
      <c r="AF866" s="89"/>
    </row>
    <row r="867" spans="10:32" ht="14.5" x14ac:dyDescent="0.35">
      <c r="J867" s="87"/>
      <c r="K867" s="88"/>
      <c r="L867" s="88"/>
      <c r="O867" s="89"/>
      <c r="P867" s="89"/>
      <c r="Q867" s="89"/>
      <c r="R867" s="89"/>
      <c r="S867" s="89"/>
      <c r="T867" s="89"/>
      <c r="U867" s="89"/>
      <c r="V867" s="89"/>
      <c r="W867" s="89"/>
      <c r="X867" s="89"/>
      <c r="Y867" s="89"/>
      <c r="Z867" s="89"/>
      <c r="AA867" s="89"/>
      <c r="AB867" s="89"/>
      <c r="AC867" s="89"/>
      <c r="AD867" s="89"/>
      <c r="AE867" s="89"/>
      <c r="AF867" s="89"/>
    </row>
    <row r="868" spans="10:32" ht="14.5" x14ac:dyDescent="0.35">
      <c r="J868" s="87"/>
      <c r="K868" s="88"/>
      <c r="L868" s="88"/>
      <c r="O868" s="89"/>
      <c r="P868" s="89"/>
      <c r="Q868" s="89"/>
      <c r="R868" s="89"/>
      <c r="S868" s="89"/>
      <c r="T868" s="89"/>
      <c r="U868" s="89"/>
      <c r="V868" s="89"/>
      <c r="W868" s="89"/>
      <c r="X868" s="89"/>
      <c r="Y868" s="89"/>
      <c r="Z868" s="89"/>
      <c r="AA868" s="89"/>
      <c r="AB868" s="89"/>
      <c r="AC868" s="89"/>
      <c r="AD868" s="89"/>
      <c r="AE868" s="89"/>
      <c r="AF868" s="89"/>
    </row>
    <row r="869" spans="10:32" ht="14.5" x14ac:dyDescent="0.35">
      <c r="J869" s="87"/>
      <c r="K869" s="88"/>
      <c r="L869" s="88"/>
      <c r="O869" s="89"/>
      <c r="P869" s="89"/>
      <c r="Q869" s="89"/>
      <c r="R869" s="89"/>
      <c r="S869" s="89"/>
      <c r="T869" s="89"/>
      <c r="U869" s="89"/>
      <c r="V869" s="89"/>
      <c r="W869" s="89"/>
      <c r="X869" s="89"/>
      <c r="Y869" s="89"/>
      <c r="Z869" s="89"/>
      <c r="AA869" s="89"/>
      <c r="AB869" s="89"/>
      <c r="AC869" s="89"/>
      <c r="AD869" s="89"/>
      <c r="AE869" s="89"/>
      <c r="AF869" s="89"/>
    </row>
    <row r="870" spans="10:32" ht="14.5" x14ac:dyDescent="0.35">
      <c r="J870" s="87"/>
      <c r="K870" s="88"/>
      <c r="L870" s="88"/>
      <c r="O870" s="89"/>
      <c r="P870" s="89"/>
      <c r="Q870" s="89"/>
      <c r="R870" s="89"/>
      <c r="S870" s="89"/>
      <c r="T870" s="89"/>
      <c r="U870" s="89"/>
      <c r="V870" s="89"/>
      <c r="W870" s="89"/>
      <c r="X870" s="89"/>
      <c r="Y870" s="89"/>
      <c r="Z870" s="89"/>
      <c r="AA870" s="89"/>
      <c r="AB870" s="89"/>
      <c r="AC870" s="89"/>
      <c r="AD870" s="89"/>
      <c r="AE870" s="89"/>
      <c r="AF870" s="89"/>
    </row>
    <row r="871" spans="10:32" ht="14.5" x14ac:dyDescent="0.35">
      <c r="J871" s="87"/>
      <c r="K871" s="88"/>
      <c r="L871" s="88"/>
      <c r="O871" s="89"/>
      <c r="P871" s="89"/>
      <c r="Q871" s="89"/>
      <c r="R871" s="89"/>
      <c r="S871" s="89"/>
      <c r="T871" s="89"/>
      <c r="U871" s="89"/>
      <c r="V871" s="89"/>
      <c r="W871" s="89"/>
      <c r="X871" s="89"/>
      <c r="Y871" s="89"/>
      <c r="Z871" s="89"/>
      <c r="AA871" s="89"/>
      <c r="AB871" s="89"/>
      <c r="AC871" s="89"/>
      <c r="AD871" s="89"/>
      <c r="AE871" s="89"/>
      <c r="AF871" s="89"/>
    </row>
    <row r="872" spans="10:32" ht="14.5" x14ac:dyDescent="0.35">
      <c r="J872" s="87"/>
      <c r="K872" s="88"/>
      <c r="L872" s="88"/>
      <c r="O872" s="89"/>
      <c r="P872" s="89"/>
      <c r="Q872" s="89"/>
      <c r="R872" s="89"/>
      <c r="S872" s="89"/>
      <c r="T872" s="89"/>
      <c r="U872" s="89"/>
      <c r="V872" s="89"/>
      <c r="W872" s="89"/>
      <c r="X872" s="89"/>
      <c r="Y872" s="89"/>
      <c r="Z872" s="89"/>
      <c r="AA872" s="89"/>
      <c r="AB872" s="89"/>
      <c r="AC872" s="89"/>
      <c r="AD872" s="89"/>
      <c r="AE872" s="89"/>
      <c r="AF872" s="89"/>
    </row>
    <row r="873" spans="10:32" ht="14.5" x14ac:dyDescent="0.35">
      <c r="J873" s="87"/>
      <c r="K873" s="88"/>
      <c r="L873" s="88"/>
      <c r="O873" s="89"/>
      <c r="P873" s="89"/>
      <c r="Q873" s="89"/>
      <c r="R873" s="89"/>
      <c r="S873" s="89"/>
      <c r="T873" s="89"/>
      <c r="U873" s="89"/>
      <c r="V873" s="89"/>
      <c r="W873" s="89"/>
      <c r="X873" s="89"/>
      <c r="Y873" s="89"/>
      <c r="Z873" s="89"/>
      <c r="AA873" s="89"/>
      <c r="AB873" s="89"/>
      <c r="AC873" s="89"/>
      <c r="AD873" s="89"/>
      <c r="AE873" s="89"/>
      <c r="AF873" s="89"/>
    </row>
    <row r="874" spans="10:32" ht="14.5" x14ac:dyDescent="0.35">
      <c r="J874" s="87"/>
      <c r="K874" s="88"/>
      <c r="L874" s="88"/>
      <c r="O874" s="89"/>
      <c r="P874" s="89"/>
      <c r="Q874" s="89"/>
      <c r="R874" s="89"/>
      <c r="S874" s="89"/>
      <c r="T874" s="89"/>
      <c r="U874" s="89"/>
      <c r="V874" s="89"/>
      <c r="W874" s="89"/>
      <c r="X874" s="89"/>
      <c r="Y874" s="89"/>
      <c r="Z874" s="89"/>
      <c r="AA874" s="89"/>
      <c r="AB874" s="89"/>
      <c r="AC874" s="89"/>
      <c r="AD874" s="89"/>
      <c r="AE874" s="89"/>
      <c r="AF874" s="89"/>
    </row>
    <row r="875" spans="10:32" ht="14.5" x14ac:dyDescent="0.35">
      <c r="J875" s="87"/>
      <c r="K875" s="88"/>
      <c r="L875" s="88"/>
      <c r="O875" s="89"/>
      <c r="P875" s="89"/>
      <c r="Q875" s="89"/>
      <c r="R875" s="89"/>
      <c r="S875" s="89"/>
      <c r="T875" s="89"/>
      <c r="U875" s="89"/>
      <c r="V875" s="89"/>
      <c r="W875" s="89"/>
      <c r="X875" s="89"/>
      <c r="Y875" s="89"/>
      <c r="Z875" s="89"/>
      <c r="AA875" s="89"/>
      <c r="AB875" s="89"/>
      <c r="AC875" s="89"/>
      <c r="AD875" s="89"/>
      <c r="AE875" s="89"/>
      <c r="AF875" s="89"/>
    </row>
    <row r="876" spans="10:32" ht="14.5" x14ac:dyDescent="0.35">
      <c r="J876" s="87"/>
      <c r="K876" s="88"/>
      <c r="L876" s="88"/>
      <c r="O876" s="89"/>
      <c r="P876" s="89"/>
      <c r="Q876" s="89"/>
      <c r="R876" s="89"/>
      <c r="S876" s="89"/>
      <c r="T876" s="89"/>
      <c r="U876" s="89"/>
      <c r="V876" s="89"/>
      <c r="W876" s="89"/>
      <c r="X876" s="89"/>
      <c r="Y876" s="89"/>
      <c r="Z876" s="89"/>
      <c r="AA876" s="89"/>
      <c r="AB876" s="89"/>
      <c r="AC876" s="89"/>
      <c r="AD876" s="89"/>
      <c r="AE876" s="89"/>
      <c r="AF876" s="89"/>
    </row>
    <row r="877" spans="10:32" ht="14.5" x14ac:dyDescent="0.35">
      <c r="J877" s="87"/>
      <c r="K877" s="88"/>
      <c r="L877" s="88"/>
      <c r="O877" s="89"/>
      <c r="P877" s="89"/>
      <c r="Q877" s="89"/>
      <c r="R877" s="89"/>
      <c r="S877" s="89"/>
      <c r="T877" s="89"/>
      <c r="U877" s="89"/>
      <c r="V877" s="89"/>
      <c r="W877" s="89"/>
      <c r="X877" s="89"/>
      <c r="Y877" s="89"/>
      <c r="Z877" s="89"/>
      <c r="AA877" s="89"/>
      <c r="AB877" s="89"/>
      <c r="AC877" s="89"/>
      <c r="AD877" s="89"/>
      <c r="AE877" s="89"/>
      <c r="AF877" s="89"/>
    </row>
    <row r="878" spans="10:32" ht="14.5" x14ac:dyDescent="0.35">
      <c r="J878" s="87"/>
      <c r="K878" s="88"/>
      <c r="L878" s="88"/>
      <c r="O878" s="89"/>
      <c r="P878" s="89"/>
      <c r="Q878" s="89"/>
      <c r="R878" s="89"/>
      <c r="S878" s="89"/>
      <c r="T878" s="89"/>
      <c r="U878" s="89"/>
      <c r="V878" s="89"/>
      <c r="W878" s="89"/>
      <c r="X878" s="89"/>
      <c r="Y878" s="89"/>
      <c r="Z878" s="89"/>
      <c r="AA878" s="89"/>
      <c r="AB878" s="89"/>
      <c r="AC878" s="89"/>
      <c r="AD878" s="89"/>
      <c r="AE878" s="89"/>
      <c r="AF878" s="89"/>
    </row>
    <row r="879" spans="10:32" ht="14.5" x14ac:dyDescent="0.35">
      <c r="J879" s="87"/>
      <c r="K879" s="88"/>
      <c r="L879" s="88"/>
      <c r="O879" s="89"/>
      <c r="P879" s="89"/>
      <c r="Q879" s="89"/>
      <c r="R879" s="89"/>
      <c r="S879" s="89"/>
      <c r="T879" s="89"/>
      <c r="U879" s="89"/>
      <c r="V879" s="89"/>
      <c r="W879" s="89"/>
      <c r="X879" s="89"/>
      <c r="Y879" s="89"/>
      <c r="Z879" s="89"/>
      <c r="AA879" s="89"/>
      <c r="AB879" s="89"/>
      <c r="AC879" s="89"/>
      <c r="AD879" s="89"/>
      <c r="AE879" s="89"/>
      <c r="AF879" s="89"/>
    </row>
    <row r="880" spans="10:32" ht="14.5" x14ac:dyDescent="0.35">
      <c r="J880" s="87"/>
      <c r="K880" s="88"/>
      <c r="L880" s="88"/>
      <c r="O880" s="89"/>
      <c r="P880" s="89"/>
      <c r="Q880" s="89"/>
      <c r="R880" s="89"/>
      <c r="S880" s="89"/>
      <c r="T880" s="89"/>
      <c r="U880" s="89"/>
      <c r="V880" s="89"/>
      <c r="W880" s="89"/>
      <c r="X880" s="89"/>
      <c r="Y880" s="89"/>
      <c r="Z880" s="89"/>
      <c r="AA880" s="89"/>
      <c r="AB880" s="89"/>
      <c r="AC880" s="89"/>
      <c r="AD880" s="89"/>
      <c r="AE880" s="89"/>
      <c r="AF880" s="89"/>
    </row>
    <row r="881" spans="10:32" ht="14.5" x14ac:dyDescent="0.35">
      <c r="J881" s="87"/>
      <c r="K881" s="88"/>
      <c r="L881" s="88"/>
      <c r="O881" s="89"/>
      <c r="P881" s="89"/>
      <c r="Q881" s="89"/>
      <c r="R881" s="89"/>
      <c r="S881" s="89"/>
      <c r="T881" s="89"/>
      <c r="U881" s="89"/>
      <c r="V881" s="89"/>
      <c r="W881" s="89"/>
      <c r="X881" s="89"/>
      <c r="Y881" s="89"/>
      <c r="Z881" s="89"/>
      <c r="AA881" s="89"/>
      <c r="AB881" s="89"/>
      <c r="AC881" s="89"/>
      <c r="AD881" s="89"/>
      <c r="AE881" s="89"/>
      <c r="AF881" s="89"/>
    </row>
    <row r="882" spans="10:32" ht="14.5" x14ac:dyDescent="0.35">
      <c r="J882" s="87"/>
      <c r="K882" s="88"/>
      <c r="L882" s="88"/>
      <c r="O882" s="89"/>
      <c r="P882" s="89"/>
      <c r="Q882" s="89"/>
      <c r="R882" s="89"/>
      <c r="S882" s="89"/>
      <c r="T882" s="89"/>
      <c r="U882" s="89"/>
      <c r="V882" s="89"/>
      <c r="W882" s="89"/>
      <c r="X882" s="89"/>
      <c r="Y882" s="89"/>
      <c r="Z882" s="89"/>
      <c r="AA882" s="89"/>
      <c r="AB882" s="89"/>
      <c r="AC882" s="89"/>
      <c r="AD882" s="89"/>
      <c r="AE882" s="89"/>
      <c r="AF882" s="89"/>
    </row>
    <row r="883" spans="10:32" ht="14.5" x14ac:dyDescent="0.35">
      <c r="J883" s="87"/>
      <c r="K883" s="88"/>
      <c r="L883" s="88"/>
      <c r="O883" s="89"/>
      <c r="P883" s="89"/>
      <c r="Q883" s="89"/>
      <c r="R883" s="89"/>
      <c r="S883" s="89"/>
      <c r="T883" s="89"/>
      <c r="U883" s="89"/>
      <c r="V883" s="89"/>
      <c r="W883" s="89"/>
      <c r="X883" s="89"/>
      <c r="Y883" s="89"/>
      <c r="Z883" s="89"/>
      <c r="AA883" s="89"/>
      <c r="AB883" s="89"/>
      <c r="AC883" s="89"/>
      <c r="AD883" s="89"/>
      <c r="AE883" s="89"/>
      <c r="AF883" s="89"/>
    </row>
    <row r="884" spans="10:32" ht="14.5" x14ac:dyDescent="0.35">
      <c r="J884" s="87"/>
      <c r="K884" s="88"/>
      <c r="L884" s="88"/>
      <c r="O884" s="89"/>
      <c r="P884" s="89"/>
      <c r="Q884" s="89"/>
      <c r="R884" s="89"/>
      <c r="S884" s="89"/>
      <c r="T884" s="89"/>
      <c r="U884" s="89"/>
      <c r="V884" s="89"/>
      <c r="W884" s="89"/>
      <c r="X884" s="89"/>
      <c r="Y884" s="89"/>
      <c r="Z884" s="89"/>
      <c r="AA884" s="89"/>
      <c r="AB884" s="89"/>
      <c r="AC884" s="89"/>
      <c r="AD884" s="89"/>
      <c r="AE884" s="89"/>
      <c r="AF884" s="89"/>
    </row>
    <row r="885" spans="10:32" ht="14.5" x14ac:dyDescent="0.35">
      <c r="J885" s="87"/>
      <c r="K885" s="88"/>
      <c r="L885" s="88"/>
      <c r="O885" s="89"/>
      <c r="P885" s="89"/>
      <c r="Q885" s="89"/>
      <c r="R885" s="89"/>
      <c r="S885" s="89"/>
      <c r="T885" s="89"/>
      <c r="U885" s="89"/>
      <c r="V885" s="89"/>
      <c r="W885" s="89"/>
      <c r="X885" s="89"/>
      <c r="Y885" s="89"/>
      <c r="Z885" s="89"/>
      <c r="AA885" s="89"/>
      <c r="AB885" s="89"/>
      <c r="AC885" s="89"/>
      <c r="AD885" s="89"/>
      <c r="AE885" s="89"/>
      <c r="AF885" s="89"/>
    </row>
    <row r="886" spans="10:32" ht="14.5" x14ac:dyDescent="0.35">
      <c r="J886" s="87"/>
      <c r="K886" s="88"/>
      <c r="L886" s="88"/>
      <c r="O886" s="89"/>
      <c r="P886" s="89"/>
      <c r="Q886" s="89"/>
      <c r="R886" s="89"/>
      <c r="S886" s="89"/>
      <c r="T886" s="89"/>
      <c r="U886" s="89"/>
      <c r="V886" s="89"/>
      <c r="W886" s="89"/>
      <c r="X886" s="89"/>
      <c r="Y886" s="89"/>
      <c r="Z886" s="89"/>
      <c r="AA886" s="89"/>
      <c r="AB886" s="89"/>
      <c r="AC886" s="89"/>
      <c r="AD886" s="89"/>
      <c r="AE886" s="89"/>
      <c r="AF886" s="89"/>
    </row>
    <row r="887" spans="10:32" ht="14.5" x14ac:dyDescent="0.35">
      <c r="J887" s="87"/>
      <c r="K887" s="88"/>
      <c r="L887" s="88"/>
      <c r="O887" s="89"/>
      <c r="P887" s="89"/>
      <c r="Q887" s="89"/>
      <c r="R887" s="89"/>
      <c r="S887" s="89"/>
      <c r="T887" s="89"/>
      <c r="U887" s="89"/>
      <c r="V887" s="89"/>
      <c r="W887" s="89"/>
      <c r="X887" s="89"/>
      <c r="Y887" s="89"/>
      <c r="Z887" s="89"/>
      <c r="AA887" s="89"/>
      <c r="AB887" s="89"/>
      <c r="AC887" s="89"/>
      <c r="AD887" s="89"/>
      <c r="AE887" s="89"/>
      <c r="AF887" s="89"/>
    </row>
    <row r="888" spans="10:32" ht="14.5" x14ac:dyDescent="0.35">
      <c r="J888" s="87"/>
      <c r="K888" s="88"/>
      <c r="L888" s="88"/>
      <c r="O888" s="89"/>
      <c r="P888" s="89"/>
      <c r="Q888" s="89"/>
      <c r="R888" s="89"/>
      <c r="S888" s="89"/>
      <c r="T888" s="89"/>
      <c r="U888" s="89"/>
      <c r="V888" s="89"/>
      <c r="W888" s="89"/>
      <c r="X888" s="89"/>
      <c r="Y888" s="89"/>
      <c r="Z888" s="89"/>
      <c r="AA888" s="89"/>
      <c r="AB888" s="89"/>
      <c r="AC888" s="89"/>
      <c r="AD888" s="89"/>
      <c r="AE888" s="89"/>
      <c r="AF888" s="89"/>
    </row>
    <row r="889" spans="10:32" ht="14.5" x14ac:dyDescent="0.35">
      <c r="J889" s="87"/>
      <c r="K889" s="88"/>
      <c r="L889" s="88"/>
      <c r="O889" s="89"/>
      <c r="P889" s="89"/>
      <c r="Q889" s="89"/>
      <c r="R889" s="89"/>
      <c r="S889" s="89"/>
      <c r="T889" s="89"/>
      <c r="U889" s="89"/>
      <c r="V889" s="89"/>
      <c r="W889" s="89"/>
      <c r="X889" s="89"/>
      <c r="Y889" s="89"/>
      <c r="Z889" s="89"/>
      <c r="AA889" s="89"/>
      <c r="AB889" s="89"/>
      <c r="AC889" s="89"/>
      <c r="AD889" s="89"/>
      <c r="AE889" s="89"/>
      <c r="AF889" s="89"/>
    </row>
    <row r="890" spans="10:32" ht="14.5" x14ac:dyDescent="0.35">
      <c r="J890" s="87"/>
      <c r="K890" s="88"/>
      <c r="L890" s="88"/>
      <c r="O890" s="89"/>
      <c r="P890" s="89"/>
      <c r="Q890" s="89"/>
      <c r="R890" s="89"/>
      <c r="S890" s="89"/>
      <c r="T890" s="89"/>
      <c r="U890" s="89"/>
      <c r="V890" s="89"/>
      <c r="W890" s="89"/>
      <c r="X890" s="89"/>
      <c r="Y890" s="89"/>
      <c r="Z890" s="89"/>
      <c r="AA890" s="89"/>
      <c r="AB890" s="89"/>
      <c r="AC890" s="89"/>
      <c r="AD890" s="89"/>
      <c r="AE890" s="89"/>
      <c r="AF890" s="89"/>
    </row>
    <row r="891" spans="10:32" ht="14.5" x14ac:dyDescent="0.35">
      <c r="J891" s="87"/>
      <c r="K891" s="88"/>
      <c r="L891" s="88"/>
      <c r="O891" s="89"/>
      <c r="P891" s="89"/>
      <c r="Q891" s="89"/>
      <c r="R891" s="89"/>
      <c r="S891" s="89"/>
      <c r="T891" s="89"/>
      <c r="U891" s="89"/>
      <c r="V891" s="89"/>
      <c r="W891" s="89"/>
      <c r="X891" s="89"/>
      <c r="Y891" s="89"/>
      <c r="Z891" s="89"/>
      <c r="AA891" s="89"/>
      <c r="AB891" s="89"/>
      <c r="AC891" s="89"/>
      <c r="AD891" s="89"/>
      <c r="AE891" s="89"/>
      <c r="AF891" s="89"/>
    </row>
    <row r="892" spans="10:32" ht="14.5" x14ac:dyDescent="0.35">
      <c r="J892" s="87"/>
      <c r="K892" s="88"/>
      <c r="L892" s="88"/>
      <c r="O892" s="89"/>
      <c r="P892" s="89"/>
      <c r="Q892" s="89"/>
      <c r="R892" s="89"/>
      <c r="S892" s="89"/>
      <c r="T892" s="89"/>
      <c r="U892" s="89"/>
      <c r="V892" s="89"/>
      <c r="W892" s="89"/>
      <c r="X892" s="89"/>
      <c r="Y892" s="89"/>
      <c r="Z892" s="89"/>
      <c r="AA892" s="89"/>
      <c r="AB892" s="89"/>
      <c r="AC892" s="89"/>
      <c r="AD892" s="89"/>
      <c r="AE892" s="89"/>
      <c r="AF892" s="89"/>
    </row>
    <row r="893" spans="10:32" ht="14.5" x14ac:dyDescent="0.35">
      <c r="J893" s="87"/>
      <c r="K893" s="88"/>
      <c r="L893" s="88"/>
      <c r="O893" s="89"/>
      <c r="P893" s="89"/>
      <c r="Q893" s="89"/>
      <c r="R893" s="89"/>
      <c r="S893" s="89"/>
      <c r="T893" s="89"/>
      <c r="U893" s="89"/>
      <c r="V893" s="89"/>
      <c r="W893" s="89"/>
      <c r="X893" s="89"/>
      <c r="Y893" s="89"/>
      <c r="Z893" s="89"/>
      <c r="AA893" s="89"/>
      <c r="AB893" s="89"/>
      <c r="AC893" s="89"/>
      <c r="AD893" s="89"/>
      <c r="AE893" s="89"/>
      <c r="AF893" s="89"/>
    </row>
    <row r="894" spans="10:32" ht="14.5" x14ac:dyDescent="0.35">
      <c r="J894" s="87"/>
      <c r="K894" s="88"/>
      <c r="L894" s="88"/>
      <c r="O894" s="89"/>
      <c r="P894" s="89"/>
      <c r="Q894" s="89"/>
      <c r="R894" s="89"/>
      <c r="S894" s="89"/>
      <c r="T894" s="89"/>
      <c r="U894" s="89"/>
      <c r="V894" s="89"/>
      <c r="W894" s="89"/>
      <c r="X894" s="89"/>
      <c r="Y894" s="89"/>
      <c r="Z894" s="89"/>
      <c r="AA894" s="89"/>
      <c r="AB894" s="89"/>
      <c r="AC894" s="89"/>
      <c r="AD894" s="89"/>
      <c r="AE894" s="89"/>
      <c r="AF894" s="89"/>
    </row>
    <row r="895" spans="10:32" ht="14.5" x14ac:dyDescent="0.35">
      <c r="J895" s="87"/>
      <c r="K895" s="88"/>
      <c r="L895" s="88"/>
      <c r="O895" s="89"/>
      <c r="P895" s="89"/>
      <c r="Q895" s="89"/>
      <c r="R895" s="89"/>
      <c r="S895" s="89"/>
      <c r="T895" s="89"/>
      <c r="U895" s="89"/>
      <c r="V895" s="89"/>
      <c r="W895" s="89"/>
      <c r="X895" s="89"/>
      <c r="Y895" s="89"/>
      <c r="Z895" s="89"/>
      <c r="AA895" s="89"/>
      <c r="AB895" s="89"/>
      <c r="AC895" s="89"/>
      <c r="AD895" s="89"/>
      <c r="AE895" s="89"/>
      <c r="AF895" s="89"/>
    </row>
    <row r="896" spans="10:32" ht="14.5" x14ac:dyDescent="0.35">
      <c r="J896" s="87"/>
      <c r="K896" s="88"/>
      <c r="L896" s="88"/>
      <c r="O896" s="89"/>
      <c r="P896" s="89"/>
      <c r="Q896" s="89"/>
      <c r="R896" s="89"/>
      <c r="S896" s="89"/>
      <c r="T896" s="89"/>
      <c r="U896" s="89"/>
      <c r="V896" s="89"/>
      <c r="W896" s="89"/>
      <c r="X896" s="89"/>
      <c r="Y896" s="89"/>
      <c r="Z896" s="89"/>
      <c r="AA896" s="89"/>
      <c r="AB896" s="89"/>
      <c r="AC896" s="89"/>
      <c r="AD896" s="89"/>
      <c r="AE896" s="89"/>
      <c r="AF896" s="89"/>
    </row>
    <row r="897" spans="10:32" ht="14.5" x14ac:dyDescent="0.35">
      <c r="J897" s="87"/>
      <c r="K897" s="88"/>
      <c r="L897" s="88"/>
      <c r="O897" s="89"/>
      <c r="P897" s="89"/>
      <c r="Q897" s="89"/>
      <c r="R897" s="89"/>
      <c r="S897" s="89"/>
      <c r="T897" s="89"/>
      <c r="U897" s="89"/>
      <c r="V897" s="89"/>
      <c r="W897" s="89"/>
      <c r="X897" s="89"/>
      <c r="Y897" s="89"/>
      <c r="Z897" s="89"/>
      <c r="AA897" s="89"/>
      <c r="AB897" s="89"/>
      <c r="AC897" s="89"/>
      <c r="AD897" s="89"/>
      <c r="AE897" s="89"/>
      <c r="AF897" s="89"/>
    </row>
    <row r="898" spans="10:32" ht="14.5" x14ac:dyDescent="0.35">
      <c r="J898" s="87"/>
      <c r="K898" s="88"/>
      <c r="L898" s="88"/>
      <c r="O898" s="89"/>
      <c r="P898" s="89"/>
      <c r="Q898" s="89"/>
      <c r="R898" s="89"/>
      <c r="S898" s="89"/>
      <c r="T898" s="89"/>
      <c r="U898" s="89"/>
      <c r="V898" s="89"/>
      <c r="W898" s="89"/>
      <c r="X898" s="89"/>
      <c r="Y898" s="89"/>
      <c r="Z898" s="89"/>
      <c r="AA898" s="89"/>
      <c r="AB898" s="89"/>
      <c r="AC898" s="89"/>
      <c r="AD898" s="89"/>
      <c r="AE898" s="89"/>
      <c r="AF898" s="89"/>
    </row>
    <row r="899" spans="10:32" ht="14.5" x14ac:dyDescent="0.35">
      <c r="J899" s="87"/>
      <c r="K899" s="88"/>
      <c r="L899" s="88"/>
      <c r="O899" s="89"/>
      <c r="P899" s="89"/>
      <c r="Q899" s="89"/>
      <c r="R899" s="89"/>
      <c r="S899" s="89"/>
      <c r="T899" s="89"/>
      <c r="U899" s="89"/>
      <c r="V899" s="89"/>
      <c r="W899" s="89"/>
      <c r="X899" s="89"/>
      <c r="Y899" s="89"/>
      <c r="Z899" s="89"/>
      <c r="AA899" s="89"/>
      <c r="AB899" s="89"/>
      <c r="AC899" s="89"/>
      <c r="AD899" s="89"/>
      <c r="AE899" s="89"/>
      <c r="AF899" s="89"/>
    </row>
    <row r="900" spans="10:32" ht="14.5" x14ac:dyDescent="0.35">
      <c r="J900" s="87"/>
      <c r="K900" s="88"/>
      <c r="L900" s="88"/>
      <c r="O900" s="89"/>
      <c r="P900" s="89"/>
      <c r="Q900" s="89"/>
      <c r="R900" s="89"/>
      <c r="S900" s="89"/>
      <c r="T900" s="89"/>
      <c r="U900" s="89"/>
      <c r="V900" s="89"/>
      <c r="W900" s="89"/>
      <c r="X900" s="89"/>
      <c r="Y900" s="89"/>
      <c r="Z900" s="89"/>
      <c r="AA900" s="89"/>
      <c r="AB900" s="89"/>
      <c r="AC900" s="89"/>
      <c r="AD900" s="89"/>
      <c r="AE900" s="89"/>
      <c r="AF900" s="89"/>
    </row>
    <row r="901" spans="10:32" ht="14.5" x14ac:dyDescent="0.35">
      <c r="J901" s="87"/>
      <c r="K901" s="88"/>
      <c r="L901" s="88"/>
      <c r="O901" s="89"/>
      <c r="P901" s="89"/>
      <c r="Q901" s="89"/>
      <c r="R901" s="89"/>
      <c r="S901" s="89"/>
      <c r="T901" s="89"/>
      <c r="U901" s="89"/>
      <c r="V901" s="89"/>
      <c r="W901" s="89"/>
      <c r="X901" s="89"/>
      <c r="Y901" s="89"/>
      <c r="Z901" s="89"/>
      <c r="AA901" s="89"/>
      <c r="AB901" s="89"/>
      <c r="AC901" s="89"/>
      <c r="AD901" s="89"/>
      <c r="AE901" s="89"/>
      <c r="AF901" s="89"/>
    </row>
    <row r="902" spans="10:32" ht="14.5" x14ac:dyDescent="0.35">
      <c r="J902" s="87"/>
      <c r="K902" s="88"/>
      <c r="L902" s="88"/>
      <c r="O902" s="89"/>
      <c r="P902" s="89"/>
      <c r="Q902" s="89"/>
      <c r="R902" s="89"/>
      <c r="S902" s="89"/>
      <c r="T902" s="89"/>
      <c r="U902" s="89"/>
      <c r="V902" s="89"/>
      <c r="W902" s="89"/>
      <c r="X902" s="89"/>
      <c r="Y902" s="89"/>
      <c r="Z902" s="89"/>
      <c r="AA902" s="89"/>
      <c r="AB902" s="89"/>
      <c r="AC902" s="89"/>
      <c r="AD902" s="89"/>
      <c r="AE902" s="89"/>
      <c r="AF902" s="89"/>
    </row>
    <row r="903" spans="10:32" ht="14.5" x14ac:dyDescent="0.35">
      <c r="J903" s="87"/>
      <c r="K903" s="88"/>
      <c r="L903" s="88"/>
      <c r="O903" s="89"/>
      <c r="P903" s="89"/>
      <c r="Q903" s="89"/>
      <c r="R903" s="89"/>
      <c r="S903" s="89"/>
      <c r="T903" s="89"/>
      <c r="U903" s="89"/>
      <c r="V903" s="89"/>
      <c r="W903" s="89"/>
      <c r="X903" s="89"/>
      <c r="Y903" s="89"/>
      <c r="Z903" s="89"/>
      <c r="AA903" s="89"/>
      <c r="AB903" s="89"/>
      <c r="AC903" s="89"/>
      <c r="AD903" s="89"/>
      <c r="AE903" s="89"/>
      <c r="AF903" s="89"/>
    </row>
    <row r="904" spans="10:32" ht="14.5" x14ac:dyDescent="0.35">
      <c r="J904" s="87"/>
      <c r="K904" s="88"/>
      <c r="L904" s="88"/>
      <c r="O904" s="89"/>
      <c r="P904" s="89"/>
      <c r="Q904" s="89"/>
      <c r="R904" s="89"/>
      <c r="S904" s="89"/>
      <c r="T904" s="89"/>
      <c r="U904" s="89"/>
      <c r="V904" s="89"/>
      <c r="W904" s="89"/>
      <c r="X904" s="89"/>
      <c r="Y904" s="89"/>
      <c r="Z904" s="89"/>
      <c r="AA904" s="89"/>
      <c r="AB904" s="89"/>
      <c r="AC904" s="89"/>
      <c r="AD904" s="89"/>
      <c r="AE904" s="89"/>
      <c r="AF904" s="89"/>
    </row>
    <row r="905" spans="10:32" ht="14.5" x14ac:dyDescent="0.35">
      <c r="J905" s="87"/>
      <c r="K905" s="88"/>
      <c r="L905" s="88"/>
      <c r="O905" s="89"/>
      <c r="P905" s="89"/>
      <c r="Q905" s="89"/>
      <c r="R905" s="89"/>
      <c r="S905" s="89"/>
      <c r="T905" s="89"/>
      <c r="U905" s="89"/>
      <c r="V905" s="89"/>
      <c r="W905" s="89"/>
      <c r="X905" s="89"/>
      <c r="Y905" s="89"/>
      <c r="Z905" s="89"/>
      <c r="AA905" s="89"/>
      <c r="AB905" s="89"/>
      <c r="AC905" s="89"/>
      <c r="AD905" s="89"/>
      <c r="AE905" s="89"/>
      <c r="AF905" s="89"/>
    </row>
    <row r="906" spans="10:32" ht="14.5" x14ac:dyDescent="0.35">
      <c r="J906" s="87"/>
      <c r="K906" s="88"/>
      <c r="L906" s="88"/>
      <c r="O906" s="89"/>
      <c r="P906" s="89"/>
      <c r="Q906" s="89"/>
      <c r="R906" s="89"/>
      <c r="S906" s="89"/>
      <c r="T906" s="89"/>
      <c r="U906" s="89"/>
      <c r="V906" s="89"/>
      <c r="W906" s="89"/>
      <c r="X906" s="89"/>
      <c r="Y906" s="89"/>
      <c r="Z906" s="89"/>
      <c r="AA906" s="89"/>
      <c r="AB906" s="89"/>
      <c r="AC906" s="89"/>
      <c r="AD906" s="89"/>
      <c r="AE906" s="89"/>
      <c r="AF906" s="89"/>
    </row>
    <row r="907" spans="10:32" ht="14.5" x14ac:dyDescent="0.35">
      <c r="J907" s="87"/>
      <c r="K907" s="88"/>
      <c r="L907" s="88"/>
      <c r="O907" s="89"/>
      <c r="P907" s="89"/>
      <c r="Q907" s="89"/>
      <c r="R907" s="89"/>
      <c r="S907" s="89"/>
      <c r="T907" s="89"/>
      <c r="U907" s="89"/>
      <c r="V907" s="89"/>
      <c r="W907" s="89"/>
      <c r="X907" s="89"/>
      <c r="Y907" s="89"/>
      <c r="Z907" s="89"/>
      <c r="AA907" s="89"/>
      <c r="AB907" s="89"/>
      <c r="AC907" s="89"/>
      <c r="AD907" s="89"/>
      <c r="AE907" s="89"/>
      <c r="AF907" s="89"/>
    </row>
    <row r="908" spans="10:32" ht="14.5" x14ac:dyDescent="0.35">
      <c r="J908" s="87"/>
      <c r="K908" s="88"/>
      <c r="L908" s="88"/>
      <c r="O908" s="89"/>
      <c r="P908" s="89"/>
      <c r="Q908" s="89"/>
      <c r="R908" s="89"/>
      <c r="S908" s="89"/>
      <c r="T908" s="89"/>
      <c r="U908" s="89"/>
      <c r="V908" s="89"/>
      <c r="W908" s="89"/>
      <c r="X908" s="89"/>
      <c r="Y908" s="89"/>
      <c r="Z908" s="89"/>
      <c r="AA908" s="89"/>
      <c r="AB908" s="89"/>
      <c r="AC908" s="89"/>
      <c r="AD908" s="89"/>
      <c r="AE908" s="89"/>
      <c r="AF908" s="89"/>
    </row>
    <row r="909" spans="10:32" ht="14.5" x14ac:dyDescent="0.35">
      <c r="J909" s="87"/>
      <c r="K909" s="88"/>
      <c r="L909" s="88"/>
      <c r="O909" s="89"/>
      <c r="P909" s="89"/>
      <c r="Q909" s="89"/>
      <c r="R909" s="89"/>
      <c r="S909" s="89"/>
      <c r="T909" s="89"/>
      <c r="U909" s="89"/>
      <c r="V909" s="89"/>
      <c r="W909" s="89"/>
      <c r="X909" s="89"/>
      <c r="Y909" s="89"/>
      <c r="Z909" s="89"/>
      <c r="AA909" s="89"/>
      <c r="AB909" s="89"/>
      <c r="AC909" s="89"/>
      <c r="AD909" s="89"/>
      <c r="AE909" s="89"/>
      <c r="AF909" s="89"/>
    </row>
    <row r="910" spans="10:32" ht="14.5" x14ac:dyDescent="0.35">
      <c r="J910" s="87"/>
      <c r="K910" s="88"/>
      <c r="L910" s="88"/>
      <c r="O910" s="89"/>
      <c r="P910" s="89"/>
      <c r="Q910" s="89"/>
      <c r="R910" s="89"/>
      <c r="S910" s="89"/>
      <c r="T910" s="89"/>
      <c r="U910" s="89"/>
      <c r="V910" s="89"/>
      <c r="W910" s="89"/>
      <c r="X910" s="89"/>
      <c r="Y910" s="89"/>
      <c r="Z910" s="89"/>
      <c r="AA910" s="89"/>
      <c r="AB910" s="89"/>
      <c r="AC910" s="89"/>
      <c r="AD910" s="89"/>
      <c r="AE910" s="89"/>
      <c r="AF910" s="89"/>
    </row>
    <row r="911" spans="10:32" ht="14.5" x14ac:dyDescent="0.35">
      <c r="J911" s="87"/>
      <c r="K911" s="88"/>
      <c r="L911" s="88"/>
      <c r="O911" s="89"/>
      <c r="P911" s="89"/>
      <c r="Q911" s="89"/>
      <c r="R911" s="89"/>
      <c r="S911" s="89"/>
      <c r="T911" s="89"/>
      <c r="U911" s="89"/>
      <c r="V911" s="89"/>
      <c r="W911" s="89"/>
      <c r="X911" s="89"/>
      <c r="Y911" s="89"/>
      <c r="Z911" s="89"/>
      <c r="AA911" s="89"/>
      <c r="AB911" s="89"/>
      <c r="AC911" s="89"/>
      <c r="AD911" s="89"/>
      <c r="AE911" s="89"/>
      <c r="AF911" s="89"/>
    </row>
    <row r="912" spans="10:32" ht="14.5" x14ac:dyDescent="0.35">
      <c r="J912" s="87"/>
      <c r="K912" s="88"/>
      <c r="L912" s="88"/>
      <c r="O912" s="89"/>
      <c r="P912" s="89"/>
      <c r="Q912" s="89"/>
      <c r="R912" s="89"/>
      <c r="S912" s="89"/>
      <c r="T912" s="89"/>
      <c r="U912" s="89"/>
      <c r="V912" s="89"/>
      <c r="W912" s="89"/>
      <c r="X912" s="89"/>
      <c r="Y912" s="89"/>
      <c r="Z912" s="89"/>
      <c r="AA912" s="89"/>
      <c r="AB912" s="89"/>
      <c r="AC912" s="89"/>
      <c r="AD912" s="89"/>
      <c r="AE912" s="89"/>
      <c r="AF912" s="89"/>
    </row>
    <row r="913" spans="10:32" ht="14.5" x14ac:dyDescent="0.35">
      <c r="J913" s="87"/>
      <c r="K913" s="88"/>
      <c r="L913" s="88"/>
      <c r="O913" s="89"/>
      <c r="P913" s="89"/>
      <c r="Q913" s="89"/>
      <c r="R913" s="89"/>
      <c r="S913" s="89"/>
      <c r="T913" s="89"/>
      <c r="U913" s="89"/>
      <c r="V913" s="89"/>
      <c r="W913" s="89"/>
      <c r="X913" s="89"/>
      <c r="Y913" s="89"/>
      <c r="Z913" s="89"/>
      <c r="AA913" s="89"/>
      <c r="AB913" s="89"/>
      <c r="AC913" s="89"/>
      <c r="AD913" s="89"/>
      <c r="AE913" s="89"/>
      <c r="AF913" s="89"/>
    </row>
    <row r="914" spans="10:32" ht="14.5" x14ac:dyDescent="0.35">
      <c r="J914" s="87"/>
      <c r="K914" s="88"/>
      <c r="L914" s="88"/>
      <c r="O914" s="89"/>
      <c r="P914" s="89"/>
      <c r="Q914" s="89"/>
      <c r="R914" s="89"/>
      <c r="S914" s="89"/>
      <c r="T914" s="89"/>
      <c r="U914" s="89"/>
      <c r="V914" s="89"/>
      <c r="W914" s="89"/>
      <c r="X914" s="89"/>
      <c r="Y914" s="89"/>
      <c r="Z914" s="89"/>
      <c r="AA914" s="89"/>
      <c r="AB914" s="89"/>
      <c r="AC914" s="89"/>
      <c r="AD914" s="89"/>
      <c r="AE914" s="89"/>
      <c r="AF914" s="89"/>
    </row>
    <row r="915" spans="10:32" ht="14.5" x14ac:dyDescent="0.35">
      <c r="J915" s="87"/>
      <c r="K915" s="88"/>
      <c r="L915" s="88"/>
      <c r="O915" s="89"/>
      <c r="P915" s="89"/>
      <c r="Q915" s="89"/>
      <c r="R915" s="89"/>
      <c r="S915" s="89"/>
      <c r="T915" s="89"/>
      <c r="U915" s="89"/>
      <c r="V915" s="89"/>
      <c r="W915" s="89"/>
      <c r="X915" s="89"/>
      <c r="Y915" s="89"/>
      <c r="Z915" s="89"/>
      <c r="AA915" s="89"/>
      <c r="AB915" s="89"/>
      <c r="AC915" s="89"/>
      <c r="AD915" s="89"/>
      <c r="AE915" s="89"/>
      <c r="AF915" s="89"/>
    </row>
    <row r="916" spans="10:32" ht="14.5" x14ac:dyDescent="0.35">
      <c r="J916" s="87"/>
      <c r="K916" s="88"/>
      <c r="L916" s="88"/>
      <c r="O916" s="89"/>
      <c r="P916" s="89"/>
      <c r="Q916" s="89"/>
      <c r="R916" s="89"/>
      <c r="S916" s="89"/>
      <c r="T916" s="89"/>
      <c r="U916" s="89"/>
      <c r="V916" s="89"/>
      <c r="W916" s="89"/>
      <c r="X916" s="89"/>
      <c r="Y916" s="89"/>
      <c r="Z916" s="89"/>
      <c r="AA916" s="89"/>
      <c r="AB916" s="89"/>
      <c r="AC916" s="89"/>
      <c r="AD916" s="89"/>
      <c r="AE916" s="89"/>
      <c r="AF916" s="89"/>
    </row>
    <row r="917" spans="10:32" ht="14.5" x14ac:dyDescent="0.35">
      <c r="J917" s="87"/>
      <c r="K917" s="88"/>
      <c r="L917" s="88"/>
      <c r="O917" s="89"/>
      <c r="P917" s="89"/>
      <c r="Q917" s="89"/>
      <c r="R917" s="89"/>
      <c r="S917" s="89"/>
      <c r="T917" s="89"/>
      <c r="U917" s="89"/>
      <c r="V917" s="89"/>
      <c r="W917" s="89"/>
      <c r="X917" s="89"/>
      <c r="Y917" s="89"/>
      <c r="Z917" s="89"/>
      <c r="AA917" s="89"/>
      <c r="AB917" s="89"/>
      <c r="AC917" s="89"/>
      <c r="AD917" s="89"/>
      <c r="AE917" s="89"/>
      <c r="AF917" s="89"/>
    </row>
    <row r="918" spans="10:32" ht="14.5" x14ac:dyDescent="0.35">
      <c r="J918" s="87"/>
      <c r="K918" s="88"/>
      <c r="L918" s="88"/>
      <c r="O918" s="89"/>
      <c r="P918" s="89"/>
      <c r="Q918" s="89"/>
      <c r="R918" s="89"/>
      <c r="S918" s="89"/>
      <c r="T918" s="89"/>
      <c r="U918" s="89"/>
      <c r="V918" s="89"/>
      <c r="W918" s="89"/>
      <c r="X918" s="89"/>
      <c r="Y918" s="89"/>
      <c r="Z918" s="89"/>
      <c r="AA918" s="89"/>
      <c r="AB918" s="89"/>
      <c r="AC918" s="89"/>
      <c r="AD918" s="89"/>
      <c r="AE918" s="89"/>
      <c r="AF918" s="89"/>
    </row>
    <row r="919" spans="10:32" ht="14.5" x14ac:dyDescent="0.35">
      <c r="J919" s="87"/>
      <c r="K919" s="88"/>
      <c r="L919" s="88"/>
      <c r="O919" s="89"/>
      <c r="P919" s="89"/>
      <c r="Q919" s="89"/>
      <c r="R919" s="89"/>
      <c r="S919" s="89"/>
      <c r="T919" s="89"/>
      <c r="U919" s="89"/>
      <c r="V919" s="89"/>
      <c r="W919" s="89"/>
      <c r="X919" s="89"/>
      <c r="Y919" s="89"/>
      <c r="Z919" s="89"/>
      <c r="AA919" s="89"/>
      <c r="AB919" s="89"/>
      <c r="AC919" s="89"/>
      <c r="AD919" s="89"/>
      <c r="AE919" s="89"/>
      <c r="AF919" s="89"/>
    </row>
    <row r="920" spans="10:32" ht="14.5" x14ac:dyDescent="0.35">
      <c r="J920" s="87"/>
      <c r="K920" s="88"/>
      <c r="L920" s="88"/>
      <c r="O920" s="89"/>
      <c r="P920" s="89"/>
      <c r="Q920" s="89"/>
      <c r="R920" s="89"/>
      <c r="S920" s="89"/>
      <c r="T920" s="89"/>
      <c r="U920" s="89"/>
      <c r="V920" s="89"/>
      <c r="W920" s="89"/>
      <c r="X920" s="89"/>
      <c r="Y920" s="89"/>
      <c r="Z920" s="89"/>
      <c r="AA920" s="89"/>
      <c r="AB920" s="89"/>
      <c r="AC920" s="89"/>
      <c r="AD920" s="89"/>
      <c r="AE920" s="89"/>
      <c r="AF920" s="89"/>
    </row>
    <row r="921" spans="10:32" ht="14.5" x14ac:dyDescent="0.35">
      <c r="J921" s="87"/>
      <c r="K921" s="88"/>
      <c r="L921" s="88"/>
      <c r="O921" s="89"/>
      <c r="P921" s="89"/>
      <c r="Q921" s="89"/>
      <c r="R921" s="89"/>
      <c r="S921" s="89"/>
      <c r="T921" s="89"/>
      <c r="U921" s="89"/>
      <c r="V921" s="89"/>
      <c r="W921" s="89"/>
      <c r="X921" s="89"/>
      <c r="Y921" s="89"/>
      <c r="Z921" s="89"/>
      <c r="AA921" s="89"/>
      <c r="AB921" s="89"/>
      <c r="AC921" s="89"/>
      <c r="AD921" s="89"/>
      <c r="AE921" s="89"/>
      <c r="AF921" s="89"/>
    </row>
    <row r="922" spans="10:32" ht="14.5" x14ac:dyDescent="0.35">
      <c r="J922" s="87"/>
      <c r="K922" s="88"/>
      <c r="L922" s="88"/>
      <c r="O922" s="89"/>
      <c r="P922" s="89"/>
      <c r="Q922" s="89"/>
      <c r="R922" s="89"/>
      <c r="S922" s="89"/>
      <c r="T922" s="89"/>
      <c r="U922" s="89"/>
      <c r="V922" s="89"/>
      <c r="W922" s="89"/>
      <c r="X922" s="89"/>
      <c r="Y922" s="89"/>
      <c r="Z922" s="89"/>
      <c r="AA922" s="89"/>
      <c r="AB922" s="89"/>
      <c r="AC922" s="89"/>
      <c r="AD922" s="89"/>
      <c r="AE922" s="89"/>
      <c r="AF922" s="89"/>
    </row>
    <row r="923" spans="10:32" ht="14.5" x14ac:dyDescent="0.35">
      <c r="J923" s="87"/>
      <c r="K923" s="88"/>
      <c r="L923" s="88"/>
      <c r="O923" s="89"/>
      <c r="P923" s="89"/>
      <c r="Q923" s="89"/>
      <c r="R923" s="89"/>
      <c r="S923" s="89"/>
      <c r="T923" s="89"/>
      <c r="U923" s="89"/>
      <c r="V923" s="89"/>
      <c r="W923" s="89"/>
      <c r="X923" s="89"/>
      <c r="Y923" s="89"/>
      <c r="Z923" s="89"/>
      <c r="AA923" s="89"/>
      <c r="AB923" s="89"/>
      <c r="AC923" s="89"/>
      <c r="AD923" s="89"/>
      <c r="AE923" s="89"/>
      <c r="AF923" s="89"/>
    </row>
    <row r="924" spans="10:32" ht="14.5" x14ac:dyDescent="0.35">
      <c r="J924" s="87"/>
      <c r="K924" s="88"/>
      <c r="L924" s="88"/>
      <c r="O924" s="89"/>
      <c r="P924" s="89"/>
      <c r="Q924" s="89"/>
      <c r="R924" s="89"/>
      <c r="S924" s="89"/>
      <c r="T924" s="89"/>
      <c r="U924" s="89"/>
      <c r="V924" s="89"/>
      <c r="W924" s="89"/>
      <c r="X924" s="89"/>
      <c r="Y924" s="89"/>
      <c r="Z924" s="89"/>
      <c r="AA924" s="89"/>
      <c r="AB924" s="89"/>
      <c r="AC924" s="89"/>
      <c r="AD924" s="89"/>
      <c r="AE924" s="89"/>
      <c r="AF924" s="89"/>
    </row>
    <row r="925" spans="10:32" ht="14.5" x14ac:dyDescent="0.35">
      <c r="J925" s="87"/>
      <c r="K925" s="88"/>
      <c r="L925" s="88"/>
      <c r="O925" s="89"/>
      <c r="P925" s="89"/>
      <c r="Q925" s="89"/>
      <c r="R925" s="89"/>
      <c r="S925" s="89"/>
      <c r="T925" s="89"/>
      <c r="U925" s="89"/>
      <c r="V925" s="89"/>
      <c r="W925" s="89"/>
      <c r="X925" s="89"/>
      <c r="Y925" s="89"/>
      <c r="Z925" s="89"/>
      <c r="AA925" s="89"/>
      <c r="AB925" s="89"/>
      <c r="AC925" s="89"/>
      <c r="AD925" s="89"/>
      <c r="AE925" s="89"/>
      <c r="AF925" s="89"/>
    </row>
    <row r="926" spans="10:32" ht="14.5" x14ac:dyDescent="0.35">
      <c r="J926" s="87"/>
      <c r="K926" s="88"/>
      <c r="L926" s="88"/>
      <c r="O926" s="89"/>
      <c r="P926" s="89"/>
      <c r="Q926" s="89"/>
      <c r="R926" s="89"/>
      <c r="S926" s="89"/>
      <c r="T926" s="89"/>
      <c r="U926" s="89"/>
      <c r="V926" s="89"/>
      <c r="W926" s="89"/>
      <c r="X926" s="89"/>
      <c r="Y926" s="89"/>
      <c r="Z926" s="89"/>
      <c r="AA926" s="89"/>
      <c r="AB926" s="89"/>
      <c r="AC926" s="89"/>
      <c r="AD926" s="89"/>
      <c r="AE926" s="89"/>
      <c r="AF926" s="89"/>
    </row>
    <row r="927" spans="10:32" ht="14.5" x14ac:dyDescent="0.35">
      <c r="J927" s="87"/>
      <c r="K927" s="88"/>
      <c r="L927" s="88"/>
      <c r="O927" s="89"/>
      <c r="P927" s="89"/>
      <c r="Q927" s="89"/>
      <c r="R927" s="89"/>
      <c r="S927" s="89"/>
      <c r="T927" s="89"/>
      <c r="U927" s="89"/>
      <c r="V927" s="89"/>
      <c r="W927" s="89"/>
      <c r="X927" s="89"/>
      <c r="Y927" s="89"/>
      <c r="Z927" s="89"/>
      <c r="AA927" s="89"/>
      <c r="AB927" s="89"/>
      <c r="AC927" s="89"/>
      <c r="AD927" s="89"/>
      <c r="AE927" s="89"/>
      <c r="AF927" s="89"/>
    </row>
    <row r="928" spans="10:32" ht="14.5" x14ac:dyDescent="0.35">
      <c r="J928" s="87"/>
      <c r="K928" s="88"/>
      <c r="L928" s="88"/>
      <c r="O928" s="89"/>
      <c r="P928" s="89"/>
      <c r="Q928" s="89"/>
      <c r="R928" s="89"/>
      <c r="S928" s="89"/>
      <c r="T928" s="89"/>
      <c r="U928" s="89"/>
      <c r="V928" s="89"/>
      <c r="W928" s="89"/>
      <c r="X928" s="89"/>
      <c r="Y928" s="89"/>
      <c r="Z928" s="89"/>
      <c r="AA928" s="89"/>
      <c r="AB928" s="89"/>
      <c r="AC928" s="89"/>
      <c r="AD928" s="89"/>
      <c r="AE928" s="89"/>
      <c r="AF928" s="89"/>
    </row>
    <row r="929" spans="10:32" ht="14.5" x14ac:dyDescent="0.35">
      <c r="J929" s="87"/>
      <c r="K929" s="88"/>
      <c r="L929" s="88"/>
      <c r="O929" s="89"/>
      <c r="P929" s="89"/>
      <c r="Q929" s="89"/>
      <c r="R929" s="89"/>
      <c r="S929" s="89"/>
      <c r="T929" s="89"/>
      <c r="U929" s="89"/>
      <c r="V929" s="89"/>
      <c r="W929" s="89"/>
      <c r="X929" s="89"/>
      <c r="Y929" s="89"/>
      <c r="Z929" s="89"/>
      <c r="AA929" s="89"/>
      <c r="AB929" s="89"/>
      <c r="AC929" s="89"/>
      <c r="AD929" s="89"/>
      <c r="AE929" s="89"/>
      <c r="AF929" s="89"/>
    </row>
    <row r="930" spans="10:32" ht="14.5" x14ac:dyDescent="0.35">
      <c r="J930" s="87"/>
      <c r="K930" s="88"/>
      <c r="L930" s="88"/>
      <c r="O930" s="89"/>
      <c r="P930" s="89"/>
      <c r="Q930" s="89"/>
      <c r="R930" s="89"/>
      <c r="S930" s="89"/>
      <c r="T930" s="89"/>
      <c r="U930" s="89"/>
      <c r="V930" s="89"/>
      <c r="W930" s="89"/>
      <c r="X930" s="89"/>
      <c r="Y930" s="89"/>
      <c r="Z930" s="89"/>
      <c r="AA930" s="89"/>
      <c r="AB930" s="89"/>
      <c r="AC930" s="89"/>
      <c r="AD930" s="89"/>
      <c r="AE930" s="89"/>
      <c r="AF930" s="89"/>
    </row>
    <row r="931" spans="10:32" ht="14.5" x14ac:dyDescent="0.35">
      <c r="J931" s="87"/>
      <c r="K931" s="88"/>
      <c r="L931" s="88"/>
      <c r="O931" s="89"/>
      <c r="P931" s="89"/>
      <c r="Q931" s="89"/>
      <c r="R931" s="89"/>
      <c r="S931" s="89"/>
      <c r="T931" s="89"/>
      <c r="U931" s="89"/>
      <c r="V931" s="89"/>
      <c r="W931" s="89"/>
      <c r="X931" s="89"/>
      <c r="Y931" s="89"/>
      <c r="Z931" s="89"/>
      <c r="AA931" s="89"/>
      <c r="AB931" s="89"/>
      <c r="AC931" s="89"/>
      <c r="AD931" s="89"/>
      <c r="AE931" s="89"/>
      <c r="AF931" s="89"/>
    </row>
    <row r="932" spans="10:32" ht="14.5" x14ac:dyDescent="0.35">
      <c r="J932" s="87"/>
      <c r="K932" s="88"/>
      <c r="L932" s="88"/>
      <c r="O932" s="89"/>
      <c r="P932" s="89"/>
      <c r="Q932" s="89"/>
      <c r="R932" s="89"/>
      <c r="S932" s="89"/>
      <c r="T932" s="89"/>
      <c r="U932" s="89"/>
      <c r="V932" s="89"/>
      <c r="W932" s="89"/>
      <c r="X932" s="89"/>
      <c r="Y932" s="89"/>
      <c r="Z932" s="89"/>
      <c r="AA932" s="89"/>
      <c r="AB932" s="89"/>
      <c r="AC932" s="89"/>
      <c r="AD932" s="89"/>
      <c r="AE932" s="89"/>
      <c r="AF932" s="89"/>
    </row>
    <row r="933" spans="10:32" ht="14.5" x14ac:dyDescent="0.35">
      <c r="J933" s="87"/>
      <c r="K933" s="88"/>
      <c r="L933" s="88"/>
      <c r="O933" s="89"/>
      <c r="P933" s="89"/>
      <c r="Q933" s="89"/>
      <c r="R933" s="89"/>
      <c r="S933" s="89"/>
      <c r="T933" s="89"/>
      <c r="U933" s="89"/>
      <c r="V933" s="89"/>
      <c r="W933" s="89"/>
      <c r="X933" s="89"/>
      <c r="Y933" s="89"/>
      <c r="Z933" s="89"/>
      <c r="AA933" s="89"/>
      <c r="AB933" s="89"/>
      <c r="AC933" s="89"/>
      <c r="AD933" s="89"/>
      <c r="AE933" s="89"/>
      <c r="AF933" s="89"/>
    </row>
    <row r="934" spans="10:32" ht="14.5" x14ac:dyDescent="0.35">
      <c r="J934" s="87"/>
      <c r="K934" s="88"/>
      <c r="L934" s="88"/>
      <c r="O934" s="89"/>
      <c r="P934" s="89"/>
      <c r="Q934" s="89"/>
      <c r="R934" s="89"/>
      <c r="S934" s="89"/>
      <c r="T934" s="89"/>
      <c r="U934" s="89"/>
      <c r="V934" s="89"/>
      <c r="W934" s="89"/>
      <c r="X934" s="89"/>
      <c r="Y934" s="89"/>
      <c r="Z934" s="89"/>
      <c r="AA934" s="89"/>
      <c r="AB934" s="89"/>
      <c r="AC934" s="89"/>
      <c r="AD934" s="89"/>
      <c r="AE934" s="89"/>
      <c r="AF934" s="89"/>
    </row>
    <row r="935" spans="10:32" ht="14.5" x14ac:dyDescent="0.35">
      <c r="J935" s="87"/>
      <c r="K935" s="88"/>
      <c r="L935" s="88"/>
      <c r="O935" s="89"/>
      <c r="P935" s="89"/>
      <c r="Q935" s="89"/>
      <c r="R935" s="89"/>
      <c r="S935" s="89"/>
      <c r="T935" s="89"/>
      <c r="U935" s="89"/>
      <c r="V935" s="89"/>
      <c r="W935" s="89"/>
      <c r="X935" s="89"/>
      <c r="Y935" s="89"/>
      <c r="Z935" s="89"/>
      <c r="AA935" s="89"/>
      <c r="AB935" s="89"/>
      <c r="AC935" s="89"/>
      <c r="AD935" s="89"/>
      <c r="AE935" s="89"/>
      <c r="AF935" s="89"/>
    </row>
    <row r="936" spans="10:32" ht="14.5" x14ac:dyDescent="0.35">
      <c r="J936" s="87"/>
      <c r="K936" s="88"/>
      <c r="L936" s="88"/>
      <c r="O936" s="89"/>
      <c r="P936" s="89"/>
      <c r="Q936" s="89"/>
      <c r="R936" s="89"/>
      <c r="S936" s="89"/>
      <c r="T936" s="89"/>
      <c r="U936" s="89"/>
      <c r="V936" s="89"/>
      <c r="W936" s="89"/>
      <c r="X936" s="89"/>
      <c r="Y936" s="89"/>
      <c r="Z936" s="89"/>
      <c r="AA936" s="89"/>
      <c r="AB936" s="89"/>
      <c r="AC936" s="89"/>
      <c r="AD936" s="89"/>
      <c r="AE936" s="89"/>
      <c r="AF936" s="89"/>
    </row>
    <row r="937" spans="10:32" ht="14.5" x14ac:dyDescent="0.35">
      <c r="J937" s="87"/>
      <c r="K937" s="88"/>
      <c r="L937" s="88"/>
      <c r="O937" s="89"/>
      <c r="P937" s="89"/>
      <c r="Q937" s="89"/>
      <c r="R937" s="89"/>
      <c r="S937" s="89"/>
      <c r="T937" s="89"/>
      <c r="U937" s="89"/>
      <c r="V937" s="89"/>
      <c r="W937" s="89"/>
      <c r="X937" s="89"/>
      <c r="Y937" s="89"/>
      <c r="Z937" s="89"/>
      <c r="AA937" s="89"/>
      <c r="AB937" s="89"/>
      <c r="AC937" s="89"/>
      <c r="AD937" s="89"/>
      <c r="AE937" s="89"/>
      <c r="AF937" s="89"/>
    </row>
    <row r="938" spans="10:32" ht="14.5" x14ac:dyDescent="0.35">
      <c r="J938" s="87"/>
      <c r="K938" s="88"/>
      <c r="L938" s="88"/>
      <c r="O938" s="89"/>
      <c r="P938" s="89"/>
      <c r="Q938" s="89"/>
      <c r="R938" s="89"/>
      <c r="S938" s="89"/>
      <c r="T938" s="89"/>
      <c r="U938" s="89"/>
      <c r="V938" s="89"/>
      <c r="W938" s="89"/>
      <c r="X938" s="89"/>
      <c r="Y938" s="89"/>
      <c r="Z938" s="89"/>
      <c r="AA938" s="89"/>
      <c r="AB938" s="89"/>
      <c r="AC938" s="89"/>
      <c r="AD938" s="89"/>
      <c r="AE938" s="89"/>
      <c r="AF938" s="89"/>
    </row>
    <row r="939" spans="10:32" ht="14.5" x14ac:dyDescent="0.35">
      <c r="J939" s="87"/>
      <c r="K939" s="88"/>
      <c r="L939" s="88"/>
      <c r="O939" s="89"/>
      <c r="P939" s="89"/>
      <c r="Q939" s="89"/>
      <c r="R939" s="89"/>
      <c r="S939" s="89"/>
      <c r="T939" s="89"/>
      <c r="U939" s="89"/>
      <c r="V939" s="89"/>
      <c r="W939" s="89"/>
      <c r="X939" s="89"/>
      <c r="Y939" s="89"/>
      <c r="Z939" s="89"/>
      <c r="AA939" s="89"/>
      <c r="AB939" s="89"/>
      <c r="AC939" s="89"/>
      <c r="AD939" s="89"/>
      <c r="AE939" s="89"/>
      <c r="AF939" s="89"/>
    </row>
    <row r="940" spans="10:32" ht="14.5" x14ac:dyDescent="0.35">
      <c r="J940" s="87"/>
      <c r="K940" s="88"/>
      <c r="L940" s="88"/>
      <c r="O940" s="89"/>
      <c r="P940" s="89"/>
      <c r="Q940" s="89"/>
      <c r="R940" s="89"/>
      <c r="S940" s="89"/>
      <c r="T940" s="89"/>
      <c r="U940" s="89"/>
      <c r="V940" s="89"/>
      <c r="W940" s="89"/>
      <c r="X940" s="89"/>
      <c r="Y940" s="89"/>
      <c r="Z940" s="89"/>
      <c r="AA940" s="89"/>
      <c r="AB940" s="89"/>
      <c r="AC940" s="89"/>
      <c r="AD940" s="89"/>
      <c r="AE940" s="89"/>
      <c r="AF940" s="89"/>
    </row>
    <row r="941" spans="10:32" ht="14.5" x14ac:dyDescent="0.35">
      <c r="J941" s="87"/>
      <c r="K941" s="88"/>
      <c r="L941" s="88"/>
      <c r="O941" s="89"/>
      <c r="P941" s="89"/>
      <c r="Q941" s="89"/>
      <c r="R941" s="89"/>
      <c r="S941" s="89"/>
      <c r="T941" s="89"/>
      <c r="U941" s="89"/>
      <c r="V941" s="89"/>
      <c r="W941" s="89"/>
      <c r="X941" s="89"/>
      <c r="Y941" s="89"/>
      <c r="Z941" s="89"/>
      <c r="AA941" s="89"/>
      <c r="AB941" s="89"/>
      <c r="AC941" s="89"/>
      <c r="AD941" s="89"/>
      <c r="AE941" s="89"/>
      <c r="AF941" s="89"/>
    </row>
    <row r="942" spans="10:32" ht="14.5" x14ac:dyDescent="0.35">
      <c r="J942" s="87"/>
      <c r="K942" s="88"/>
      <c r="L942" s="88"/>
      <c r="O942" s="89"/>
      <c r="P942" s="89"/>
      <c r="Q942" s="89"/>
      <c r="R942" s="89"/>
      <c r="S942" s="89"/>
      <c r="T942" s="89"/>
      <c r="U942" s="89"/>
      <c r="V942" s="89"/>
      <c r="W942" s="89"/>
      <c r="X942" s="89"/>
      <c r="Y942" s="89"/>
      <c r="Z942" s="89"/>
      <c r="AA942" s="89"/>
      <c r="AB942" s="89"/>
      <c r="AC942" s="89"/>
      <c r="AD942" s="89"/>
      <c r="AE942" s="89"/>
      <c r="AF942" s="89"/>
    </row>
    <row r="943" spans="10:32" ht="14.5" x14ac:dyDescent="0.35">
      <c r="J943" s="87"/>
      <c r="K943" s="88"/>
      <c r="L943" s="88"/>
      <c r="O943" s="89"/>
      <c r="P943" s="89"/>
      <c r="Q943" s="89"/>
      <c r="R943" s="89"/>
      <c r="S943" s="89"/>
      <c r="T943" s="89"/>
      <c r="U943" s="89"/>
      <c r="V943" s="89"/>
      <c r="W943" s="89"/>
      <c r="X943" s="89"/>
      <c r="Y943" s="89"/>
      <c r="Z943" s="89"/>
      <c r="AA943" s="89"/>
      <c r="AB943" s="89"/>
      <c r="AC943" s="89"/>
      <c r="AD943" s="89"/>
      <c r="AE943" s="89"/>
      <c r="AF943" s="89"/>
    </row>
    <row r="944" spans="10:32" ht="14.5" x14ac:dyDescent="0.35">
      <c r="J944" s="87"/>
      <c r="K944" s="88"/>
      <c r="L944" s="88"/>
      <c r="O944" s="89"/>
      <c r="P944" s="89"/>
      <c r="Q944" s="89"/>
      <c r="R944" s="89"/>
      <c r="S944" s="89"/>
      <c r="T944" s="89"/>
      <c r="U944" s="89"/>
      <c r="V944" s="89"/>
      <c r="W944" s="89"/>
      <c r="X944" s="89"/>
      <c r="Y944" s="89"/>
      <c r="Z944" s="89"/>
      <c r="AA944" s="89"/>
      <c r="AB944" s="89"/>
      <c r="AC944" s="89"/>
      <c r="AD944" s="89"/>
      <c r="AE944" s="89"/>
      <c r="AF944" s="89"/>
    </row>
    <row r="945" spans="10:32" ht="14.5" x14ac:dyDescent="0.35">
      <c r="J945" s="87"/>
      <c r="K945" s="88"/>
      <c r="L945" s="88"/>
      <c r="O945" s="89"/>
      <c r="P945" s="89"/>
      <c r="Q945" s="89"/>
      <c r="R945" s="89"/>
      <c r="S945" s="89"/>
      <c r="T945" s="89"/>
      <c r="U945" s="89"/>
      <c r="V945" s="89"/>
      <c r="W945" s="89"/>
      <c r="X945" s="89"/>
      <c r="Y945" s="89"/>
      <c r="Z945" s="89"/>
      <c r="AA945" s="89"/>
      <c r="AB945" s="89"/>
      <c r="AC945" s="89"/>
      <c r="AD945" s="89"/>
      <c r="AE945" s="89"/>
      <c r="AF945" s="89"/>
    </row>
    <row r="946" spans="10:32" ht="14.5" x14ac:dyDescent="0.35">
      <c r="J946" s="87"/>
      <c r="K946" s="88"/>
      <c r="L946" s="88"/>
      <c r="O946" s="89"/>
      <c r="P946" s="89"/>
      <c r="Q946" s="89"/>
      <c r="R946" s="89"/>
      <c r="S946" s="89"/>
      <c r="T946" s="89"/>
      <c r="U946" s="89"/>
      <c r="V946" s="89"/>
      <c r="W946" s="89"/>
      <c r="X946" s="89"/>
      <c r="Y946" s="89"/>
      <c r="Z946" s="89"/>
      <c r="AA946" s="89"/>
      <c r="AB946" s="89"/>
      <c r="AC946" s="89"/>
      <c r="AD946" s="89"/>
      <c r="AE946" s="89"/>
      <c r="AF946" s="89"/>
    </row>
    <row r="947" spans="10:32" ht="14.5" x14ac:dyDescent="0.35">
      <c r="J947" s="87"/>
      <c r="K947" s="88"/>
      <c r="L947" s="88"/>
      <c r="O947" s="89"/>
      <c r="P947" s="89"/>
      <c r="Q947" s="89"/>
      <c r="R947" s="89"/>
      <c r="S947" s="89"/>
      <c r="T947" s="89"/>
      <c r="U947" s="89"/>
      <c r="V947" s="89"/>
      <c r="W947" s="89"/>
      <c r="X947" s="89"/>
      <c r="Y947" s="89"/>
      <c r="Z947" s="89"/>
      <c r="AA947" s="89"/>
      <c r="AB947" s="89"/>
      <c r="AC947" s="89"/>
      <c r="AD947" s="89"/>
      <c r="AE947" s="89"/>
      <c r="AF947" s="89"/>
    </row>
    <row r="948" spans="10:32" ht="14.5" x14ac:dyDescent="0.35">
      <c r="J948" s="87"/>
      <c r="K948" s="88"/>
      <c r="L948" s="88"/>
      <c r="O948" s="89"/>
      <c r="P948" s="89"/>
      <c r="Q948" s="89"/>
      <c r="R948" s="89"/>
      <c r="S948" s="89"/>
      <c r="T948" s="89"/>
      <c r="U948" s="89"/>
      <c r="V948" s="89"/>
      <c r="W948" s="89"/>
      <c r="X948" s="89"/>
      <c r="Y948" s="89"/>
      <c r="Z948" s="89"/>
      <c r="AA948" s="89"/>
      <c r="AB948" s="89"/>
      <c r="AC948" s="89"/>
      <c r="AD948" s="89"/>
      <c r="AE948" s="89"/>
      <c r="AF948" s="89"/>
    </row>
    <row r="949" spans="10:32" ht="14.5" x14ac:dyDescent="0.35">
      <c r="J949" s="87"/>
      <c r="K949" s="88"/>
      <c r="L949" s="88"/>
      <c r="O949" s="89"/>
      <c r="P949" s="89"/>
      <c r="Q949" s="89"/>
      <c r="R949" s="89"/>
      <c r="S949" s="89"/>
      <c r="T949" s="89"/>
      <c r="U949" s="89"/>
      <c r="V949" s="89"/>
      <c r="W949" s="89"/>
      <c r="X949" s="89"/>
      <c r="Y949" s="89"/>
      <c r="Z949" s="89"/>
      <c r="AA949" s="89"/>
      <c r="AB949" s="89"/>
      <c r="AC949" s="89"/>
      <c r="AD949" s="89"/>
      <c r="AE949" s="89"/>
      <c r="AF949" s="89"/>
    </row>
    <row r="950" spans="10:32" ht="14.5" x14ac:dyDescent="0.35">
      <c r="J950" s="87"/>
      <c r="K950" s="88"/>
      <c r="L950" s="88"/>
      <c r="O950" s="89"/>
      <c r="P950" s="89"/>
      <c r="Q950" s="89"/>
      <c r="R950" s="89"/>
      <c r="S950" s="89"/>
      <c r="T950" s="89"/>
      <c r="U950" s="89"/>
      <c r="V950" s="89"/>
      <c r="W950" s="89"/>
      <c r="X950" s="89"/>
      <c r="Y950" s="89"/>
      <c r="Z950" s="89"/>
      <c r="AA950" s="89"/>
      <c r="AB950" s="89"/>
      <c r="AC950" s="89"/>
      <c r="AD950" s="89"/>
      <c r="AE950" s="89"/>
      <c r="AF950" s="89"/>
    </row>
    <row r="951" spans="10:32" ht="14.5" x14ac:dyDescent="0.35">
      <c r="J951" s="87"/>
      <c r="K951" s="88"/>
      <c r="L951" s="88"/>
      <c r="O951" s="89"/>
      <c r="P951" s="89"/>
      <c r="Q951" s="89"/>
      <c r="R951" s="89"/>
      <c r="S951" s="89"/>
      <c r="T951" s="89"/>
      <c r="U951" s="89"/>
      <c r="V951" s="89"/>
      <c r="W951" s="89"/>
      <c r="X951" s="89"/>
      <c r="Y951" s="89"/>
      <c r="Z951" s="89"/>
      <c r="AA951" s="89"/>
      <c r="AB951" s="89"/>
      <c r="AC951" s="89"/>
      <c r="AD951" s="89"/>
      <c r="AE951" s="89"/>
      <c r="AF951" s="89"/>
    </row>
    <row r="952" spans="10:32" ht="14.5" x14ac:dyDescent="0.35">
      <c r="J952" s="87"/>
      <c r="K952" s="88"/>
      <c r="L952" s="88"/>
      <c r="O952" s="89"/>
      <c r="P952" s="89"/>
      <c r="Q952" s="89"/>
      <c r="R952" s="89"/>
      <c r="S952" s="89"/>
      <c r="T952" s="89"/>
      <c r="U952" s="89"/>
      <c r="V952" s="89"/>
      <c r="W952" s="89"/>
      <c r="X952" s="89"/>
      <c r="Y952" s="89"/>
      <c r="Z952" s="89"/>
      <c r="AA952" s="89"/>
      <c r="AB952" s="89"/>
      <c r="AC952" s="89"/>
      <c r="AD952" s="89"/>
      <c r="AE952" s="89"/>
      <c r="AF952" s="89"/>
    </row>
    <row r="953" spans="10:32" ht="14.5" x14ac:dyDescent="0.35">
      <c r="J953" s="87"/>
      <c r="K953" s="88"/>
      <c r="L953" s="88"/>
      <c r="O953" s="89"/>
      <c r="P953" s="89"/>
      <c r="Q953" s="89"/>
      <c r="R953" s="89"/>
      <c r="S953" s="89"/>
      <c r="T953" s="89"/>
      <c r="U953" s="89"/>
      <c r="V953" s="89"/>
      <c r="W953" s="89"/>
      <c r="X953" s="89"/>
      <c r="Y953" s="89"/>
      <c r="Z953" s="89"/>
      <c r="AA953" s="89"/>
      <c r="AB953" s="89"/>
      <c r="AC953" s="89"/>
      <c r="AD953" s="89"/>
      <c r="AE953" s="89"/>
      <c r="AF953" s="89"/>
    </row>
    <row r="954" spans="10:32" ht="14.5" x14ac:dyDescent="0.35">
      <c r="J954" s="87"/>
      <c r="K954" s="88"/>
      <c r="L954" s="88"/>
      <c r="O954" s="89"/>
      <c r="P954" s="89"/>
      <c r="Q954" s="89"/>
      <c r="R954" s="89"/>
      <c r="S954" s="89"/>
      <c r="T954" s="89"/>
      <c r="U954" s="89"/>
      <c r="V954" s="89"/>
      <c r="W954" s="89"/>
      <c r="X954" s="89"/>
      <c r="Y954" s="89"/>
      <c r="Z954" s="89"/>
      <c r="AA954" s="89"/>
      <c r="AB954" s="89"/>
      <c r="AC954" s="89"/>
      <c r="AD954" s="89"/>
      <c r="AE954" s="89"/>
      <c r="AF954" s="89"/>
    </row>
    <row r="955" spans="10:32" ht="14.5" x14ac:dyDescent="0.35">
      <c r="J955" s="87"/>
      <c r="K955" s="88"/>
      <c r="L955" s="88"/>
      <c r="O955" s="89"/>
      <c r="P955" s="89"/>
      <c r="Q955" s="89"/>
      <c r="R955" s="89"/>
      <c r="S955" s="89"/>
      <c r="T955" s="89"/>
      <c r="U955" s="89"/>
      <c r="V955" s="89"/>
      <c r="W955" s="89"/>
      <c r="X955" s="89"/>
      <c r="Y955" s="89"/>
      <c r="Z955" s="89"/>
      <c r="AA955" s="89"/>
      <c r="AB955" s="89"/>
      <c r="AC955" s="89"/>
      <c r="AD955" s="89"/>
      <c r="AE955" s="89"/>
      <c r="AF955" s="89"/>
    </row>
    <row r="956" spans="10:32" ht="14.5" x14ac:dyDescent="0.35">
      <c r="J956" s="87"/>
      <c r="K956" s="88"/>
      <c r="L956" s="88"/>
      <c r="O956" s="89"/>
      <c r="P956" s="89"/>
      <c r="Q956" s="89"/>
      <c r="R956" s="89"/>
      <c r="S956" s="89"/>
      <c r="T956" s="89"/>
      <c r="U956" s="89"/>
      <c r="V956" s="89"/>
      <c r="W956" s="89"/>
      <c r="X956" s="89"/>
      <c r="Y956" s="89"/>
      <c r="Z956" s="89"/>
      <c r="AA956" s="89"/>
      <c r="AB956" s="89"/>
      <c r="AC956" s="89"/>
      <c r="AD956" s="89"/>
      <c r="AE956" s="89"/>
      <c r="AF956" s="89"/>
    </row>
    <row r="957" spans="10:32" ht="14.5" x14ac:dyDescent="0.35">
      <c r="J957" s="87"/>
      <c r="K957" s="88"/>
      <c r="L957" s="88"/>
      <c r="O957" s="89"/>
      <c r="P957" s="89"/>
      <c r="Q957" s="89"/>
      <c r="R957" s="89"/>
      <c r="S957" s="89"/>
      <c r="T957" s="89"/>
      <c r="U957" s="89"/>
      <c r="V957" s="89"/>
      <c r="W957" s="89"/>
      <c r="X957" s="89"/>
      <c r="Y957" s="89"/>
      <c r="Z957" s="89"/>
      <c r="AA957" s="89"/>
      <c r="AB957" s="89"/>
      <c r="AC957" s="89"/>
      <c r="AD957" s="89"/>
      <c r="AE957" s="89"/>
      <c r="AF957" s="89"/>
    </row>
    <row r="958" spans="10:32" ht="14.5" x14ac:dyDescent="0.35">
      <c r="J958" s="87"/>
      <c r="K958" s="88"/>
      <c r="L958" s="88"/>
      <c r="O958" s="89"/>
      <c r="P958" s="89"/>
      <c r="Q958" s="89"/>
      <c r="R958" s="89"/>
      <c r="S958" s="89"/>
      <c r="T958" s="89"/>
      <c r="U958" s="89"/>
      <c r="V958" s="89"/>
      <c r="W958" s="89"/>
      <c r="X958" s="89"/>
      <c r="Y958" s="89"/>
      <c r="Z958" s="89"/>
      <c r="AA958" s="89"/>
      <c r="AB958" s="89"/>
      <c r="AC958" s="89"/>
      <c r="AD958" s="89"/>
      <c r="AE958" s="89"/>
      <c r="AF958" s="89"/>
    </row>
    <row r="959" spans="10:32" ht="14.5" x14ac:dyDescent="0.35">
      <c r="J959" s="87"/>
      <c r="K959" s="88"/>
      <c r="L959" s="88"/>
      <c r="O959" s="89"/>
      <c r="P959" s="89"/>
      <c r="Q959" s="89"/>
      <c r="R959" s="89"/>
      <c r="S959" s="89"/>
      <c r="T959" s="89"/>
      <c r="U959" s="89"/>
      <c r="V959" s="89"/>
      <c r="W959" s="89"/>
      <c r="X959" s="89"/>
      <c r="Y959" s="89"/>
      <c r="Z959" s="89"/>
      <c r="AA959" s="89"/>
      <c r="AB959" s="89"/>
      <c r="AC959" s="89"/>
      <c r="AD959" s="89"/>
      <c r="AE959" s="89"/>
      <c r="AF959" s="89"/>
    </row>
    <row r="960" spans="10:32" ht="14.5" x14ac:dyDescent="0.35">
      <c r="J960" s="87"/>
      <c r="K960" s="88"/>
      <c r="L960" s="88"/>
      <c r="O960" s="89"/>
      <c r="P960" s="89"/>
      <c r="Q960" s="89"/>
      <c r="R960" s="89"/>
      <c r="S960" s="89"/>
      <c r="T960" s="89"/>
      <c r="U960" s="89"/>
      <c r="V960" s="89"/>
      <c r="W960" s="89"/>
      <c r="X960" s="89"/>
      <c r="Y960" s="89"/>
      <c r="Z960" s="89"/>
      <c r="AA960" s="89"/>
      <c r="AB960" s="89"/>
      <c r="AC960" s="89"/>
      <c r="AD960" s="89"/>
      <c r="AE960" s="89"/>
      <c r="AF960" s="89"/>
    </row>
    <row r="961" spans="10:32" ht="14.5" x14ac:dyDescent="0.35">
      <c r="J961" s="87"/>
      <c r="K961" s="88"/>
      <c r="L961" s="88"/>
      <c r="O961" s="89"/>
      <c r="P961" s="89"/>
      <c r="Q961" s="89"/>
      <c r="R961" s="89"/>
      <c r="S961" s="89"/>
      <c r="T961" s="89"/>
      <c r="U961" s="89"/>
      <c r="V961" s="89"/>
      <c r="W961" s="89"/>
      <c r="X961" s="89"/>
      <c r="Y961" s="89"/>
      <c r="Z961" s="89"/>
      <c r="AA961" s="89"/>
      <c r="AB961" s="89"/>
      <c r="AC961" s="89"/>
      <c r="AD961" s="89"/>
      <c r="AE961" s="89"/>
      <c r="AF961" s="89"/>
    </row>
    <row r="962" spans="10:32" ht="14.5" x14ac:dyDescent="0.35">
      <c r="J962" s="87"/>
      <c r="K962" s="88"/>
      <c r="L962" s="88"/>
      <c r="O962" s="89"/>
      <c r="P962" s="89"/>
      <c r="Q962" s="89"/>
      <c r="R962" s="89"/>
      <c r="S962" s="89"/>
      <c r="T962" s="89"/>
      <c r="U962" s="89"/>
      <c r="V962" s="89"/>
      <c r="W962" s="89"/>
      <c r="X962" s="89"/>
      <c r="Y962" s="89"/>
      <c r="Z962" s="89"/>
      <c r="AA962" s="89"/>
      <c r="AB962" s="89"/>
      <c r="AC962" s="89"/>
      <c r="AD962" s="89"/>
      <c r="AE962" s="89"/>
      <c r="AF962" s="89"/>
    </row>
    <row r="963" spans="10:32" ht="14.5" x14ac:dyDescent="0.35">
      <c r="J963" s="87"/>
      <c r="K963" s="88"/>
      <c r="L963" s="88"/>
      <c r="O963" s="89"/>
      <c r="P963" s="89"/>
      <c r="Q963" s="89"/>
      <c r="R963" s="89"/>
      <c r="S963" s="89"/>
      <c r="T963" s="89"/>
      <c r="U963" s="89"/>
      <c r="V963" s="89"/>
      <c r="W963" s="89"/>
      <c r="X963" s="89"/>
      <c r="Y963" s="89"/>
      <c r="Z963" s="89"/>
      <c r="AA963" s="89"/>
      <c r="AB963" s="89"/>
      <c r="AC963" s="89"/>
      <c r="AD963" s="89"/>
      <c r="AE963" s="89"/>
      <c r="AF963" s="89"/>
    </row>
    <row r="964" spans="10:32" ht="14.5" x14ac:dyDescent="0.35">
      <c r="J964" s="87"/>
      <c r="K964" s="88"/>
      <c r="L964" s="88"/>
      <c r="O964" s="89"/>
      <c r="P964" s="89"/>
      <c r="Q964" s="89"/>
      <c r="R964" s="89"/>
      <c r="S964" s="89"/>
      <c r="T964" s="89"/>
      <c r="U964" s="89"/>
      <c r="V964" s="89"/>
      <c r="W964" s="89"/>
      <c r="X964" s="89"/>
      <c r="Y964" s="89"/>
      <c r="Z964" s="89"/>
      <c r="AA964" s="89"/>
      <c r="AB964" s="89"/>
      <c r="AC964" s="89"/>
      <c r="AD964" s="89"/>
      <c r="AE964" s="89"/>
      <c r="AF964" s="89"/>
    </row>
    <row r="965" spans="10:32" ht="14.5" x14ac:dyDescent="0.35">
      <c r="J965" s="87"/>
      <c r="K965" s="88"/>
      <c r="L965" s="88"/>
      <c r="O965" s="89"/>
      <c r="P965" s="89"/>
      <c r="Q965" s="89"/>
      <c r="R965" s="89"/>
      <c r="S965" s="89"/>
      <c r="T965" s="89"/>
      <c r="U965" s="89"/>
      <c r="V965" s="89"/>
      <c r="W965" s="89"/>
      <c r="X965" s="89"/>
      <c r="Y965" s="89"/>
      <c r="Z965" s="89"/>
      <c r="AA965" s="89"/>
      <c r="AB965" s="89"/>
      <c r="AC965" s="89"/>
      <c r="AD965" s="89"/>
      <c r="AE965" s="89"/>
      <c r="AF965" s="89"/>
    </row>
    <row r="966" spans="10:32" ht="14.5" x14ac:dyDescent="0.35">
      <c r="J966" s="87"/>
      <c r="K966" s="88"/>
      <c r="L966" s="88"/>
      <c r="O966" s="89"/>
      <c r="P966" s="89"/>
      <c r="Q966" s="89"/>
      <c r="R966" s="89"/>
      <c r="S966" s="89"/>
      <c r="T966" s="89"/>
      <c r="U966" s="89"/>
      <c r="V966" s="89"/>
      <c r="W966" s="89"/>
      <c r="X966" s="89"/>
      <c r="Y966" s="89"/>
      <c r="Z966" s="89"/>
      <c r="AA966" s="89"/>
      <c r="AB966" s="89"/>
      <c r="AC966" s="89"/>
      <c r="AD966" s="89"/>
      <c r="AE966" s="89"/>
      <c r="AF966" s="89"/>
    </row>
    <row r="967" spans="10:32" ht="14.5" x14ac:dyDescent="0.35">
      <c r="J967" s="87"/>
      <c r="K967" s="88"/>
      <c r="L967" s="88"/>
      <c r="O967" s="89"/>
      <c r="P967" s="89"/>
      <c r="Q967" s="89"/>
      <c r="R967" s="89"/>
      <c r="S967" s="89"/>
      <c r="T967" s="89"/>
      <c r="U967" s="89"/>
      <c r="V967" s="89"/>
      <c r="W967" s="89"/>
      <c r="X967" s="89"/>
      <c r="Y967" s="89"/>
      <c r="Z967" s="89"/>
      <c r="AA967" s="89"/>
      <c r="AB967" s="89"/>
      <c r="AC967" s="89"/>
      <c r="AD967" s="89"/>
      <c r="AE967" s="89"/>
      <c r="AF967" s="89"/>
    </row>
    <row r="968" spans="10:32" ht="14.5" x14ac:dyDescent="0.35">
      <c r="J968" s="87"/>
      <c r="K968" s="88"/>
      <c r="L968" s="88"/>
      <c r="O968" s="89"/>
      <c r="P968" s="89"/>
      <c r="Q968" s="89"/>
      <c r="R968" s="89"/>
      <c r="S968" s="89"/>
      <c r="T968" s="89"/>
      <c r="U968" s="89"/>
      <c r="V968" s="89"/>
      <c r="W968" s="89"/>
      <c r="X968" s="89"/>
      <c r="Y968" s="89"/>
      <c r="Z968" s="89"/>
      <c r="AA968" s="89"/>
      <c r="AB968" s="89"/>
      <c r="AC968" s="89"/>
      <c r="AD968" s="89"/>
      <c r="AE968" s="89"/>
      <c r="AF968" s="89"/>
    </row>
    <row r="969" spans="10:32" ht="14.5" x14ac:dyDescent="0.35">
      <c r="J969" s="87"/>
      <c r="K969" s="88"/>
      <c r="L969" s="88"/>
      <c r="O969" s="89"/>
      <c r="P969" s="89"/>
      <c r="Q969" s="89"/>
      <c r="R969" s="89"/>
      <c r="S969" s="89"/>
      <c r="T969" s="89"/>
      <c r="U969" s="89"/>
      <c r="V969" s="89"/>
      <c r="W969" s="89"/>
      <c r="X969" s="89"/>
      <c r="Y969" s="89"/>
      <c r="Z969" s="89"/>
      <c r="AA969" s="89"/>
      <c r="AB969" s="89"/>
      <c r="AC969" s="89"/>
      <c r="AD969" s="89"/>
      <c r="AE969" s="89"/>
      <c r="AF969" s="89"/>
    </row>
    <row r="970" spans="10:32" ht="14.5" x14ac:dyDescent="0.35">
      <c r="J970" s="87"/>
      <c r="K970" s="88"/>
      <c r="L970" s="88"/>
      <c r="O970" s="89"/>
      <c r="P970" s="89"/>
      <c r="Q970" s="89"/>
      <c r="R970" s="89"/>
      <c r="S970" s="89"/>
      <c r="T970" s="89"/>
      <c r="U970" s="89"/>
      <c r="V970" s="89"/>
      <c r="W970" s="89"/>
      <c r="X970" s="89"/>
      <c r="Y970" s="89"/>
      <c r="Z970" s="89"/>
      <c r="AA970" s="89"/>
      <c r="AB970" s="89"/>
      <c r="AC970" s="89"/>
      <c r="AD970" s="89"/>
      <c r="AE970" s="89"/>
      <c r="AF970" s="89"/>
    </row>
    <row r="971" spans="10:32" ht="14.5" x14ac:dyDescent="0.35">
      <c r="J971" s="87"/>
      <c r="K971" s="88"/>
      <c r="L971" s="88"/>
      <c r="O971" s="89"/>
      <c r="P971" s="89"/>
      <c r="Q971" s="89"/>
      <c r="R971" s="89"/>
      <c r="S971" s="89"/>
      <c r="T971" s="89"/>
      <c r="U971" s="89"/>
      <c r="V971" s="89"/>
      <c r="W971" s="89"/>
      <c r="X971" s="89"/>
      <c r="Y971" s="89"/>
      <c r="Z971" s="89"/>
      <c r="AA971" s="89"/>
      <c r="AB971" s="89"/>
      <c r="AC971" s="89"/>
      <c r="AD971" s="89"/>
      <c r="AE971" s="89"/>
      <c r="AF971" s="89"/>
    </row>
    <row r="972" spans="10:32" ht="14.5" x14ac:dyDescent="0.35">
      <c r="J972" s="87"/>
      <c r="K972" s="88"/>
      <c r="L972" s="88"/>
      <c r="O972" s="89"/>
      <c r="P972" s="89"/>
      <c r="Q972" s="89"/>
      <c r="R972" s="89"/>
      <c r="S972" s="89"/>
      <c r="T972" s="89"/>
      <c r="U972" s="89"/>
      <c r="V972" s="89"/>
      <c r="W972" s="89"/>
      <c r="X972" s="89"/>
      <c r="Y972" s="89"/>
      <c r="Z972" s="89"/>
      <c r="AA972" s="89"/>
      <c r="AB972" s="89"/>
      <c r="AC972" s="89"/>
      <c r="AD972" s="89"/>
      <c r="AE972" s="89"/>
      <c r="AF972" s="89"/>
    </row>
    <row r="973" spans="10:32" ht="14.5" x14ac:dyDescent="0.35">
      <c r="J973" s="87"/>
      <c r="K973" s="88"/>
      <c r="L973" s="88"/>
      <c r="O973" s="89"/>
      <c r="P973" s="89"/>
      <c r="Q973" s="89"/>
      <c r="R973" s="89"/>
      <c r="S973" s="89"/>
      <c r="T973" s="89"/>
      <c r="U973" s="89"/>
      <c r="V973" s="89"/>
      <c r="W973" s="89"/>
      <c r="X973" s="89"/>
      <c r="Y973" s="89"/>
      <c r="Z973" s="89"/>
      <c r="AA973" s="89"/>
      <c r="AB973" s="89"/>
      <c r="AC973" s="89"/>
      <c r="AD973" s="89"/>
      <c r="AE973" s="89"/>
      <c r="AF973" s="89"/>
    </row>
    <row r="974" spans="10:32" ht="14.5" x14ac:dyDescent="0.35">
      <c r="J974" s="87"/>
      <c r="K974" s="88"/>
      <c r="L974" s="88"/>
      <c r="O974" s="89"/>
      <c r="P974" s="89"/>
      <c r="Q974" s="89"/>
      <c r="R974" s="89"/>
      <c r="S974" s="89"/>
      <c r="T974" s="89"/>
      <c r="U974" s="89"/>
      <c r="V974" s="89"/>
      <c r="W974" s="89"/>
      <c r="X974" s="89"/>
      <c r="Y974" s="89"/>
      <c r="Z974" s="89"/>
      <c r="AA974" s="89"/>
      <c r="AB974" s="89"/>
      <c r="AC974" s="89"/>
      <c r="AD974" s="89"/>
      <c r="AE974" s="89"/>
      <c r="AF974" s="89"/>
    </row>
    <row r="975" spans="10:32" ht="14.5" x14ac:dyDescent="0.35">
      <c r="J975" s="87"/>
      <c r="K975" s="88"/>
      <c r="L975" s="88"/>
      <c r="O975" s="89"/>
      <c r="P975" s="89"/>
      <c r="Q975" s="89"/>
      <c r="R975" s="89"/>
      <c r="S975" s="89"/>
      <c r="T975" s="89"/>
      <c r="U975" s="89"/>
      <c r="V975" s="89"/>
      <c r="W975" s="89"/>
      <c r="X975" s="89"/>
      <c r="Y975" s="89"/>
      <c r="Z975" s="89"/>
      <c r="AA975" s="89"/>
      <c r="AB975" s="89"/>
      <c r="AC975" s="89"/>
      <c r="AD975" s="89"/>
      <c r="AE975" s="89"/>
      <c r="AF975" s="89"/>
    </row>
    <row r="976" spans="10:32" ht="14.5" x14ac:dyDescent="0.35">
      <c r="J976" s="87"/>
      <c r="K976" s="88"/>
      <c r="L976" s="88"/>
      <c r="O976" s="89"/>
      <c r="P976" s="89"/>
      <c r="Q976" s="89"/>
      <c r="R976" s="89"/>
      <c r="S976" s="89"/>
      <c r="T976" s="89"/>
      <c r="U976" s="89"/>
      <c r="V976" s="89"/>
      <c r="W976" s="89"/>
      <c r="X976" s="89"/>
      <c r="Y976" s="89"/>
      <c r="Z976" s="89"/>
      <c r="AA976" s="89"/>
      <c r="AB976" s="89"/>
      <c r="AC976" s="89"/>
      <c r="AD976" s="89"/>
      <c r="AE976" s="89"/>
      <c r="AF976" s="89"/>
    </row>
    <row r="977" spans="10:32" ht="14.5" x14ac:dyDescent="0.35">
      <c r="J977" s="87"/>
      <c r="K977" s="88"/>
      <c r="L977" s="88"/>
      <c r="O977" s="89"/>
      <c r="P977" s="89"/>
      <c r="Q977" s="89"/>
      <c r="R977" s="89"/>
      <c r="S977" s="89"/>
      <c r="T977" s="89"/>
      <c r="U977" s="89"/>
      <c r="V977" s="89"/>
      <c r="W977" s="89"/>
      <c r="X977" s="89"/>
      <c r="Y977" s="89"/>
      <c r="Z977" s="89"/>
      <c r="AA977" s="89"/>
      <c r="AB977" s="89"/>
      <c r="AC977" s="89"/>
      <c r="AD977" s="89"/>
      <c r="AE977" s="89"/>
      <c r="AF977" s="89"/>
    </row>
    <row r="978" spans="10:32" ht="14.5" x14ac:dyDescent="0.35">
      <c r="J978" s="87"/>
      <c r="K978" s="88"/>
      <c r="L978" s="88"/>
      <c r="O978" s="89"/>
      <c r="P978" s="89"/>
      <c r="Q978" s="89"/>
      <c r="R978" s="89"/>
      <c r="S978" s="89"/>
      <c r="T978" s="89"/>
      <c r="U978" s="89"/>
      <c r="V978" s="89"/>
      <c r="W978" s="89"/>
      <c r="X978" s="89"/>
      <c r="Y978" s="89"/>
      <c r="Z978" s="89"/>
      <c r="AA978" s="89"/>
      <c r="AB978" s="89"/>
      <c r="AC978" s="89"/>
      <c r="AD978" s="89"/>
      <c r="AE978" s="89"/>
      <c r="AF978" s="89"/>
    </row>
    <row r="979" spans="10:32" ht="14.5" x14ac:dyDescent="0.35">
      <c r="J979" s="87"/>
      <c r="K979" s="88"/>
      <c r="L979" s="88"/>
      <c r="O979" s="89"/>
      <c r="P979" s="89"/>
      <c r="Q979" s="89"/>
      <c r="R979" s="89"/>
      <c r="S979" s="89"/>
      <c r="T979" s="89"/>
      <c r="U979" s="89"/>
      <c r="V979" s="89"/>
      <c r="W979" s="89"/>
      <c r="X979" s="89"/>
      <c r="Y979" s="89"/>
      <c r="Z979" s="89"/>
      <c r="AA979" s="89"/>
      <c r="AB979" s="89"/>
      <c r="AC979" s="89"/>
      <c r="AD979" s="89"/>
      <c r="AE979" s="89"/>
      <c r="AF979" s="89"/>
    </row>
    <row r="980" spans="10:32" ht="14.5" x14ac:dyDescent="0.35">
      <c r="J980" s="87"/>
      <c r="K980" s="88"/>
      <c r="L980" s="88"/>
      <c r="O980" s="89"/>
      <c r="P980" s="89"/>
      <c r="Q980" s="89"/>
      <c r="R980" s="89"/>
      <c r="S980" s="89"/>
      <c r="T980" s="89"/>
      <c r="U980" s="89"/>
      <c r="V980" s="89"/>
      <c r="W980" s="89"/>
      <c r="X980" s="89"/>
      <c r="Y980" s="89"/>
      <c r="Z980" s="89"/>
      <c r="AA980" s="89"/>
      <c r="AB980" s="89"/>
      <c r="AC980" s="89"/>
      <c r="AD980" s="89"/>
      <c r="AE980" s="89"/>
      <c r="AF980" s="89"/>
    </row>
    <row r="981" spans="10:32" ht="14.5" x14ac:dyDescent="0.35">
      <c r="J981" s="87"/>
      <c r="K981" s="88"/>
      <c r="L981" s="88"/>
      <c r="O981" s="89"/>
      <c r="P981" s="89"/>
      <c r="Q981" s="89"/>
      <c r="R981" s="89"/>
      <c r="S981" s="89"/>
      <c r="T981" s="89"/>
      <c r="U981" s="89"/>
      <c r="V981" s="89"/>
      <c r="W981" s="89"/>
      <c r="X981" s="89"/>
      <c r="Y981" s="89"/>
      <c r="Z981" s="89"/>
      <c r="AA981" s="89"/>
      <c r="AB981" s="89"/>
      <c r="AC981" s="89"/>
      <c r="AD981" s="89"/>
      <c r="AE981" s="89"/>
      <c r="AF981" s="89"/>
    </row>
    <row r="982" spans="10:32" ht="14.5" x14ac:dyDescent="0.35">
      <c r="J982" s="87"/>
      <c r="K982" s="88"/>
      <c r="L982" s="88"/>
      <c r="O982" s="89"/>
      <c r="P982" s="89"/>
      <c r="Q982" s="89"/>
      <c r="R982" s="89"/>
      <c r="S982" s="89"/>
      <c r="T982" s="89"/>
      <c r="U982" s="89"/>
      <c r="V982" s="89"/>
      <c r="W982" s="89"/>
      <c r="X982" s="89"/>
      <c r="Y982" s="89"/>
      <c r="Z982" s="89"/>
      <c r="AA982" s="89"/>
      <c r="AB982" s="89"/>
      <c r="AC982" s="89"/>
      <c r="AD982" s="89"/>
      <c r="AE982" s="89"/>
      <c r="AF982" s="89"/>
    </row>
    <row r="983" spans="10:32" ht="14.5" x14ac:dyDescent="0.35">
      <c r="J983" s="87"/>
      <c r="K983" s="88"/>
      <c r="L983" s="88"/>
      <c r="O983" s="89"/>
      <c r="P983" s="89"/>
      <c r="Q983" s="89"/>
      <c r="R983" s="89"/>
      <c r="S983" s="89"/>
      <c r="T983" s="89"/>
      <c r="U983" s="89"/>
      <c r="V983" s="89"/>
      <c r="W983" s="89"/>
      <c r="X983" s="89"/>
      <c r="Y983" s="89"/>
      <c r="Z983" s="89"/>
      <c r="AA983" s="89"/>
      <c r="AB983" s="89"/>
      <c r="AC983" s="89"/>
      <c r="AD983" s="89"/>
      <c r="AE983" s="89"/>
      <c r="AF983" s="89"/>
    </row>
    <row r="984" spans="10:32" ht="14.5" x14ac:dyDescent="0.35">
      <c r="J984" s="87"/>
      <c r="K984" s="88"/>
      <c r="L984" s="88"/>
      <c r="O984" s="89"/>
      <c r="P984" s="89"/>
      <c r="Q984" s="89"/>
      <c r="R984" s="89"/>
      <c r="S984" s="89"/>
      <c r="T984" s="89"/>
      <c r="U984" s="89"/>
      <c r="V984" s="89"/>
      <c r="W984" s="89"/>
      <c r="X984" s="89"/>
      <c r="Y984" s="89"/>
      <c r="Z984" s="89"/>
      <c r="AA984" s="89"/>
      <c r="AB984" s="89"/>
      <c r="AC984" s="89"/>
      <c r="AD984" s="89"/>
      <c r="AE984" s="89"/>
      <c r="AF984" s="89"/>
    </row>
    <row r="985" spans="10:32" ht="14.5" x14ac:dyDescent="0.35">
      <c r="J985" s="87"/>
      <c r="K985" s="88"/>
      <c r="L985" s="88"/>
      <c r="O985" s="89"/>
      <c r="P985" s="89"/>
      <c r="Q985" s="89"/>
      <c r="R985" s="89"/>
      <c r="S985" s="89"/>
      <c r="T985" s="89"/>
      <c r="U985" s="89"/>
      <c r="V985" s="89"/>
      <c r="W985" s="89"/>
      <c r="X985" s="89"/>
      <c r="Y985" s="89"/>
      <c r="Z985" s="89"/>
      <c r="AA985" s="89"/>
      <c r="AB985" s="89"/>
      <c r="AC985" s="89"/>
      <c r="AD985" s="89"/>
      <c r="AE985" s="89"/>
      <c r="AF985" s="89"/>
    </row>
    <row r="986" spans="10:32" ht="14.5" x14ac:dyDescent="0.35">
      <c r="J986" s="87"/>
      <c r="K986" s="88"/>
      <c r="L986" s="88"/>
      <c r="O986" s="89"/>
      <c r="P986" s="89"/>
      <c r="Q986" s="89"/>
      <c r="R986" s="89"/>
      <c r="S986" s="89"/>
      <c r="T986" s="89"/>
      <c r="U986" s="89"/>
      <c r="V986" s="89"/>
      <c r="W986" s="89"/>
      <c r="X986" s="89"/>
      <c r="Y986" s="89"/>
      <c r="Z986" s="89"/>
      <c r="AA986" s="89"/>
      <c r="AB986" s="89"/>
      <c r="AC986" s="89"/>
      <c r="AD986" s="89"/>
      <c r="AE986" s="89"/>
      <c r="AF986" s="89"/>
    </row>
    <row r="987" spans="10:32" ht="14.5" x14ac:dyDescent="0.35">
      <c r="J987" s="87"/>
      <c r="K987" s="88"/>
      <c r="L987" s="88"/>
      <c r="O987" s="89"/>
      <c r="P987" s="89"/>
      <c r="Q987" s="89"/>
      <c r="R987" s="89"/>
      <c r="S987" s="89"/>
      <c r="T987" s="89"/>
      <c r="U987" s="89"/>
      <c r="V987" s="89"/>
      <c r="W987" s="89"/>
      <c r="X987" s="89"/>
      <c r="Y987" s="89"/>
      <c r="Z987" s="89"/>
      <c r="AA987" s="89"/>
      <c r="AB987" s="89"/>
      <c r="AC987" s="89"/>
      <c r="AD987" s="89"/>
      <c r="AE987" s="89"/>
      <c r="AF987" s="89"/>
    </row>
    <row r="988" spans="10:32" ht="14.5" x14ac:dyDescent="0.35">
      <c r="J988" s="87"/>
      <c r="K988" s="88"/>
      <c r="L988" s="88"/>
      <c r="O988" s="89"/>
      <c r="P988" s="89"/>
      <c r="Q988" s="89"/>
      <c r="R988" s="89"/>
      <c r="S988" s="89"/>
      <c r="T988" s="89"/>
      <c r="U988" s="89"/>
      <c r="V988" s="89"/>
      <c r="W988" s="89"/>
      <c r="X988" s="89"/>
      <c r="Y988" s="89"/>
      <c r="Z988" s="89"/>
      <c r="AA988" s="89"/>
      <c r="AB988" s="89"/>
      <c r="AC988" s="89"/>
      <c r="AD988" s="89"/>
      <c r="AE988" s="89"/>
      <c r="AF988" s="89"/>
    </row>
    <row r="989" spans="10:32" ht="14.5" x14ac:dyDescent="0.35">
      <c r="J989" s="87"/>
      <c r="K989" s="88"/>
      <c r="L989" s="88"/>
      <c r="O989" s="89"/>
      <c r="P989" s="89"/>
      <c r="Q989" s="89"/>
      <c r="R989" s="89"/>
      <c r="S989" s="89"/>
      <c r="T989" s="89"/>
      <c r="U989" s="89"/>
      <c r="V989" s="89"/>
      <c r="W989" s="89"/>
      <c r="X989" s="89"/>
      <c r="Y989" s="89"/>
      <c r="Z989" s="89"/>
      <c r="AA989" s="89"/>
      <c r="AB989" s="89"/>
      <c r="AC989" s="89"/>
      <c r="AD989" s="89"/>
      <c r="AE989" s="89"/>
      <c r="AF989" s="89"/>
    </row>
    <row r="990" spans="10:32" ht="14.5" x14ac:dyDescent="0.35">
      <c r="J990" s="87"/>
      <c r="K990" s="88"/>
      <c r="L990" s="88"/>
      <c r="O990" s="89"/>
      <c r="P990" s="89"/>
      <c r="Q990" s="89"/>
      <c r="R990" s="89"/>
      <c r="S990" s="89"/>
      <c r="T990" s="89"/>
      <c r="U990" s="89"/>
      <c r="V990" s="89"/>
      <c r="W990" s="89"/>
      <c r="X990" s="89"/>
      <c r="Y990" s="89"/>
      <c r="Z990" s="89"/>
      <c r="AA990" s="89"/>
      <c r="AB990" s="89"/>
      <c r="AC990" s="89"/>
      <c r="AD990" s="89"/>
      <c r="AE990" s="89"/>
      <c r="AF990" s="89"/>
    </row>
    <row r="991" spans="10:32" ht="14.5" x14ac:dyDescent="0.35">
      <c r="J991" s="87"/>
      <c r="K991" s="88"/>
      <c r="L991" s="88"/>
      <c r="O991" s="89"/>
      <c r="P991" s="89"/>
      <c r="Q991" s="89"/>
      <c r="R991" s="89"/>
      <c r="S991" s="89"/>
      <c r="T991" s="89"/>
      <c r="U991" s="89"/>
      <c r="V991" s="89"/>
      <c r="W991" s="89"/>
      <c r="X991" s="89"/>
      <c r="Y991" s="89"/>
      <c r="Z991" s="89"/>
      <c r="AA991" s="89"/>
      <c r="AB991" s="89"/>
      <c r="AC991" s="89"/>
      <c r="AD991" s="89"/>
      <c r="AE991" s="89"/>
      <c r="AF991" s="89"/>
    </row>
    <row r="992" spans="10:32" ht="14.5" x14ac:dyDescent="0.35">
      <c r="J992" s="87"/>
      <c r="K992" s="88"/>
      <c r="L992" s="88"/>
      <c r="O992" s="89"/>
      <c r="P992" s="89"/>
      <c r="Q992" s="89"/>
      <c r="R992" s="89"/>
      <c r="S992" s="89"/>
      <c r="T992" s="89"/>
      <c r="U992" s="89"/>
      <c r="V992" s="89"/>
      <c r="W992" s="89"/>
      <c r="X992" s="89"/>
      <c r="Y992" s="89"/>
      <c r="Z992" s="89"/>
      <c r="AA992" s="89"/>
      <c r="AB992" s="89"/>
      <c r="AC992" s="89"/>
      <c r="AD992" s="89"/>
      <c r="AE992" s="89"/>
      <c r="AF992" s="89"/>
    </row>
    <row r="993" spans="10:32" ht="14.5" x14ac:dyDescent="0.35">
      <c r="J993" s="87"/>
      <c r="K993" s="88"/>
      <c r="L993" s="88"/>
      <c r="O993" s="89"/>
      <c r="P993" s="89"/>
      <c r="Q993" s="89"/>
      <c r="R993" s="89"/>
      <c r="S993" s="89"/>
      <c r="T993" s="89"/>
      <c r="U993" s="89"/>
      <c r="V993" s="89"/>
      <c r="W993" s="89"/>
      <c r="X993" s="89"/>
      <c r="Y993" s="89"/>
      <c r="Z993" s="89"/>
      <c r="AA993" s="89"/>
      <c r="AB993" s="89"/>
      <c r="AC993" s="89"/>
      <c r="AD993" s="89"/>
      <c r="AE993" s="89"/>
      <c r="AF993" s="89"/>
    </row>
    <row r="994" spans="10:32" ht="14.5" x14ac:dyDescent="0.35">
      <c r="J994" s="87"/>
      <c r="K994" s="88"/>
      <c r="L994" s="88"/>
      <c r="O994" s="89"/>
      <c r="P994" s="89"/>
      <c r="Q994" s="89"/>
      <c r="R994" s="89"/>
      <c r="S994" s="89"/>
      <c r="T994" s="89"/>
      <c r="U994" s="89"/>
      <c r="V994" s="89"/>
      <c r="W994" s="89"/>
      <c r="X994" s="89"/>
      <c r="Y994" s="89"/>
      <c r="Z994" s="89"/>
      <c r="AA994" s="89"/>
      <c r="AB994" s="89"/>
      <c r="AC994" s="89"/>
      <c r="AD994" s="89"/>
      <c r="AE994" s="89"/>
      <c r="AF994" s="89"/>
    </row>
    <row r="995" spans="10:32" ht="14.5" x14ac:dyDescent="0.35">
      <c r="J995" s="87"/>
      <c r="K995" s="88"/>
      <c r="L995" s="88"/>
      <c r="O995" s="89"/>
      <c r="P995" s="89"/>
      <c r="Q995" s="89"/>
      <c r="R995" s="89"/>
      <c r="S995" s="89"/>
      <c r="T995" s="89"/>
      <c r="U995" s="89"/>
      <c r="V995" s="89"/>
      <c r="W995" s="89"/>
      <c r="X995" s="89"/>
      <c r="Y995" s="89"/>
      <c r="Z995" s="89"/>
      <c r="AA995" s="89"/>
      <c r="AB995" s="89"/>
      <c r="AC995" s="89"/>
      <c r="AD995" s="89"/>
      <c r="AE995" s="89"/>
      <c r="AF995" s="89"/>
    </row>
    <row r="996" spans="10:32" ht="14.5" x14ac:dyDescent="0.35">
      <c r="J996" s="87"/>
      <c r="K996" s="88"/>
      <c r="L996" s="88"/>
      <c r="O996" s="89"/>
      <c r="P996" s="89"/>
      <c r="Q996" s="89"/>
      <c r="R996" s="89"/>
      <c r="S996" s="89"/>
      <c r="T996" s="89"/>
      <c r="U996" s="89"/>
      <c r="V996" s="89"/>
      <c r="W996" s="89"/>
      <c r="X996" s="89"/>
      <c r="Y996" s="89"/>
      <c r="Z996" s="89"/>
      <c r="AA996" s="89"/>
      <c r="AB996" s="89"/>
      <c r="AC996" s="89"/>
      <c r="AD996" s="89"/>
      <c r="AE996" s="89"/>
      <c r="AF996" s="89"/>
    </row>
  </sheetData>
  <sheetProtection algorithmName="SHA-512" hashValue="6NU1MDr+9wlTEeVD2+x0+DUcQCi/DlioP+cT2BxeTylCCPbmP8SlIgM7BqnP23BuYZpVs3YzoGm7gBSQhLsHtw==" saltValue="7hY6+Wi9TnAlL52MY9QbDQ==" spinCount="100000" sheet="1" objects="1" scenarios="1"/>
  <mergeCells count="20">
    <mergeCell ref="B1:I1"/>
    <mergeCell ref="K1:L1"/>
    <mergeCell ref="N1:AF1"/>
    <mergeCell ref="B2:I2"/>
    <mergeCell ref="K3:K5"/>
    <mergeCell ref="L3:L5"/>
    <mergeCell ref="P5:W5"/>
    <mergeCell ref="J4:J5"/>
    <mergeCell ref="B51:I51"/>
    <mergeCell ref="K51:L51"/>
    <mergeCell ref="B67:I67"/>
    <mergeCell ref="K67:L67"/>
    <mergeCell ref="B78:I78"/>
    <mergeCell ref="K78:L78"/>
    <mergeCell ref="B6:I6"/>
    <mergeCell ref="K6:L6"/>
    <mergeCell ref="B8:I8"/>
    <mergeCell ref="K8:L8"/>
    <mergeCell ref="B20:I20"/>
    <mergeCell ref="K20:L20"/>
  </mergeCells>
  <conditionalFormatting sqref="N5:AB5 O7:Z7 O9:Z19 O21:Y50 O52:P66 O68:P77 O79:Y80 Q52:Y77 Z21:AB80 AA7:AB19 AC5:AF80">
    <cfRule type="cellIs" dxfId="3" priority="1" operator="equal">
      <formula>"Fail"</formula>
    </cfRule>
  </conditionalFormatting>
  <conditionalFormatting sqref="N5:AB5 O7:Z7 O9:Z19 O21:Y50 O52:P66 O68:P77 O79:Y80 Q52:Y77 Z21:AB80 AA7:AB19 AC5:AF80">
    <cfRule type="cellIs" dxfId="2" priority="2" operator="equal">
      <formula>"Pass"</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00"/>
    <outlinePr summaryBelow="0" summaryRight="0"/>
  </sheetPr>
  <dimension ref="A1:AB1004"/>
  <sheetViews>
    <sheetView showGridLines="0" workbookViewId="0">
      <selection activeCell="B10" sqref="B10"/>
    </sheetView>
  </sheetViews>
  <sheetFormatPr defaultColWidth="14.453125" defaultRowHeight="15" customHeight="1" x14ac:dyDescent="0.35"/>
  <cols>
    <col min="1" max="1" width="9.7265625" customWidth="1"/>
    <col min="2" max="2" width="81.54296875" customWidth="1"/>
    <col min="3" max="4" width="29.26953125" customWidth="1"/>
    <col min="5" max="5" width="17.81640625" customWidth="1"/>
  </cols>
  <sheetData>
    <row r="1" spans="1:28" x14ac:dyDescent="0.35">
      <c r="A1" s="495" t="s">
        <v>144</v>
      </c>
      <c r="B1" s="455"/>
      <c r="C1" s="455"/>
      <c r="D1" s="455"/>
      <c r="E1" s="455"/>
      <c r="F1" s="90"/>
      <c r="G1" s="90"/>
      <c r="H1" s="90"/>
      <c r="I1" s="90"/>
      <c r="J1" s="90"/>
      <c r="K1" s="90"/>
      <c r="L1" s="90"/>
      <c r="M1" s="90"/>
      <c r="N1" s="90"/>
      <c r="O1" s="90"/>
      <c r="P1" s="90"/>
      <c r="Q1" s="90"/>
      <c r="R1" s="90"/>
      <c r="S1" s="90"/>
      <c r="T1" s="90"/>
      <c r="U1" s="90"/>
      <c r="V1" s="90"/>
      <c r="W1" s="90"/>
      <c r="X1" s="90"/>
      <c r="Y1" s="90"/>
      <c r="Z1" s="90"/>
      <c r="AA1" s="90"/>
      <c r="AB1" s="90"/>
    </row>
    <row r="2" spans="1:28" x14ac:dyDescent="0.35">
      <c r="A2" s="91" t="s">
        <v>145</v>
      </c>
      <c r="B2" s="15" t="s">
        <v>146</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x14ac:dyDescent="0.35">
      <c r="A3" s="93" t="s">
        <v>147</v>
      </c>
      <c r="B3" s="15" t="s">
        <v>148</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x14ac:dyDescent="0.35">
      <c r="A5" s="90"/>
      <c r="B5" s="14" t="s">
        <v>149</v>
      </c>
      <c r="C5" s="69"/>
      <c r="D5" s="14" t="s">
        <v>150</v>
      </c>
      <c r="E5" s="95">
        <v>68928</v>
      </c>
      <c r="F5" s="90"/>
      <c r="G5" s="90"/>
      <c r="H5" s="90"/>
      <c r="I5" s="90"/>
      <c r="J5" s="90"/>
      <c r="K5" s="90"/>
      <c r="L5" s="90"/>
      <c r="M5" s="90"/>
      <c r="N5" s="90"/>
      <c r="O5" s="90"/>
      <c r="P5" s="90"/>
      <c r="Q5" s="90"/>
      <c r="R5" s="90"/>
      <c r="S5" s="90"/>
      <c r="T5" s="90"/>
      <c r="U5" s="90"/>
      <c r="V5" s="90"/>
      <c r="W5" s="90"/>
      <c r="X5" s="90"/>
      <c r="Y5" s="90"/>
      <c r="Z5" s="90"/>
      <c r="AA5" s="90"/>
      <c r="AB5" s="90"/>
    </row>
    <row r="6" spans="1:28" x14ac:dyDescent="0.35">
      <c r="A6" s="90"/>
      <c r="B6" s="96" t="s">
        <v>151</v>
      </c>
      <c r="C6" s="69"/>
      <c r="D6" s="14" t="s">
        <v>152</v>
      </c>
      <c r="E6" s="97">
        <f>SUM(E10:E83)</f>
        <v>0</v>
      </c>
      <c r="F6" s="90"/>
      <c r="G6" s="90"/>
      <c r="H6" s="90"/>
      <c r="I6" s="90"/>
      <c r="J6" s="90"/>
      <c r="K6" s="90"/>
      <c r="L6" s="90"/>
      <c r="M6" s="90"/>
      <c r="N6" s="90"/>
      <c r="O6" s="90"/>
      <c r="P6" s="90"/>
      <c r="Q6" s="90"/>
      <c r="R6" s="90"/>
      <c r="S6" s="90"/>
      <c r="T6" s="90"/>
      <c r="U6" s="90"/>
      <c r="V6" s="90"/>
      <c r="W6" s="90"/>
      <c r="X6" s="90"/>
      <c r="Y6" s="90"/>
      <c r="Z6" s="90"/>
      <c r="AA6" s="90"/>
      <c r="AB6" s="90"/>
    </row>
    <row r="7" spans="1:28" x14ac:dyDescent="0.35">
      <c r="A7" s="90"/>
      <c r="B7" s="15"/>
      <c r="C7" s="69"/>
      <c r="D7" s="15"/>
      <c r="E7" s="69"/>
      <c r="F7" s="90"/>
      <c r="G7" s="90"/>
      <c r="H7" s="90"/>
      <c r="I7" s="90"/>
      <c r="J7" s="90"/>
      <c r="K7" s="90"/>
      <c r="L7" s="90"/>
      <c r="M7" s="90"/>
      <c r="N7" s="90"/>
      <c r="O7" s="90"/>
      <c r="P7" s="90"/>
      <c r="Q7" s="90"/>
      <c r="R7" s="90"/>
      <c r="S7" s="90"/>
      <c r="T7" s="90"/>
      <c r="U7" s="90"/>
      <c r="V7" s="90"/>
      <c r="W7" s="90"/>
      <c r="X7" s="90"/>
      <c r="Y7" s="90"/>
      <c r="Z7" s="90"/>
      <c r="AA7" s="90"/>
      <c r="AB7" s="90"/>
    </row>
    <row r="8" spans="1:28" x14ac:dyDescent="0.35">
      <c r="A8" s="98"/>
      <c r="B8" s="99" t="s">
        <v>57</v>
      </c>
      <c r="C8" s="99" t="s">
        <v>153</v>
      </c>
      <c r="D8" s="99" t="s">
        <v>154</v>
      </c>
      <c r="E8" s="99" t="s">
        <v>155</v>
      </c>
      <c r="F8" s="90"/>
      <c r="G8" s="90"/>
      <c r="H8" s="90"/>
      <c r="I8" s="90"/>
      <c r="J8" s="90"/>
      <c r="K8" s="90"/>
      <c r="L8" s="90"/>
      <c r="M8" s="90"/>
      <c r="N8" s="90"/>
      <c r="O8" s="90"/>
      <c r="P8" s="90"/>
      <c r="Q8" s="90"/>
      <c r="R8" s="90"/>
      <c r="S8" s="90"/>
      <c r="T8" s="90"/>
      <c r="U8" s="90"/>
      <c r="V8" s="90"/>
      <c r="W8" s="90"/>
      <c r="X8" s="90"/>
      <c r="Y8" s="90"/>
      <c r="Z8" s="90"/>
      <c r="AA8" s="90"/>
      <c r="AB8" s="90"/>
    </row>
    <row r="9" spans="1:28" x14ac:dyDescent="0.35">
      <c r="A9" s="98"/>
      <c r="B9" s="44" t="s">
        <v>156</v>
      </c>
      <c r="C9" s="100" t="s">
        <v>157</v>
      </c>
      <c r="D9" s="101" t="s">
        <v>158</v>
      </c>
      <c r="E9" s="100" t="s">
        <v>159</v>
      </c>
      <c r="F9" s="102"/>
      <c r="G9" s="102"/>
      <c r="H9" s="102"/>
      <c r="I9" s="102"/>
      <c r="J9" s="102"/>
      <c r="K9" s="102"/>
      <c r="L9" s="90"/>
      <c r="M9" s="90"/>
      <c r="N9" s="90"/>
      <c r="O9" s="90"/>
      <c r="P9" s="90"/>
      <c r="Q9" s="90"/>
      <c r="R9" s="90"/>
      <c r="S9" s="90"/>
      <c r="T9" s="90"/>
      <c r="U9" s="90"/>
      <c r="V9" s="90"/>
      <c r="W9" s="90"/>
      <c r="X9" s="90"/>
      <c r="Y9" s="90"/>
      <c r="Z9" s="90"/>
      <c r="AA9" s="90"/>
      <c r="AB9" s="90"/>
    </row>
    <row r="10" spans="1:28" x14ac:dyDescent="0.35">
      <c r="A10" s="103"/>
      <c r="B10" s="104" t="s">
        <v>64</v>
      </c>
      <c r="C10" s="105">
        <v>490</v>
      </c>
      <c r="D10" s="106">
        <f>'Bidders Pricing Catalogue'!F7</f>
        <v>0</v>
      </c>
      <c r="E10" s="107">
        <f>SUM(D10*C10)*24</f>
        <v>0</v>
      </c>
      <c r="F10" s="90"/>
      <c r="G10" s="90"/>
      <c r="H10" s="90"/>
      <c r="I10" s="90"/>
      <c r="J10" s="90"/>
      <c r="K10" s="90"/>
      <c r="L10" s="90"/>
      <c r="M10" s="90"/>
      <c r="N10" s="90"/>
      <c r="O10" s="90"/>
      <c r="P10" s="90"/>
      <c r="Q10" s="90"/>
      <c r="R10" s="90"/>
      <c r="S10" s="90"/>
      <c r="T10" s="90"/>
      <c r="U10" s="90"/>
      <c r="V10" s="90"/>
      <c r="W10" s="90"/>
      <c r="X10" s="90"/>
      <c r="Y10" s="90"/>
      <c r="Z10" s="90"/>
      <c r="AA10" s="90"/>
      <c r="AB10" s="90"/>
    </row>
    <row r="11" spans="1:28" x14ac:dyDescent="0.35">
      <c r="A11" s="98"/>
      <c r="B11" s="61" t="s">
        <v>160</v>
      </c>
      <c r="C11" s="108"/>
      <c r="D11" s="109" t="s">
        <v>67</v>
      </c>
      <c r="E11" s="100" t="s">
        <v>159</v>
      </c>
      <c r="F11" s="102"/>
      <c r="G11" s="102"/>
      <c r="H11" s="102"/>
      <c r="I11" s="102"/>
      <c r="J11" s="102"/>
      <c r="K11" s="102"/>
      <c r="L11" s="90"/>
      <c r="M11" s="90"/>
      <c r="N11" s="90"/>
      <c r="O11" s="90"/>
      <c r="P11" s="90"/>
      <c r="Q11" s="90"/>
      <c r="R11" s="90"/>
      <c r="S11" s="90"/>
      <c r="T11" s="90"/>
      <c r="U11" s="90"/>
      <c r="V11" s="90"/>
      <c r="W11" s="90"/>
      <c r="X11" s="90"/>
      <c r="Y11" s="90"/>
      <c r="Z11" s="90"/>
      <c r="AA11" s="90"/>
      <c r="AB11" s="90"/>
    </row>
    <row r="12" spans="1:28" x14ac:dyDescent="0.35">
      <c r="A12" s="103"/>
      <c r="B12" s="110" t="s">
        <v>68</v>
      </c>
      <c r="C12" s="111">
        <v>40</v>
      </c>
      <c r="D12" s="112">
        <f>'Bidders Pricing Catalogue'!F9</f>
        <v>0</v>
      </c>
      <c r="E12" s="113">
        <f t="shared" ref="E12:E22" si="0">SUM(D12*C12)*24</f>
        <v>0</v>
      </c>
      <c r="F12" s="90"/>
      <c r="G12" s="90"/>
      <c r="H12" s="90"/>
      <c r="I12" s="90"/>
      <c r="J12" s="90"/>
      <c r="K12" s="90"/>
      <c r="L12" s="90"/>
      <c r="M12" s="90"/>
      <c r="N12" s="90"/>
      <c r="O12" s="90"/>
      <c r="P12" s="90"/>
      <c r="Q12" s="90"/>
      <c r="R12" s="90"/>
      <c r="S12" s="90"/>
      <c r="T12" s="90"/>
      <c r="U12" s="90"/>
      <c r="V12" s="90"/>
      <c r="W12" s="90"/>
      <c r="X12" s="90"/>
      <c r="Y12" s="90"/>
      <c r="Z12" s="90"/>
      <c r="AA12" s="90"/>
      <c r="AB12" s="90"/>
    </row>
    <row r="13" spans="1:28" x14ac:dyDescent="0.35">
      <c r="A13" s="103"/>
      <c r="B13" s="114" t="s">
        <v>70</v>
      </c>
      <c r="C13" s="115"/>
      <c r="D13" s="116">
        <f>'Bidders Pricing Catalogue'!F10</f>
        <v>0</v>
      </c>
      <c r="E13" s="117">
        <f t="shared" si="0"/>
        <v>0</v>
      </c>
      <c r="F13" s="90"/>
      <c r="G13" s="90"/>
      <c r="H13" s="90"/>
      <c r="I13" s="90"/>
      <c r="J13" s="90"/>
      <c r="K13" s="90"/>
      <c r="L13" s="90"/>
      <c r="M13" s="90"/>
      <c r="N13" s="90"/>
      <c r="O13" s="90"/>
      <c r="P13" s="90"/>
      <c r="Q13" s="90"/>
      <c r="R13" s="90"/>
      <c r="S13" s="90"/>
      <c r="T13" s="90"/>
      <c r="U13" s="90"/>
      <c r="V13" s="90"/>
      <c r="W13" s="90"/>
      <c r="X13" s="90"/>
      <c r="Y13" s="90"/>
      <c r="Z13" s="90"/>
      <c r="AA13" s="90"/>
      <c r="AB13" s="90"/>
    </row>
    <row r="14" spans="1:28" x14ac:dyDescent="0.35">
      <c r="A14" s="103"/>
      <c r="B14" s="114" t="s">
        <v>71</v>
      </c>
      <c r="C14" s="115">
        <v>400</v>
      </c>
      <c r="D14" s="116">
        <f>'Bidders Pricing Catalogue'!F11</f>
        <v>0</v>
      </c>
      <c r="E14" s="117">
        <f t="shared" si="0"/>
        <v>0</v>
      </c>
      <c r="F14" s="90"/>
      <c r="G14" s="90"/>
      <c r="H14" s="90"/>
      <c r="I14" s="90"/>
      <c r="J14" s="90"/>
      <c r="K14" s="90"/>
      <c r="L14" s="90"/>
      <c r="M14" s="90"/>
      <c r="N14" s="90"/>
      <c r="O14" s="90"/>
      <c r="P14" s="90"/>
      <c r="Q14" s="90"/>
      <c r="R14" s="90"/>
      <c r="S14" s="90"/>
      <c r="T14" s="90"/>
      <c r="U14" s="90"/>
      <c r="V14" s="90"/>
      <c r="W14" s="90"/>
      <c r="X14" s="90"/>
      <c r="Y14" s="90"/>
      <c r="Z14" s="90"/>
      <c r="AA14" s="90"/>
      <c r="AB14" s="90"/>
    </row>
    <row r="15" spans="1:28" x14ac:dyDescent="0.35">
      <c r="A15" s="103"/>
      <c r="B15" s="114" t="s">
        <v>72</v>
      </c>
      <c r="C15" s="115"/>
      <c r="D15" s="116">
        <f>'Bidders Pricing Catalogue'!F12</f>
        <v>0</v>
      </c>
      <c r="E15" s="117">
        <f t="shared" si="0"/>
        <v>0</v>
      </c>
      <c r="F15" s="90"/>
      <c r="G15" s="90"/>
      <c r="H15" s="90"/>
      <c r="I15" s="90"/>
      <c r="J15" s="90"/>
      <c r="K15" s="90"/>
      <c r="L15" s="90"/>
      <c r="M15" s="90"/>
      <c r="N15" s="90"/>
      <c r="O15" s="90"/>
      <c r="P15" s="90"/>
      <c r="Q15" s="90"/>
      <c r="R15" s="90"/>
      <c r="S15" s="90"/>
      <c r="T15" s="90"/>
      <c r="U15" s="90"/>
      <c r="V15" s="90"/>
      <c r="W15" s="90"/>
      <c r="X15" s="90"/>
      <c r="Y15" s="90"/>
      <c r="Z15" s="90"/>
      <c r="AA15" s="90"/>
      <c r="AB15" s="90"/>
    </row>
    <row r="16" spans="1:28" x14ac:dyDescent="0.35">
      <c r="A16" s="103"/>
      <c r="B16" s="114" t="s">
        <v>73</v>
      </c>
      <c r="C16" s="115"/>
      <c r="D16" s="116">
        <f>'Bidders Pricing Catalogue'!F13</f>
        <v>0</v>
      </c>
      <c r="E16" s="117">
        <f t="shared" si="0"/>
        <v>0</v>
      </c>
      <c r="F16" s="90"/>
      <c r="G16" s="90"/>
      <c r="H16" s="90"/>
      <c r="I16" s="90"/>
      <c r="J16" s="90"/>
      <c r="K16" s="90"/>
      <c r="L16" s="90"/>
      <c r="M16" s="90"/>
      <c r="N16" s="90"/>
      <c r="O16" s="90"/>
      <c r="P16" s="90"/>
      <c r="Q16" s="90"/>
      <c r="R16" s="90"/>
      <c r="S16" s="90"/>
      <c r="T16" s="90"/>
      <c r="U16" s="90"/>
      <c r="V16" s="90"/>
      <c r="W16" s="90"/>
      <c r="X16" s="90"/>
      <c r="Y16" s="90"/>
      <c r="Z16" s="90"/>
      <c r="AA16" s="90"/>
      <c r="AB16" s="90"/>
    </row>
    <row r="17" spans="1:28" x14ac:dyDescent="0.35">
      <c r="A17" s="103"/>
      <c r="B17" s="114" t="s">
        <v>74</v>
      </c>
      <c r="C17" s="115"/>
      <c r="D17" s="116">
        <f>'Bidders Pricing Catalogue'!F14</f>
        <v>0</v>
      </c>
      <c r="E17" s="117">
        <f t="shared" si="0"/>
        <v>0</v>
      </c>
      <c r="F17" s="90"/>
      <c r="G17" s="90"/>
      <c r="H17" s="90"/>
      <c r="I17" s="90"/>
      <c r="J17" s="90"/>
      <c r="K17" s="90"/>
      <c r="L17" s="90"/>
      <c r="M17" s="90"/>
      <c r="N17" s="90"/>
      <c r="O17" s="90"/>
      <c r="P17" s="90"/>
      <c r="Q17" s="90"/>
      <c r="R17" s="90"/>
      <c r="S17" s="90"/>
      <c r="T17" s="90"/>
      <c r="U17" s="90"/>
      <c r="V17" s="90"/>
      <c r="W17" s="90"/>
      <c r="X17" s="90"/>
      <c r="Y17" s="90"/>
      <c r="Z17" s="90"/>
      <c r="AA17" s="90"/>
      <c r="AB17" s="90"/>
    </row>
    <row r="18" spans="1:28" x14ac:dyDescent="0.35">
      <c r="A18" s="103"/>
      <c r="B18" s="114" t="s">
        <v>75</v>
      </c>
      <c r="C18" s="115">
        <v>30</v>
      </c>
      <c r="D18" s="116">
        <f>'Bidders Pricing Catalogue'!F15</f>
        <v>0</v>
      </c>
      <c r="E18" s="117">
        <f t="shared" si="0"/>
        <v>0</v>
      </c>
      <c r="F18" s="90"/>
      <c r="G18" s="90"/>
      <c r="H18" s="90"/>
      <c r="I18" s="90"/>
      <c r="J18" s="90"/>
      <c r="K18" s="90"/>
      <c r="L18" s="90"/>
      <c r="M18" s="90"/>
      <c r="N18" s="90"/>
      <c r="O18" s="90"/>
      <c r="P18" s="90"/>
      <c r="Q18" s="90"/>
      <c r="R18" s="90"/>
      <c r="S18" s="90"/>
      <c r="T18" s="90"/>
      <c r="U18" s="90"/>
      <c r="V18" s="90"/>
      <c r="W18" s="90"/>
      <c r="X18" s="90"/>
      <c r="Y18" s="90"/>
      <c r="Z18" s="90"/>
      <c r="AA18" s="90"/>
      <c r="AB18" s="90"/>
    </row>
    <row r="19" spans="1:28" x14ac:dyDescent="0.35">
      <c r="A19" s="103"/>
      <c r="B19" s="114" t="s">
        <v>76</v>
      </c>
      <c r="C19" s="115"/>
      <c r="D19" s="116">
        <f>'Bidders Pricing Catalogue'!F16</f>
        <v>0</v>
      </c>
      <c r="E19" s="117">
        <f t="shared" si="0"/>
        <v>0</v>
      </c>
      <c r="F19" s="90"/>
      <c r="G19" s="90"/>
      <c r="H19" s="90"/>
      <c r="I19" s="90"/>
      <c r="J19" s="90"/>
      <c r="K19" s="90"/>
      <c r="L19" s="90"/>
      <c r="M19" s="90"/>
      <c r="N19" s="90"/>
      <c r="O19" s="90"/>
      <c r="P19" s="90"/>
      <c r="Q19" s="90"/>
      <c r="R19" s="90"/>
      <c r="S19" s="90"/>
      <c r="T19" s="90"/>
      <c r="U19" s="90"/>
      <c r="V19" s="90"/>
      <c r="W19" s="90"/>
      <c r="X19" s="90"/>
      <c r="Y19" s="90"/>
      <c r="Z19" s="90"/>
      <c r="AA19" s="90"/>
      <c r="AB19" s="90"/>
    </row>
    <row r="20" spans="1:28" x14ac:dyDescent="0.35">
      <c r="A20" s="103"/>
      <c r="B20" s="114" t="s">
        <v>77</v>
      </c>
      <c r="C20" s="115">
        <v>20</v>
      </c>
      <c r="D20" s="116">
        <f>'Bidders Pricing Catalogue'!F17</f>
        <v>0</v>
      </c>
      <c r="E20" s="117">
        <f t="shared" si="0"/>
        <v>0</v>
      </c>
      <c r="F20" s="90"/>
      <c r="G20" s="90"/>
      <c r="H20" s="90"/>
      <c r="I20" s="90"/>
      <c r="J20" s="90"/>
      <c r="K20" s="90"/>
      <c r="L20" s="90"/>
      <c r="M20" s="90"/>
      <c r="N20" s="90"/>
      <c r="O20" s="90"/>
      <c r="P20" s="90"/>
      <c r="Q20" s="90"/>
      <c r="R20" s="90"/>
      <c r="S20" s="90"/>
      <c r="T20" s="90"/>
      <c r="U20" s="90"/>
      <c r="V20" s="90"/>
      <c r="W20" s="90"/>
      <c r="X20" s="90"/>
      <c r="Y20" s="90"/>
      <c r="Z20" s="90"/>
      <c r="AA20" s="90"/>
      <c r="AB20" s="90"/>
    </row>
    <row r="21" spans="1:28" x14ac:dyDescent="0.35">
      <c r="A21" s="103"/>
      <c r="B21" s="114" t="s">
        <v>78</v>
      </c>
      <c r="C21" s="115"/>
      <c r="D21" s="116">
        <f>'Bidders Pricing Catalogue'!F18</f>
        <v>0</v>
      </c>
      <c r="E21" s="117">
        <f t="shared" si="0"/>
        <v>0</v>
      </c>
      <c r="F21" s="90"/>
      <c r="G21" s="90"/>
      <c r="H21" s="90"/>
      <c r="I21" s="90"/>
      <c r="J21" s="90"/>
      <c r="K21" s="90"/>
      <c r="L21" s="90"/>
      <c r="M21" s="90"/>
      <c r="N21" s="90"/>
      <c r="O21" s="90"/>
      <c r="P21" s="90"/>
      <c r="Q21" s="90"/>
      <c r="R21" s="90"/>
      <c r="S21" s="90"/>
      <c r="T21" s="90"/>
      <c r="U21" s="90"/>
      <c r="V21" s="90"/>
      <c r="W21" s="90"/>
      <c r="X21" s="90"/>
      <c r="Y21" s="90"/>
      <c r="Z21" s="90"/>
      <c r="AA21" s="90"/>
      <c r="AB21" s="90"/>
    </row>
    <row r="22" spans="1:28" x14ac:dyDescent="0.35">
      <c r="A22" s="118"/>
      <c r="B22" s="119" t="s">
        <v>79</v>
      </c>
      <c r="C22" s="105"/>
      <c r="D22" s="120">
        <f>'Bidders Pricing Catalogue'!F19</f>
        <v>0</v>
      </c>
      <c r="E22" s="121">
        <f t="shared" si="0"/>
        <v>0</v>
      </c>
      <c r="F22" s="90"/>
      <c r="G22" s="90"/>
      <c r="H22" s="90"/>
      <c r="I22" s="90"/>
      <c r="J22" s="90"/>
      <c r="K22" s="90"/>
      <c r="L22" s="90"/>
      <c r="M22" s="90"/>
      <c r="N22" s="90"/>
      <c r="O22" s="90"/>
      <c r="P22" s="90"/>
      <c r="Q22" s="90"/>
      <c r="R22" s="90"/>
      <c r="S22" s="90"/>
      <c r="T22" s="90"/>
      <c r="U22" s="90"/>
      <c r="V22" s="90"/>
      <c r="W22" s="90"/>
      <c r="X22" s="90"/>
      <c r="Y22" s="90"/>
      <c r="Z22" s="90"/>
      <c r="AA22" s="90"/>
      <c r="AB22" s="90"/>
    </row>
    <row r="23" spans="1:28" x14ac:dyDescent="0.35">
      <c r="A23" s="98"/>
      <c r="B23" s="44" t="s">
        <v>161</v>
      </c>
      <c r="C23" s="108"/>
      <c r="D23" s="101" t="s">
        <v>67</v>
      </c>
      <c r="E23" s="100" t="s">
        <v>159</v>
      </c>
      <c r="F23" s="102"/>
      <c r="G23" s="102"/>
      <c r="H23" s="102"/>
      <c r="I23" s="102"/>
      <c r="J23" s="102"/>
      <c r="K23" s="102"/>
      <c r="L23" s="90"/>
      <c r="M23" s="90"/>
      <c r="N23" s="90"/>
      <c r="O23" s="90"/>
      <c r="P23" s="90"/>
      <c r="Q23" s="90"/>
      <c r="R23" s="90"/>
      <c r="S23" s="90"/>
      <c r="T23" s="90"/>
      <c r="U23" s="90"/>
      <c r="V23" s="90"/>
      <c r="W23" s="90"/>
      <c r="X23" s="90"/>
      <c r="Y23" s="90"/>
      <c r="Z23" s="90"/>
      <c r="AA23" s="90"/>
      <c r="AB23" s="90"/>
    </row>
    <row r="24" spans="1:28" x14ac:dyDescent="0.35">
      <c r="A24" s="103"/>
      <c r="B24" s="110" t="s">
        <v>81</v>
      </c>
      <c r="C24" s="111"/>
      <c r="D24" s="112">
        <f>'Bidders Pricing Catalogue'!F21</f>
        <v>0</v>
      </c>
      <c r="E24" s="113">
        <f t="shared" ref="E24:E53" si="1">SUM(D24*C24)*24</f>
        <v>0</v>
      </c>
      <c r="F24" s="90"/>
      <c r="G24" s="90"/>
      <c r="H24" s="90"/>
      <c r="I24" s="90"/>
      <c r="J24" s="90"/>
      <c r="K24" s="90"/>
      <c r="L24" s="90"/>
      <c r="M24" s="90"/>
      <c r="N24" s="90"/>
      <c r="O24" s="90"/>
      <c r="P24" s="90"/>
      <c r="Q24" s="90"/>
      <c r="R24" s="90"/>
      <c r="S24" s="90"/>
      <c r="T24" s="90"/>
      <c r="U24" s="90"/>
      <c r="V24" s="90"/>
      <c r="W24" s="90"/>
      <c r="X24" s="90"/>
      <c r="Y24" s="90"/>
      <c r="Z24" s="90"/>
      <c r="AA24" s="90"/>
      <c r="AB24" s="90"/>
    </row>
    <row r="25" spans="1:28" x14ac:dyDescent="0.35">
      <c r="A25" s="103"/>
      <c r="B25" s="114" t="s">
        <v>82</v>
      </c>
      <c r="C25" s="115"/>
      <c r="D25" s="116">
        <f>'Bidders Pricing Catalogue'!F22</f>
        <v>0</v>
      </c>
      <c r="E25" s="117">
        <f t="shared" si="1"/>
        <v>0</v>
      </c>
      <c r="F25" s="90"/>
      <c r="G25" s="90"/>
      <c r="H25" s="90"/>
      <c r="I25" s="90"/>
      <c r="J25" s="90"/>
      <c r="K25" s="90"/>
      <c r="L25" s="90"/>
      <c r="M25" s="90"/>
      <c r="N25" s="90"/>
      <c r="O25" s="90"/>
      <c r="P25" s="90"/>
      <c r="Q25" s="90"/>
      <c r="R25" s="90"/>
      <c r="S25" s="90"/>
      <c r="T25" s="90"/>
      <c r="U25" s="90"/>
      <c r="V25" s="90"/>
      <c r="W25" s="90"/>
      <c r="X25" s="90"/>
      <c r="Y25" s="90"/>
      <c r="Z25" s="90"/>
      <c r="AA25" s="90"/>
      <c r="AB25" s="90"/>
    </row>
    <row r="26" spans="1:28" x14ac:dyDescent="0.35">
      <c r="A26" s="103"/>
      <c r="B26" s="114" t="s">
        <v>83</v>
      </c>
      <c r="C26" s="115"/>
      <c r="D26" s="116">
        <f>'Bidders Pricing Catalogue'!F23</f>
        <v>0</v>
      </c>
      <c r="E26" s="117">
        <f t="shared" si="1"/>
        <v>0</v>
      </c>
      <c r="F26" s="90"/>
      <c r="G26" s="90"/>
      <c r="H26" s="90"/>
      <c r="I26" s="90"/>
      <c r="J26" s="90"/>
      <c r="K26" s="90"/>
      <c r="L26" s="90"/>
      <c r="M26" s="90"/>
      <c r="N26" s="90"/>
      <c r="O26" s="90"/>
      <c r="P26" s="90"/>
      <c r="Q26" s="90"/>
      <c r="R26" s="90"/>
      <c r="S26" s="90"/>
      <c r="T26" s="90"/>
      <c r="U26" s="90"/>
      <c r="V26" s="90"/>
      <c r="W26" s="90"/>
      <c r="X26" s="90"/>
      <c r="Y26" s="90"/>
      <c r="Z26" s="90"/>
      <c r="AA26" s="90"/>
      <c r="AB26" s="90"/>
    </row>
    <row r="27" spans="1:28" x14ac:dyDescent="0.35">
      <c r="A27" s="103"/>
      <c r="B27" s="114" t="s">
        <v>84</v>
      </c>
      <c r="C27" s="115"/>
      <c r="D27" s="116">
        <f>'Bidders Pricing Catalogue'!F24</f>
        <v>0</v>
      </c>
      <c r="E27" s="117">
        <f t="shared" si="1"/>
        <v>0</v>
      </c>
      <c r="F27" s="90"/>
      <c r="G27" s="90"/>
      <c r="H27" s="90"/>
      <c r="I27" s="90"/>
      <c r="J27" s="90"/>
      <c r="K27" s="90"/>
      <c r="L27" s="90"/>
      <c r="M27" s="90"/>
      <c r="N27" s="90"/>
      <c r="O27" s="90"/>
      <c r="P27" s="90"/>
      <c r="Q27" s="90"/>
      <c r="R27" s="90"/>
      <c r="S27" s="90"/>
      <c r="T27" s="90"/>
      <c r="U27" s="90"/>
      <c r="V27" s="90"/>
      <c r="W27" s="90"/>
      <c r="X27" s="90"/>
      <c r="Y27" s="90"/>
      <c r="Z27" s="90"/>
      <c r="AA27" s="90"/>
      <c r="AB27" s="90"/>
    </row>
    <row r="28" spans="1:28" x14ac:dyDescent="0.35">
      <c r="A28" s="103"/>
      <c r="B28" s="114" t="s">
        <v>85</v>
      </c>
      <c r="C28" s="115"/>
      <c r="D28" s="116">
        <f>'Bidders Pricing Catalogue'!F25</f>
        <v>0</v>
      </c>
      <c r="E28" s="117">
        <f t="shared" si="1"/>
        <v>0</v>
      </c>
      <c r="F28" s="90"/>
      <c r="G28" s="90"/>
      <c r="H28" s="90"/>
      <c r="I28" s="90"/>
      <c r="J28" s="90"/>
      <c r="K28" s="90"/>
      <c r="L28" s="90"/>
      <c r="M28" s="90"/>
      <c r="N28" s="90"/>
      <c r="O28" s="90"/>
      <c r="P28" s="90"/>
      <c r="Q28" s="90"/>
      <c r="R28" s="90"/>
      <c r="S28" s="90"/>
      <c r="T28" s="90"/>
      <c r="U28" s="90"/>
      <c r="V28" s="90"/>
      <c r="W28" s="90"/>
      <c r="X28" s="90"/>
      <c r="Y28" s="90"/>
      <c r="Z28" s="90"/>
      <c r="AA28" s="90"/>
      <c r="AB28" s="90"/>
    </row>
    <row r="29" spans="1:28" x14ac:dyDescent="0.35">
      <c r="A29" s="103"/>
      <c r="B29" s="114" t="s">
        <v>86</v>
      </c>
      <c r="C29" s="115"/>
      <c r="D29" s="116">
        <f>'Bidders Pricing Catalogue'!F26</f>
        <v>0</v>
      </c>
      <c r="E29" s="117">
        <f t="shared" si="1"/>
        <v>0</v>
      </c>
      <c r="F29" s="90"/>
      <c r="G29" s="90"/>
      <c r="H29" s="90"/>
      <c r="I29" s="90"/>
      <c r="J29" s="90"/>
      <c r="K29" s="90"/>
      <c r="L29" s="90"/>
      <c r="M29" s="90"/>
      <c r="N29" s="90"/>
      <c r="O29" s="90"/>
      <c r="P29" s="90"/>
      <c r="Q29" s="90"/>
      <c r="R29" s="90"/>
      <c r="S29" s="90"/>
      <c r="T29" s="90"/>
      <c r="U29" s="90"/>
      <c r="V29" s="90"/>
      <c r="W29" s="90"/>
      <c r="X29" s="90"/>
      <c r="Y29" s="90"/>
      <c r="Z29" s="90"/>
      <c r="AA29" s="90"/>
      <c r="AB29" s="90"/>
    </row>
    <row r="30" spans="1:28" x14ac:dyDescent="0.35">
      <c r="A30" s="103"/>
      <c r="B30" s="114" t="s">
        <v>87</v>
      </c>
      <c r="C30" s="115"/>
      <c r="D30" s="116">
        <f>'Bidders Pricing Catalogue'!F27</f>
        <v>0</v>
      </c>
      <c r="E30" s="117">
        <f t="shared" si="1"/>
        <v>0</v>
      </c>
      <c r="F30" s="90"/>
      <c r="G30" s="90"/>
      <c r="H30" s="90"/>
      <c r="I30" s="90"/>
      <c r="J30" s="90"/>
      <c r="K30" s="90"/>
      <c r="L30" s="90"/>
      <c r="M30" s="90"/>
      <c r="N30" s="90"/>
      <c r="O30" s="90"/>
      <c r="P30" s="90"/>
      <c r="Q30" s="90"/>
      <c r="R30" s="90"/>
      <c r="S30" s="90"/>
      <c r="T30" s="90"/>
      <c r="U30" s="90"/>
      <c r="V30" s="90"/>
      <c r="W30" s="90"/>
      <c r="X30" s="90"/>
      <c r="Y30" s="90"/>
      <c r="Z30" s="90"/>
      <c r="AA30" s="90"/>
      <c r="AB30" s="90"/>
    </row>
    <row r="31" spans="1:28" x14ac:dyDescent="0.35">
      <c r="A31" s="103"/>
      <c r="B31" s="114" t="s">
        <v>88</v>
      </c>
      <c r="C31" s="115"/>
      <c r="D31" s="116">
        <f>'Bidders Pricing Catalogue'!F28</f>
        <v>0</v>
      </c>
      <c r="E31" s="117">
        <f t="shared" si="1"/>
        <v>0</v>
      </c>
      <c r="F31" s="90"/>
      <c r="G31" s="90"/>
      <c r="H31" s="90"/>
      <c r="I31" s="90"/>
      <c r="J31" s="90"/>
      <c r="K31" s="90"/>
      <c r="L31" s="90"/>
      <c r="M31" s="90"/>
      <c r="N31" s="90"/>
      <c r="O31" s="90"/>
      <c r="P31" s="90"/>
      <c r="Q31" s="90"/>
      <c r="R31" s="90"/>
      <c r="S31" s="90"/>
      <c r="T31" s="90"/>
      <c r="U31" s="90"/>
      <c r="V31" s="90"/>
      <c r="W31" s="90"/>
      <c r="X31" s="90"/>
      <c r="Y31" s="90"/>
      <c r="Z31" s="90"/>
      <c r="AA31" s="90"/>
      <c r="AB31" s="90"/>
    </row>
    <row r="32" spans="1:28" x14ac:dyDescent="0.35">
      <c r="A32" s="103"/>
      <c r="B32" s="114" t="s">
        <v>89</v>
      </c>
      <c r="C32" s="115"/>
      <c r="D32" s="116">
        <f>'Bidders Pricing Catalogue'!F29</f>
        <v>0</v>
      </c>
      <c r="E32" s="117">
        <f t="shared" si="1"/>
        <v>0</v>
      </c>
      <c r="F32" s="90"/>
      <c r="G32" s="90"/>
      <c r="H32" s="90"/>
      <c r="I32" s="90"/>
      <c r="J32" s="90"/>
      <c r="K32" s="90"/>
      <c r="L32" s="90"/>
      <c r="M32" s="90"/>
      <c r="N32" s="90"/>
      <c r="O32" s="90"/>
      <c r="P32" s="90"/>
      <c r="Q32" s="90"/>
      <c r="R32" s="90"/>
      <c r="S32" s="90"/>
      <c r="T32" s="90"/>
      <c r="U32" s="90"/>
      <c r="V32" s="90"/>
      <c r="W32" s="90"/>
      <c r="X32" s="90"/>
      <c r="Y32" s="90"/>
      <c r="Z32" s="90"/>
      <c r="AA32" s="90"/>
      <c r="AB32" s="90"/>
    </row>
    <row r="33" spans="1:28" x14ac:dyDescent="0.35">
      <c r="A33" s="103"/>
      <c r="B33" s="114" t="s">
        <v>90</v>
      </c>
      <c r="C33" s="115"/>
      <c r="D33" s="116">
        <f>'Bidders Pricing Catalogue'!F30</f>
        <v>0</v>
      </c>
      <c r="E33" s="117">
        <f t="shared" si="1"/>
        <v>0</v>
      </c>
      <c r="F33" s="90"/>
      <c r="G33" s="90"/>
      <c r="H33" s="90"/>
      <c r="I33" s="90"/>
      <c r="J33" s="90"/>
      <c r="K33" s="90"/>
      <c r="L33" s="90"/>
      <c r="M33" s="90"/>
      <c r="N33" s="90"/>
      <c r="O33" s="90"/>
      <c r="P33" s="90"/>
      <c r="Q33" s="90"/>
      <c r="R33" s="90"/>
      <c r="S33" s="90"/>
      <c r="T33" s="90"/>
      <c r="U33" s="90"/>
      <c r="V33" s="90"/>
      <c r="W33" s="90"/>
      <c r="X33" s="90"/>
      <c r="Y33" s="90"/>
      <c r="Z33" s="90"/>
      <c r="AA33" s="90"/>
      <c r="AB33" s="90"/>
    </row>
    <row r="34" spans="1:28" x14ac:dyDescent="0.35">
      <c r="A34" s="103"/>
      <c r="B34" s="114" t="s">
        <v>91</v>
      </c>
      <c r="C34" s="115"/>
      <c r="D34" s="116">
        <f>'Bidders Pricing Catalogue'!F31</f>
        <v>0</v>
      </c>
      <c r="E34" s="117">
        <f t="shared" si="1"/>
        <v>0</v>
      </c>
      <c r="F34" s="90"/>
      <c r="G34" s="90"/>
      <c r="H34" s="90"/>
      <c r="I34" s="90"/>
      <c r="J34" s="90"/>
      <c r="K34" s="90"/>
      <c r="L34" s="90"/>
      <c r="M34" s="90"/>
      <c r="N34" s="90"/>
      <c r="O34" s="90"/>
      <c r="P34" s="90"/>
      <c r="Q34" s="90"/>
      <c r="R34" s="90"/>
      <c r="S34" s="90"/>
      <c r="T34" s="90"/>
      <c r="U34" s="90"/>
      <c r="V34" s="90"/>
      <c r="W34" s="90"/>
      <c r="X34" s="90"/>
      <c r="Y34" s="90"/>
      <c r="Z34" s="90"/>
      <c r="AA34" s="90"/>
      <c r="AB34" s="90"/>
    </row>
    <row r="35" spans="1:28" x14ac:dyDescent="0.35">
      <c r="A35" s="103"/>
      <c r="B35" s="114" t="s">
        <v>92</v>
      </c>
      <c r="C35" s="115"/>
      <c r="D35" s="116">
        <f>'Bidders Pricing Catalogue'!F32</f>
        <v>0</v>
      </c>
      <c r="E35" s="117">
        <f t="shared" si="1"/>
        <v>0</v>
      </c>
      <c r="F35" s="90"/>
      <c r="G35" s="90"/>
      <c r="H35" s="90"/>
      <c r="I35" s="90"/>
      <c r="J35" s="90"/>
      <c r="K35" s="90"/>
      <c r="L35" s="90"/>
      <c r="M35" s="90"/>
      <c r="N35" s="90"/>
      <c r="O35" s="90"/>
      <c r="P35" s="90"/>
      <c r="Q35" s="90"/>
      <c r="R35" s="90"/>
      <c r="S35" s="90"/>
      <c r="T35" s="90"/>
      <c r="U35" s="90"/>
      <c r="V35" s="90"/>
      <c r="W35" s="90"/>
      <c r="X35" s="90"/>
      <c r="Y35" s="90"/>
      <c r="Z35" s="90"/>
      <c r="AA35" s="90"/>
      <c r="AB35" s="90"/>
    </row>
    <row r="36" spans="1:28" x14ac:dyDescent="0.35">
      <c r="A36" s="103"/>
      <c r="B36" s="114" t="s">
        <v>93</v>
      </c>
      <c r="C36" s="115"/>
      <c r="D36" s="116">
        <f>'Bidders Pricing Catalogue'!F33</f>
        <v>0</v>
      </c>
      <c r="E36" s="117">
        <f t="shared" si="1"/>
        <v>0</v>
      </c>
      <c r="F36" s="90"/>
      <c r="G36" s="90"/>
      <c r="H36" s="90"/>
      <c r="I36" s="90"/>
      <c r="J36" s="90"/>
      <c r="K36" s="90"/>
      <c r="L36" s="90"/>
      <c r="M36" s="90"/>
      <c r="N36" s="90"/>
      <c r="O36" s="90"/>
      <c r="P36" s="90"/>
      <c r="Q36" s="90"/>
      <c r="R36" s="90"/>
      <c r="S36" s="90"/>
      <c r="T36" s="90"/>
      <c r="U36" s="90"/>
      <c r="V36" s="90"/>
      <c r="W36" s="90"/>
      <c r="X36" s="90"/>
      <c r="Y36" s="90"/>
      <c r="Z36" s="90"/>
      <c r="AA36" s="90"/>
      <c r="AB36" s="90"/>
    </row>
    <row r="37" spans="1:28" x14ac:dyDescent="0.35">
      <c r="A37" s="103"/>
      <c r="B37" s="114" t="s">
        <v>94</v>
      </c>
      <c r="C37" s="115"/>
      <c r="D37" s="116">
        <f>'Bidders Pricing Catalogue'!F34</f>
        <v>0</v>
      </c>
      <c r="E37" s="117">
        <f t="shared" si="1"/>
        <v>0</v>
      </c>
      <c r="F37" s="90"/>
      <c r="G37" s="90"/>
      <c r="H37" s="90"/>
      <c r="I37" s="90"/>
      <c r="J37" s="90"/>
      <c r="K37" s="90"/>
      <c r="L37" s="90"/>
      <c r="M37" s="90"/>
      <c r="N37" s="90"/>
      <c r="O37" s="90"/>
      <c r="P37" s="90"/>
      <c r="Q37" s="90"/>
      <c r="R37" s="90"/>
      <c r="S37" s="90"/>
      <c r="T37" s="90"/>
      <c r="U37" s="90"/>
      <c r="V37" s="90"/>
      <c r="W37" s="90"/>
      <c r="X37" s="90"/>
      <c r="Y37" s="90"/>
      <c r="Z37" s="90"/>
      <c r="AA37" s="90"/>
      <c r="AB37" s="90"/>
    </row>
    <row r="38" spans="1:28" x14ac:dyDescent="0.35">
      <c r="A38" s="103"/>
      <c r="B38" s="114" t="s">
        <v>95</v>
      </c>
      <c r="C38" s="115"/>
      <c r="D38" s="116">
        <f>'Bidders Pricing Catalogue'!F35</f>
        <v>0</v>
      </c>
      <c r="E38" s="117">
        <f t="shared" si="1"/>
        <v>0</v>
      </c>
      <c r="F38" s="90"/>
      <c r="G38" s="90"/>
      <c r="H38" s="90"/>
      <c r="I38" s="90"/>
      <c r="J38" s="90"/>
      <c r="K38" s="90"/>
      <c r="L38" s="90"/>
      <c r="M38" s="90"/>
      <c r="N38" s="90"/>
      <c r="O38" s="90"/>
      <c r="P38" s="90"/>
      <c r="Q38" s="90"/>
      <c r="R38" s="90"/>
      <c r="S38" s="90"/>
      <c r="T38" s="90"/>
      <c r="U38" s="90"/>
      <c r="V38" s="90"/>
      <c r="W38" s="90"/>
      <c r="X38" s="90"/>
      <c r="Y38" s="90"/>
      <c r="Z38" s="90"/>
      <c r="AA38" s="90"/>
      <c r="AB38" s="90"/>
    </row>
    <row r="39" spans="1:28" x14ac:dyDescent="0.35">
      <c r="A39" s="103"/>
      <c r="B39" s="114" t="s">
        <v>96</v>
      </c>
      <c r="C39" s="115"/>
      <c r="D39" s="116">
        <f>'Bidders Pricing Catalogue'!F36</f>
        <v>0</v>
      </c>
      <c r="E39" s="117">
        <f t="shared" si="1"/>
        <v>0</v>
      </c>
      <c r="F39" s="90"/>
      <c r="G39" s="90"/>
      <c r="H39" s="90"/>
      <c r="I39" s="90"/>
      <c r="J39" s="90"/>
      <c r="K39" s="90"/>
      <c r="L39" s="90"/>
      <c r="M39" s="90"/>
      <c r="N39" s="90"/>
      <c r="O39" s="90"/>
      <c r="P39" s="90"/>
      <c r="Q39" s="90"/>
      <c r="R39" s="90"/>
      <c r="S39" s="90"/>
      <c r="T39" s="90"/>
      <c r="U39" s="90"/>
      <c r="V39" s="90"/>
      <c r="W39" s="90"/>
      <c r="X39" s="90"/>
      <c r="Y39" s="90"/>
      <c r="Z39" s="90"/>
      <c r="AA39" s="90"/>
      <c r="AB39" s="90"/>
    </row>
    <row r="40" spans="1:28" x14ac:dyDescent="0.35">
      <c r="A40" s="103"/>
      <c r="B40" s="114" t="s">
        <v>97</v>
      </c>
      <c r="C40" s="115"/>
      <c r="D40" s="116">
        <f>'Bidders Pricing Catalogue'!F37</f>
        <v>0</v>
      </c>
      <c r="E40" s="117">
        <f t="shared" si="1"/>
        <v>0</v>
      </c>
      <c r="F40" s="90"/>
      <c r="G40" s="90"/>
      <c r="H40" s="90"/>
      <c r="I40" s="90"/>
      <c r="J40" s="90"/>
      <c r="K40" s="90"/>
      <c r="L40" s="90"/>
      <c r="M40" s="90"/>
      <c r="N40" s="90"/>
      <c r="O40" s="90"/>
      <c r="P40" s="90"/>
      <c r="Q40" s="90"/>
      <c r="R40" s="90"/>
      <c r="S40" s="90"/>
      <c r="T40" s="90"/>
      <c r="U40" s="90"/>
      <c r="V40" s="90"/>
      <c r="W40" s="90"/>
      <c r="X40" s="90"/>
      <c r="Y40" s="90"/>
      <c r="Z40" s="90"/>
      <c r="AA40" s="90"/>
      <c r="AB40" s="90"/>
    </row>
    <row r="41" spans="1:28" x14ac:dyDescent="0.35">
      <c r="A41" s="103"/>
      <c r="B41" s="114" t="s">
        <v>98</v>
      </c>
      <c r="C41" s="115"/>
      <c r="D41" s="116">
        <f>'Bidders Pricing Catalogue'!F38</f>
        <v>0</v>
      </c>
      <c r="E41" s="117">
        <f t="shared" si="1"/>
        <v>0</v>
      </c>
      <c r="F41" s="90"/>
      <c r="G41" s="90"/>
      <c r="H41" s="90"/>
      <c r="I41" s="90"/>
      <c r="J41" s="90"/>
      <c r="K41" s="90"/>
      <c r="L41" s="90"/>
      <c r="M41" s="90"/>
      <c r="N41" s="90"/>
      <c r="O41" s="90"/>
      <c r="P41" s="90"/>
      <c r="Q41" s="90"/>
      <c r="R41" s="90"/>
      <c r="S41" s="90"/>
      <c r="T41" s="90"/>
      <c r="U41" s="90"/>
      <c r="V41" s="90"/>
      <c r="W41" s="90"/>
      <c r="X41" s="90"/>
      <c r="Y41" s="90"/>
      <c r="Z41" s="90"/>
      <c r="AA41" s="90"/>
      <c r="AB41" s="90"/>
    </row>
    <row r="42" spans="1:28" x14ac:dyDescent="0.35">
      <c r="A42" s="103"/>
      <c r="B42" s="114" t="s">
        <v>99</v>
      </c>
      <c r="C42" s="115"/>
      <c r="D42" s="116">
        <f>'Bidders Pricing Catalogue'!F39</f>
        <v>0</v>
      </c>
      <c r="E42" s="117">
        <f t="shared" si="1"/>
        <v>0</v>
      </c>
      <c r="F42" s="90"/>
      <c r="G42" s="90"/>
      <c r="H42" s="90"/>
      <c r="I42" s="90"/>
      <c r="J42" s="90"/>
      <c r="K42" s="90"/>
      <c r="L42" s="90"/>
      <c r="M42" s="90"/>
      <c r="N42" s="90"/>
      <c r="O42" s="90"/>
      <c r="P42" s="90"/>
      <c r="Q42" s="90"/>
      <c r="R42" s="90"/>
      <c r="S42" s="90"/>
      <c r="T42" s="90"/>
      <c r="U42" s="90"/>
      <c r="V42" s="90"/>
      <c r="W42" s="90"/>
      <c r="X42" s="90"/>
      <c r="Y42" s="90"/>
      <c r="Z42" s="90"/>
      <c r="AA42" s="90"/>
      <c r="AB42" s="90"/>
    </row>
    <row r="43" spans="1:28" x14ac:dyDescent="0.35">
      <c r="A43" s="103"/>
      <c r="B43" s="114" t="s">
        <v>100</v>
      </c>
      <c r="C43" s="115"/>
      <c r="D43" s="116">
        <f>'Bidders Pricing Catalogue'!F40</f>
        <v>0</v>
      </c>
      <c r="E43" s="117">
        <f t="shared" si="1"/>
        <v>0</v>
      </c>
      <c r="F43" s="90"/>
      <c r="G43" s="90"/>
      <c r="H43" s="90"/>
      <c r="I43" s="90"/>
      <c r="J43" s="90"/>
      <c r="K43" s="90"/>
      <c r="L43" s="90"/>
      <c r="M43" s="90"/>
      <c r="N43" s="90"/>
      <c r="O43" s="90"/>
      <c r="P43" s="90"/>
      <c r="Q43" s="90"/>
      <c r="R43" s="90"/>
      <c r="S43" s="90"/>
      <c r="T43" s="90"/>
      <c r="U43" s="90"/>
      <c r="V43" s="90"/>
      <c r="W43" s="90"/>
      <c r="X43" s="90"/>
      <c r="Y43" s="90"/>
      <c r="Z43" s="90"/>
      <c r="AA43" s="90"/>
      <c r="AB43" s="90"/>
    </row>
    <row r="44" spans="1:28" x14ac:dyDescent="0.35">
      <c r="A44" s="103"/>
      <c r="B44" s="114" t="s">
        <v>101</v>
      </c>
      <c r="C44" s="115"/>
      <c r="D44" s="116">
        <f>'Bidders Pricing Catalogue'!F41</f>
        <v>0</v>
      </c>
      <c r="E44" s="117">
        <f t="shared" si="1"/>
        <v>0</v>
      </c>
      <c r="F44" s="90"/>
      <c r="G44" s="90"/>
      <c r="H44" s="90"/>
      <c r="I44" s="90"/>
      <c r="J44" s="90"/>
      <c r="K44" s="90"/>
      <c r="L44" s="90"/>
      <c r="M44" s="90"/>
      <c r="N44" s="90"/>
      <c r="O44" s="90"/>
      <c r="P44" s="90"/>
      <c r="Q44" s="90"/>
      <c r="R44" s="90"/>
      <c r="S44" s="90"/>
      <c r="T44" s="90"/>
      <c r="U44" s="90"/>
      <c r="V44" s="90"/>
      <c r="W44" s="90"/>
      <c r="X44" s="90"/>
      <c r="Y44" s="90"/>
      <c r="Z44" s="90"/>
      <c r="AA44" s="90"/>
      <c r="AB44" s="90"/>
    </row>
    <row r="45" spans="1:28" x14ac:dyDescent="0.35">
      <c r="A45" s="103"/>
      <c r="B45" s="114" t="s">
        <v>102</v>
      </c>
      <c r="C45" s="115"/>
      <c r="D45" s="116">
        <f>'Bidders Pricing Catalogue'!F42</f>
        <v>0</v>
      </c>
      <c r="E45" s="117">
        <f t="shared" si="1"/>
        <v>0</v>
      </c>
      <c r="F45" s="90"/>
      <c r="G45" s="90"/>
      <c r="H45" s="90"/>
      <c r="I45" s="90"/>
      <c r="J45" s="90"/>
      <c r="K45" s="90"/>
      <c r="L45" s="90"/>
      <c r="M45" s="90"/>
      <c r="N45" s="90"/>
      <c r="O45" s="90"/>
      <c r="P45" s="90"/>
      <c r="Q45" s="90"/>
      <c r="R45" s="90"/>
      <c r="S45" s="90"/>
      <c r="T45" s="90"/>
      <c r="U45" s="90"/>
      <c r="V45" s="90"/>
      <c r="W45" s="90"/>
      <c r="X45" s="90"/>
      <c r="Y45" s="90"/>
      <c r="Z45" s="90"/>
      <c r="AA45" s="90"/>
      <c r="AB45" s="90"/>
    </row>
    <row r="46" spans="1:28" x14ac:dyDescent="0.35">
      <c r="A46" s="103"/>
      <c r="B46" s="114" t="s">
        <v>103</v>
      </c>
      <c r="C46" s="115"/>
      <c r="D46" s="116">
        <f>'Bidders Pricing Catalogue'!F43</f>
        <v>0</v>
      </c>
      <c r="E46" s="117">
        <f t="shared" si="1"/>
        <v>0</v>
      </c>
      <c r="F46" s="90"/>
      <c r="G46" s="90"/>
      <c r="H46" s="90"/>
      <c r="I46" s="90"/>
      <c r="J46" s="90"/>
      <c r="K46" s="90"/>
      <c r="L46" s="90"/>
      <c r="M46" s="90"/>
      <c r="N46" s="90"/>
      <c r="O46" s="90"/>
      <c r="P46" s="90"/>
      <c r="Q46" s="90"/>
      <c r="R46" s="90"/>
      <c r="S46" s="90"/>
      <c r="T46" s="90"/>
      <c r="U46" s="90"/>
      <c r="V46" s="90"/>
      <c r="W46" s="90"/>
      <c r="X46" s="90"/>
      <c r="Y46" s="90"/>
      <c r="Z46" s="90"/>
      <c r="AA46" s="90"/>
      <c r="AB46" s="90"/>
    </row>
    <row r="47" spans="1:28" x14ac:dyDescent="0.35">
      <c r="A47" s="103"/>
      <c r="B47" s="114" t="s">
        <v>104</v>
      </c>
      <c r="C47" s="115"/>
      <c r="D47" s="116">
        <f>'Bidders Pricing Catalogue'!F44</f>
        <v>0</v>
      </c>
      <c r="E47" s="117">
        <f t="shared" si="1"/>
        <v>0</v>
      </c>
      <c r="F47" s="90"/>
      <c r="G47" s="90"/>
      <c r="H47" s="90"/>
      <c r="I47" s="90"/>
      <c r="J47" s="90"/>
      <c r="K47" s="90"/>
      <c r="L47" s="90"/>
      <c r="M47" s="90"/>
      <c r="N47" s="90"/>
      <c r="O47" s="90"/>
      <c r="P47" s="90"/>
      <c r="Q47" s="90"/>
      <c r="R47" s="90"/>
      <c r="S47" s="90"/>
      <c r="T47" s="90"/>
      <c r="U47" s="90"/>
      <c r="V47" s="90"/>
      <c r="W47" s="90"/>
      <c r="X47" s="90"/>
      <c r="Y47" s="90"/>
      <c r="Z47" s="90"/>
      <c r="AA47" s="90"/>
      <c r="AB47" s="90"/>
    </row>
    <row r="48" spans="1:28" x14ac:dyDescent="0.35">
      <c r="A48" s="103"/>
      <c r="B48" s="114" t="s">
        <v>105</v>
      </c>
      <c r="C48" s="115"/>
      <c r="D48" s="116">
        <f>'Bidders Pricing Catalogue'!F45</f>
        <v>0</v>
      </c>
      <c r="E48" s="117">
        <f t="shared" si="1"/>
        <v>0</v>
      </c>
      <c r="F48" s="90"/>
      <c r="G48" s="90"/>
      <c r="H48" s="90"/>
      <c r="I48" s="90"/>
      <c r="J48" s="90"/>
      <c r="K48" s="90"/>
      <c r="L48" s="90"/>
      <c r="M48" s="90"/>
      <c r="N48" s="90"/>
      <c r="O48" s="90"/>
      <c r="P48" s="90"/>
      <c r="Q48" s="90"/>
      <c r="R48" s="90"/>
      <c r="S48" s="90"/>
      <c r="T48" s="90"/>
      <c r="U48" s="90"/>
      <c r="V48" s="90"/>
      <c r="W48" s="90"/>
      <c r="X48" s="90"/>
      <c r="Y48" s="90"/>
      <c r="Z48" s="90"/>
      <c r="AA48" s="90"/>
      <c r="AB48" s="90"/>
    </row>
    <row r="49" spans="1:28" x14ac:dyDescent="0.35">
      <c r="A49" s="103"/>
      <c r="B49" s="114" t="s">
        <v>106</v>
      </c>
      <c r="C49" s="115"/>
      <c r="D49" s="116">
        <f>'Bidders Pricing Catalogue'!F46</f>
        <v>0</v>
      </c>
      <c r="E49" s="117">
        <f t="shared" si="1"/>
        <v>0</v>
      </c>
      <c r="F49" s="90"/>
      <c r="G49" s="90"/>
      <c r="H49" s="90"/>
      <c r="I49" s="90"/>
      <c r="J49" s="90"/>
      <c r="K49" s="90"/>
      <c r="L49" s="90"/>
      <c r="M49" s="90"/>
      <c r="N49" s="90"/>
      <c r="O49" s="90"/>
      <c r="P49" s="90"/>
      <c r="Q49" s="90"/>
      <c r="R49" s="90"/>
      <c r="S49" s="90"/>
      <c r="T49" s="90"/>
      <c r="U49" s="90"/>
      <c r="V49" s="90"/>
      <c r="W49" s="90"/>
      <c r="X49" s="90"/>
      <c r="Y49" s="90"/>
      <c r="Z49" s="90"/>
      <c r="AA49" s="90"/>
      <c r="AB49" s="90"/>
    </row>
    <row r="50" spans="1:28" x14ac:dyDescent="0.35">
      <c r="A50" s="103"/>
      <c r="B50" s="114" t="s">
        <v>107</v>
      </c>
      <c r="C50" s="115"/>
      <c r="D50" s="116">
        <f>'Bidders Pricing Catalogue'!F47</f>
        <v>0</v>
      </c>
      <c r="E50" s="117">
        <f t="shared" si="1"/>
        <v>0</v>
      </c>
      <c r="F50" s="90"/>
      <c r="G50" s="90"/>
      <c r="H50" s="90"/>
      <c r="I50" s="90"/>
      <c r="J50" s="90"/>
      <c r="K50" s="90"/>
      <c r="L50" s="90"/>
      <c r="M50" s="90"/>
      <c r="N50" s="90"/>
      <c r="O50" s="90"/>
      <c r="P50" s="90"/>
      <c r="Q50" s="90"/>
      <c r="R50" s="90"/>
      <c r="S50" s="90"/>
      <c r="T50" s="90"/>
      <c r="U50" s="90"/>
      <c r="V50" s="90"/>
      <c r="W50" s="90"/>
      <c r="X50" s="90"/>
      <c r="Y50" s="90"/>
      <c r="Z50" s="90"/>
      <c r="AA50" s="90"/>
      <c r="AB50" s="90"/>
    </row>
    <row r="51" spans="1:28" x14ac:dyDescent="0.35">
      <c r="A51" s="103"/>
      <c r="B51" s="114" t="s">
        <v>108</v>
      </c>
      <c r="C51" s="115"/>
      <c r="D51" s="116">
        <f>'Bidders Pricing Catalogue'!F48</f>
        <v>0</v>
      </c>
      <c r="E51" s="117">
        <f t="shared" si="1"/>
        <v>0</v>
      </c>
      <c r="F51" s="90"/>
      <c r="G51" s="90"/>
      <c r="H51" s="90"/>
      <c r="I51" s="90"/>
      <c r="J51" s="90"/>
      <c r="K51" s="90"/>
      <c r="L51" s="90"/>
      <c r="M51" s="90"/>
      <c r="N51" s="90"/>
      <c r="O51" s="90"/>
      <c r="P51" s="90"/>
      <c r="Q51" s="90"/>
      <c r="R51" s="90"/>
      <c r="S51" s="90"/>
      <c r="T51" s="90"/>
      <c r="U51" s="90"/>
      <c r="V51" s="90"/>
      <c r="W51" s="90"/>
      <c r="X51" s="90"/>
      <c r="Y51" s="90"/>
      <c r="Z51" s="90"/>
      <c r="AA51" s="90"/>
      <c r="AB51" s="90"/>
    </row>
    <row r="52" spans="1:28" x14ac:dyDescent="0.35">
      <c r="A52" s="103"/>
      <c r="B52" s="114" t="s">
        <v>109</v>
      </c>
      <c r="C52" s="115"/>
      <c r="D52" s="116">
        <f>'Bidders Pricing Catalogue'!F49</f>
        <v>0</v>
      </c>
      <c r="E52" s="117">
        <f t="shared" si="1"/>
        <v>0</v>
      </c>
      <c r="F52" s="90"/>
      <c r="G52" s="90"/>
      <c r="H52" s="90"/>
      <c r="I52" s="90"/>
      <c r="J52" s="90"/>
      <c r="K52" s="90"/>
      <c r="L52" s="90"/>
      <c r="M52" s="90"/>
      <c r="N52" s="90"/>
      <c r="O52" s="90"/>
      <c r="P52" s="90"/>
      <c r="Q52" s="90"/>
      <c r="R52" s="90"/>
      <c r="S52" s="90"/>
      <c r="T52" s="90"/>
      <c r="U52" s="90"/>
      <c r="V52" s="90"/>
      <c r="W52" s="90"/>
      <c r="X52" s="90"/>
      <c r="Y52" s="90"/>
      <c r="Z52" s="90"/>
      <c r="AA52" s="90"/>
      <c r="AB52" s="90"/>
    </row>
    <row r="53" spans="1:28" x14ac:dyDescent="0.35">
      <c r="A53" s="118"/>
      <c r="B53" s="119" t="s">
        <v>162</v>
      </c>
      <c r="C53" s="105"/>
      <c r="D53" s="120">
        <f>'Bidders Pricing Catalogue'!F50</f>
        <v>0</v>
      </c>
      <c r="E53" s="121">
        <f t="shared" si="1"/>
        <v>0</v>
      </c>
      <c r="F53" s="90"/>
      <c r="G53" s="90"/>
      <c r="H53" s="90"/>
      <c r="I53" s="90"/>
      <c r="J53" s="90"/>
      <c r="K53" s="90"/>
      <c r="L53" s="90"/>
      <c r="M53" s="90"/>
      <c r="N53" s="90"/>
      <c r="O53" s="90"/>
      <c r="P53" s="90"/>
      <c r="Q53" s="90"/>
      <c r="R53" s="90"/>
      <c r="S53" s="90"/>
      <c r="T53" s="90"/>
      <c r="U53" s="90"/>
      <c r="V53" s="90"/>
      <c r="W53" s="90"/>
      <c r="X53" s="90"/>
      <c r="Y53" s="90"/>
      <c r="Z53" s="90"/>
      <c r="AA53" s="90"/>
      <c r="AB53" s="90"/>
    </row>
    <row r="54" spans="1:28" x14ac:dyDescent="0.35">
      <c r="A54" s="98"/>
      <c r="B54" s="44" t="s">
        <v>163</v>
      </c>
      <c r="C54" s="108"/>
      <c r="D54" s="101" t="s">
        <v>112</v>
      </c>
      <c r="E54" s="100" t="s">
        <v>159</v>
      </c>
      <c r="F54" s="102"/>
      <c r="G54" s="102"/>
      <c r="H54" s="102"/>
      <c r="I54" s="102"/>
      <c r="J54" s="102"/>
      <c r="K54" s="102"/>
      <c r="L54" s="90"/>
      <c r="M54" s="90"/>
      <c r="N54" s="90"/>
      <c r="O54" s="90"/>
      <c r="P54" s="90"/>
      <c r="Q54" s="90"/>
      <c r="R54" s="90"/>
      <c r="S54" s="90"/>
      <c r="T54" s="90"/>
      <c r="U54" s="90"/>
      <c r="V54" s="90"/>
      <c r="W54" s="90"/>
      <c r="X54" s="90"/>
      <c r="Y54" s="90"/>
      <c r="Z54" s="90"/>
      <c r="AA54" s="90"/>
      <c r="AB54" s="90"/>
    </row>
    <row r="55" spans="1:28" x14ac:dyDescent="0.35">
      <c r="A55" s="103"/>
      <c r="B55" s="122" t="s">
        <v>113</v>
      </c>
      <c r="C55" s="111">
        <v>71908</v>
      </c>
      <c r="D55" s="112">
        <f>'Bidders Pricing Catalogue'!F52</f>
        <v>0</v>
      </c>
      <c r="E55" s="113">
        <f t="shared" ref="E55:E69" si="2">SUM(D55*C55)*0</f>
        <v>0</v>
      </c>
      <c r="F55" s="90"/>
      <c r="G55" s="90"/>
      <c r="H55" s="90"/>
      <c r="I55" s="90"/>
      <c r="J55" s="90"/>
      <c r="K55" s="90"/>
      <c r="L55" s="90"/>
      <c r="M55" s="90"/>
      <c r="N55" s="90"/>
      <c r="O55" s="90"/>
      <c r="P55" s="90"/>
      <c r="Q55" s="90"/>
      <c r="R55" s="90"/>
      <c r="S55" s="90"/>
      <c r="T55" s="90"/>
      <c r="U55" s="90"/>
      <c r="V55" s="90"/>
      <c r="W55" s="90"/>
      <c r="X55" s="90"/>
      <c r="Y55" s="90"/>
      <c r="Z55" s="90"/>
      <c r="AA55" s="90"/>
      <c r="AB55" s="90"/>
    </row>
    <row r="56" spans="1:28" x14ac:dyDescent="0.35">
      <c r="A56" s="103"/>
      <c r="B56" s="123" t="s">
        <v>114</v>
      </c>
      <c r="C56" s="115"/>
      <c r="D56" s="116">
        <f>'Bidders Pricing Catalogue'!F53</f>
        <v>0</v>
      </c>
      <c r="E56" s="117">
        <f t="shared" si="2"/>
        <v>0</v>
      </c>
      <c r="F56" s="90"/>
      <c r="G56" s="90"/>
      <c r="H56" s="90"/>
      <c r="I56" s="90"/>
      <c r="J56" s="90"/>
      <c r="K56" s="90"/>
      <c r="L56" s="90"/>
      <c r="M56" s="90"/>
      <c r="N56" s="90"/>
      <c r="O56" s="90"/>
      <c r="P56" s="90"/>
      <c r="Q56" s="90"/>
      <c r="R56" s="90"/>
      <c r="S56" s="90"/>
      <c r="T56" s="90"/>
      <c r="U56" s="90"/>
      <c r="V56" s="90"/>
      <c r="W56" s="90"/>
      <c r="X56" s="90"/>
      <c r="Y56" s="90"/>
      <c r="Z56" s="90"/>
      <c r="AA56" s="90"/>
      <c r="AB56" s="90"/>
    </row>
    <row r="57" spans="1:28" x14ac:dyDescent="0.35">
      <c r="A57" s="103"/>
      <c r="B57" s="123" t="s">
        <v>115</v>
      </c>
      <c r="C57" s="115">
        <v>107949</v>
      </c>
      <c r="D57" s="116">
        <f>'Bidders Pricing Catalogue'!F54</f>
        <v>0</v>
      </c>
      <c r="E57" s="117">
        <f t="shared" si="2"/>
        <v>0</v>
      </c>
      <c r="F57" s="90"/>
      <c r="G57" s="90"/>
      <c r="H57" s="90"/>
      <c r="I57" s="90"/>
      <c r="J57" s="90"/>
      <c r="K57" s="90"/>
      <c r="L57" s="90"/>
      <c r="M57" s="90"/>
      <c r="N57" s="90"/>
      <c r="O57" s="90"/>
      <c r="P57" s="90"/>
      <c r="Q57" s="90"/>
      <c r="R57" s="90"/>
      <c r="S57" s="90"/>
      <c r="T57" s="90"/>
      <c r="U57" s="90"/>
      <c r="V57" s="90"/>
      <c r="W57" s="90"/>
      <c r="X57" s="90"/>
      <c r="Y57" s="90"/>
      <c r="Z57" s="90"/>
      <c r="AA57" s="90"/>
      <c r="AB57" s="90"/>
    </row>
    <row r="58" spans="1:28" x14ac:dyDescent="0.35">
      <c r="A58" s="103"/>
      <c r="B58" s="123" t="s">
        <v>116</v>
      </c>
      <c r="C58" s="115"/>
      <c r="D58" s="116">
        <f>'Bidders Pricing Catalogue'!F55</f>
        <v>0</v>
      </c>
      <c r="E58" s="117">
        <f t="shared" si="2"/>
        <v>0</v>
      </c>
      <c r="F58" s="90"/>
      <c r="G58" s="90"/>
      <c r="H58" s="90"/>
      <c r="I58" s="90"/>
      <c r="J58" s="90"/>
      <c r="K58" s="90"/>
      <c r="L58" s="90"/>
      <c r="M58" s="90"/>
      <c r="N58" s="90"/>
      <c r="O58" s="90"/>
      <c r="P58" s="90"/>
      <c r="Q58" s="90"/>
      <c r="R58" s="90"/>
      <c r="S58" s="90"/>
      <c r="T58" s="90"/>
      <c r="U58" s="90"/>
      <c r="V58" s="90"/>
      <c r="W58" s="90"/>
      <c r="X58" s="90"/>
      <c r="Y58" s="90"/>
      <c r="Z58" s="90"/>
      <c r="AA58" s="90"/>
      <c r="AB58" s="90"/>
    </row>
    <row r="59" spans="1:28" x14ac:dyDescent="0.35">
      <c r="A59" s="103"/>
      <c r="B59" s="123" t="s">
        <v>117</v>
      </c>
      <c r="C59" s="115">
        <v>55059</v>
      </c>
      <c r="D59" s="116">
        <f>'Bidders Pricing Catalogue'!F56</f>
        <v>0</v>
      </c>
      <c r="E59" s="117">
        <f t="shared" si="2"/>
        <v>0</v>
      </c>
      <c r="F59" s="90"/>
      <c r="G59" s="90"/>
      <c r="H59" s="90"/>
      <c r="I59" s="90"/>
      <c r="J59" s="90"/>
      <c r="K59" s="90"/>
      <c r="L59" s="90"/>
      <c r="M59" s="90"/>
      <c r="N59" s="90"/>
      <c r="O59" s="90"/>
      <c r="P59" s="90"/>
      <c r="Q59" s="90"/>
      <c r="R59" s="90"/>
      <c r="S59" s="90"/>
      <c r="T59" s="90"/>
      <c r="U59" s="90"/>
      <c r="V59" s="90"/>
      <c r="W59" s="90"/>
      <c r="X59" s="90"/>
      <c r="Y59" s="90"/>
      <c r="Z59" s="90"/>
      <c r="AA59" s="90"/>
      <c r="AB59" s="90"/>
    </row>
    <row r="60" spans="1:28" x14ac:dyDescent="0.35">
      <c r="A60" s="103"/>
      <c r="B60" s="123" t="s">
        <v>118</v>
      </c>
      <c r="C60" s="115">
        <v>5278</v>
      </c>
      <c r="D60" s="116">
        <f>'Bidders Pricing Catalogue'!F57</f>
        <v>0</v>
      </c>
      <c r="E60" s="117">
        <f t="shared" si="2"/>
        <v>0</v>
      </c>
      <c r="F60" s="90"/>
      <c r="G60" s="90"/>
      <c r="H60" s="90"/>
      <c r="I60" s="90"/>
      <c r="J60" s="90"/>
      <c r="K60" s="90"/>
      <c r="L60" s="90"/>
      <c r="M60" s="90"/>
      <c r="N60" s="90"/>
      <c r="O60" s="90"/>
      <c r="P60" s="90"/>
      <c r="Q60" s="90"/>
      <c r="R60" s="90"/>
      <c r="S60" s="90"/>
      <c r="T60" s="90"/>
      <c r="U60" s="90"/>
      <c r="V60" s="90"/>
      <c r="W60" s="90"/>
      <c r="X60" s="90"/>
      <c r="Y60" s="90"/>
      <c r="Z60" s="90"/>
      <c r="AA60" s="90"/>
      <c r="AB60" s="90"/>
    </row>
    <row r="61" spans="1:28" x14ac:dyDescent="0.35">
      <c r="A61" s="103"/>
      <c r="B61" s="123" t="s">
        <v>119</v>
      </c>
      <c r="C61" s="115"/>
      <c r="D61" s="116">
        <f>'Bidders Pricing Catalogue'!F58</f>
        <v>0</v>
      </c>
      <c r="E61" s="117">
        <f t="shared" si="2"/>
        <v>0</v>
      </c>
      <c r="F61" s="90"/>
      <c r="G61" s="90"/>
      <c r="H61" s="90"/>
      <c r="I61" s="90"/>
      <c r="J61" s="90"/>
      <c r="K61" s="90"/>
      <c r="L61" s="90"/>
      <c r="M61" s="90"/>
      <c r="N61" s="90"/>
      <c r="O61" s="90"/>
      <c r="P61" s="90"/>
      <c r="Q61" s="90"/>
      <c r="R61" s="90"/>
      <c r="S61" s="90"/>
      <c r="T61" s="90"/>
      <c r="U61" s="90"/>
      <c r="V61" s="90"/>
      <c r="W61" s="90"/>
      <c r="X61" s="90"/>
      <c r="Y61" s="90"/>
      <c r="Z61" s="90"/>
      <c r="AA61" s="90"/>
      <c r="AB61" s="90"/>
    </row>
    <row r="62" spans="1:28" x14ac:dyDescent="0.35">
      <c r="A62" s="103"/>
      <c r="B62" s="123" t="s">
        <v>120</v>
      </c>
      <c r="C62" s="115"/>
      <c r="D62" s="116">
        <f>'Bidders Pricing Catalogue'!F59</f>
        <v>0</v>
      </c>
      <c r="E62" s="117">
        <f t="shared" si="2"/>
        <v>0</v>
      </c>
      <c r="F62" s="90"/>
      <c r="G62" s="90"/>
      <c r="H62" s="90"/>
      <c r="I62" s="90"/>
      <c r="J62" s="90"/>
      <c r="K62" s="90"/>
      <c r="L62" s="90"/>
      <c r="M62" s="90"/>
      <c r="N62" s="90"/>
      <c r="O62" s="90"/>
      <c r="P62" s="90"/>
      <c r="Q62" s="90"/>
      <c r="R62" s="90"/>
      <c r="S62" s="90"/>
      <c r="T62" s="90"/>
      <c r="U62" s="90"/>
      <c r="V62" s="90"/>
      <c r="W62" s="90"/>
      <c r="X62" s="90"/>
      <c r="Y62" s="90"/>
      <c r="Z62" s="90"/>
      <c r="AA62" s="90"/>
      <c r="AB62" s="90"/>
    </row>
    <row r="63" spans="1:28" x14ac:dyDescent="0.35">
      <c r="A63" s="103"/>
      <c r="B63" s="123" t="s">
        <v>121</v>
      </c>
      <c r="C63" s="115"/>
      <c r="D63" s="116">
        <f>'Bidders Pricing Catalogue'!F60</f>
        <v>0</v>
      </c>
      <c r="E63" s="117">
        <f t="shared" si="2"/>
        <v>0</v>
      </c>
      <c r="F63" s="90"/>
      <c r="G63" s="90"/>
      <c r="H63" s="90"/>
      <c r="I63" s="90"/>
      <c r="J63" s="90"/>
      <c r="K63" s="90"/>
      <c r="L63" s="90"/>
      <c r="M63" s="90"/>
      <c r="N63" s="90"/>
      <c r="O63" s="90"/>
      <c r="P63" s="90"/>
      <c r="Q63" s="90"/>
      <c r="R63" s="90"/>
      <c r="S63" s="90"/>
      <c r="T63" s="90"/>
      <c r="U63" s="90"/>
      <c r="V63" s="90"/>
      <c r="W63" s="90"/>
      <c r="X63" s="90"/>
      <c r="Y63" s="90"/>
      <c r="Z63" s="90"/>
      <c r="AA63" s="90"/>
      <c r="AB63" s="90"/>
    </row>
    <row r="64" spans="1:28" x14ac:dyDescent="0.35">
      <c r="A64" s="103"/>
      <c r="B64" s="123" t="s">
        <v>122</v>
      </c>
      <c r="C64" s="115"/>
      <c r="D64" s="116">
        <f>'Bidders Pricing Catalogue'!F61</f>
        <v>0</v>
      </c>
      <c r="E64" s="117">
        <f t="shared" si="2"/>
        <v>0</v>
      </c>
      <c r="F64" s="90"/>
      <c r="G64" s="90"/>
      <c r="H64" s="90"/>
      <c r="I64" s="90"/>
      <c r="J64" s="90"/>
      <c r="K64" s="90"/>
      <c r="L64" s="90"/>
      <c r="M64" s="90"/>
      <c r="N64" s="90"/>
      <c r="O64" s="90"/>
      <c r="P64" s="90"/>
      <c r="Q64" s="90"/>
      <c r="R64" s="90"/>
      <c r="S64" s="90"/>
      <c r="T64" s="90"/>
      <c r="U64" s="90"/>
      <c r="V64" s="90"/>
      <c r="W64" s="90"/>
      <c r="X64" s="90"/>
      <c r="Y64" s="90"/>
      <c r="Z64" s="90"/>
      <c r="AA64" s="90"/>
      <c r="AB64" s="90"/>
    </row>
    <row r="65" spans="1:28" x14ac:dyDescent="0.35">
      <c r="A65" s="103"/>
      <c r="B65" s="123" t="s">
        <v>123</v>
      </c>
      <c r="C65" s="115"/>
      <c r="D65" s="116">
        <f>'Bidders Pricing Catalogue'!F62</f>
        <v>0</v>
      </c>
      <c r="E65" s="117">
        <f t="shared" si="2"/>
        <v>0</v>
      </c>
      <c r="F65" s="90"/>
      <c r="G65" s="90"/>
      <c r="H65" s="90"/>
      <c r="I65" s="90"/>
      <c r="J65" s="90"/>
      <c r="K65" s="90"/>
      <c r="L65" s="90"/>
      <c r="M65" s="90"/>
      <c r="N65" s="90"/>
      <c r="O65" s="90"/>
      <c r="P65" s="90"/>
      <c r="Q65" s="90"/>
      <c r="R65" s="90"/>
      <c r="S65" s="90"/>
      <c r="T65" s="90"/>
      <c r="U65" s="90"/>
      <c r="V65" s="90"/>
      <c r="W65" s="90"/>
      <c r="X65" s="90"/>
      <c r="Y65" s="90"/>
      <c r="Z65" s="90"/>
      <c r="AA65" s="90"/>
      <c r="AB65" s="90"/>
    </row>
    <row r="66" spans="1:28" x14ac:dyDescent="0.35">
      <c r="A66" s="103"/>
      <c r="B66" s="123" t="s">
        <v>124</v>
      </c>
      <c r="C66" s="115"/>
      <c r="D66" s="116">
        <f>'Bidders Pricing Catalogue'!F63</f>
        <v>0</v>
      </c>
      <c r="E66" s="117">
        <f t="shared" si="2"/>
        <v>0</v>
      </c>
      <c r="F66" s="90"/>
      <c r="G66" s="90"/>
      <c r="H66" s="90"/>
      <c r="I66" s="90"/>
      <c r="J66" s="90"/>
      <c r="K66" s="90"/>
      <c r="L66" s="90"/>
      <c r="M66" s="90"/>
      <c r="N66" s="90"/>
      <c r="O66" s="90"/>
      <c r="P66" s="90"/>
      <c r="Q66" s="90"/>
      <c r="R66" s="90"/>
      <c r="S66" s="90"/>
      <c r="T66" s="90"/>
      <c r="U66" s="90"/>
      <c r="V66" s="90"/>
      <c r="W66" s="90"/>
      <c r="X66" s="90"/>
      <c r="Y66" s="90"/>
      <c r="Z66" s="90"/>
      <c r="AA66" s="90"/>
      <c r="AB66" s="90"/>
    </row>
    <row r="67" spans="1:28" x14ac:dyDescent="0.35">
      <c r="A67" s="103"/>
      <c r="B67" s="123" t="s">
        <v>125</v>
      </c>
      <c r="C67" s="115"/>
      <c r="D67" s="116">
        <f>'Bidders Pricing Catalogue'!F64</f>
        <v>0</v>
      </c>
      <c r="E67" s="117">
        <f t="shared" si="2"/>
        <v>0</v>
      </c>
      <c r="F67" s="90"/>
      <c r="G67" s="90"/>
      <c r="H67" s="90"/>
      <c r="I67" s="90"/>
      <c r="J67" s="90"/>
      <c r="K67" s="90"/>
      <c r="L67" s="90"/>
      <c r="M67" s="90"/>
      <c r="N67" s="90"/>
      <c r="O67" s="90"/>
      <c r="P67" s="90"/>
      <c r="Q67" s="90"/>
      <c r="R67" s="90"/>
      <c r="S67" s="90"/>
      <c r="T67" s="90"/>
      <c r="U67" s="90"/>
      <c r="V67" s="90"/>
      <c r="W67" s="90"/>
      <c r="X67" s="90"/>
      <c r="Y67" s="90"/>
      <c r="Z67" s="90"/>
      <c r="AA67" s="90"/>
      <c r="AB67" s="90"/>
    </row>
    <row r="68" spans="1:28" x14ac:dyDescent="0.35">
      <c r="A68" s="103"/>
      <c r="B68" s="123" t="s">
        <v>126</v>
      </c>
      <c r="C68" s="115"/>
      <c r="D68" s="116">
        <f>'Bidders Pricing Catalogue'!F65</f>
        <v>0</v>
      </c>
      <c r="E68" s="117">
        <f t="shared" si="2"/>
        <v>0</v>
      </c>
      <c r="F68" s="90"/>
      <c r="G68" s="90"/>
      <c r="H68" s="90"/>
      <c r="I68" s="90"/>
      <c r="J68" s="90"/>
      <c r="K68" s="90"/>
      <c r="L68" s="90"/>
      <c r="M68" s="90"/>
      <c r="N68" s="90"/>
      <c r="O68" s="90"/>
      <c r="P68" s="90"/>
      <c r="Q68" s="90"/>
      <c r="R68" s="90"/>
      <c r="S68" s="90"/>
      <c r="T68" s="90"/>
      <c r="U68" s="90"/>
      <c r="V68" s="90"/>
      <c r="W68" s="90"/>
      <c r="X68" s="90"/>
      <c r="Y68" s="90"/>
      <c r="Z68" s="90"/>
      <c r="AA68" s="90"/>
      <c r="AB68" s="90"/>
    </row>
    <row r="69" spans="1:28" x14ac:dyDescent="0.35">
      <c r="A69" s="103"/>
      <c r="B69" s="124" t="s">
        <v>127</v>
      </c>
      <c r="C69" s="105"/>
      <c r="D69" s="120">
        <f>'Bidders Pricing Catalogue'!F66</f>
        <v>0</v>
      </c>
      <c r="E69" s="121">
        <f t="shared" si="2"/>
        <v>0</v>
      </c>
      <c r="F69" s="90"/>
      <c r="G69" s="90"/>
      <c r="H69" s="90"/>
      <c r="I69" s="90"/>
      <c r="J69" s="90"/>
      <c r="K69" s="90"/>
      <c r="L69" s="90"/>
      <c r="M69" s="90"/>
      <c r="N69" s="90"/>
      <c r="O69" s="90"/>
      <c r="P69" s="90"/>
      <c r="Q69" s="90"/>
      <c r="R69" s="90"/>
      <c r="S69" s="90"/>
      <c r="T69" s="90"/>
      <c r="U69" s="90"/>
      <c r="V69" s="90"/>
      <c r="W69" s="90"/>
      <c r="X69" s="90"/>
      <c r="Y69" s="90"/>
      <c r="Z69" s="90"/>
      <c r="AA69" s="90"/>
      <c r="AB69" s="90"/>
    </row>
    <row r="70" spans="1:28" x14ac:dyDescent="0.35">
      <c r="A70" s="98"/>
      <c r="B70" s="44" t="s">
        <v>164</v>
      </c>
      <c r="C70" s="108"/>
      <c r="D70" s="101" t="s">
        <v>129</v>
      </c>
      <c r="E70" s="100" t="s">
        <v>159</v>
      </c>
      <c r="F70" s="102"/>
      <c r="G70" s="102"/>
      <c r="H70" s="102"/>
      <c r="I70" s="102"/>
      <c r="J70" s="102"/>
      <c r="K70" s="102"/>
      <c r="L70" s="90"/>
      <c r="M70" s="90"/>
      <c r="N70" s="90"/>
      <c r="O70" s="90"/>
      <c r="P70" s="90"/>
      <c r="Q70" s="90"/>
      <c r="R70" s="90"/>
      <c r="S70" s="90"/>
      <c r="T70" s="90"/>
      <c r="U70" s="90"/>
      <c r="V70" s="90"/>
      <c r="W70" s="90"/>
      <c r="X70" s="90"/>
      <c r="Y70" s="90"/>
      <c r="Z70" s="90"/>
      <c r="AA70" s="90"/>
      <c r="AB70" s="90"/>
    </row>
    <row r="71" spans="1:28" x14ac:dyDescent="0.35">
      <c r="A71" s="103"/>
      <c r="B71" s="122" t="s">
        <v>130</v>
      </c>
      <c r="C71" s="111">
        <v>31150</v>
      </c>
      <c r="D71" s="112">
        <f>'Bidders Pricing Catalogue'!F68</f>
        <v>0</v>
      </c>
      <c r="E71" s="113">
        <f t="shared" ref="E71:E80" si="3">SUM(D71*C71)*0</f>
        <v>0</v>
      </c>
      <c r="F71" s="90"/>
      <c r="G71" s="90"/>
      <c r="H71" s="90"/>
      <c r="I71" s="90"/>
      <c r="J71" s="90"/>
      <c r="K71" s="90"/>
      <c r="L71" s="90"/>
      <c r="M71" s="90"/>
      <c r="N71" s="90"/>
      <c r="O71" s="90"/>
      <c r="P71" s="90"/>
      <c r="Q71" s="90"/>
      <c r="R71" s="90"/>
      <c r="S71" s="90"/>
      <c r="T71" s="90"/>
      <c r="U71" s="90"/>
      <c r="V71" s="90"/>
      <c r="W71" s="90"/>
      <c r="X71" s="90"/>
      <c r="Y71" s="90"/>
      <c r="Z71" s="90"/>
      <c r="AA71" s="90"/>
      <c r="AB71" s="90"/>
    </row>
    <row r="72" spans="1:28" x14ac:dyDescent="0.35">
      <c r="A72" s="103"/>
      <c r="B72" s="123" t="s">
        <v>131</v>
      </c>
      <c r="C72" s="115"/>
      <c r="D72" s="116">
        <f>'Bidders Pricing Catalogue'!F69</f>
        <v>0</v>
      </c>
      <c r="E72" s="117">
        <f t="shared" si="3"/>
        <v>0</v>
      </c>
      <c r="F72" s="90"/>
      <c r="G72" s="90"/>
      <c r="H72" s="90"/>
      <c r="I72" s="90"/>
      <c r="J72" s="90"/>
      <c r="K72" s="90"/>
      <c r="L72" s="90"/>
      <c r="M72" s="90"/>
      <c r="N72" s="90"/>
      <c r="O72" s="90"/>
      <c r="P72" s="90"/>
      <c r="Q72" s="90"/>
      <c r="R72" s="90"/>
      <c r="S72" s="90"/>
      <c r="T72" s="90"/>
      <c r="U72" s="90"/>
      <c r="V72" s="90"/>
      <c r="W72" s="90"/>
      <c r="X72" s="90"/>
      <c r="Y72" s="90"/>
      <c r="Z72" s="90"/>
      <c r="AA72" s="90"/>
      <c r="AB72" s="90"/>
    </row>
    <row r="73" spans="1:28" x14ac:dyDescent="0.35">
      <c r="A73" s="103"/>
      <c r="B73" s="123" t="s">
        <v>132</v>
      </c>
      <c r="C73" s="115"/>
      <c r="D73" s="116">
        <f>'Bidders Pricing Catalogue'!F70</f>
        <v>0</v>
      </c>
      <c r="E73" s="117">
        <f t="shared" si="3"/>
        <v>0</v>
      </c>
      <c r="F73" s="90"/>
      <c r="G73" s="90"/>
      <c r="H73" s="90"/>
      <c r="I73" s="90"/>
      <c r="J73" s="90"/>
      <c r="K73" s="90"/>
      <c r="L73" s="90"/>
      <c r="M73" s="90"/>
      <c r="N73" s="90"/>
      <c r="O73" s="90"/>
      <c r="P73" s="90"/>
      <c r="Q73" s="90"/>
      <c r="R73" s="90"/>
      <c r="S73" s="90"/>
      <c r="T73" s="90"/>
      <c r="U73" s="90"/>
      <c r="V73" s="90"/>
      <c r="W73" s="90"/>
      <c r="X73" s="90"/>
      <c r="Y73" s="90"/>
      <c r="Z73" s="90"/>
      <c r="AA73" s="90"/>
      <c r="AB73" s="90"/>
    </row>
    <row r="74" spans="1:28" x14ac:dyDescent="0.35">
      <c r="A74" s="103"/>
      <c r="B74" s="123" t="s">
        <v>133</v>
      </c>
      <c r="C74" s="115"/>
      <c r="D74" s="116">
        <f>'Bidders Pricing Catalogue'!F71</f>
        <v>0</v>
      </c>
      <c r="E74" s="117">
        <f t="shared" si="3"/>
        <v>0</v>
      </c>
      <c r="F74" s="90"/>
      <c r="G74" s="90"/>
      <c r="H74" s="90"/>
      <c r="I74" s="90"/>
      <c r="J74" s="90"/>
      <c r="K74" s="90"/>
      <c r="L74" s="90"/>
      <c r="M74" s="90"/>
      <c r="N74" s="90"/>
      <c r="O74" s="90"/>
      <c r="P74" s="90"/>
      <c r="Q74" s="90"/>
      <c r="R74" s="90"/>
      <c r="S74" s="90"/>
      <c r="T74" s="90"/>
      <c r="U74" s="90"/>
      <c r="V74" s="90"/>
      <c r="W74" s="90"/>
      <c r="X74" s="90"/>
      <c r="Y74" s="90"/>
      <c r="Z74" s="90"/>
      <c r="AA74" s="90"/>
      <c r="AB74" s="90"/>
    </row>
    <row r="75" spans="1:28" x14ac:dyDescent="0.35">
      <c r="A75" s="103"/>
      <c r="B75" s="123" t="s">
        <v>134</v>
      </c>
      <c r="C75" s="115"/>
      <c r="D75" s="116">
        <f>'Bidders Pricing Catalogue'!F72</f>
        <v>0</v>
      </c>
      <c r="E75" s="117">
        <f t="shared" si="3"/>
        <v>0</v>
      </c>
      <c r="F75" s="90"/>
      <c r="G75" s="90"/>
      <c r="H75" s="90"/>
      <c r="I75" s="90"/>
      <c r="J75" s="90"/>
      <c r="K75" s="90"/>
      <c r="L75" s="90"/>
      <c r="M75" s="90"/>
      <c r="N75" s="90"/>
      <c r="O75" s="90"/>
      <c r="P75" s="90"/>
      <c r="Q75" s="90"/>
      <c r="R75" s="90"/>
      <c r="S75" s="90"/>
      <c r="T75" s="90"/>
      <c r="U75" s="90"/>
      <c r="V75" s="90"/>
      <c r="W75" s="90"/>
      <c r="X75" s="90"/>
      <c r="Y75" s="90"/>
      <c r="Z75" s="90"/>
      <c r="AA75" s="90"/>
      <c r="AB75" s="90"/>
    </row>
    <row r="76" spans="1:28" x14ac:dyDescent="0.35">
      <c r="A76" s="103"/>
      <c r="B76" s="123" t="s">
        <v>135</v>
      </c>
      <c r="C76" s="115"/>
      <c r="D76" s="116">
        <f>'Bidders Pricing Catalogue'!F73</f>
        <v>0</v>
      </c>
      <c r="E76" s="117">
        <f t="shared" si="3"/>
        <v>0</v>
      </c>
      <c r="F76" s="90"/>
      <c r="G76" s="90"/>
      <c r="H76" s="90"/>
      <c r="I76" s="90"/>
      <c r="J76" s="90"/>
      <c r="K76" s="90"/>
      <c r="L76" s="90"/>
      <c r="M76" s="90"/>
      <c r="N76" s="90"/>
      <c r="O76" s="90"/>
      <c r="P76" s="90"/>
      <c r="Q76" s="90"/>
      <c r="R76" s="90"/>
      <c r="S76" s="90"/>
      <c r="T76" s="90"/>
      <c r="U76" s="90"/>
      <c r="V76" s="90"/>
      <c r="W76" s="90"/>
      <c r="X76" s="90"/>
      <c r="Y76" s="90"/>
      <c r="Z76" s="90"/>
      <c r="AA76" s="90"/>
      <c r="AB76" s="90"/>
    </row>
    <row r="77" spans="1:28" x14ac:dyDescent="0.35">
      <c r="A77" s="103"/>
      <c r="B77" s="123" t="s">
        <v>136</v>
      </c>
      <c r="C77" s="115"/>
      <c r="D77" s="116">
        <f>'Bidders Pricing Catalogue'!F74</f>
        <v>0</v>
      </c>
      <c r="E77" s="117">
        <f t="shared" si="3"/>
        <v>0</v>
      </c>
      <c r="F77" s="90"/>
      <c r="G77" s="90"/>
      <c r="H77" s="90"/>
      <c r="I77" s="90"/>
      <c r="J77" s="90"/>
      <c r="K77" s="90"/>
      <c r="L77" s="90"/>
      <c r="M77" s="90"/>
      <c r="N77" s="90"/>
      <c r="O77" s="90"/>
      <c r="P77" s="90"/>
      <c r="Q77" s="90"/>
      <c r="R77" s="90"/>
      <c r="S77" s="90"/>
      <c r="T77" s="90"/>
      <c r="U77" s="90"/>
      <c r="V77" s="90"/>
      <c r="W77" s="90"/>
      <c r="X77" s="90"/>
      <c r="Y77" s="90"/>
      <c r="Z77" s="90"/>
      <c r="AA77" s="90"/>
      <c r="AB77" s="90"/>
    </row>
    <row r="78" spans="1:28" x14ac:dyDescent="0.35">
      <c r="A78" s="103"/>
      <c r="B78" s="123" t="s">
        <v>137</v>
      </c>
      <c r="C78" s="115"/>
      <c r="D78" s="116">
        <f>'Bidders Pricing Catalogue'!F75</f>
        <v>0</v>
      </c>
      <c r="E78" s="117">
        <f t="shared" si="3"/>
        <v>0</v>
      </c>
      <c r="F78" s="90"/>
      <c r="G78" s="90"/>
      <c r="H78" s="90"/>
      <c r="I78" s="90"/>
      <c r="J78" s="90"/>
      <c r="K78" s="90"/>
      <c r="L78" s="90"/>
      <c r="M78" s="90"/>
      <c r="N78" s="90"/>
      <c r="O78" s="90"/>
      <c r="P78" s="90"/>
      <c r="Q78" s="90"/>
      <c r="R78" s="90"/>
      <c r="S78" s="90"/>
      <c r="T78" s="90"/>
      <c r="U78" s="90"/>
      <c r="V78" s="90"/>
      <c r="W78" s="90"/>
      <c r="X78" s="90"/>
      <c r="Y78" s="90"/>
      <c r="Z78" s="90"/>
      <c r="AA78" s="90"/>
      <c r="AB78" s="90"/>
    </row>
    <row r="79" spans="1:28" x14ac:dyDescent="0.35">
      <c r="A79" s="103"/>
      <c r="B79" s="123" t="s">
        <v>138</v>
      </c>
      <c r="C79" s="115"/>
      <c r="D79" s="116">
        <f>'Bidders Pricing Catalogue'!F76</f>
        <v>0</v>
      </c>
      <c r="E79" s="117">
        <f t="shared" si="3"/>
        <v>0</v>
      </c>
      <c r="F79" s="90"/>
      <c r="G79" s="90"/>
      <c r="H79" s="90"/>
      <c r="I79" s="90"/>
      <c r="J79" s="90"/>
      <c r="K79" s="90"/>
      <c r="L79" s="90"/>
      <c r="M79" s="90"/>
      <c r="N79" s="90"/>
      <c r="O79" s="90"/>
      <c r="P79" s="90"/>
      <c r="Q79" s="90"/>
      <c r="R79" s="90"/>
      <c r="S79" s="90"/>
      <c r="T79" s="90"/>
      <c r="U79" s="90"/>
      <c r="V79" s="90"/>
      <c r="W79" s="90"/>
      <c r="X79" s="90"/>
      <c r="Y79" s="90"/>
      <c r="Z79" s="90"/>
      <c r="AA79" s="90"/>
      <c r="AB79" s="90"/>
    </row>
    <row r="80" spans="1:28" x14ac:dyDescent="0.35">
      <c r="A80" s="103"/>
      <c r="B80" s="124" t="s">
        <v>139</v>
      </c>
      <c r="C80" s="105"/>
      <c r="D80" s="120">
        <f>'Bidders Pricing Catalogue'!F77</f>
        <v>0</v>
      </c>
      <c r="E80" s="121">
        <f t="shared" si="3"/>
        <v>0</v>
      </c>
      <c r="F80" s="90"/>
      <c r="G80" s="90"/>
      <c r="H80" s="90"/>
      <c r="I80" s="90"/>
      <c r="J80" s="90"/>
      <c r="K80" s="90"/>
      <c r="L80" s="90"/>
      <c r="M80" s="90"/>
      <c r="N80" s="90"/>
      <c r="O80" s="90"/>
      <c r="P80" s="90"/>
      <c r="Q80" s="90"/>
      <c r="R80" s="90"/>
      <c r="S80" s="90"/>
      <c r="T80" s="90"/>
      <c r="U80" s="90"/>
      <c r="V80" s="90"/>
      <c r="W80" s="90"/>
      <c r="X80" s="90"/>
      <c r="Y80" s="90"/>
      <c r="Z80" s="90"/>
      <c r="AA80" s="90"/>
      <c r="AB80" s="90"/>
    </row>
    <row r="81" spans="1:28" x14ac:dyDescent="0.35">
      <c r="A81" s="98"/>
      <c r="B81" s="44" t="s">
        <v>165</v>
      </c>
      <c r="C81" s="108"/>
      <c r="D81" s="101" t="s">
        <v>141</v>
      </c>
      <c r="E81" s="100" t="s">
        <v>159</v>
      </c>
      <c r="F81" s="102"/>
      <c r="G81" s="102"/>
      <c r="H81" s="102"/>
      <c r="I81" s="102"/>
      <c r="J81" s="102"/>
      <c r="K81" s="102"/>
      <c r="L81" s="90"/>
      <c r="M81" s="90"/>
      <c r="N81" s="90"/>
      <c r="O81" s="90"/>
      <c r="P81" s="90"/>
      <c r="Q81" s="90"/>
      <c r="R81" s="90"/>
      <c r="S81" s="90"/>
      <c r="T81" s="90"/>
      <c r="U81" s="90"/>
      <c r="V81" s="90"/>
      <c r="W81" s="90"/>
      <c r="X81" s="90"/>
      <c r="Y81" s="90"/>
      <c r="Z81" s="90"/>
      <c r="AA81" s="90"/>
      <c r="AB81" s="90"/>
    </row>
    <row r="82" spans="1:28" x14ac:dyDescent="0.35">
      <c r="A82" s="103"/>
      <c r="B82" s="122" t="s">
        <v>142</v>
      </c>
      <c r="C82" s="125"/>
      <c r="D82" s="112">
        <f>'Bidders Pricing Catalogue'!F79</f>
        <v>0</v>
      </c>
      <c r="E82" s="113">
        <f t="shared" ref="E82:E83" si="4">SUM(D82*C82)*0</f>
        <v>0</v>
      </c>
      <c r="F82" s="90"/>
      <c r="G82" s="90"/>
      <c r="H82" s="90"/>
      <c r="I82" s="90"/>
      <c r="J82" s="90"/>
      <c r="K82" s="90"/>
      <c r="L82" s="90"/>
      <c r="M82" s="90"/>
      <c r="N82" s="90"/>
      <c r="O82" s="90"/>
      <c r="P82" s="90"/>
      <c r="Q82" s="90"/>
      <c r="R82" s="90"/>
      <c r="S82" s="90"/>
      <c r="T82" s="90"/>
      <c r="U82" s="90"/>
      <c r="V82" s="90"/>
      <c r="W82" s="90"/>
      <c r="X82" s="90"/>
      <c r="Y82" s="90"/>
      <c r="Z82" s="90"/>
      <c r="AA82" s="90"/>
      <c r="AB82" s="90"/>
    </row>
    <row r="83" spans="1:28" x14ac:dyDescent="0.35">
      <c r="A83" s="103"/>
      <c r="B83" s="124" t="s">
        <v>143</v>
      </c>
      <c r="C83" s="126"/>
      <c r="D83" s="120">
        <f>'Bidders Pricing Catalogue'!F80</f>
        <v>0</v>
      </c>
      <c r="E83" s="121">
        <f t="shared" si="4"/>
        <v>0</v>
      </c>
      <c r="F83" s="90"/>
      <c r="G83" s="90"/>
      <c r="H83" s="90"/>
      <c r="I83" s="90"/>
      <c r="J83" s="90"/>
      <c r="K83" s="90"/>
      <c r="L83" s="90"/>
      <c r="M83" s="90"/>
      <c r="N83" s="90"/>
      <c r="O83" s="90"/>
      <c r="P83" s="90"/>
      <c r="Q83" s="90"/>
      <c r="R83" s="90"/>
      <c r="S83" s="90"/>
      <c r="T83" s="90"/>
      <c r="U83" s="90"/>
      <c r="V83" s="90"/>
      <c r="W83" s="90"/>
      <c r="X83" s="90"/>
      <c r="Y83" s="90"/>
      <c r="Z83" s="90"/>
      <c r="AA83" s="90"/>
      <c r="AB83" s="90"/>
    </row>
    <row r="84" spans="1:28" x14ac:dyDescent="0.35">
      <c r="A84" s="90"/>
      <c r="B84" s="15"/>
      <c r="C84" s="69"/>
      <c r="D84" s="69"/>
      <c r="E84" s="69"/>
      <c r="F84" s="90"/>
      <c r="G84" s="90"/>
      <c r="H84" s="90"/>
      <c r="I84" s="90"/>
      <c r="J84" s="90"/>
      <c r="K84" s="90"/>
      <c r="L84" s="90"/>
      <c r="M84" s="90"/>
      <c r="N84" s="90"/>
      <c r="O84" s="90"/>
      <c r="P84" s="90"/>
      <c r="Q84" s="90"/>
      <c r="R84" s="90"/>
      <c r="S84" s="90"/>
      <c r="T84" s="90"/>
      <c r="U84" s="90"/>
      <c r="V84" s="90"/>
      <c r="W84" s="90"/>
      <c r="X84" s="90"/>
      <c r="Y84" s="90"/>
      <c r="Z84" s="90"/>
      <c r="AA84" s="90"/>
      <c r="AB84" s="90"/>
    </row>
    <row r="85" spans="1:28" x14ac:dyDescent="0.35">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row>
    <row r="86" spans="1:28" x14ac:dyDescent="0.35">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row>
    <row r="87" spans="1:28" x14ac:dyDescent="0.35">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row>
    <row r="88" spans="1:28" x14ac:dyDescent="0.35">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row>
    <row r="89" spans="1:28" x14ac:dyDescent="0.35">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row>
    <row r="90" spans="1:28" x14ac:dyDescent="0.35">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row>
    <row r="91" spans="1:28" x14ac:dyDescent="0.35">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row>
    <row r="92" spans="1:28" x14ac:dyDescent="0.35">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row>
    <row r="93" spans="1:28" x14ac:dyDescent="0.35">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row>
    <row r="94" spans="1:28" x14ac:dyDescent="0.35">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row>
    <row r="95" spans="1:28"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k81AxwwrTH2Ma6pySHjwy5AQ5tf9tV8GdTLUphqEfdJ/Wj2+jOp+vXuRHot7lozj0aV6hIZtXMr+JUWjIbMoQA==" saltValue="wUhVNoEb1IcyYA4ew+C2ug==" spinCount="100000" sheet="1" objects="1" scenarios="1"/>
  <mergeCells count="1">
    <mergeCell ref="A1:E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9900"/>
    <outlinePr summaryBelow="0" summaryRight="0"/>
  </sheetPr>
  <dimension ref="A1:AB1004"/>
  <sheetViews>
    <sheetView showGridLines="0" workbookViewId="0">
      <selection sqref="A1:E1"/>
    </sheetView>
  </sheetViews>
  <sheetFormatPr defaultColWidth="14.453125" defaultRowHeight="15" customHeight="1" x14ac:dyDescent="0.35"/>
  <cols>
    <col min="1" max="1" width="10.81640625" customWidth="1"/>
    <col min="2" max="2" width="81.54296875" customWidth="1"/>
    <col min="3" max="4" width="29.26953125" customWidth="1"/>
  </cols>
  <sheetData>
    <row r="1" spans="1:28" x14ac:dyDescent="0.35">
      <c r="A1" s="496" t="s">
        <v>166</v>
      </c>
      <c r="B1" s="455"/>
      <c r="C1" s="455"/>
      <c r="D1" s="455"/>
      <c r="E1" s="455"/>
      <c r="F1" s="90"/>
      <c r="G1" s="90"/>
      <c r="H1" s="90"/>
      <c r="I1" s="90"/>
      <c r="J1" s="90"/>
      <c r="K1" s="90"/>
      <c r="L1" s="90"/>
      <c r="M1" s="90"/>
      <c r="N1" s="90"/>
      <c r="O1" s="90"/>
      <c r="P1" s="90"/>
      <c r="Q1" s="90"/>
      <c r="R1" s="90"/>
      <c r="S1" s="90"/>
      <c r="T1" s="90"/>
      <c r="U1" s="90"/>
      <c r="V1" s="90"/>
      <c r="W1" s="90"/>
      <c r="X1" s="90"/>
      <c r="Y1" s="90"/>
      <c r="Z1" s="90"/>
      <c r="AA1" s="90"/>
      <c r="AB1" s="90"/>
    </row>
    <row r="2" spans="1:28" x14ac:dyDescent="0.35">
      <c r="A2" s="91" t="s">
        <v>145</v>
      </c>
      <c r="B2" s="15" t="s">
        <v>146</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x14ac:dyDescent="0.35">
      <c r="A3" s="93" t="s">
        <v>147</v>
      </c>
      <c r="B3" s="15" t="s">
        <v>148</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x14ac:dyDescent="0.35">
      <c r="A5" s="90"/>
      <c r="B5" s="14" t="s">
        <v>167</v>
      </c>
      <c r="C5" s="69"/>
      <c r="D5" s="14" t="s">
        <v>150</v>
      </c>
      <c r="E5" s="95">
        <v>73915.199999999997</v>
      </c>
      <c r="F5" s="90"/>
      <c r="G5" s="14"/>
      <c r="H5" s="69"/>
      <c r="I5" s="14"/>
      <c r="J5" s="127"/>
      <c r="K5" s="90"/>
      <c r="L5" s="14"/>
      <c r="M5" s="69"/>
      <c r="N5" s="14"/>
      <c r="O5" s="127"/>
      <c r="P5" s="90"/>
      <c r="Q5" s="14"/>
      <c r="R5" s="69"/>
      <c r="S5" s="14"/>
      <c r="T5" s="127"/>
      <c r="U5" s="90"/>
      <c r="V5" s="14"/>
      <c r="W5" s="69"/>
      <c r="X5" s="14"/>
      <c r="Y5" s="127"/>
      <c r="Z5" s="90"/>
      <c r="AA5" s="90"/>
      <c r="AB5" s="90"/>
    </row>
    <row r="6" spans="1:28" x14ac:dyDescent="0.35">
      <c r="A6" s="90"/>
      <c r="B6" s="96" t="s">
        <v>168</v>
      </c>
      <c r="C6" s="69"/>
      <c r="D6" s="14" t="s">
        <v>152</v>
      </c>
      <c r="E6" s="97">
        <f>SUM(E10:E83)</f>
        <v>0</v>
      </c>
      <c r="F6" s="90"/>
      <c r="G6" s="128"/>
      <c r="H6" s="69"/>
      <c r="I6" s="14"/>
      <c r="J6" s="129"/>
      <c r="K6" s="90"/>
      <c r="L6" s="128"/>
      <c r="M6" s="69"/>
      <c r="N6" s="14"/>
      <c r="O6" s="129"/>
      <c r="P6" s="90"/>
      <c r="Q6" s="128"/>
      <c r="R6" s="69"/>
      <c r="S6" s="14"/>
      <c r="T6" s="129"/>
      <c r="U6" s="90"/>
      <c r="V6" s="128"/>
      <c r="W6" s="69"/>
      <c r="X6" s="14"/>
      <c r="Y6" s="129"/>
      <c r="Z6" s="90"/>
      <c r="AA6" s="90"/>
      <c r="AB6" s="90"/>
    </row>
    <row r="7" spans="1:28" x14ac:dyDescent="0.35">
      <c r="A7" s="90"/>
      <c r="B7" s="15"/>
      <c r="C7" s="69"/>
      <c r="D7" s="15"/>
      <c r="E7" s="69"/>
      <c r="F7" s="90"/>
      <c r="G7" s="15"/>
      <c r="H7" s="69"/>
      <c r="I7" s="15"/>
      <c r="J7" s="69"/>
      <c r="K7" s="90"/>
      <c r="L7" s="15"/>
      <c r="M7" s="69"/>
      <c r="N7" s="15"/>
      <c r="O7" s="69"/>
      <c r="P7" s="90"/>
      <c r="Q7" s="15"/>
      <c r="R7" s="69"/>
      <c r="S7" s="15"/>
      <c r="T7" s="69"/>
      <c r="U7" s="90"/>
      <c r="V7" s="15"/>
      <c r="W7" s="69"/>
      <c r="X7" s="15"/>
      <c r="Y7" s="69"/>
      <c r="Z7" s="90"/>
      <c r="AA7" s="90"/>
      <c r="AB7" s="90"/>
    </row>
    <row r="8" spans="1:28" x14ac:dyDescent="0.35">
      <c r="A8" s="98"/>
      <c r="B8" s="99" t="s">
        <v>57</v>
      </c>
      <c r="C8" s="99" t="s">
        <v>153</v>
      </c>
      <c r="D8" s="99" t="s">
        <v>154</v>
      </c>
      <c r="E8" s="99" t="s">
        <v>155</v>
      </c>
      <c r="F8" s="98"/>
      <c r="G8" s="130"/>
      <c r="H8" s="130"/>
      <c r="I8" s="130"/>
      <c r="J8" s="130"/>
      <c r="K8" s="98"/>
      <c r="L8" s="130"/>
      <c r="M8" s="130"/>
      <c r="N8" s="130"/>
      <c r="O8" s="130"/>
      <c r="P8" s="98"/>
      <c r="Q8" s="130"/>
      <c r="R8" s="130"/>
      <c r="S8" s="130"/>
      <c r="T8" s="130"/>
      <c r="U8" s="98"/>
      <c r="V8" s="130"/>
      <c r="W8" s="130"/>
      <c r="X8" s="130"/>
      <c r="Y8" s="130"/>
      <c r="Z8" s="90"/>
      <c r="AA8" s="90"/>
      <c r="AB8" s="90"/>
    </row>
    <row r="9" spans="1:28" x14ac:dyDescent="0.35">
      <c r="A9" s="98"/>
      <c r="B9" s="44" t="s">
        <v>156</v>
      </c>
      <c r="C9" s="100" t="s">
        <v>157</v>
      </c>
      <c r="D9" s="101" t="s">
        <v>158</v>
      </c>
      <c r="E9" s="100" t="s">
        <v>159</v>
      </c>
      <c r="F9" s="98"/>
      <c r="G9" s="18"/>
      <c r="H9" s="131"/>
      <c r="I9" s="132"/>
      <c r="J9" s="131"/>
      <c r="K9" s="98"/>
      <c r="L9" s="18"/>
      <c r="M9" s="131"/>
      <c r="N9" s="132"/>
      <c r="O9" s="131"/>
      <c r="P9" s="98"/>
      <c r="Q9" s="18"/>
      <c r="R9" s="131"/>
      <c r="S9" s="132"/>
      <c r="T9" s="131"/>
      <c r="U9" s="98"/>
      <c r="V9" s="18"/>
      <c r="W9" s="131"/>
      <c r="X9" s="132"/>
      <c r="Y9" s="131"/>
      <c r="Z9" s="90"/>
      <c r="AA9" s="90"/>
      <c r="AB9" s="90"/>
    </row>
    <row r="10" spans="1:28" x14ac:dyDescent="0.35">
      <c r="A10" s="103"/>
      <c r="B10" s="104" t="s">
        <v>64</v>
      </c>
      <c r="C10" s="105">
        <v>851</v>
      </c>
      <c r="D10" s="106">
        <f>'Bidders Pricing Catalogue'!F7</f>
        <v>0</v>
      </c>
      <c r="E10" s="107">
        <f>SUM(D10*C10)*24</f>
        <v>0</v>
      </c>
      <c r="F10" s="103"/>
      <c r="G10" s="133"/>
      <c r="H10" s="134"/>
      <c r="I10" s="135"/>
      <c r="J10" s="136"/>
      <c r="K10" s="103"/>
      <c r="L10" s="133"/>
      <c r="M10" s="134"/>
      <c r="N10" s="135"/>
      <c r="O10" s="136"/>
      <c r="P10" s="103"/>
      <c r="Q10" s="133"/>
      <c r="R10" s="134"/>
      <c r="S10" s="135"/>
      <c r="T10" s="136"/>
      <c r="U10" s="103"/>
      <c r="V10" s="133"/>
      <c r="W10" s="134"/>
      <c r="X10" s="135"/>
      <c r="Y10" s="136"/>
      <c r="Z10" s="90"/>
      <c r="AA10" s="90"/>
      <c r="AB10" s="90"/>
    </row>
    <row r="11" spans="1:28" x14ac:dyDescent="0.35">
      <c r="A11" s="98"/>
      <c r="B11" s="61" t="s">
        <v>160</v>
      </c>
      <c r="C11" s="108"/>
      <c r="D11" s="109" t="s">
        <v>67</v>
      </c>
      <c r="E11" s="100" t="s">
        <v>159</v>
      </c>
      <c r="F11" s="98"/>
      <c r="G11" s="18"/>
      <c r="H11" s="134"/>
      <c r="I11" s="132"/>
      <c r="J11" s="131"/>
      <c r="K11" s="98"/>
      <c r="L11" s="18"/>
      <c r="M11" s="134"/>
      <c r="N11" s="132"/>
      <c r="O11" s="131"/>
      <c r="P11" s="98"/>
      <c r="Q11" s="18"/>
      <c r="R11" s="134"/>
      <c r="S11" s="132"/>
      <c r="T11" s="131"/>
      <c r="U11" s="98"/>
      <c r="V11" s="18"/>
      <c r="W11" s="134"/>
      <c r="X11" s="132"/>
      <c r="Y11" s="131"/>
      <c r="Z11" s="90"/>
      <c r="AA11" s="90"/>
      <c r="AB11" s="90"/>
    </row>
    <row r="12" spans="1:28" x14ac:dyDescent="0.35">
      <c r="A12" s="103"/>
      <c r="B12" s="110" t="s">
        <v>68</v>
      </c>
      <c r="C12" s="111">
        <v>600</v>
      </c>
      <c r="D12" s="112">
        <f>'Bidders Pricing Catalogue'!F9</f>
        <v>0</v>
      </c>
      <c r="E12" s="113">
        <f t="shared" ref="E12:E22" si="0">SUM(D12*C12)*24</f>
        <v>0</v>
      </c>
      <c r="F12" s="103"/>
      <c r="G12" s="70"/>
      <c r="H12" s="134"/>
      <c r="I12" s="137"/>
      <c r="J12" s="92"/>
      <c r="K12" s="103"/>
      <c r="L12" s="70"/>
      <c r="M12" s="134"/>
      <c r="N12" s="137"/>
      <c r="O12" s="92"/>
      <c r="P12" s="103"/>
      <c r="Q12" s="70"/>
      <c r="R12" s="134"/>
      <c r="S12" s="137"/>
      <c r="T12" s="92"/>
      <c r="U12" s="103"/>
      <c r="V12" s="70"/>
      <c r="W12" s="134"/>
      <c r="X12" s="137"/>
      <c r="Y12" s="92"/>
      <c r="Z12" s="90"/>
      <c r="AA12" s="90"/>
      <c r="AB12" s="90"/>
    </row>
    <row r="13" spans="1:28" x14ac:dyDescent="0.35">
      <c r="A13" s="103"/>
      <c r="B13" s="114" t="s">
        <v>70</v>
      </c>
      <c r="C13" s="115">
        <v>200</v>
      </c>
      <c r="D13" s="116">
        <f>'Bidders Pricing Catalogue'!F10</f>
        <v>0</v>
      </c>
      <c r="E13" s="117">
        <f t="shared" si="0"/>
        <v>0</v>
      </c>
      <c r="F13" s="103"/>
      <c r="G13" s="70"/>
      <c r="H13" s="134"/>
      <c r="I13" s="137"/>
      <c r="J13" s="92"/>
      <c r="K13" s="103"/>
      <c r="L13" s="70"/>
      <c r="M13" s="134"/>
      <c r="N13" s="137"/>
      <c r="O13" s="92"/>
      <c r="P13" s="103"/>
      <c r="Q13" s="70"/>
      <c r="R13" s="134"/>
      <c r="S13" s="137"/>
      <c r="T13" s="92"/>
      <c r="U13" s="103"/>
      <c r="V13" s="70"/>
      <c r="W13" s="134"/>
      <c r="X13" s="137"/>
      <c r="Y13" s="92"/>
      <c r="Z13" s="90"/>
      <c r="AA13" s="90"/>
      <c r="AB13" s="90"/>
    </row>
    <row r="14" spans="1:28" x14ac:dyDescent="0.35">
      <c r="A14" s="103"/>
      <c r="B14" s="114" t="s">
        <v>71</v>
      </c>
      <c r="C14" s="115"/>
      <c r="D14" s="116">
        <f>'Bidders Pricing Catalogue'!F11</f>
        <v>0</v>
      </c>
      <c r="E14" s="117">
        <f t="shared" si="0"/>
        <v>0</v>
      </c>
      <c r="F14" s="103"/>
      <c r="G14" s="70"/>
      <c r="H14" s="134"/>
      <c r="I14" s="137"/>
      <c r="J14" s="92"/>
      <c r="K14" s="103"/>
      <c r="L14" s="70"/>
      <c r="M14" s="134"/>
      <c r="N14" s="137"/>
      <c r="O14" s="92"/>
      <c r="P14" s="103"/>
      <c r="Q14" s="70"/>
      <c r="R14" s="134"/>
      <c r="S14" s="137"/>
      <c r="T14" s="92"/>
      <c r="U14" s="103"/>
      <c r="V14" s="70"/>
      <c r="W14" s="134"/>
      <c r="X14" s="137"/>
      <c r="Y14" s="92"/>
      <c r="Z14" s="90"/>
      <c r="AA14" s="90"/>
      <c r="AB14" s="90"/>
    </row>
    <row r="15" spans="1:28" x14ac:dyDescent="0.35">
      <c r="A15" s="103"/>
      <c r="B15" s="114" t="s">
        <v>72</v>
      </c>
      <c r="C15" s="115"/>
      <c r="D15" s="116">
        <f>'Bidders Pricing Catalogue'!F12</f>
        <v>0</v>
      </c>
      <c r="E15" s="117">
        <f t="shared" si="0"/>
        <v>0</v>
      </c>
      <c r="F15" s="103"/>
      <c r="G15" s="70"/>
      <c r="H15" s="134"/>
      <c r="I15" s="137"/>
      <c r="J15" s="92"/>
      <c r="K15" s="103"/>
      <c r="L15" s="70"/>
      <c r="M15" s="134"/>
      <c r="N15" s="137"/>
      <c r="O15" s="92"/>
      <c r="P15" s="103"/>
      <c r="Q15" s="70"/>
      <c r="R15" s="134"/>
      <c r="S15" s="137"/>
      <c r="T15" s="92"/>
      <c r="U15" s="103"/>
      <c r="V15" s="70"/>
      <c r="W15" s="134"/>
      <c r="X15" s="137"/>
      <c r="Y15" s="92"/>
      <c r="Z15" s="90"/>
      <c r="AA15" s="90"/>
      <c r="AB15" s="90"/>
    </row>
    <row r="16" spans="1:28" x14ac:dyDescent="0.35">
      <c r="A16" s="103"/>
      <c r="B16" s="114" t="s">
        <v>73</v>
      </c>
      <c r="C16" s="115"/>
      <c r="D16" s="116">
        <f>'Bidders Pricing Catalogue'!F13</f>
        <v>0</v>
      </c>
      <c r="E16" s="117">
        <f t="shared" si="0"/>
        <v>0</v>
      </c>
      <c r="F16" s="103"/>
      <c r="G16" s="70"/>
      <c r="H16" s="134"/>
      <c r="I16" s="137"/>
      <c r="J16" s="92"/>
      <c r="K16" s="103"/>
      <c r="L16" s="70"/>
      <c r="M16" s="134"/>
      <c r="N16" s="137"/>
      <c r="O16" s="92"/>
      <c r="P16" s="103"/>
      <c r="Q16" s="70"/>
      <c r="R16" s="134"/>
      <c r="S16" s="137"/>
      <c r="T16" s="92"/>
      <c r="U16" s="103"/>
      <c r="V16" s="70"/>
      <c r="W16" s="134"/>
      <c r="X16" s="137"/>
      <c r="Y16" s="92"/>
      <c r="Z16" s="90"/>
      <c r="AA16" s="90"/>
      <c r="AB16" s="90"/>
    </row>
    <row r="17" spans="1:28" x14ac:dyDescent="0.35">
      <c r="A17" s="103"/>
      <c r="B17" s="114" t="s">
        <v>74</v>
      </c>
      <c r="C17" s="115">
        <v>40</v>
      </c>
      <c r="D17" s="116">
        <f>'Bidders Pricing Catalogue'!F14</f>
        <v>0</v>
      </c>
      <c r="E17" s="117">
        <f t="shared" si="0"/>
        <v>0</v>
      </c>
      <c r="F17" s="103"/>
      <c r="G17" s="70"/>
      <c r="H17" s="134"/>
      <c r="I17" s="137"/>
      <c r="J17" s="92"/>
      <c r="K17" s="103"/>
      <c r="L17" s="70"/>
      <c r="M17" s="134"/>
      <c r="N17" s="137"/>
      <c r="O17" s="92"/>
      <c r="P17" s="103"/>
      <c r="Q17" s="70"/>
      <c r="R17" s="134"/>
      <c r="S17" s="137"/>
      <c r="T17" s="92"/>
      <c r="U17" s="103"/>
      <c r="V17" s="70"/>
      <c r="W17" s="134"/>
      <c r="X17" s="137"/>
      <c r="Y17" s="92"/>
      <c r="Z17" s="90"/>
      <c r="AA17" s="90"/>
      <c r="AB17" s="90"/>
    </row>
    <row r="18" spans="1:28" x14ac:dyDescent="0.35">
      <c r="A18" s="103"/>
      <c r="B18" s="114" t="s">
        <v>75</v>
      </c>
      <c r="C18" s="115"/>
      <c r="D18" s="116">
        <f>'Bidders Pricing Catalogue'!F15</f>
        <v>0</v>
      </c>
      <c r="E18" s="117">
        <f t="shared" si="0"/>
        <v>0</v>
      </c>
      <c r="F18" s="103"/>
      <c r="G18" s="70"/>
      <c r="H18" s="134"/>
      <c r="I18" s="137"/>
      <c r="J18" s="92"/>
      <c r="K18" s="103"/>
      <c r="L18" s="70"/>
      <c r="M18" s="134"/>
      <c r="N18" s="137"/>
      <c r="O18" s="92"/>
      <c r="P18" s="103"/>
      <c r="Q18" s="70"/>
      <c r="R18" s="134"/>
      <c r="S18" s="137"/>
      <c r="T18" s="92"/>
      <c r="U18" s="103"/>
      <c r="V18" s="70"/>
      <c r="W18" s="134"/>
      <c r="X18" s="137"/>
      <c r="Y18" s="92"/>
      <c r="Z18" s="90"/>
      <c r="AA18" s="90"/>
      <c r="AB18" s="90"/>
    </row>
    <row r="19" spans="1:28" x14ac:dyDescent="0.35">
      <c r="A19" s="103"/>
      <c r="B19" s="114" t="s">
        <v>76</v>
      </c>
      <c r="C19" s="115"/>
      <c r="D19" s="116">
        <f>'Bidders Pricing Catalogue'!F16</f>
        <v>0</v>
      </c>
      <c r="E19" s="117">
        <f t="shared" si="0"/>
        <v>0</v>
      </c>
      <c r="F19" s="103"/>
      <c r="G19" s="70"/>
      <c r="H19" s="134"/>
      <c r="I19" s="137"/>
      <c r="J19" s="92"/>
      <c r="K19" s="103"/>
      <c r="L19" s="70"/>
      <c r="M19" s="134"/>
      <c r="N19" s="137"/>
      <c r="O19" s="92"/>
      <c r="P19" s="103"/>
      <c r="Q19" s="70"/>
      <c r="R19" s="134"/>
      <c r="S19" s="137"/>
      <c r="T19" s="92"/>
      <c r="U19" s="103"/>
      <c r="V19" s="70"/>
      <c r="W19" s="134"/>
      <c r="X19" s="137"/>
      <c r="Y19" s="92"/>
      <c r="Z19" s="90"/>
      <c r="AA19" s="90"/>
      <c r="AB19" s="90"/>
    </row>
    <row r="20" spans="1:28" x14ac:dyDescent="0.35">
      <c r="A20" s="103"/>
      <c r="B20" s="114" t="s">
        <v>77</v>
      </c>
      <c r="C20" s="115">
        <v>10</v>
      </c>
      <c r="D20" s="116">
        <f>'Bidders Pricing Catalogue'!F17</f>
        <v>0</v>
      </c>
      <c r="E20" s="117">
        <f t="shared" si="0"/>
        <v>0</v>
      </c>
      <c r="F20" s="103"/>
      <c r="G20" s="70"/>
      <c r="H20" s="134"/>
      <c r="I20" s="137"/>
      <c r="J20" s="92"/>
      <c r="K20" s="103"/>
      <c r="L20" s="70"/>
      <c r="M20" s="134"/>
      <c r="N20" s="137"/>
      <c r="O20" s="92"/>
      <c r="P20" s="103"/>
      <c r="Q20" s="70"/>
      <c r="R20" s="134"/>
      <c r="S20" s="137"/>
      <c r="T20" s="92"/>
      <c r="U20" s="103"/>
      <c r="V20" s="70"/>
      <c r="W20" s="134"/>
      <c r="X20" s="137"/>
      <c r="Y20" s="92"/>
      <c r="Z20" s="90"/>
      <c r="AA20" s="90"/>
      <c r="AB20" s="90"/>
    </row>
    <row r="21" spans="1:28" x14ac:dyDescent="0.35">
      <c r="A21" s="103"/>
      <c r="B21" s="114" t="s">
        <v>78</v>
      </c>
      <c r="C21" s="115">
        <v>1</v>
      </c>
      <c r="D21" s="116">
        <f>'Bidders Pricing Catalogue'!F18</f>
        <v>0</v>
      </c>
      <c r="E21" s="117">
        <f t="shared" si="0"/>
        <v>0</v>
      </c>
      <c r="F21" s="103"/>
      <c r="G21" s="70"/>
      <c r="H21" s="134"/>
      <c r="I21" s="137"/>
      <c r="J21" s="92"/>
      <c r="K21" s="103"/>
      <c r="L21" s="70"/>
      <c r="M21" s="134"/>
      <c r="N21" s="137"/>
      <c r="O21" s="92"/>
      <c r="P21" s="103"/>
      <c r="Q21" s="70"/>
      <c r="R21" s="134"/>
      <c r="S21" s="137"/>
      <c r="T21" s="92"/>
      <c r="U21" s="103"/>
      <c r="V21" s="70"/>
      <c r="W21" s="134"/>
      <c r="X21" s="137"/>
      <c r="Y21" s="92"/>
      <c r="Z21" s="90"/>
      <c r="AA21" s="90"/>
      <c r="AB21" s="90"/>
    </row>
    <row r="22" spans="1:28" x14ac:dyDescent="0.35">
      <c r="A22" s="118"/>
      <c r="B22" s="119" t="s">
        <v>79</v>
      </c>
      <c r="C22" s="105"/>
      <c r="D22" s="120">
        <f>'Bidders Pricing Catalogue'!F19</f>
        <v>0</v>
      </c>
      <c r="E22" s="121">
        <f t="shared" si="0"/>
        <v>0</v>
      </c>
      <c r="F22" s="118"/>
      <c r="G22" s="138"/>
      <c r="H22" s="134"/>
      <c r="I22" s="137"/>
      <c r="J22" s="92"/>
      <c r="K22" s="118"/>
      <c r="L22" s="138"/>
      <c r="M22" s="134"/>
      <c r="N22" s="137"/>
      <c r="O22" s="92"/>
      <c r="P22" s="118"/>
      <c r="Q22" s="138"/>
      <c r="R22" s="134"/>
      <c r="S22" s="137"/>
      <c r="T22" s="92"/>
      <c r="U22" s="118"/>
      <c r="V22" s="138"/>
      <c r="W22" s="134"/>
      <c r="X22" s="137"/>
      <c r="Y22" s="92"/>
      <c r="Z22" s="90"/>
      <c r="AA22" s="90"/>
      <c r="AB22" s="90"/>
    </row>
    <row r="23" spans="1:28" x14ac:dyDescent="0.35">
      <c r="A23" s="98"/>
      <c r="B23" s="44" t="s">
        <v>161</v>
      </c>
      <c r="C23" s="108"/>
      <c r="D23" s="101" t="s">
        <v>67</v>
      </c>
      <c r="E23" s="100" t="s">
        <v>159</v>
      </c>
      <c r="F23" s="98"/>
      <c r="G23" s="18"/>
      <c r="H23" s="134"/>
      <c r="I23" s="132"/>
      <c r="J23" s="131"/>
      <c r="K23" s="98"/>
      <c r="L23" s="18"/>
      <c r="M23" s="134"/>
      <c r="N23" s="132"/>
      <c r="O23" s="131"/>
      <c r="P23" s="98"/>
      <c r="Q23" s="18"/>
      <c r="R23" s="134"/>
      <c r="S23" s="132"/>
      <c r="T23" s="131"/>
      <c r="U23" s="98"/>
      <c r="V23" s="18"/>
      <c r="W23" s="134"/>
      <c r="X23" s="132"/>
      <c r="Y23" s="131"/>
      <c r="Z23" s="90"/>
      <c r="AA23" s="90"/>
      <c r="AB23" s="90"/>
    </row>
    <row r="24" spans="1:28" x14ac:dyDescent="0.35">
      <c r="A24" s="103"/>
      <c r="B24" s="110" t="s">
        <v>81</v>
      </c>
      <c r="C24" s="111"/>
      <c r="D24" s="112">
        <f>'Bidders Pricing Catalogue'!F21</f>
        <v>0</v>
      </c>
      <c r="E24" s="113">
        <f t="shared" ref="E24:E53" si="1">SUM(D24*C24)*24</f>
        <v>0</v>
      </c>
      <c r="F24" s="103"/>
      <c r="G24" s="70"/>
      <c r="H24" s="134"/>
      <c r="I24" s="137"/>
      <c r="J24" s="92"/>
      <c r="K24" s="103"/>
      <c r="L24" s="70"/>
      <c r="M24" s="134"/>
      <c r="N24" s="137"/>
      <c r="O24" s="92"/>
      <c r="P24" s="103"/>
      <c r="Q24" s="70"/>
      <c r="R24" s="134"/>
      <c r="S24" s="137"/>
      <c r="T24" s="92"/>
      <c r="U24" s="103"/>
      <c r="V24" s="70"/>
      <c r="W24" s="134"/>
      <c r="X24" s="137"/>
      <c r="Y24" s="92"/>
      <c r="Z24" s="90"/>
      <c r="AA24" s="90"/>
      <c r="AB24" s="90"/>
    </row>
    <row r="25" spans="1:28" x14ac:dyDescent="0.35">
      <c r="A25" s="103"/>
      <c r="B25" s="114" t="s">
        <v>82</v>
      </c>
      <c r="C25" s="115"/>
      <c r="D25" s="116">
        <f>'Bidders Pricing Catalogue'!F22</f>
        <v>0</v>
      </c>
      <c r="E25" s="117">
        <f t="shared" si="1"/>
        <v>0</v>
      </c>
      <c r="F25" s="103"/>
      <c r="G25" s="70"/>
      <c r="H25" s="134"/>
      <c r="I25" s="137"/>
      <c r="J25" s="92"/>
      <c r="K25" s="103"/>
      <c r="L25" s="70"/>
      <c r="M25" s="134"/>
      <c r="N25" s="137"/>
      <c r="O25" s="92"/>
      <c r="P25" s="103"/>
      <c r="Q25" s="70"/>
      <c r="R25" s="134"/>
      <c r="S25" s="137"/>
      <c r="T25" s="92"/>
      <c r="U25" s="103"/>
      <c r="V25" s="70"/>
      <c r="W25" s="134"/>
      <c r="X25" s="137"/>
      <c r="Y25" s="92"/>
      <c r="Z25" s="90"/>
      <c r="AA25" s="90"/>
      <c r="AB25" s="90"/>
    </row>
    <row r="26" spans="1:28" x14ac:dyDescent="0.35">
      <c r="A26" s="103"/>
      <c r="B26" s="114" t="s">
        <v>83</v>
      </c>
      <c r="C26" s="115"/>
      <c r="D26" s="116">
        <f>'Bidders Pricing Catalogue'!F23</f>
        <v>0</v>
      </c>
      <c r="E26" s="117">
        <f t="shared" si="1"/>
        <v>0</v>
      </c>
      <c r="F26" s="103"/>
      <c r="G26" s="70"/>
      <c r="H26" s="134"/>
      <c r="I26" s="137"/>
      <c r="J26" s="92"/>
      <c r="K26" s="103"/>
      <c r="L26" s="70"/>
      <c r="M26" s="134"/>
      <c r="N26" s="137"/>
      <c r="O26" s="92"/>
      <c r="P26" s="103"/>
      <c r="Q26" s="70"/>
      <c r="R26" s="134"/>
      <c r="S26" s="137"/>
      <c r="T26" s="92"/>
      <c r="U26" s="103"/>
      <c r="V26" s="70"/>
      <c r="W26" s="134"/>
      <c r="X26" s="137"/>
      <c r="Y26" s="92"/>
      <c r="Z26" s="90"/>
      <c r="AA26" s="90"/>
      <c r="AB26" s="90"/>
    </row>
    <row r="27" spans="1:28" x14ac:dyDescent="0.35">
      <c r="A27" s="103"/>
      <c r="B27" s="114" t="s">
        <v>84</v>
      </c>
      <c r="C27" s="115"/>
      <c r="D27" s="116">
        <f>'Bidders Pricing Catalogue'!F24</f>
        <v>0</v>
      </c>
      <c r="E27" s="117">
        <f t="shared" si="1"/>
        <v>0</v>
      </c>
      <c r="F27" s="103"/>
      <c r="G27" s="70"/>
      <c r="H27" s="134"/>
      <c r="I27" s="137"/>
      <c r="J27" s="92"/>
      <c r="K27" s="103"/>
      <c r="L27" s="70"/>
      <c r="M27" s="134"/>
      <c r="N27" s="137"/>
      <c r="O27" s="92"/>
      <c r="P27" s="103"/>
      <c r="Q27" s="70"/>
      <c r="R27" s="134"/>
      <c r="S27" s="137"/>
      <c r="T27" s="92"/>
      <c r="U27" s="103"/>
      <c r="V27" s="70"/>
      <c r="W27" s="134"/>
      <c r="X27" s="137"/>
      <c r="Y27" s="92"/>
      <c r="Z27" s="90"/>
      <c r="AA27" s="90"/>
      <c r="AB27" s="90"/>
    </row>
    <row r="28" spans="1:28" x14ac:dyDescent="0.35">
      <c r="A28" s="103"/>
      <c r="B28" s="114" t="s">
        <v>85</v>
      </c>
      <c r="C28" s="115"/>
      <c r="D28" s="116">
        <f>'Bidders Pricing Catalogue'!F25</f>
        <v>0</v>
      </c>
      <c r="E28" s="117">
        <f t="shared" si="1"/>
        <v>0</v>
      </c>
      <c r="F28" s="103"/>
      <c r="G28" s="70"/>
      <c r="H28" s="134"/>
      <c r="I28" s="137"/>
      <c r="J28" s="92"/>
      <c r="K28" s="103"/>
      <c r="L28" s="70"/>
      <c r="M28" s="134"/>
      <c r="N28" s="137"/>
      <c r="O28" s="92"/>
      <c r="P28" s="103"/>
      <c r="Q28" s="70"/>
      <c r="R28" s="134"/>
      <c r="S28" s="137"/>
      <c r="T28" s="92"/>
      <c r="U28" s="103"/>
      <c r="V28" s="70"/>
      <c r="W28" s="134"/>
      <c r="X28" s="137"/>
      <c r="Y28" s="92"/>
      <c r="Z28" s="90"/>
      <c r="AA28" s="90"/>
      <c r="AB28" s="90"/>
    </row>
    <row r="29" spans="1:28" x14ac:dyDescent="0.35">
      <c r="A29" s="103"/>
      <c r="B29" s="114" t="s">
        <v>86</v>
      </c>
      <c r="C29" s="115"/>
      <c r="D29" s="116">
        <f>'Bidders Pricing Catalogue'!F26</f>
        <v>0</v>
      </c>
      <c r="E29" s="117">
        <f t="shared" si="1"/>
        <v>0</v>
      </c>
      <c r="F29" s="103"/>
      <c r="G29" s="70"/>
      <c r="H29" s="134"/>
      <c r="I29" s="137"/>
      <c r="J29" s="92"/>
      <c r="K29" s="103"/>
      <c r="L29" s="70"/>
      <c r="M29" s="134"/>
      <c r="N29" s="137"/>
      <c r="O29" s="92"/>
      <c r="P29" s="103"/>
      <c r="Q29" s="70"/>
      <c r="R29" s="134"/>
      <c r="S29" s="137"/>
      <c r="T29" s="92"/>
      <c r="U29" s="103"/>
      <c r="V29" s="70"/>
      <c r="W29" s="134"/>
      <c r="X29" s="137"/>
      <c r="Y29" s="92"/>
      <c r="Z29" s="90"/>
      <c r="AA29" s="90"/>
      <c r="AB29" s="90"/>
    </row>
    <row r="30" spans="1:28" x14ac:dyDescent="0.35">
      <c r="A30" s="103"/>
      <c r="B30" s="114" t="s">
        <v>87</v>
      </c>
      <c r="C30" s="115"/>
      <c r="D30" s="116">
        <f>'Bidders Pricing Catalogue'!F27</f>
        <v>0</v>
      </c>
      <c r="E30" s="117">
        <f t="shared" si="1"/>
        <v>0</v>
      </c>
      <c r="F30" s="103"/>
      <c r="G30" s="70"/>
      <c r="H30" s="134"/>
      <c r="I30" s="137"/>
      <c r="J30" s="92"/>
      <c r="K30" s="103"/>
      <c r="L30" s="70"/>
      <c r="M30" s="134"/>
      <c r="N30" s="137"/>
      <c r="O30" s="92"/>
      <c r="P30" s="103"/>
      <c r="Q30" s="70"/>
      <c r="R30" s="134"/>
      <c r="S30" s="137"/>
      <c r="T30" s="92"/>
      <c r="U30" s="103"/>
      <c r="V30" s="70"/>
      <c r="W30" s="134"/>
      <c r="X30" s="137"/>
      <c r="Y30" s="92"/>
      <c r="Z30" s="90"/>
      <c r="AA30" s="90"/>
      <c r="AB30" s="90"/>
    </row>
    <row r="31" spans="1:28" x14ac:dyDescent="0.35">
      <c r="A31" s="103"/>
      <c r="B31" s="114" t="s">
        <v>88</v>
      </c>
      <c r="C31" s="115"/>
      <c r="D31" s="116">
        <f>'Bidders Pricing Catalogue'!F28</f>
        <v>0</v>
      </c>
      <c r="E31" s="117">
        <f t="shared" si="1"/>
        <v>0</v>
      </c>
      <c r="F31" s="103"/>
      <c r="G31" s="70"/>
      <c r="H31" s="134"/>
      <c r="I31" s="137"/>
      <c r="J31" s="92"/>
      <c r="K31" s="103"/>
      <c r="L31" s="70"/>
      <c r="M31" s="134"/>
      <c r="N31" s="137"/>
      <c r="O31" s="92"/>
      <c r="P31" s="103"/>
      <c r="Q31" s="70"/>
      <c r="R31" s="134"/>
      <c r="S31" s="137"/>
      <c r="T31" s="92"/>
      <c r="U31" s="103"/>
      <c r="V31" s="70"/>
      <c r="W31" s="134"/>
      <c r="X31" s="137"/>
      <c r="Y31" s="92"/>
      <c r="Z31" s="90"/>
      <c r="AA31" s="90"/>
      <c r="AB31" s="90"/>
    </row>
    <row r="32" spans="1:28" x14ac:dyDescent="0.35">
      <c r="A32" s="103"/>
      <c r="B32" s="114" t="s">
        <v>89</v>
      </c>
      <c r="C32" s="115"/>
      <c r="D32" s="116">
        <f>'Bidders Pricing Catalogue'!F29</f>
        <v>0</v>
      </c>
      <c r="E32" s="117">
        <f t="shared" si="1"/>
        <v>0</v>
      </c>
      <c r="F32" s="103"/>
      <c r="G32" s="70"/>
      <c r="H32" s="134"/>
      <c r="I32" s="137"/>
      <c r="J32" s="92"/>
      <c r="K32" s="103"/>
      <c r="L32" s="70"/>
      <c r="M32" s="134"/>
      <c r="N32" s="137"/>
      <c r="O32" s="92"/>
      <c r="P32" s="103"/>
      <c r="Q32" s="70"/>
      <c r="R32" s="134"/>
      <c r="S32" s="137"/>
      <c r="T32" s="92"/>
      <c r="U32" s="103"/>
      <c r="V32" s="70"/>
      <c r="W32" s="134"/>
      <c r="X32" s="137"/>
      <c r="Y32" s="92"/>
      <c r="Z32" s="90"/>
      <c r="AA32" s="90"/>
      <c r="AB32" s="90"/>
    </row>
    <row r="33" spans="1:28" x14ac:dyDescent="0.35">
      <c r="A33" s="103"/>
      <c r="B33" s="114" t="s">
        <v>90</v>
      </c>
      <c r="C33" s="115"/>
      <c r="D33" s="116">
        <f>'Bidders Pricing Catalogue'!F30</f>
        <v>0</v>
      </c>
      <c r="E33" s="117">
        <f t="shared" si="1"/>
        <v>0</v>
      </c>
      <c r="F33" s="103"/>
      <c r="G33" s="70"/>
      <c r="H33" s="134"/>
      <c r="I33" s="137"/>
      <c r="J33" s="92"/>
      <c r="K33" s="103"/>
      <c r="L33" s="70"/>
      <c r="M33" s="134"/>
      <c r="N33" s="137"/>
      <c r="O33" s="92"/>
      <c r="P33" s="103"/>
      <c r="Q33" s="70"/>
      <c r="R33" s="134"/>
      <c r="S33" s="137"/>
      <c r="T33" s="92"/>
      <c r="U33" s="103"/>
      <c r="V33" s="70"/>
      <c r="W33" s="134"/>
      <c r="X33" s="137"/>
      <c r="Y33" s="92"/>
      <c r="Z33" s="90"/>
      <c r="AA33" s="90"/>
      <c r="AB33" s="90"/>
    </row>
    <row r="34" spans="1:28" x14ac:dyDescent="0.35">
      <c r="A34" s="103"/>
      <c r="B34" s="114" t="s">
        <v>91</v>
      </c>
      <c r="C34" s="115"/>
      <c r="D34" s="116">
        <f>'Bidders Pricing Catalogue'!F31</f>
        <v>0</v>
      </c>
      <c r="E34" s="117">
        <f t="shared" si="1"/>
        <v>0</v>
      </c>
      <c r="F34" s="103"/>
      <c r="G34" s="70"/>
      <c r="H34" s="134"/>
      <c r="I34" s="137"/>
      <c r="J34" s="92"/>
      <c r="K34" s="103"/>
      <c r="L34" s="70"/>
      <c r="M34" s="134"/>
      <c r="N34" s="137"/>
      <c r="O34" s="92"/>
      <c r="P34" s="103"/>
      <c r="Q34" s="70"/>
      <c r="R34" s="134"/>
      <c r="S34" s="137"/>
      <c r="T34" s="92"/>
      <c r="U34" s="103"/>
      <c r="V34" s="70"/>
      <c r="W34" s="134"/>
      <c r="X34" s="137"/>
      <c r="Y34" s="92"/>
      <c r="Z34" s="90"/>
      <c r="AA34" s="90"/>
      <c r="AB34" s="90"/>
    </row>
    <row r="35" spans="1:28" x14ac:dyDescent="0.35">
      <c r="A35" s="103"/>
      <c r="B35" s="114" t="s">
        <v>92</v>
      </c>
      <c r="C35" s="115"/>
      <c r="D35" s="116">
        <f>'Bidders Pricing Catalogue'!F32</f>
        <v>0</v>
      </c>
      <c r="E35" s="117">
        <f t="shared" si="1"/>
        <v>0</v>
      </c>
      <c r="F35" s="103"/>
      <c r="G35" s="70"/>
      <c r="H35" s="134"/>
      <c r="I35" s="137"/>
      <c r="J35" s="92"/>
      <c r="K35" s="103"/>
      <c r="L35" s="70"/>
      <c r="M35" s="134"/>
      <c r="N35" s="137"/>
      <c r="O35" s="92"/>
      <c r="P35" s="103"/>
      <c r="Q35" s="70"/>
      <c r="R35" s="134"/>
      <c r="S35" s="137"/>
      <c r="T35" s="92"/>
      <c r="U35" s="103"/>
      <c r="V35" s="70"/>
      <c r="W35" s="134"/>
      <c r="X35" s="137"/>
      <c r="Y35" s="92"/>
      <c r="Z35" s="90"/>
      <c r="AA35" s="90"/>
      <c r="AB35" s="90"/>
    </row>
    <row r="36" spans="1:28" x14ac:dyDescent="0.35">
      <c r="A36" s="103"/>
      <c r="B36" s="114" t="s">
        <v>93</v>
      </c>
      <c r="C36" s="115"/>
      <c r="D36" s="116">
        <f>'Bidders Pricing Catalogue'!F33</f>
        <v>0</v>
      </c>
      <c r="E36" s="117">
        <f t="shared" si="1"/>
        <v>0</v>
      </c>
      <c r="F36" s="103"/>
      <c r="G36" s="70"/>
      <c r="H36" s="134"/>
      <c r="I36" s="137"/>
      <c r="J36" s="92"/>
      <c r="K36" s="103"/>
      <c r="L36" s="70"/>
      <c r="M36" s="134"/>
      <c r="N36" s="137"/>
      <c r="O36" s="92"/>
      <c r="P36" s="103"/>
      <c r="Q36" s="70"/>
      <c r="R36" s="134"/>
      <c r="S36" s="137"/>
      <c r="T36" s="92"/>
      <c r="U36" s="103"/>
      <c r="V36" s="70"/>
      <c r="W36" s="134"/>
      <c r="X36" s="137"/>
      <c r="Y36" s="92"/>
      <c r="Z36" s="90"/>
      <c r="AA36" s="90"/>
      <c r="AB36" s="90"/>
    </row>
    <row r="37" spans="1:28" x14ac:dyDescent="0.35">
      <c r="A37" s="103"/>
      <c r="B37" s="114" t="s">
        <v>94</v>
      </c>
      <c r="C37" s="115"/>
      <c r="D37" s="116">
        <f>'Bidders Pricing Catalogue'!F34</f>
        <v>0</v>
      </c>
      <c r="E37" s="117">
        <f t="shared" si="1"/>
        <v>0</v>
      </c>
      <c r="F37" s="103"/>
      <c r="G37" s="70"/>
      <c r="H37" s="134"/>
      <c r="I37" s="137"/>
      <c r="J37" s="92"/>
      <c r="K37" s="103"/>
      <c r="L37" s="70"/>
      <c r="M37" s="134"/>
      <c r="N37" s="137"/>
      <c r="O37" s="92"/>
      <c r="P37" s="103"/>
      <c r="Q37" s="70"/>
      <c r="R37" s="134"/>
      <c r="S37" s="137"/>
      <c r="T37" s="92"/>
      <c r="U37" s="103"/>
      <c r="V37" s="70"/>
      <c r="W37" s="134"/>
      <c r="X37" s="137"/>
      <c r="Y37" s="92"/>
      <c r="Z37" s="90"/>
      <c r="AA37" s="90"/>
      <c r="AB37" s="90"/>
    </row>
    <row r="38" spans="1:28" x14ac:dyDescent="0.35">
      <c r="A38" s="103"/>
      <c r="B38" s="114" t="s">
        <v>95</v>
      </c>
      <c r="C38" s="115"/>
      <c r="D38" s="116">
        <f>'Bidders Pricing Catalogue'!F35</f>
        <v>0</v>
      </c>
      <c r="E38" s="117">
        <f t="shared" si="1"/>
        <v>0</v>
      </c>
      <c r="F38" s="103"/>
      <c r="G38" s="70"/>
      <c r="H38" s="134"/>
      <c r="I38" s="137"/>
      <c r="J38" s="92"/>
      <c r="K38" s="103"/>
      <c r="L38" s="70"/>
      <c r="M38" s="134"/>
      <c r="N38" s="137"/>
      <c r="O38" s="92"/>
      <c r="P38" s="103"/>
      <c r="Q38" s="70"/>
      <c r="R38" s="134"/>
      <c r="S38" s="137"/>
      <c r="T38" s="92"/>
      <c r="U38" s="103"/>
      <c r="V38" s="70"/>
      <c r="W38" s="134"/>
      <c r="X38" s="137"/>
      <c r="Y38" s="92"/>
      <c r="Z38" s="90"/>
      <c r="AA38" s="90"/>
      <c r="AB38" s="90"/>
    </row>
    <row r="39" spans="1:28" x14ac:dyDescent="0.35">
      <c r="A39" s="103"/>
      <c r="B39" s="114" t="s">
        <v>96</v>
      </c>
      <c r="C39" s="115"/>
      <c r="D39" s="116">
        <f>'Bidders Pricing Catalogue'!F36</f>
        <v>0</v>
      </c>
      <c r="E39" s="117">
        <f t="shared" si="1"/>
        <v>0</v>
      </c>
      <c r="F39" s="103"/>
      <c r="G39" s="70"/>
      <c r="H39" s="134"/>
      <c r="I39" s="137"/>
      <c r="J39" s="92"/>
      <c r="K39" s="103"/>
      <c r="L39" s="70"/>
      <c r="M39" s="134"/>
      <c r="N39" s="137"/>
      <c r="O39" s="92"/>
      <c r="P39" s="103"/>
      <c r="Q39" s="70"/>
      <c r="R39" s="134"/>
      <c r="S39" s="137"/>
      <c r="T39" s="92"/>
      <c r="U39" s="103"/>
      <c r="V39" s="70"/>
      <c r="W39" s="134"/>
      <c r="X39" s="137"/>
      <c r="Y39" s="92"/>
      <c r="Z39" s="90"/>
      <c r="AA39" s="90"/>
      <c r="AB39" s="90"/>
    </row>
    <row r="40" spans="1:28" x14ac:dyDescent="0.35">
      <c r="A40" s="103"/>
      <c r="B40" s="114" t="s">
        <v>97</v>
      </c>
      <c r="C40" s="115"/>
      <c r="D40" s="116">
        <f>'Bidders Pricing Catalogue'!F37</f>
        <v>0</v>
      </c>
      <c r="E40" s="117">
        <f t="shared" si="1"/>
        <v>0</v>
      </c>
      <c r="F40" s="103"/>
      <c r="G40" s="70"/>
      <c r="H40" s="134"/>
      <c r="I40" s="137"/>
      <c r="J40" s="92"/>
      <c r="K40" s="103"/>
      <c r="L40" s="70"/>
      <c r="M40" s="134"/>
      <c r="N40" s="137"/>
      <c r="O40" s="92"/>
      <c r="P40" s="103"/>
      <c r="Q40" s="70"/>
      <c r="R40" s="134"/>
      <c r="S40" s="137"/>
      <c r="T40" s="92"/>
      <c r="U40" s="103"/>
      <c r="V40" s="70"/>
      <c r="W40" s="134"/>
      <c r="X40" s="137"/>
      <c r="Y40" s="92"/>
      <c r="Z40" s="90"/>
      <c r="AA40" s="90"/>
      <c r="AB40" s="90"/>
    </row>
    <row r="41" spans="1:28" x14ac:dyDescent="0.35">
      <c r="A41" s="103"/>
      <c r="B41" s="114" t="s">
        <v>98</v>
      </c>
      <c r="C41" s="115"/>
      <c r="D41" s="116">
        <f>'Bidders Pricing Catalogue'!F38</f>
        <v>0</v>
      </c>
      <c r="E41" s="117">
        <f t="shared" si="1"/>
        <v>0</v>
      </c>
      <c r="F41" s="103"/>
      <c r="G41" s="70"/>
      <c r="H41" s="134"/>
      <c r="I41" s="137"/>
      <c r="J41" s="92"/>
      <c r="K41" s="103"/>
      <c r="L41" s="70"/>
      <c r="M41" s="134"/>
      <c r="N41" s="137"/>
      <c r="O41" s="92"/>
      <c r="P41" s="103"/>
      <c r="Q41" s="70"/>
      <c r="R41" s="134"/>
      <c r="S41" s="137"/>
      <c r="T41" s="92"/>
      <c r="U41" s="103"/>
      <c r="V41" s="70"/>
      <c r="W41" s="134"/>
      <c r="X41" s="137"/>
      <c r="Y41" s="92"/>
      <c r="Z41" s="90"/>
      <c r="AA41" s="90"/>
      <c r="AB41" s="90"/>
    </row>
    <row r="42" spans="1:28" x14ac:dyDescent="0.35">
      <c r="A42" s="103"/>
      <c r="B42" s="114" t="s">
        <v>99</v>
      </c>
      <c r="C42" s="115"/>
      <c r="D42" s="116">
        <f>'Bidders Pricing Catalogue'!F39</f>
        <v>0</v>
      </c>
      <c r="E42" s="117">
        <f t="shared" si="1"/>
        <v>0</v>
      </c>
      <c r="F42" s="103"/>
      <c r="G42" s="70"/>
      <c r="H42" s="134"/>
      <c r="I42" s="137"/>
      <c r="J42" s="92"/>
      <c r="K42" s="103"/>
      <c r="L42" s="70"/>
      <c r="M42" s="134"/>
      <c r="N42" s="137"/>
      <c r="O42" s="92"/>
      <c r="P42" s="103"/>
      <c r="Q42" s="70"/>
      <c r="R42" s="134"/>
      <c r="S42" s="137"/>
      <c r="T42" s="92"/>
      <c r="U42" s="103"/>
      <c r="V42" s="70"/>
      <c r="W42" s="134"/>
      <c r="X42" s="137"/>
      <c r="Y42" s="92"/>
      <c r="Z42" s="90"/>
      <c r="AA42" s="90"/>
      <c r="AB42" s="90"/>
    </row>
    <row r="43" spans="1:28" x14ac:dyDescent="0.35">
      <c r="A43" s="103"/>
      <c r="B43" s="114" t="s">
        <v>100</v>
      </c>
      <c r="C43" s="115"/>
      <c r="D43" s="116">
        <f>'Bidders Pricing Catalogue'!F40</f>
        <v>0</v>
      </c>
      <c r="E43" s="117">
        <f t="shared" si="1"/>
        <v>0</v>
      </c>
      <c r="F43" s="103"/>
      <c r="G43" s="70"/>
      <c r="H43" s="134"/>
      <c r="I43" s="137"/>
      <c r="J43" s="92"/>
      <c r="K43" s="103"/>
      <c r="L43" s="70"/>
      <c r="M43" s="134"/>
      <c r="N43" s="137"/>
      <c r="O43" s="92"/>
      <c r="P43" s="103"/>
      <c r="Q43" s="70"/>
      <c r="R43" s="134"/>
      <c r="S43" s="137"/>
      <c r="T43" s="92"/>
      <c r="U43" s="103"/>
      <c r="V43" s="70"/>
      <c r="W43" s="134"/>
      <c r="X43" s="137"/>
      <c r="Y43" s="92"/>
      <c r="Z43" s="90"/>
      <c r="AA43" s="90"/>
      <c r="AB43" s="90"/>
    </row>
    <row r="44" spans="1:28" x14ac:dyDescent="0.35">
      <c r="A44" s="103"/>
      <c r="B44" s="114" t="s">
        <v>101</v>
      </c>
      <c r="C44" s="115"/>
      <c r="D44" s="116">
        <f>'Bidders Pricing Catalogue'!F41</f>
        <v>0</v>
      </c>
      <c r="E44" s="117">
        <f t="shared" si="1"/>
        <v>0</v>
      </c>
      <c r="F44" s="103"/>
      <c r="G44" s="70"/>
      <c r="H44" s="134"/>
      <c r="I44" s="137"/>
      <c r="J44" s="92"/>
      <c r="K44" s="103"/>
      <c r="L44" s="70"/>
      <c r="M44" s="134"/>
      <c r="N44" s="137"/>
      <c r="O44" s="92"/>
      <c r="P44" s="103"/>
      <c r="Q44" s="70"/>
      <c r="R44" s="134"/>
      <c r="S44" s="137"/>
      <c r="T44" s="92"/>
      <c r="U44" s="103"/>
      <c r="V44" s="70"/>
      <c r="W44" s="134"/>
      <c r="X44" s="137"/>
      <c r="Y44" s="92"/>
      <c r="Z44" s="90"/>
      <c r="AA44" s="90"/>
      <c r="AB44" s="90"/>
    </row>
    <row r="45" spans="1:28" x14ac:dyDescent="0.35">
      <c r="A45" s="103"/>
      <c r="B45" s="114" t="s">
        <v>102</v>
      </c>
      <c r="C45" s="115"/>
      <c r="D45" s="116">
        <f>'Bidders Pricing Catalogue'!F42</f>
        <v>0</v>
      </c>
      <c r="E45" s="117">
        <f t="shared" si="1"/>
        <v>0</v>
      </c>
      <c r="F45" s="103"/>
      <c r="G45" s="70"/>
      <c r="H45" s="134"/>
      <c r="I45" s="137"/>
      <c r="J45" s="92"/>
      <c r="K45" s="103"/>
      <c r="L45" s="70"/>
      <c r="M45" s="134"/>
      <c r="N45" s="137"/>
      <c r="O45" s="92"/>
      <c r="P45" s="103"/>
      <c r="Q45" s="70"/>
      <c r="R45" s="134"/>
      <c r="S45" s="137"/>
      <c r="T45" s="92"/>
      <c r="U45" s="103"/>
      <c r="V45" s="70"/>
      <c r="W45" s="134"/>
      <c r="X45" s="137"/>
      <c r="Y45" s="92"/>
      <c r="Z45" s="90"/>
      <c r="AA45" s="90"/>
      <c r="AB45" s="90"/>
    </row>
    <row r="46" spans="1:28" x14ac:dyDescent="0.35">
      <c r="A46" s="103"/>
      <c r="B46" s="114" t="s">
        <v>103</v>
      </c>
      <c r="C46" s="115"/>
      <c r="D46" s="116">
        <f>'Bidders Pricing Catalogue'!F43</f>
        <v>0</v>
      </c>
      <c r="E46" s="117">
        <f t="shared" si="1"/>
        <v>0</v>
      </c>
      <c r="F46" s="103"/>
      <c r="G46" s="70"/>
      <c r="H46" s="134"/>
      <c r="I46" s="137"/>
      <c r="J46" s="92"/>
      <c r="K46" s="103"/>
      <c r="L46" s="70"/>
      <c r="M46" s="134"/>
      <c r="N46" s="137"/>
      <c r="O46" s="92"/>
      <c r="P46" s="103"/>
      <c r="Q46" s="70"/>
      <c r="R46" s="134"/>
      <c r="S46" s="137"/>
      <c r="T46" s="92"/>
      <c r="U46" s="103"/>
      <c r="V46" s="70"/>
      <c r="W46" s="134"/>
      <c r="X46" s="137"/>
      <c r="Y46" s="92"/>
      <c r="Z46" s="90"/>
      <c r="AA46" s="90"/>
      <c r="AB46" s="90"/>
    </row>
    <row r="47" spans="1:28" x14ac:dyDescent="0.35">
      <c r="A47" s="103"/>
      <c r="B47" s="114" t="s">
        <v>104</v>
      </c>
      <c r="C47" s="115"/>
      <c r="D47" s="116">
        <f>'Bidders Pricing Catalogue'!F44</f>
        <v>0</v>
      </c>
      <c r="E47" s="117">
        <f t="shared" si="1"/>
        <v>0</v>
      </c>
      <c r="F47" s="103"/>
      <c r="G47" s="70"/>
      <c r="H47" s="134"/>
      <c r="I47" s="137"/>
      <c r="J47" s="92"/>
      <c r="K47" s="103"/>
      <c r="L47" s="70"/>
      <c r="M47" s="134"/>
      <c r="N47" s="137"/>
      <c r="O47" s="92"/>
      <c r="P47" s="103"/>
      <c r="Q47" s="70"/>
      <c r="R47" s="134"/>
      <c r="S47" s="137"/>
      <c r="T47" s="92"/>
      <c r="U47" s="103"/>
      <c r="V47" s="70"/>
      <c r="W47" s="134"/>
      <c r="X47" s="137"/>
      <c r="Y47" s="92"/>
      <c r="Z47" s="90"/>
      <c r="AA47" s="90"/>
      <c r="AB47" s="90"/>
    </row>
    <row r="48" spans="1:28" x14ac:dyDescent="0.35">
      <c r="A48" s="103"/>
      <c r="B48" s="114" t="s">
        <v>105</v>
      </c>
      <c r="C48" s="115"/>
      <c r="D48" s="116">
        <f>'Bidders Pricing Catalogue'!F45</f>
        <v>0</v>
      </c>
      <c r="E48" s="117">
        <f t="shared" si="1"/>
        <v>0</v>
      </c>
      <c r="F48" s="103"/>
      <c r="G48" s="70"/>
      <c r="H48" s="134"/>
      <c r="I48" s="137"/>
      <c r="J48" s="92"/>
      <c r="K48" s="103"/>
      <c r="L48" s="70"/>
      <c r="M48" s="134"/>
      <c r="N48" s="137"/>
      <c r="O48" s="92"/>
      <c r="P48" s="103"/>
      <c r="Q48" s="70"/>
      <c r="R48" s="134"/>
      <c r="S48" s="137"/>
      <c r="T48" s="92"/>
      <c r="U48" s="103"/>
      <c r="V48" s="70"/>
      <c r="W48" s="134"/>
      <c r="X48" s="137"/>
      <c r="Y48" s="92"/>
      <c r="Z48" s="90"/>
      <c r="AA48" s="90"/>
      <c r="AB48" s="90"/>
    </row>
    <row r="49" spans="1:28" x14ac:dyDescent="0.35">
      <c r="A49" s="103"/>
      <c r="B49" s="114" t="s">
        <v>106</v>
      </c>
      <c r="C49" s="115"/>
      <c r="D49" s="116">
        <f>'Bidders Pricing Catalogue'!F46</f>
        <v>0</v>
      </c>
      <c r="E49" s="117">
        <f t="shared" si="1"/>
        <v>0</v>
      </c>
      <c r="F49" s="103"/>
      <c r="G49" s="70"/>
      <c r="H49" s="134"/>
      <c r="I49" s="137"/>
      <c r="J49" s="92"/>
      <c r="K49" s="103"/>
      <c r="L49" s="70"/>
      <c r="M49" s="134"/>
      <c r="N49" s="137"/>
      <c r="O49" s="92"/>
      <c r="P49" s="103"/>
      <c r="Q49" s="70"/>
      <c r="R49" s="134"/>
      <c r="S49" s="137"/>
      <c r="T49" s="92"/>
      <c r="U49" s="103"/>
      <c r="V49" s="70"/>
      <c r="W49" s="134"/>
      <c r="X49" s="137"/>
      <c r="Y49" s="92"/>
      <c r="Z49" s="90"/>
      <c r="AA49" s="90"/>
      <c r="AB49" s="90"/>
    </row>
    <row r="50" spans="1:28" x14ac:dyDescent="0.35">
      <c r="A50" s="103"/>
      <c r="B50" s="114" t="s">
        <v>107</v>
      </c>
      <c r="C50" s="115"/>
      <c r="D50" s="116">
        <f>'Bidders Pricing Catalogue'!F47</f>
        <v>0</v>
      </c>
      <c r="E50" s="117">
        <f t="shared" si="1"/>
        <v>0</v>
      </c>
      <c r="F50" s="103"/>
      <c r="G50" s="70"/>
      <c r="H50" s="134"/>
      <c r="I50" s="137"/>
      <c r="J50" s="92"/>
      <c r="K50" s="103"/>
      <c r="L50" s="70"/>
      <c r="M50" s="134"/>
      <c r="N50" s="137"/>
      <c r="O50" s="92"/>
      <c r="P50" s="103"/>
      <c r="Q50" s="70"/>
      <c r="R50" s="134"/>
      <c r="S50" s="137"/>
      <c r="T50" s="92"/>
      <c r="U50" s="103"/>
      <c r="V50" s="70"/>
      <c r="W50" s="134"/>
      <c r="X50" s="137"/>
      <c r="Y50" s="92"/>
      <c r="Z50" s="90"/>
      <c r="AA50" s="90"/>
      <c r="AB50" s="90"/>
    </row>
    <row r="51" spans="1:28" x14ac:dyDescent="0.35">
      <c r="A51" s="103"/>
      <c r="B51" s="114" t="s">
        <v>108</v>
      </c>
      <c r="C51" s="115"/>
      <c r="D51" s="116">
        <f>'Bidders Pricing Catalogue'!F48</f>
        <v>0</v>
      </c>
      <c r="E51" s="117">
        <f t="shared" si="1"/>
        <v>0</v>
      </c>
      <c r="F51" s="103"/>
      <c r="G51" s="70"/>
      <c r="H51" s="134"/>
      <c r="I51" s="137"/>
      <c r="J51" s="92"/>
      <c r="K51" s="103"/>
      <c r="L51" s="70"/>
      <c r="M51" s="134"/>
      <c r="N51" s="137"/>
      <c r="O51" s="92"/>
      <c r="P51" s="103"/>
      <c r="Q51" s="70"/>
      <c r="R51" s="134"/>
      <c r="S51" s="137"/>
      <c r="T51" s="92"/>
      <c r="U51" s="103"/>
      <c r="V51" s="70"/>
      <c r="W51" s="134"/>
      <c r="X51" s="137"/>
      <c r="Y51" s="92"/>
      <c r="Z51" s="90"/>
      <c r="AA51" s="90"/>
      <c r="AB51" s="90"/>
    </row>
    <row r="52" spans="1:28" x14ac:dyDescent="0.35">
      <c r="A52" s="103"/>
      <c r="B52" s="114" t="s">
        <v>109</v>
      </c>
      <c r="C52" s="115"/>
      <c r="D52" s="116">
        <f>'Bidders Pricing Catalogue'!F49</f>
        <v>0</v>
      </c>
      <c r="E52" s="117">
        <f t="shared" si="1"/>
        <v>0</v>
      </c>
      <c r="F52" s="103"/>
      <c r="G52" s="70"/>
      <c r="H52" s="134"/>
      <c r="I52" s="137"/>
      <c r="J52" s="92"/>
      <c r="K52" s="103"/>
      <c r="L52" s="70"/>
      <c r="M52" s="134"/>
      <c r="N52" s="137"/>
      <c r="O52" s="92"/>
      <c r="P52" s="103"/>
      <c r="Q52" s="70"/>
      <c r="R52" s="134"/>
      <c r="S52" s="137"/>
      <c r="T52" s="92"/>
      <c r="U52" s="103"/>
      <c r="V52" s="70"/>
      <c r="W52" s="134"/>
      <c r="X52" s="137"/>
      <c r="Y52" s="92"/>
      <c r="Z52" s="90"/>
      <c r="AA52" s="90"/>
      <c r="AB52" s="90"/>
    </row>
    <row r="53" spans="1:28" x14ac:dyDescent="0.35">
      <c r="A53" s="118"/>
      <c r="B53" s="119" t="s">
        <v>162</v>
      </c>
      <c r="C53" s="105"/>
      <c r="D53" s="120">
        <f>'Bidders Pricing Catalogue'!F50</f>
        <v>0</v>
      </c>
      <c r="E53" s="121">
        <f t="shared" si="1"/>
        <v>0</v>
      </c>
      <c r="F53" s="118"/>
      <c r="G53" s="138"/>
      <c r="H53" s="134"/>
      <c r="I53" s="137"/>
      <c r="J53" s="92"/>
      <c r="K53" s="118"/>
      <c r="L53" s="138"/>
      <c r="M53" s="134"/>
      <c r="N53" s="137"/>
      <c r="O53" s="92"/>
      <c r="P53" s="118"/>
      <c r="Q53" s="138"/>
      <c r="R53" s="134"/>
      <c r="S53" s="137"/>
      <c r="T53" s="92"/>
      <c r="U53" s="118"/>
      <c r="V53" s="138"/>
      <c r="W53" s="134"/>
      <c r="X53" s="137"/>
      <c r="Y53" s="92"/>
      <c r="Z53" s="90"/>
      <c r="AA53" s="90"/>
      <c r="AB53" s="90"/>
    </row>
    <row r="54" spans="1:28" x14ac:dyDescent="0.35">
      <c r="A54" s="98"/>
      <c r="B54" s="44" t="s">
        <v>163</v>
      </c>
      <c r="C54" s="108"/>
      <c r="D54" s="101" t="s">
        <v>112</v>
      </c>
      <c r="E54" s="100" t="s">
        <v>159</v>
      </c>
      <c r="F54" s="98"/>
      <c r="G54" s="18"/>
      <c r="H54" s="134"/>
      <c r="I54" s="132"/>
      <c r="J54" s="131"/>
      <c r="K54" s="98"/>
      <c r="L54" s="18"/>
      <c r="M54" s="134"/>
      <c r="N54" s="132"/>
      <c r="O54" s="131"/>
      <c r="P54" s="98"/>
      <c r="Q54" s="18"/>
      <c r="R54" s="134"/>
      <c r="S54" s="132"/>
      <c r="T54" s="131"/>
      <c r="U54" s="98"/>
      <c r="V54" s="18"/>
      <c r="W54" s="134"/>
      <c r="X54" s="132"/>
      <c r="Y54" s="131"/>
      <c r="Z54" s="90"/>
      <c r="AA54" s="90"/>
      <c r="AB54" s="90"/>
    </row>
    <row r="55" spans="1:28" x14ac:dyDescent="0.35">
      <c r="A55" s="103"/>
      <c r="B55" s="122" t="s">
        <v>113</v>
      </c>
      <c r="C55" s="111">
        <v>84000</v>
      </c>
      <c r="D55" s="112">
        <f>'Bidders Pricing Catalogue'!F52</f>
        <v>0</v>
      </c>
      <c r="E55" s="113">
        <f t="shared" ref="E55:E69" si="2">SUM(D55*C55)*0</f>
        <v>0</v>
      </c>
      <c r="F55" s="103"/>
      <c r="G55" s="70"/>
      <c r="H55" s="134"/>
      <c r="I55" s="137"/>
      <c r="J55" s="92"/>
      <c r="K55" s="103"/>
      <c r="L55" s="70"/>
      <c r="M55" s="134"/>
      <c r="N55" s="137"/>
      <c r="O55" s="92"/>
      <c r="P55" s="103"/>
      <c r="Q55" s="70"/>
      <c r="R55" s="134"/>
      <c r="S55" s="137"/>
      <c r="T55" s="92"/>
      <c r="U55" s="103"/>
      <c r="V55" s="70"/>
      <c r="W55" s="134"/>
      <c r="X55" s="137"/>
      <c r="Y55" s="92"/>
      <c r="Z55" s="90"/>
      <c r="AA55" s="90"/>
      <c r="AB55" s="90"/>
    </row>
    <row r="56" spans="1:28" x14ac:dyDescent="0.35">
      <c r="A56" s="103"/>
      <c r="B56" s="123" t="s">
        <v>114</v>
      </c>
      <c r="C56" s="115"/>
      <c r="D56" s="116">
        <f>'Bidders Pricing Catalogue'!F53</f>
        <v>0</v>
      </c>
      <c r="E56" s="117">
        <f t="shared" si="2"/>
        <v>0</v>
      </c>
      <c r="F56" s="103"/>
      <c r="G56" s="70"/>
      <c r="H56" s="134"/>
      <c r="I56" s="137"/>
      <c r="J56" s="92"/>
      <c r="K56" s="103"/>
      <c r="L56" s="70"/>
      <c r="M56" s="134"/>
      <c r="N56" s="137"/>
      <c r="O56" s="92"/>
      <c r="P56" s="103"/>
      <c r="Q56" s="70"/>
      <c r="R56" s="134"/>
      <c r="S56" s="137"/>
      <c r="T56" s="92"/>
      <c r="U56" s="103"/>
      <c r="V56" s="70"/>
      <c r="W56" s="134"/>
      <c r="X56" s="137"/>
      <c r="Y56" s="92"/>
      <c r="Z56" s="90"/>
      <c r="AA56" s="90"/>
      <c r="AB56" s="90"/>
    </row>
    <row r="57" spans="1:28" x14ac:dyDescent="0.35">
      <c r="A57" s="103"/>
      <c r="B57" s="123" t="s">
        <v>115</v>
      </c>
      <c r="C57" s="115">
        <v>120000</v>
      </c>
      <c r="D57" s="116">
        <f>'Bidders Pricing Catalogue'!F54</f>
        <v>0</v>
      </c>
      <c r="E57" s="117">
        <f t="shared" si="2"/>
        <v>0</v>
      </c>
      <c r="F57" s="103"/>
      <c r="G57" s="70"/>
      <c r="H57" s="134"/>
      <c r="I57" s="137"/>
      <c r="J57" s="92"/>
      <c r="K57" s="103"/>
      <c r="L57" s="70"/>
      <c r="M57" s="134"/>
      <c r="N57" s="137"/>
      <c r="O57" s="92"/>
      <c r="P57" s="103"/>
      <c r="Q57" s="70"/>
      <c r="R57" s="134"/>
      <c r="S57" s="137"/>
      <c r="T57" s="92"/>
      <c r="U57" s="103"/>
      <c r="V57" s="70"/>
      <c r="W57" s="134"/>
      <c r="X57" s="137"/>
      <c r="Y57" s="92"/>
      <c r="Z57" s="90"/>
      <c r="AA57" s="90"/>
      <c r="AB57" s="90"/>
    </row>
    <row r="58" spans="1:28" x14ac:dyDescent="0.35">
      <c r="A58" s="103"/>
      <c r="B58" s="123" t="s">
        <v>116</v>
      </c>
      <c r="C58" s="115"/>
      <c r="D58" s="116">
        <f>'Bidders Pricing Catalogue'!F55</f>
        <v>0</v>
      </c>
      <c r="E58" s="117">
        <f t="shared" si="2"/>
        <v>0</v>
      </c>
      <c r="F58" s="103"/>
      <c r="G58" s="70"/>
      <c r="H58" s="134"/>
      <c r="I58" s="137"/>
      <c r="J58" s="92"/>
      <c r="K58" s="103"/>
      <c r="L58" s="70"/>
      <c r="M58" s="134"/>
      <c r="N58" s="137"/>
      <c r="O58" s="92"/>
      <c r="P58" s="103"/>
      <c r="Q58" s="70"/>
      <c r="R58" s="134"/>
      <c r="S58" s="137"/>
      <c r="T58" s="92"/>
      <c r="U58" s="103"/>
      <c r="V58" s="70"/>
      <c r="W58" s="134"/>
      <c r="X58" s="137"/>
      <c r="Y58" s="92"/>
      <c r="Z58" s="90"/>
      <c r="AA58" s="90"/>
      <c r="AB58" s="90"/>
    </row>
    <row r="59" spans="1:28" x14ac:dyDescent="0.35">
      <c r="A59" s="103"/>
      <c r="B59" s="123" t="s">
        <v>117</v>
      </c>
      <c r="C59" s="115">
        <v>65000</v>
      </c>
      <c r="D59" s="116">
        <f>'Bidders Pricing Catalogue'!F56</f>
        <v>0</v>
      </c>
      <c r="E59" s="117">
        <f t="shared" si="2"/>
        <v>0</v>
      </c>
      <c r="F59" s="103"/>
      <c r="G59" s="70"/>
      <c r="H59" s="134"/>
      <c r="I59" s="137"/>
      <c r="J59" s="92"/>
      <c r="K59" s="103"/>
      <c r="L59" s="70"/>
      <c r="M59" s="134"/>
      <c r="N59" s="137"/>
      <c r="O59" s="92"/>
      <c r="P59" s="103"/>
      <c r="Q59" s="70"/>
      <c r="R59" s="134"/>
      <c r="S59" s="137"/>
      <c r="T59" s="92"/>
      <c r="U59" s="103"/>
      <c r="V59" s="70"/>
      <c r="W59" s="134"/>
      <c r="X59" s="137"/>
      <c r="Y59" s="92"/>
      <c r="Z59" s="90"/>
      <c r="AA59" s="90"/>
      <c r="AB59" s="90"/>
    </row>
    <row r="60" spans="1:28" x14ac:dyDescent="0.35">
      <c r="A60" s="103"/>
      <c r="B60" s="123" t="s">
        <v>118</v>
      </c>
      <c r="C60" s="115">
        <v>6300</v>
      </c>
      <c r="D60" s="116">
        <f>'Bidders Pricing Catalogue'!F57</f>
        <v>0</v>
      </c>
      <c r="E60" s="117">
        <f t="shared" si="2"/>
        <v>0</v>
      </c>
      <c r="F60" s="103"/>
      <c r="G60" s="70"/>
      <c r="H60" s="134"/>
      <c r="I60" s="137"/>
      <c r="J60" s="92"/>
      <c r="K60" s="103"/>
      <c r="L60" s="70"/>
      <c r="M60" s="134"/>
      <c r="N60" s="137"/>
      <c r="O60" s="92"/>
      <c r="P60" s="103"/>
      <c r="Q60" s="70"/>
      <c r="R60" s="134"/>
      <c r="S60" s="137"/>
      <c r="T60" s="92"/>
      <c r="U60" s="103"/>
      <c r="V60" s="70"/>
      <c r="W60" s="134"/>
      <c r="X60" s="137"/>
      <c r="Y60" s="92"/>
      <c r="Z60" s="90"/>
      <c r="AA60" s="90"/>
      <c r="AB60" s="90"/>
    </row>
    <row r="61" spans="1:28" x14ac:dyDescent="0.35">
      <c r="A61" s="103"/>
      <c r="B61" s="123" t="s">
        <v>119</v>
      </c>
      <c r="C61" s="115"/>
      <c r="D61" s="116">
        <f>'Bidders Pricing Catalogue'!F58</f>
        <v>0</v>
      </c>
      <c r="E61" s="117">
        <f t="shared" si="2"/>
        <v>0</v>
      </c>
      <c r="F61" s="103"/>
      <c r="G61" s="70"/>
      <c r="H61" s="134"/>
      <c r="I61" s="137"/>
      <c r="J61" s="92"/>
      <c r="K61" s="103"/>
      <c r="L61" s="70"/>
      <c r="M61" s="134"/>
      <c r="N61" s="137"/>
      <c r="O61" s="92"/>
      <c r="P61" s="103"/>
      <c r="Q61" s="70"/>
      <c r="R61" s="134"/>
      <c r="S61" s="137"/>
      <c r="T61" s="92"/>
      <c r="U61" s="103"/>
      <c r="V61" s="70"/>
      <c r="W61" s="134"/>
      <c r="X61" s="137"/>
      <c r="Y61" s="92"/>
      <c r="Z61" s="90"/>
      <c r="AA61" s="90"/>
      <c r="AB61" s="90"/>
    </row>
    <row r="62" spans="1:28" x14ac:dyDescent="0.35">
      <c r="A62" s="103"/>
      <c r="B62" s="123" t="s">
        <v>120</v>
      </c>
      <c r="C62" s="115"/>
      <c r="D62" s="116">
        <f>'Bidders Pricing Catalogue'!F59</f>
        <v>0</v>
      </c>
      <c r="E62" s="117">
        <f t="shared" si="2"/>
        <v>0</v>
      </c>
      <c r="F62" s="103"/>
      <c r="G62" s="70"/>
      <c r="H62" s="134"/>
      <c r="I62" s="137"/>
      <c r="J62" s="92"/>
      <c r="K62" s="103"/>
      <c r="L62" s="70"/>
      <c r="M62" s="134"/>
      <c r="N62" s="137"/>
      <c r="O62" s="92"/>
      <c r="P62" s="103"/>
      <c r="Q62" s="70"/>
      <c r="R62" s="134"/>
      <c r="S62" s="137"/>
      <c r="T62" s="92"/>
      <c r="U62" s="103"/>
      <c r="V62" s="70"/>
      <c r="W62" s="134"/>
      <c r="X62" s="137"/>
      <c r="Y62" s="92"/>
      <c r="Z62" s="90"/>
      <c r="AA62" s="90"/>
      <c r="AB62" s="90"/>
    </row>
    <row r="63" spans="1:28" x14ac:dyDescent="0.35">
      <c r="A63" s="103"/>
      <c r="B63" s="123" t="s">
        <v>121</v>
      </c>
      <c r="C63" s="115"/>
      <c r="D63" s="116">
        <f>'Bidders Pricing Catalogue'!F60</f>
        <v>0</v>
      </c>
      <c r="E63" s="117">
        <f t="shared" si="2"/>
        <v>0</v>
      </c>
      <c r="F63" s="103"/>
      <c r="G63" s="70"/>
      <c r="H63" s="134"/>
      <c r="I63" s="137"/>
      <c r="J63" s="92"/>
      <c r="K63" s="103"/>
      <c r="L63" s="70"/>
      <c r="M63" s="134"/>
      <c r="N63" s="137"/>
      <c r="O63" s="92"/>
      <c r="P63" s="103"/>
      <c r="Q63" s="70"/>
      <c r="R63" s="134"/>
      <c r="S63" s="137"/>
      <c r="T63" s="92"/>
      <c r="U63" s="103"/>
      <c r="V63" s="70"/>
      <c r="W63" s="134"/>
      <c r="X63" s="137"/>
      <c r="Y63" s="92"/>
      <c r="Z63" s="90"/>
      <c r="AA63" s="90"/>
      <c r="AB63" s="90"/>
    </row>
    <row r="64" spans="1:28" x14ac:dyDescent="0.35">
      <c r="A64" s="103"/>
      <c r="B64" s="123" t="s">
        <v>122</v>
      </c>
      <c r="C64" s="115"/>
      <c r="D64" s="116">
        <f>'Bidders Pricing Catalogue'!F61</f>
        <v>0</v>
      </c>
      <c r="E64" s="117">
        <f t="shared" si="2"/>
        <v>0</v>
      </c>
      <c r="F64" s="103"/>
      <c r="G64" s="70"/>
      <c r="H64" s="134"/>
      <c r="I64" s="137"/>
      <c r="J64" s="92"/>
      <c r="K64" s="103"/>
      <c r="L64" s="70"/>
      <c r="M64" s="134"/>
      <c r="N64" s="137"/>
      <c r="O64" s="92"/>
      <c r="P64" s="103"/>
      <c r="Q64" s="70"/>
      <c r="R64" s="134"/>
      <c r="S64" s="137"/>
      <c r="T64" s="92"/>
      <c r="U64" s="103"/>
      <c r="V64" s="70"/>
      <c r="W64" s="134"/>
      <c r="X64" s="137"/>
      <c r="Y64" s="92"/>
      <c r="Z64" s="90"/>
      <c r="AA64" s="90"/>
      <c r="AB64" s="90"/>
    </row>
    <row r="65" spans="1:28" x14ac:dyDescent="0.35">
      <c r="A65" s="103"/>
      <c r="B65" s="123" t="s">
        <v>123</v>
      </c>
      <c r="C65" s="115"/>
      <c r="D65" s="116">
        <f>'Bidders Pricing Catalogue'!F62</f>
        <v>0</v>
      </c>
      <c r="E65" s="117">
        <f t="shared" si="2"/>
        <v>0</v>
      </c>
      <c r="F65" s="103"/>
      <c r="G65" s="70"/>
      <c r="H65" s="134"/>
      <c r="I65" s="137"/>
      <c r="J65" s="92"/>
      <c r="K65" s="103"/>
      <c r="L65" s="70"/>
      <c r="M65" s="134"/>
      <c r="N65" s="137"/>
      <c r="O65" s="92"/>
      <c r="P65" s="103"/>
      <c r="Q65" s="70"/>
      <c r="R65" s="134"/>
      <c r="S65" s="137"/>
      <c r="T65" s="92"/>
      <c r="U65" s="103"/>
      <c r="V65" s="70"/>
      <c r="W65" s="134"/>
      <c r="X65" s="137"/>
      <c r="Y65" s="92"/>
      <c r="Z65" s="90"/>
      <c r="AA65" s="90"/>
      <c r="AB65" s="90"/>
    </row>
    <row r="66" spans="1:28" x14ac:dyDescent="0.35">
      <c r="A66" s="103"/>
      <c r="B66" s="123" t="s">
        <v>124</v>
      </c>
      <c r="C66" s="115"/>
      <c r="D66" s="116">
        <f>'Bidders Pricing Catalogue'!F63</f>
        <v>0</v>
      </c>
      <c r="E66" s="117">
        <f t="shared" si="2"/>
        <v>0</v>
      </c>
      <c r="F66" s="103"/>
      <c r="G66" s="70"/>
      <c r="H66" s="134"/>
      <c r="I66" s="137"/>
      <c r="J66" s="92"/>
      <c r="K66" s="103"/>
      <c r="L66" s="70"/>
      <c r="M66" s="134"/>
      <c r="N66" s="137"/>
      <c r="O66" s="92"/>
      <c r="P66" s="103"/>
      <c r="Q66" s="70"/>
      <c r="R66" s="134"/>
      <c r="S66" s="137"/>
      <c r="T66" s="92"/>
      <c r="U66" s="103"/>
      <c r="V66" s="70"/>
      <c r="W66" s="134"/>
      <c r="X66" s="137"/>
      <c r="Y66" s="92"/>
      <c r="Z66" s="90"/>
      <c r="AA66" s="90"/>
      <c r="AB66" s="90"/>
    </row>
    <row r="67" spans="1:28" x14ac:dyDescent="0.35">
      <c r="A67" s="103"/>
      <c r="B67" s="123" t="s">
        <v>125</v>
      </c>
      <c r="C67" s="115"/>
      <c r="D67" s="116">
        <f>'Bidders Pricing Catalogue'!F64</f>
        <v>0</v>
      </c>
      <c r="E67" s="117">
        <f t="shared" si="2"/>
        <v>0</v>
      </c>
      <c r="F67" s="103"/>
      <c r="G67" s="70"/>
      <c r="H67" s="134"/>
      <c r="I67" s="137"/>
      <c r="J67" s="92"/>
      <c r="K67" s="103"/>
      <c r="L67" s="70"/>
      <c r="M67" s="134"/>
      <c r="N67" s="137"/>
      <c r="O67" s="92"/>
      <c r="P67" s="103"/>
      <c r="Q67" s="70"/>
      <c r="R67" s="134"/>
      <c r="S67" s="137"/>
      <c r="T67" s="92"/>
      <c r="U67" s="103"/>
      <c r="V67" s="70"/>
      <c r="W67" s="134"/>
      <c r="X67" s="137"/>
      <c r="Y67" s="92"/>
      <c r="Z67" s="90"/>
      <c r="AA67" s="90"/>
      <c r="AB67" s="90"/>
    </row>
    <row r="68" spans="1:28" x14ac:dyDescent="0.35">
      <c r="A68" s="103"/>
      <c r="B68" s="123" t="s">
        <v>126</v>
      </c>
      <c r="C68" s="115"/>
      <c r="D68" s="116">
        <f>'Bidders Pricing Catalogue'!F65</f>
        <v>0</v>
      </c>
      <c r="E68" s="117">
        <f t="shared" si="2"/>
        <v>0</v>
      </c>
      <c r="F68" s="103"/>
      <c r="G68" s="70"/>
      <c r="H68" s="134"/>
      <c r="I68" s="137"/>
      <c r="J68" s="92"/>
      <c r="K68" s="103"/>
      <c r="L68" s="70"/>
      <c r="M68" s="134"/>
      <c r="N68" s="137"/>
      <c r="O68" s="92"/>
      <c r="P68" s="103"/>
      <c r="Q68" s="70"/>
      <c r="R68" s="134"/>
      <c r="S68" s="137"/>
      <c r="T68" s="92"/>
      <c r="U68" s="103"/>
      <c r="V68" s="70"/>
      <c r="W68" s="134"/>
      <c r="X68" s="137"/>
      <c r="Y68" s="92"/>
      <c r="Z68" s="90"/>
      <c r="AA68" s="90"/>
      <c r="AB68" s="90"/>
    </row>
    <row r="69" spans="1:28" x14ac:dyDescent="0.35">
      <c r="A69" s="103"/>
      <c r="B69" s="124" t="s">
        <v>127</v>
      </c>
      <c r="C69" s="105"/>
      <c r="D69" s="120">
        <f>'Bidders Pricing Catalogue'!F66</f>
        <v>0</v>
      </c>
      <c r="E69" s="121">
        <f t="shared" si="2"/>
        <v>0</v>
      </c>
      <c r="F69" s="103"/>
      <c r="G69" s="70"/>
      <c r="H69" s="134"/>
      <c r="I69" s="137"/>
      <c r="J69" s="92"/>
      <c r="K69" s="103"/>
      <c r="L69" s="70"/>
      <c r="M69" s="134"/>
      <c r="N69" s="137"/>
      <c r="O69" s="92"/>
      <c r="P69" s="103"/>
      <c r="Q69" s="70"/>
      <c r="R69" s="134"/>
      <c r="S69" s="137"/>
      <c r="T69" s="92"/>
      <c r="U69" s="103"/>
      <c r="V69" s="70"/>
      <c r="W69" s="134"/>
      <c r="X69" s="137"/>
      <c r="Y69" s="92"/>
      <c r="Z69" s="90"/>
      <c r="AA69" s="90"/>
      <c r="AB69" s="90"/>
    </row>
    <row r="70" spans="1:28" x14ac:dyDescent="0.35">
      <c r="A70" s="98"/>
      <c r="B70" s="44" t="s">
        <v>164</v>
      </c>
      <c r="C70" s="108"/>
      <c r="D70" s="101" t="s">
        <v>129</v>
      </c>
      <c r="E70" s="100" t="s">
        <v>159</v>
      </c>
      <c r="F70" s="98"/>
      <c r="G70" s="18"/>
      <c r="H70" s="134"/>
      <c r="I70" s="132"/>
      <c r="J70" s="131"/>
      <c r="K70" s="98"/>
      <c r="L70" s="18"/>
      <c r="M70" s="134"/>
      <c r="N70" s="132"/>
      <c r="O70" s="131"/>
      <c r="P70" s="98"/>
      <c r="Q70" s="18"/>
      <c r="R70" s="134"/>
      <c r="S70" s="132"/>
      <c r="T70" s="131"/>
      <c r="U70" s="98"/>
      <c r="V70" s="18"/>
      <c r="W70" s="134"/>
      <c r="X70" s="132"/>
      <c r="Y70" s="131"/>
      <c r="Z70" s="90"/>
      <c r="AA70" s="90"/>
      <c r="AB70" s="90"/>
    </row>
    <row r="71" spans="1:28" x14ac:dyDescent="0.35">
      <c r="A71" s="103"/>
      <c r="B71" s="122" t="s">
        <v>130</v>
      </c>
      <c r="C71" s="111">
        <v>35000</v>
      </c>
      <c r="D71" s="112">
        <f>'Bidders Pricing Catalogue'!F68</f>
        <v>0</v>
      </c>
      <c r="E71" s="113">
        <f t="shared" ref="E71:E80" si="3">SUM(D71*C71)*0</f>
        <v>0</v>
      </c>
      <c r="F71" s="103"/>
      <c r="G71" s="70"/>
      <c r="H71" s="134"/>
      <c r="I71" s="137"/>
      <c r="J71" s="92"/>
      <c r="K71" s="103"/>
      <c r="L71" s="70"/>
      <c r="M71" s="134"/>
      <c r="N71" s="137"/>
      <c r="O71" s="92"/>
      <c r="P71" s="103"/>
      <c r="Q71" s="70"/>
      <c r="R71" s="134"/>
      <c r="S71" s="137"/>
      <c r="T71" s="92"/>
      <c r="U71" s="103"/>
      <c r="V71" s="70"/>
      <c r="W71" s="134"/>
      <c r="X71" s="137"/>
      <c r="Y71" s="92"/>
      <c r="Z71" s="90"/>
      <c r="AA71" s="90"/>
      <c r="AB71" s="90"/>
    </row>
    <row r="72" spans="1:28" x14ac:dyDescent="0.35">
      <c r="A72" s="103"/>
      <c r="B72" s="123" t="s">
        <v>131</v>
      </c>
      <c r="C72" s="115"/>
      <c r="D72" s="116">
        <f>'Bidders Pricing Catalogue'!F69</f>
        <v>0</v>
      </c>
      <c r="E72" s="117">
        <f t="shared" si="3"/>
        <v>0</v>
      </c>
      <c r="F72" s="103"/>
      <c r="G72" s="70"/>
      <c r="H72" s="134"/>
      <c r="I72" s="137"/>
      <c r="J72" s="92"/>
      <c r="K72" s="103"/>
      <c r="L72" s="70"/>
      <c r="M72" s="134"/>
      <c r="N72" s="137"/>
      <c r="O72" s="92"/>
      <c r="P72" s="103"/>
      <c r="Q72" s="70"/>
      <c r="R72" s="134"/>
      <c r="S72" s="137"/>
      <c r="T72" s="92"/>
      <c r="U72" s="103"/>
      <c r="V72" s="70"/>
      <c r="W72" s="134"/>
      <c r="X72" s="137"/>
      <c r="Y72" s="92"/>
      <c r="Z72" s="90"/>
      <c r="AA72" s="90"/>
      <c r="AB72" s="90"/>
    </row>
    <row r="73" spans="1:28" x14ac:dyDescent="0.35">
      <c r="A73" s="103"/>
      <c r="B73" s="123" t="s">
        <v>132</v>
      </c>
      <c r="C73" s="115"/>
      <c r="D73" s="116">
        <f>'Bidders Pricing Catalogue'!F70</f>
        <v>0</v>
      </c>
      <c r="E73" s="117">
        <f t="shared" si="3"/>
        <v>0</v>
      </c>
      <c r="F73" s="103"/>
      <c r="G73" s="70"/>
      <c r="H73" s="134"/>
      <c r="I73" s="137"/>
      <c r="J73" s="92"/>
      <c r="K73" s="103"/>
      <c r="L73" s="70"/>
      <c r="M73" s="134"/>
      <c r="N73" s="137"/>
      <c r="O73" s="92"/>
      <c r="P73" s="103"/>
      <c r="Q73" s="70"/>
      <c r="R73" s="134"/>
      <c r="S73" s="137"/>
      <c r="T73" s="92"/>
      <c r="U73" s="103"/>
      <c r="V73" s="70"/>
      <c r="W73" s="134"/>
      <c r="X73" s="137"/>
      <c r="Y73" s="92"/>
      <c r="Z73" s="90"/>
      <c r="AA73" s="90"/>
      <c r="AB73" s="90"/>
    </row>
    <row r="74" spans="1:28" x14ac:dyDescent="0.35">
      <c r="A74" s="103"/>
      <c r="B74" s="123" t="s">
        <v>133</v>
      </c>
      <c r="C74" s="115"/>
      <c r="D74" s="116">
        <f>'Bidders Pricing Catalogue'!F71</f>
        <v>0</v>
      </c>
      <c r="E74" s="117">
        <f t="shared" si="3"/>
        <v>0</v>
      </c>
      <c r="F74" s="103"/>
      <c r="G74" s="70"/>
      <c r="H74" s="134"/>
      <c r="I74" s="137"/>
      <c r="J74" s="92"/>
      <c r="K74" s="103"/>
      <c r="L74" s="70"/>
      <c r="M74" s="134"/>
      <c r="N74" s="137"/>
      <c r="O74" s="92"/>
      <c r="P74" s="103"/>
      <c r="Q74" s="70"/>
      <c r="R74" s="134"/>
      <c r="S74" s="137"/>
      <c r="T74" s="92"/>
      <c r="U74" s="103"/>
      <c r="V74" s="70"/>
      <c r="W74" s="134"/>
      <c r="X74" s="137"/>
      <c r="Y74" s="92"/>
      <c r="Z74" s="90"/>
      <c r="AA74" s="90"/>
      <c r="AB74" s="90"/>
    </row>
    <row r="75" spans="1:28" x14ac:dyDescent="0.35">
      <c r="A75" s="103"/>
      <c r="B75" s="123" t="s">
        <v>134</v>
      </c>
      <c r="C75" s="115"/>
      <c r="D75" s="116">
        <f>'Bidders Pricing Catalogue'!F72</f>
        <v>0</v>
      </c>
      <c r="E75" s="117">
        <f t="shared" si="3"/>
        <v>0</v>
      </c>
      <c r="F75" s="103"/>
      <c r="G75" s="70"/>
      <c r="H75" s="134"/>
      <c r="I75" s="137"/>
      <c r="J75" s="92"/>
      <c r="K75" s="103"/>
      <c r="L75" s="70"/>
      <c r="M75" s="134"/>
      <c r="N75" s="137"/>
      <c r="O75" s="92"/>
      <c r="P75" s="103"/>
      <c r="Q75" s="70"/>
      <c r="R75" s="134"/>
      <c r="S75" s="137"/>
      <c r="T75" s="92"/>
      <c r="U75" s="103"/>
      <c r="V75" s="70"/>
      <c r="W75" s="134"/>
      <c r="X75" s="137"/>
      <c r="Y75" s="92"/>
      <c r="Z75" s="90"/>
      <c r="AA75" s="90"/>
      <c r="AB75" s="90"/>
    </row>
    <row r="76" spans="1:28" x14ac:dyDescent="0.35">
      <c r="A76" s="103"/>
      <c r="B76" s="123" t="s">
        <v>135</v>
      </c>
      <c r="C76" s="115"/>
      <c r="D76" s="116">
        <f>'Bidders Pricing Catalogue'!F73</f>
        <v>0</v>
      </c>
      <c r="E76" s="117">
        <f t="shared" si="3"/>
        <v>0</v>
      </c>
      <c r="F76" s="103"/>
      <c r="G76" s="70"/>
      <c r="H76" s="134"/>
      <c r="I76" s="137"/>
      <c r="J76" s="92"/>
      <c r="K76" s="103"/>
      <c r="L76" s="70"/>
      <c r="M76" s="134"/>
      <c r="N76" s="137"/>
      <c r="O76" s="92"/>
      <c r="P76" s="103"/>
      <c r="Q76" s="70"/>
      <c r="R76" s="134"/>
      <c r="S76" s="137"/>
      <c r="T76" s="92"/>
      <c r="U76" s="103"/>
      <c r="V76" s="70"/>
      <c r="W76" s="134"/>
      <c r="X76" s="137"/>
      <c r="Y76" s="92"/>
      <c r="Z76" s="90"/>
      <c r="AA76" s="90"/>
      <c r="AB76" s="90"/>
    </row>
    <row r="77" spans="1:28" x14ac:dyDescent="0.35">
      <c r="A77" s="103"/>
      <c r="B77" s="123" t="s">
        <v>136</v>
      </c>
      <c r="C77" s="115"/>
      <c r="D77" s="116">
        <f>'Bidders Pricing Catalogue'!F74</f>
        <v>0</v>
      </c>
      <c r="E77" s="117">
        <f t="shared" si="3"/>
        <v>0</v>
      </c>
      <c r="F77" s="103"/>
      <c r="G77" s="70"/>
      <c r="H77" s="134"/>
      <c r="I77" s="137"/>
      <c r="J77" s="92"/>
      <c r="K77" s="103"/>
      <c r="L77" s="70"/>
      <c r="M77" s="134"/>
      <c r="N77" s="137"/>
      <c r="O77" s="92"/>
      <c r="P77" s="103"/>
      <c r="Q77" s="70"/>
      <c r="R77" s="134"/>
      <c r="S77" s="137"/>
      <c r="T77" s="92"/>
      <c r="U77" s="103"/>
      <c r="V77" s="70"/>
      <c r="W77" s="134"/>
      <c r="X77" s="137"/>
      <c r="Y77" s="92"/>
      <c r="Z77" s="90"/>
      <c r="AA77" s="90"/>
      <c r="AB77" s="90"/>
    </row>
    <row r="78" spans="1:28" x14ac:dyDescent="0.35">
      <c r="A78" s="103"/>
      <c r="B78" s="123" t="s">
        <v>137</v>
      </c>
      <c r="C78" s="115"/>
      <c r="D78" s="116">
        <f>'Bidders Pricing Catalogue'!F75</f>
        <v>0</v>
      </c>
      <c r="E78" s="117">
        <f t="shared" si="3"/>
        <v>0</v>
      </c>
      <c r="F78" s="103"/>
      <c r="G78" s="70"/>
      <c r="H78" s="134"/>
      <c r="I78" s="137"/>
      <c r="J78" s="92"/>
      <c r="K78" s="103"/>
      <c r="L78" s="70"/>
      <c r="M78" s="134"/>
      <c r="N78" s="137"/>
      <c r="O78" s="92"/>
      <c r="P78" s="103"/>
      <c r="Q78" s="70"/>
      <c r="R78" s="134"/>
      <c r="S78" s="137"/>
      <c r="T78" s="92"/>
      <c r="U78" s="103"/>
      <c r="V78" s="70"/>
      <c r="W78" s="134"/>
      <c r="X78" s="137"/>
      <c r="Y78" s="92"/>
      <c r="Z78" s="90"/>
      <c r="AA78" s="90"/>
      <c r="AB78" s="90"/>
    </row>
    <row r="79" spans="1:28" x14ac:dyDescent="0.35">
      <c r="A79" s="103"/>
      <c r="B79" s="123" t="s">
        <v>138</v>
      </c>
      <c r="C79" s="115"/>
      <c r="D79" s="116">
        <f>'Bidders Pricing Catalogue'!F76</f>
        <v>0</v>
      </c>
      <c r="E79" s="117">
        <f t="shared" si="3"/>
        <v>0</v>
      </c>
      <c r="F79" s="103"/>
      <c r="G79" s="70"/>
      <c r="H79" s="134"/>
      <c r="I79" s="137"/>
      <c r="J79" s="92"/>
      <c r="K79" s="103"/>
      <c r="L79" s="70"/>
      <c r="M79" s="134"/>
      <c r="N79" s="137"/>
      <c r="O79" s="92"/>
      <c r="P79" s="103"/>
      <c r="Q79" s="70"/>
      <c r="R79" s="134"/>
      <c r="S79" s="137"/>
      <c r="T79" s="92"/>
      <c r="U79" s="103"/>
      <c r="V79" s="70"/>
      <c r="W79" s="134"/>
      <c r="X79" s="137"/>
      <c r="Y79" s="92"/>
      <c r="Z79" s="90"/>
      <c r="AA79" s="90"/>
      <c r="AB79" s="90"/>
    </row>
    <row r="80" spans="1:28" x14ac:dyDescent="0.35">
      <c r="A80" s="103"/>
      <c r="B80" s="124" t="s">
        <v>139</v>
      </c>
      <c r="C80" s="105"/>
      <c r="D80" s="120">
        <f>'Bidders Pricing Catalogue'!F77</f>
        <v>0</v>
      </c>
      <c r="E80" s="121">
        <f t="shared" si="3"/>
        <v>0</v>
      </c>
      <c r="F80" s="103"/>
      <c r="G80" s="70"/>
      <c r="H80" s="134"/>
      <c r="I80" s="137"/>
      <c r="J80" s="92"/>
      <c r="K80" s="103"/>
      <c r="L80" s="70"/>
      <c r="M80" s="134"/>
      <c r="N80" s="137"/>
      <c r="O80" s="92"/>
      <c r="P80" s="103"/>
      <c r="Q80" s="70"/>
      <c r="R80" s="134"/>
      <c r="S80" s="137"/>
      <c r="T80" s="92"/>
      <c r="U80" s="103"/>
      <c r="V80" s="70"/>
      <c r="W80" s="134"/>
      <c r="X80" s="137"/>
      <c r="Y80" s="92"/>
      <c r="Z80" s="90"/>
      <c r="AA80" s="90"/>
      <c r="AB80" s="90"/>
    </row>
    <row r="81" spans="1:28" x14ac:dyDescent="0.35">
      <c r="A81" s="98"/>
      <c r="B81" s="44" t="s">
        <v>165</v>
      </c>
      <c r="C81" s="108"/>
      <c r="D81" s="101" t="s">
        <v>141</v>
      </c>
      <c r="E81" s="100" t="s">
        <v>159</v>
      </c>
      <c r="F81" s="98"/>
      <c r="G81" s="18"/>
      <c r="H81" s="134"/>
      <c r="I81" s="132"/>
      <c r="J81" s="131"/>
      <c r="K81" s="98"/>
      <c r="L81" s="18"/>
      <c r="M81" s="134"/>
      <c r="N81" s="132"/>
      <c r="O81" s="131"/>
      <c r="P81" s="98"/>
      <c r="Q81" s="18"/>
      <c r="R81" s="134"/>
      <c r="S81" s="132"/>
      <c r="T81" s="131"/>
      <c r="U81" s="98"/>
      <c r="V81" s="18"/>
      <c r="W81" s="134"/>
      <c r="X81" s="132"/>
      <c r="Y81" s="131"/>
      <c r="Z81" s="90"/>
      <c r="AA81" s="90"/>
      <c r="AB81" s="90"/>
    </row>
    <row r="82" spans="1:28" x14ac:dyDescent="0.35">
      <c r="A82" s="103"/>
      <c r="B82" s="122" t="s">
        <v>142</v>
      </c>
      <c r="C82" s="125"/>
      <c r="D82" s="112">
        <f>'Bidders Pricing Catalogue'!F79</f>
        <v>0</v>
      </c>
      <c r="E82" s="113">
        <f t="shared" ref="E82:E83" si="4">SUM(D82*C82)*0</f>
        <v>0</v>
      </c>
      <c r="F82" s="103"/>
      <c r="G82" s="70"/>
      <c r="H82" s="134"/>
      <c r="I82" s="137"/>
      <c r="J82" s="92"/>
      <c r="K82" s="103"/>
      <c r="L82" s="70"/>
      <c r="M82" s="134"/>
      <c r="N82" s="137"/>
      <c r="O82" s="92"/>
      <c r="P82" s="103"/>
      <c r="Q82" s="70"/>
      <c r="R82" s="134"/>
      <c r="S82" s="137"/>
      <c r="T82" s="92"/>
      <c r="U82" s="103"/>
      <c r="V82" s="70"/>
      <c r="W82" s="134"/>
      <c r="X82" s="137"/>
      <c r="Y82" s="92"/>
      <c r="Z82" s="90"/>
      <c r="AA82" s="90"/>
      <c r="AB82" s="90"/>
    </row>
    <row r="83" spans="1:28" x14ac:dyDescent="0.35">
      <c r="A83" s="103"/>
      <c r="B83" s="124" t="s">
        <v>143</v>
      </c>
      <c r="C83" s="126"/>
      <c r="D83" s="120">
        <f>'Bidders Pricing Catalogue'!F80</f>
        <v>0</v>
      </c>
      <c r="E83" s="121">
        <f t="shared" si="4"/>
        <v>0</v>
      </c>
      <c r="F83" s="103"/>
      <c r="G83" s="70"/>
      <c r="H83" s="134"/>
      <c r="I83" s="137"/>
      <c r="J83" s="92"/>
      <c r="K83" s="103"/>
      <c r="L83" s="70"/>
      <c r="M83" s="134"/>
      <c r="N83" s="137"/>
      <c r="O83" s="92"/>
      <c r="P83" s="103"/>
      <c r="Q83" s="70"/>
      <c r="R83" s="134"/>
      <c r="S83" s="137"/>
      <c r="T83" s="92"/>
      <c r="U83" s="103"/>
      <c r="V83" s="70"/>
      <c r="W83" s="134"/>
      <c r="X83" s="137"/>
      <c r="Y83" s="92"/>
      <c r="Z83" s="90"/>
      <c r="AA83" s="90"/>
      <c r="AB83" s="90"/>
    </row>
    <row r="84" spans="1:28" x14ac:dyDescent="0.35">
      <c r="A84" s="90"/>
      <c r="B84" s="15"/>
      <c r="C84" s="69"/>
      <c r="D84" s="69"/>
      <c r="E84" s="69"/>
      <c r="F84" s="90"/>
      <c r="G84" s="15"/>
      <c r="H84" s="69"/>
      <c r="I84" s="69"/>
      <c r="J84" s="69"/>
      <c r="K84" s="90"/>
      <c r="L84" s="15"/>
      <c r="M84" s="69"/>
      <c r="N84" s="69"/>
      <c r="O84" s="69"/>
      <c r="P84" s="90"/>
      <c r="Q84" s="15"/>
      <c r="R84" s="69"/>
      <c r="S84" s="69"/>
      <c r="T84" s="69"/>
      <c r="U84" s="90"/>
      <c r="V84" s="15"/>
      <c r="W84" s="69"/>
      <c r="X84" s="69"/>
      <c r="Y84" s="69"/>
      <c r="Z84" s="90"/>
      <c r="AA84" s="90"/>
      <c r="AB84" s="90"/>
    </row>
    <row r="85" spans="1:28" x14ac:dyDescent="0.35">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row>
    <row r="86" spans="1:28" x14ac:dyDescent="0.35">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row>
    <row r="87" spans="1:28" x14ac:dyDescent="0.35">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row>
    <row r="88" spans="1:28" x14ac:dyDescent="0.35">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row>
    <row r="89" spans="1:28" x14ac:dyDescent="0.35">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row>
    <row r="90" spans="1:28" x14ac:dyDescent="0.35">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row>
    <row r="91" spans="1:28" x14ac:dyDescent="0.35">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row>
    <row r="92" spans="1:28" x14ac:dyDescent="0.35">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row>
    <row r="93" spans="1:28" x14ac:dyDescent="0.35">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row>
    <row r="94" spans="1:28" x14ac:dyDescent="0.35">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row>
    <row r="95" spans="1:28"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9mfelDZ2BAiD/yRDXaM+bUHkvgavj+CWVqMz68aI2vFLIOZnwhVLeJlQCnfRYCHSglPnIyb3tDfetv+upgCNgg==" saltValue="hFAdlsSJh7YidTsK0yFCbQ==" spinCount="100000" sheet="1" objects="1" scenarios="1"/>
  <mergeCells count="1">
    <mergeCell ref="A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00"/>
    <outlinePr summaryBelow="0" summaryRight="0"/>
  </sheetPr>
  <dimension ref="A1:AB1004"/>
  <sheetViews>
    <sheetView showGridLines="0" workbookViewId="0">
      <selection sqref="A1:E1"/>
    </sheetView>
  </sheetViews>
  <sheetFormatPr defaultColWidth="14.453125" defaultRowHeight="15" customHeight="1" x14ac:dyDescent="0.35"/>
  <cols>
    <col min="1" max="1" width="10.26953125" customWidth="1"/>
    <col min="2" max="2" width="81.7265625" customWidth="1"/>
    <col min="3" max="4" width="29.26953125" customWidth="1"/>
    <col min="5" max="5" width="18" customWidth="1"/>
  </cols>
  <sheetData>
    <row r="1" spans="1:28" x14ac:dyDescent="0.35">
      <c r="A1" s="496" t="s">
        <v>169</v>
      </c>
      <c r="B1" s="455"/>
      <c r="C1" s="455"/>
      <c r="D1" s="455"/>
      <c r="E1" s="455"/>
      <c r="F1" s="90"/>
      <c r="G1" s="90"/>
      <c r="H1" s="90"/>
      <c r="I1" s="90"/>
      <c r="J1" s="90"/>
      <c r="K1" s="90"/>
      <c r="L1" s="90"/>
      <c r="M1" s="90"/>
      <c r="N1" s="90"/>
      <c r="O1" s="90"/>
      <c r="P1" s="90"/>
      <c r="Q1" s="90"/>
      <c r="R1" s="90"/>
      <c r="S1" s="90"/>
      <c r="T1" s="90"/>
      <c r="U1" s="90"/>
      <c r="V1" s="90"/>
      <c r="W1" s="90"/>
      <c r="X1" s="90"/>
      <c r="Y1" s="90"/>
      <c r="Z1" s="90"/>
      <c r="AA1" s="90"/>
      <c r="AB1" s="90"/>
    </row>
    <row r="2" spans="1:28" x14ac:dyDescent="0.35">
      <c r="A2" s="91" t="s">
        <v>145</v>
      </c>
      <c r="B2" s="15" t="s">
        <v>170</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x14ac:dyDescent="0.35">
      <c r="A3" s="93" t="s">
        <v>147</v>
      </c>
      <c r="B3" s="15" t="s">
        <v>148</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x14ac:dyDescent="0.35">
      <c r="A5" s="90"/>
      <c r="B5" s="14" t="s">
        <v>171</v>
      </c>
      <c r="C5" s="69"/>
      <c r="D5" s="14" t="s">
        <v>172</v>
      </c>
      <c r="E5" s="95">
        <v>199065.60000000001</v>
      </c>
      <c r="F5" s="90"/>
      <c r="G5" s="90"/>
      <c r="H5" s="90"/>
      <c r="I5" s="90"/>
      <c r="J5" s="90"/>
      <c r="K5" s="90"/>
      <c r="L5" s="90"/>
      <c r="M5" s="90"/>
      <c r="N5" s="90"/>
      <c r="O5" s="90"/>
      <c r="P5" s="90"/>
      <c r="Q5" s="90"/>
      <c r="R5" s="90"/>
      <c r="S5" s="90"/>
      <c r="T5" s="90"/>
      <c r="U5" s="90"/>
      <c r="V5" s="90"/>
      <c r="W5" s="90"/>
      <c r="X5" s="90"/>
      <c r="Y5" s="90"/>
      <c r="Z5" s="90"/>
      <c r="AA5" s="90"/>
      <c r="AB5" s="90"/>
    </row>
    <row r="6" spans="1:28" x14ac:dyDescent="0.35">
      <c r="A6" s="90"/>
      <c r="B6" s="96" t="s">
        <v>173</v>
      </c>
      <c r="C6" s="69"/>
      <c r="D6" s="14" t="s">
        <v>152</v>
      </c>
      <c r="E6" s="97">
        <f>SUM(E10:E83)</f>
        <v>0</v>
      </c>
      <c r="F6" s="90"/>
      <c r="G6" s="90"/>
      <c r="H6" s="90"/>
      <c r="I6" s="90"/>
      <c r="J6" s="90"/>
      <c r="K6" s="90"/>
      <c r="L6" s="90"/>
      <c r="M6" s="90"/>
      <c r="N6" s="90"/>
      <c r="O6" s="90"/>
      <c r="P6" s="90"/>
      <c r="Q6" s="90"/>
      <c r="R6" s="90"/>
      <c r="S6" s="90"/>
      <c r="T6" s="90"/>
      <c r="U6" s="90"/>
      <c r="V6" s="90"/>
      <c r="W6" s="90"/>
      <c r="X6" s="90"/>
      <c r="Y6" s="90"/>
      <c r="Z6" s="90"/>
      <c r="AA6" s="90"/>
      <c r="AB6" s="90"/>
    </row>
    <row r="7" spans="1:28" x14ac:dyDescent="0.35">
      <c r="A7" s="90"/>
      <c r="B7" s="15"/>
      <c r="C7" s="69"/>
      <c r="D7" s="15"/>
      <c r="E7" s="69"/>
      <c r="F7" s="90"/>
      <c r="G7" s="90"/>
      <c r="H7" s="90"/>
      <c r="I7" s="90"/>
      <c r="J7" s="90"/>
      <c r="K7" s="90"/>
      <c r="L7" s="90"/>
      <c r="M7" s="90"/>
      <c r="N7" s="90"/>
      <c r="O7" s="90"/>
      <c r="P7" s="90"/>
      <c r="Q7" s="90"/>
      <c r="R7" s="90"/>
      <c r="S7" s="90"/>
      <c r="T7" s="90"/>
      <c r="U7" s="90"/>
      <c r="V7" s="90"/>
      <c r="W7" s="90"/>
      <c r="X7" s="90"/>
      <c r="Y7" s="90"/>
      <c r="Z7" s="90"/>
      <c r="AA7" s="90"/>
      <c r="AB7" s="90"/>
    </row>
    <row r="8" spans="1:28" x14ac:dyDescent="0.35">
      <c r="A8" s="98"/>
      <c r="B8" s="99" t="s">
        <v>57</v>
      </c>
      <c r="C8" s="99" t="s">
        <v>153</v>
      </c>
      <c r="D8" s="99" t="s">
        <v>154</v>
      </c>
      <c r="E8" s="139" t="s">
        <v>155</v>
      </c>
      <c r="F8" s="90"/>
      <c r="G8" s="90"/>
      <c r="H8" s="90"/>
      <c r="I8" s="90"/>
      <c r="J8" s="90"/>
      <c r="K8" s="90"/>
      <c r="L8" s="90"/>
      <c r="M8" s="90"/>
      <c r="N8" s="90"/>
      <c r="O8" s="90"/>
      <c r="P8" s="90"/>
      <c r="Q8" s="90"/>
      <c r="R8" s="90"/>
      <c r="S8" s="90"/>
      <c r="T8" s="90"/>
      <c r="U8" s="90"/>
      <c r="V8" s="90"/>
      <c r="W8" s="90"/>
      <c r="X8" s="90"/>
      <c r="Y8" s="90"/>
      <c r="Z8" s="90"/>
      <c r="AA8" s="90"/>
      <c r="AB8" s="90"/>
    </row>
    <row r="9" spans="1:28" x14ac:dyDescent="0.35">
      <c r="A9" s="98"/>
      <c r="B9" s="44" t="s">
        <v>156</v>
      </c>
      <c r="C9" s="100" t="s">
        <v>157</v>
      </c>
      <c r="D9" s="101" t="s">
        <v>158</v>
      </c>
      <c r="E9" s="100" t="s">
        <v>159</v>
      </c>
      <c r="F9" s="102"/>
      <c r="G9" s="102"/>
      <c r="H9" s="102"/>
      <c r="I9" s="102"/>
      <c r="J9" s="102"/>
      <c r="K9" s="102"/>
      <c r="L9" s="90"/>
      <c r="M9" s="90"/>
      <c r="N9" s="90"/>
      <c r="O9" s="90"/>
      <c r="P9" s="90"/>
      <c r="Q9" s="90"/>
      <c r="R9" s="90"/>
      <c r="S9" s="90"/>
      <c r="T9" s="90"/>
      <c r="U9" s="90"/>
      <c r="V9" s="90"/>
      <c r="W9" s="90"/>
      <c r="X9" s="90"/>
      <c r="Y9" s="90"/>
      <c r="Z9" s="90"/>
      <c r="AA9" s="90"/>
      <c r="AB9" s="90"/>
    </row>
    <row r="10" spans="1:28" x14ac:dyDescent="0.35">
      <c r="A10" s="103"/>
      <c r="B10" s="104" t="s">
        <v>64</v>
      </c>
      <c r="C10" s="105">
        <v>1800</v>
      </c>
      <c r="D10" s="106">
        <f>'Bidders Pricing Catalogue'!F7</f>
        <v>0</v>
      </c>
      <c r="E10" s="107">
        <f>SUM(D10*C10)*24</f>
        <v>0</v>
      </c>
      <c r="F10" s="90"/>
      <c r="G10" s="90"/>
      <c r="H10" s="90"/>
      <c r="I10" s="90"/>
      <c r="J10" s="90"/>
      <c r="K10" s="90"/>
      <c r="L10" s="90"/>
      <c r="M10" s="90"/>
      <c r="N10" s="90"/>
      <c r="O10" s="90"/>
      <c r="P10" s="90"/>
      <c r="Q10" s="90"/>
      <c r="R10" s="90"/>
      <c r="S10" s="90"/>
      <c r="T10" s="90"/>
      <c r="U10" s="90"/>
      <c r="V10" s="90"/>
      <c r="W10" s="90"/>
      <c r="X10" s="90"/>
      <c r="Y10" s="90"/>
      <c r="Z10" s="90"/>
      <c r="AA10" s="90"/>
      <c r="AB10" s="90"/>
    </row>
    <row r="11" spans="1:28" x14ac:dyDescent="0.35">
      <c r="A11" s="98"/>
      <c r="B11" s="61" t="s">
        <v>160</v>
      </c>
      <c r="C11" s="108"/>
      <c r="D11" s="109" t="s">
        <v>67</v>
      </c>
      <c r="E11" s="100" t="s">
        <v>159</v>
      </c>
      <c r="F11" s="102"/>
      <c r="G11" s="102"/>
      <c r="H11" s="102"/>
      <c r="I11" s="102"/>
      <c r="J11" s="102"/>
      <c r="K11" s="102"/>
      <c r="L11" s="90"/>
      <c r="M11" s="90"/>
      <c r="N11" s="90"/>
      <c r="O11" s="90"/>
      <c r="P11" s="90"/>
      <c r="Q11" s="90"/>
      <c r="R11" s="90"/>
      <c r="S11" s="90"/>
      <c r="T11" s="90"/>
      <c r="U11" s="90"/>
      <c r="V11" s="90"/>
      <c r="W11" s="90"/>
      <c r="X11" s="90"/>
      <c r="Y11" s="90"/>
      <c r="Z11" s="90"/>
      <c r="AA11" s="90"/>
      <c r="AB11" s="90"/>
    </row>
    <row r="12" spans="1:28" x14ac:dyDescent="0.35">
      <c r="A12" s="103"/>
      <c r="B12" s="110" t="s">
        <v>68</v>
      </c>
      <c r="C12" s="111"/>
      <c r="D12" s="112">
        <f>'Bidders Pricing Catalogue'!F9</f>
        <v>0</v>
      </c>
      <c r="E12" s="113">
        <f t="shared" ref="E12:E22" si="0">SUM(D12*C12)*24</f>
        <v>0</v>
      </c>
      <c r="F12" s="90"/>
      <c r="G12" s="90"/>
      <c r="H12" s="90"/>
      <c r="I12" s="90"/>
      <c r="J12" s="90"/>
      <c r="K12" s="90"/>
      <c r="L12" s="90"/>
      <c r="M12" s="90"/>
      <c r="N12" s="90"/>
      <c r="O12" s="90"/>
      <c r="P12" s="90"/>
      <c r="Q12" s="90"/>
      <c r="R12" s="90"/>
      <c r="S12" s="90"/>
      <c r="T12" s="90"/>
      <c r="U12" s="90"/>
      <c r="V12" s="90"/>
      <c r="W12" s="90"/>
      <c r="X12" s="90"/>
      <c r="Y12" s="90"/>
      <c r="Z12" s="90"/>
      <c r="AA12" s="90"/>
      <c r="AB12" s="90"/>
    </row>
    <row r="13" spans="1:28" x14ac:dyDescent="0.35">
      <c r="A13" s="103"/>
      <c r="B13" s="114" t="s">
        <v>70</v>
      </c>
      <c r="C13" s="115"/>
      <c r="D13" s="116">
        <f>'Bidders Pricing Catalogue'!F10</f>
        <v>0</v>
      </c>
      <c r="E13" s="117">
        <f t="shared" si="0"/>
        <v>0</v>
      </c>
      <c r="F13" s="90"/>
      <c r="G13" s="90"/>
      <c r="H13" s="90"/>
      <c r="I13" s="90"/>
      <c r="J13" s="90"/>
      <c r="K13" s="90"/>
      <c r="L13" s="90"/>
      <c r="M13" s="90"/>
      <c r="N13" s="90"/>
      <c r="O13" s="90"/>
      <c r="P13" s="90"/>
      <c r="Q13" s="90"/>
      <c r="R13" s="90"/>
      <c r="S13" s="90"/>
      <c r="T13" s="90"/>
      <c r="U13" s="90"/>
      <c r="V13" s="90"/>
      <c r="W13" s="90"/>
      <c r="X13" s="90"/>
      <c r="Y13" s="90"/>
      <c r="Z13" s="90"/>
      <c r="AA13" s="90"/>
      <c r="AB13" s="90"/>
    </row>
    <row r="14" spans="1:28" x14ac:dyDescent="0.35">
      <c r="A14" s="103"/>
      <c r="B14" s="114" t="s">
        <v>71</v>
      </c>
      <c r="C14" s="115"/>
      <c r="D14" s="116">
        <f>'Bidders Pricing Catalogue'!F11</f>
        <v>0</v>
      </c>
      <c r="E14" s="117">
        <f t="shared" si="0"/>
        <v>0</v>
      </c>
      <c r="F14" s="90"/>
      <c r="G14" s="90"/>
      <c r="H14" s="90"/>
      <c r="I14" s="90"/>
      <c r="J14" s="90"/>
      <c r="K14" s="90"/>
      <c r="L14" s="90"/>
      <c r="M14" s="90"/>
      <c r="N14" s="90"/>
      <c r="O14" s="90"/>
      <c r="P14" s="90"/>
      <c r="Q14" s="90"/>
      <c r="R14" s="90"/>
      <c r="S14" s="90"/>
      <c r="T14" s="90"/>
      <c r="U14" s="90"/>
      <c r="V14" s="90"/>
      <c r="W14" s="90"/>
      <c r="X14" s="90"/>
      <c r="Y14" s="90"/>
      <c r="Z14" s="90"/>
      <c r="AA14" s="90"/>
      <c r="AB14" s="90"/>
    </row>
    <row r="15" spans="1:28" x14ac:dyDescent="0.35">
      <c r="A15" s="103"/>
      <c r="B15" s="114" t="s">
        <v>72</v>
      </c>
      <c r="C15" s="115"/>
      <c r="D15" s="116">
        <f>'Bidders Pricing Catalogue'!F12</f>
        <v>0</v>
      </c>
      <c r="E15" s="117">
        <f t="shared" si="0"/>
        <v>0</v>
      </c>
      <c r="F15" s="90"/>
      <c r="G15" s="90"/>
      <c r="H15" s="90"/>
      <c r="I15" s="90"/>
      <c r="J15" s="90"/>
      <c r="K15" s="90"/>
      <c r="L15" s="90"/>
      <c r="M15" s="90"/>
      <c r="N15" s="90"/>
      <c r="O15" s="90"/>
      <c r="P15" s="90"/>
      <c r="Q15" s="90"/>
      <c r="R15" s="90"/>
      <c r="S15" s="90"/>
      <c r="T15" s="90"/>
      <c r="U15" s="90"/>
      <c r="V15" s="90"/>
      <c r="W15" s="90"/>
      <c r="X15" s="90"/>
      <c r="Y15" s="90"/>
      <c r="Z15" s="90"/>
      <c r="AA15" s="90"/>
      <c r="AB15" s="90"/>
    </row>
    <row r="16" spans="1:28" x14ac:dyDescent="0.35">
      <c r="A16" s="103"/>
      <c r="B16" s="114" t="s">
        <v>73</v>
      </c>
      <c r="C16" s="115"/>
      <c r="D16" s="116">
        <f>'Bidders Pricing Catalogue'!F13</f>
        <v>0</v>
      </c>
      <c r="E16" s="117">
        <f t="shared" si="0"/>
        <v>0</v>
      </c>
      <c r="F16" s="90"/>
      <c r="G16" s="90"/>
      <c r="H16" s="90"/>
      <c r="I16" s="90"/>
      <c r="J16" s="90"/>
      <c r="K16" s="90"/>
      <c r="L16" s="90"/>
      <c r="M16" s="90"/>
      <c r="N16" s="90"/>
      <c r="O16" s="90"/>
      <c r="P16" s="90"/>
      <c r="Q16" s="90"/>
      <c r="R16" s="90"/>
      <c r="S16" s="90"/>
      <c r="T16" s="90"/>
      <c r="U16" s="90"/>
      <c r="V16" s="90"/>
      <c r="W16" s="90"/>
      <c r="X16" s="90"/>
      <c r="Y16" s="90"/>
      <c r="Z16" s="90"/>
      <c r="AA16" s="90"/>
      <c r="AB16" s="90"/>
    </row>
    <row r="17" spans="1:28" x14ac:dyDescent="0.35">
      <c r="A17" s="103"/>
      <c r="B17" s="114" t="s">
        <v>74</v>
      </c>
      <c r="C17" s="115"/>
      <c r="D17" s="116">
        <f>'Bidders Pricing Catalogue'!F14</f>
        <v>0</v>
      </c>
      <c r="E17" s="117">
        <f t="shared" si="0"/>
        <v>0</v>
      </c>
      <c r="F17" s="90"/>
      <c r="G17" s="90"/>
      <c r="H17" s="90"/>
      <c r="I17" s="90"/>
      <c r="J17" s="90"/>
      <c r="K17" s="90"/>
      <c r="L17" s="90"/>
      <c r="M17" s="90"/>
      <c r="N17" s="90"/>
      <c r="O17" s="90"/>
      <c r="P17" s="90"/>
      <c r="Q17" s="90"/>
      <c r="R17" s="90"/>
      <c r="S17" s="90"/>
      <c r="T17" s="90"/>
      <c r="U17" s="90"/>
      <c r="V17" s="90"/>
      <c r="W17" s="90"/>
      <c r="X17" s="90"/>
      <c r="Y17" s="90"/>
      <c r="Z17" s="90"/>
      <c r="AA17" s="90"/>
      <c r="AB17" s="90"/>
    </row>
    <row r="18" spans="1:28" x14ac:dyDescent="0.35">
      <c r="A18" s="103"/>
      <c r="B18" s="114" t="s">
        <v>75</v>
      </c>
      <c r="C18" s="115"/>
      <c r="D18" s="116">
        <f>'Bidders Pricing Catalogue'!F15</f>
        <v>0</v>
      </c>
      <c r="E18" s="117">
        <f t="shared" si="0"/>
        <v>0</v>
      </c>
      <c r="F18" s="90"/>
      <c r="G18" s="90"/>
      <c r="H18" s="90"/>
      <c r="I18" s="90"/>
      <c r="J18" s="90"/>
      <c r="K18" s="90"/>
      <c r="L18" s="90"/>
      <c r="M18" s="90"/>
      <c r="N18" s="90"/>
      <c r="O18" s="90"/>
      <c r="P18" s="90"/>
      <c r="Q18" s="90"/>
      <c r="R18" s="90"/>
      <c r="S18" s="90"/>
      <c r="T18" s="90"/>
      <c r="U18" s="90"/>
      <c r="V18" s="90"/>
      <c r="W18" s="90"/>
      <c r="X18" s="90"/>
      <c r="Y18" s="90"/>
      <c r="Z18" s="90"/>
      <c r="AA18" s="90"/>
      <c r="AB18" s="90"/>
    </row>
    <row r="19" spans="1:28" x14ac:dyDescent="0.35">
      <c r="A19" s="103"/>
      <c r="B19" s="114" t="s">
        <v>76</v>
      </c>
      <c r="C19" s="115"/>
      <c r="D19" s="116">
        <f>'Bidders Pricing Catalogue'!F16</f>
        <v>0</v>
      </c>
      <c r="E19" s="117">
        <f t="shared" si="0"/>
        <v>0</v>
      </c>
      <c r="F19" s="90"/>
      <c r="G19" s="90"/>
      <c r="H19" s="90"/>
      <c r="I19" s="90"/>
      <c r="J19" s="90"/>
      <c r="K19" s="90"/>
      <c r="L19" s="90"/>
      <c r="M19" s="90"/>
      <c r="N19" s="90"/>
      <c r="O19" s="90"/>
      <c r="P19" s="90"/>
      <c r="Q19" s="90"/>
      <c r="R19" s="90"/>
      <c r="S19" s="90"/>
      <c r="T19" s="90"/>
      <c r="U19" s="90"/>
      <c r="V19" s="90"/>
      <c r="W19" s="90"/>
      <c r="X19" s="90"/>
      <c r="Y19" s="90"/>
      <c r="Z19" s="90"/>
      <c r="AA19" s="90"/>
      <c r="AB19" s="90"/>
    </row>
    <row r="20" spans="1:28" x14ac:dyDescent="0.35">
      <c r="A20" s="103"/>
      <c r="B20" s="114" t="s">
        <v>77</v>
      </c>
      <c r="C20" s="115"/>
      <c r="D20" s="116">
        <f>'Bidders Pricing Catalogue'!F17</f>
        <v>0</v>
      </c>
      <c r="E20" s="117">
        <f t="shared" si="0"/>
        <v>0</v>
      </c>
      <c r="F20" s="90"/>
      <c r="G20" s="90"/>
      <c r="H20" s="90"/>
      <c r="I20" s="90"/>
      <c r="J20" s="90"/>
      <c r="K20" s="90"/>
      <c r="L20" s="90"/>
      <c r="M20" s="90"/>
      <c r="N20" s="90"/>
      <c r="O20" s="90"/>
      <c r="P20" s="90"/>
      <c r="Q20" s="90"/>
      <c r="R20" s="90"/>
      <c r="S20" s="90"/>
      <c r="T20" s="90"/>
      <c r="U20" s="90"/>
      <c r="V20" s="90"/>
      <c r="W20" s="90"/>
      <c r="X20" s="90"/>
      <c r="Y20" s="90"/>
      <c r="Z20" s="90"/>
      <c r="AA20" s="90"/>
      <c r="AB20" s="90"/>
    </row>
    <row r="21" spans="1:28" x14ac:dyDescent="0.35">
      <c r="A21" s="103"/>
      <c r="B21" s="114" t="s">
        <v>78</v>
      </c>
      <c r="C21" s="115"/>
      <c r="D21" s="116">
        <f>'Bidders Pricing Catalogue'!F18</f>
        <v>0</v>
      </c>
      <c r="E21" s="117">
        <f t="shared" si="0"/>
        <v>0</v>
      </c>
      <c r="F21" s="90"/>
      <c r="G21" s="90"/>
      <c r="H21" s="90"/>
      <c r="I21" s="90"/>
      <c r="J21" s="90"/>
      <c r="K21" s="90"/>
      <c r="L21" s="90"/>
      <c r="M21" s="90"/>
      <c r="N21" s="90"/>
      <c r="O21" s="90"/>
      <c r="P21" s="90"/>
      <c r="Q21" s="90"/>
      <c r="R21" s="90"/>
      <c r="S21" s="90"/>
      <c r="T21" s="90"/>
      <c r="U21" s="90"/>
      <c r="V21" s="90"/>
      <c r="W21" s="90"/>
      <c r="X21" s="90"/>
      <c r="Y21" s="90"/>
      <c r="Z21" s="90"/>
      <c r="AA21" s="90"/>
      <c r="AB21" s="90"/>
    </row>
    <row r="22" spans="1:28" x14ac:dyDescent="0.35">
      <c r="A22" s="118"/>
      <c r="B22" s="119" t="s">
        <v>79</v>
      </c>
      <c r="C22" s="105"/>
      <c r="D22" s="120">
        <f>'Bidders Pricing Catalogue'!F19</f>
        <v>0</v>
      </c>
      <c r="E22" s="121">
        <f t="shared" si="0"/>
        <v>0</v>
      </c>
      <c r="F22" s="90"/>
      <c r="G22" s="90"/>
      <c r="H22" s="90"/>
      <c r="I22" s="90"/>
      <c r="J22" s="90"/>
      <c r="K22" s="90"/>
      <c r="L22" s="90"/>
      <c r="M22" s="90"/>
      <c r="N22" s="90"/>
      <c r="O22" s="90"/>
      <c r="P22" s="90"/>
      <c r="Q22" s="90"/>
      <c r="R22" s="90"/>
      <c r="S22" s="90"/>
      <c r="T22" s="90"/>
      <c r="U22" s="90"/>
      <c r="V22" s="90"/>
      <c r="W22" s="90"/>
      <c r="X22" s="90"/>
      <c r="Y22" s="90"/>
      <c r="Z22" s="90"/>
      <c r="AA22" s="90"/>
      <c r="AB22" s="90"/>
    </row>
    <row r="23" spans="1:28" x14ac:dyDescent="0.35">
      <c r="A23" s="98"/>
      <c r="B23" s="44" t="s">
        <v>161</v>
      </c>
      <c r="C23" s="108"/>
      <c r="D23" s="101" t="s">
        <v>67</v>
      </c>
      <c r="E23" s="140" t="s">
        <v>159</v>
      </c>
      <c r="F23" s="102"/>
      <c r="G23" s="102"/>
      <c r="H23" s="102"/>
      <c r="I23" s="102"/>
      <c r="J23" s="102"/>
      <c r="K23" s="102"/>
      <c r="L23" s="90"/>
      <c r="M23" s="90"/>
      <c r="N23" s="90"/>
      <c r="O23" s="90"/>
      <c r="P23" s="90"/>
      <c r="Q23" s="90"/>
      <c r="R23" s="90"/>
      <c r="S23" s="90"/>
      <c r="T23" s="90"/>
      <c r="U23" s="90"/>
      <c r="V23" s="90"/>
      <c r="W23" s="90"/>
      <c r="X23" s="90"/>
      <c r="Y23" s="90"/>
      <c r="Z23" s="90"/>
      <c r="AA23" s="90"/>
      <c r="AB23" s="90"/>
    </row>
    <row r="24" spans="1:28" x14ac:dyDescent="0.35">
      <c r="A24" s="103"/>
      <c r="B24" s="110" t="s">
        <v>81</v>
      </c>
      <c r="C24" s="111"/>
      <c r="D24" s="112">
        <f>'Bidders Pricing Catalogue'!F21</f>
        <v>0</v>
      </c>
      <c r="E24" s="113">
        <f t="shared" ref="E24:E53" si="1">SUM(D24*C24)*24</f>
        <v>0</v>
      </c>
      <c r="F24" s="90"/>
      <c r="G24" s="90"/>
      <c r="H24" s="90"/>
      <c r="I24" s="90"/>
      <c r="J24" s="90"/>
      <c r="K24" s="90"/>
      <c r="L24" s="90"/>
      <c r="M24" s="90"/>
      <c r="N24" s="90"/>
      <c r="O24" s="90"/>
      <c r="P24" s="90"/>
      <c r="Q24" s="90"/>
      <c r="R24" s="90"/>
      <c r="S24" s="90"/>
      <c r="T24" s="90"/>
      <c r="U24" s="90"/>
      <c r="V24" s="90"/>
      <c r="W24" s="90"/>
      <c r="X24" s="90"/>
      <c r="Y24" s="90"/>
      <c r="Z24" s="90"/>
      <c r="AA24" s="90"/>
      <c r="AB24" s="90"/>
    </row>
    <row r="25" spans="1:28" x14ac:dyDescent="0.35">
      <c r="A25" s="103"/>
      <c r="B25" s="114" t="s">
        <v>82</v>
      </c>
      <c r="C25" s="115"/>
      <c r="D25" s="116">
        <f>'Bidders Pricing Catalogue'!F22</f>
        <v>0</v>
      </c>
      <c r="E25" s="117">
        <f t="shared" si="1"/>
        <v>0</v>
      </c>
      <c r="F25" s="90"/>
      <c r="G25" s="90"/>
      <c r="H25" s="90"/>
      <c r="I25" s="90"/>
      <c r="J25" s="90"/>
      <c r="K25" s="90"/>
      <c r="L25" s="90"/>
      <c r="M25" s="90"/>
      <c r="N25" s="90"/>
      <c r="O25" s="90"/>
      <c r="P25" s="90"/>
      <c r="Q25" s="90"/>
      <c r="R25" s="90"/>
      <c r="S25" s="90"/>
      <c r="T25" s="90"/>
      <c r="U25" s="90"/>
      <c r="V25" s="90"/>
      <c r="W25" s="90"/>
      <c r="X25" s="90"/>
      <c r="Y25" s="90"/>
      <c r="Z25" s="90"/>
      <c r="AA25" s="90"/>
      <c r="AB25" s="90"/>
    </row>
    <row r="26" spans="1:28" x14ac:dyDescent="0.35">
      <c r="A26" s="103"/>
      <c r="B26" s="114" t="s">
        <v>83</v>
      </c>
      <c r="C26" s="115"/>
      <c r="D26" s="116">
        <f>'Bidders Pricing Catalogue'!F23</f>
        <v>0</v>
      </c>
      <c r="E26" s="117">
        <f t="shared" si="1"/>
        <v>0</v>
      </c>
      <c r="F26" s="90"/>
      <c r="G26" s="90"/>
      <c r="H26" s="90"/>
      <c r="I26" s="90"/>
      <c r="J26" s="90"/>
      <c r="K26" s="90"/>
      <c r="L26" s="90"/>
      <c r="M26" s="90"/>
      <c r="N26" s="90"/>
      <c r="O26" s="90"/>
      <c r="P26" s="90"/>
      <c r="Q26" s="90"/>
      <c r="R26" s="90"/>
      <c r="S26" s="90"/>
      <c r="T26" s="90"/>
      <c r="U26" s="90"/>
      <c r="V26" s="90"/>
      <c r="W26" s="90"/>
      <c r="X26" s="90"/>
      <c r="Y26" s="90"/>
      <c r="Z26" s="90"/>
      <c r="AA26" s="90"/>
      <c r="AB26" s="90"/>
    </row>
    <row r="27" spans="1:28" x14ac:dyDescent="0.35">
      <c r="A27" s="103"/>
      <c r="B27" s="114" t="s">
        <v>84</v>
      </c>
      <c r="C27" s="115"/>
      <c r="D27" s="116">
        <f>'Bidders Pricing Catalogue'!F24</f>
        <v>0</v>
      </c>
      <c r="E27" s="117">
        <f t="shared" si="1"/>
        <v>0</v>
      </c>
      <c r="F27" s="90"/>
      <c r="G27" s="90"/>
      <c r="H27" s="90"/>
      <c r="I27" s="90"/>
      <c r="J27" s="90"/>
      <c r="K27" s="90"/>
      <c r="L27" s="90"/>
      <c r="M27" s="90"/>
      <c r="N27" s="90"/>
      <c r="O27" s="90"/>
      <c r="P27" s="90"/>
      <c r="Q27" s="90"/>
      <c r="R27" s="90"/>
      <c r="S27" s="90"/>
      <c r="T27" s="90"/>
      <c r="U27" s="90"/>
      <c r="V27" s="90"/>
      <c r="W27" s="90"/>
      <c r="X27" s="90"/>
      <c r="Y27" s="90"/>
      <c r="Z27" s="90"/>
      <c r="AA27" s="90"/>
      <c r="AB27" s="90"/>
    </row>
    <row r="28" spans="1:28" x14ac:dyDescent="0.35">
      <c r="A28" s="103"/>
      <c r="B28" s="114" t="s">
        <v>85</v>
      </c>
      <c r="C28" s="115"/>
      <c r="D28" s="116">
        <f>'Bidders Pricing Catalogue'!F25</f>
        <v>0</v>
      </c>
      <c r="E28" s="117">
        <f t="shared" si="1"/>
        <v>0</v>
      </c>
      <c r="F28" s="90"/>
      <c r="G28" s="90"/>
      <c r="H28" s="90"/>
      <c r="I28" s="90"/>
      <c r="J28" s="90"/>
      <c r="K28" s="90"/>
      <c r="L28" s="90"/>
      <c r="M28" s="90"/>
      <c r="N28" s="90"/>
      <c r="O28" s="90"/>
      <c r="P28" s="90"/>
      <c r="Q28" s="90"/>
      <c r="R28" s="90"/>
      <c r="S28" s="90"/>
      <c r="T28" s="90"/>
      <c r="U28" s="90"/>
      <c r="V28" s="90"/>
      <c r="W28" s="90"/>
      <c r="X28" s="90"/>
      <c r="Y28" s="90"/>
      <c r="Z28" s="90"/>
      <c r="AA28" s="90"/>
      <c r="AB28" s="90"/>
    </row>
    <row r="29" spans="1:28" x14ac:dyDescent="0.35">
      <c r="A29" s="103"/>
      <c r="B29" s="114" t="s">
        <v>86</v>
      </c>
      <c r="C29" s="115"/>
      <c r="D29" s="116">
        <f>'Bidders Pricing Catalogue'!F26</f>
        <v>0</v>
      </c>
      <c r="E29" s="117">
        <f t="shared" si="1"/>
        <v>0</v>
      </c>
      <c r="F29" s="90"/>
      <c r="G29" s="90"/>
      <c r="H29" s="90"/>
      <c r="I29" s="90"/>
      <c r="J29" s="90"/>
      <c r="K29" s="90"/>
      <c r="L29" s="90"/>
      <c r="M29" s="90"/>
      <c r="N29" s="90"/>
      <c r="O29" s="90"/>
      <c r="P29" s="90"/>
      <c r="Q29" s="90"/>
      <c r="R29" s="90"/>
      <c r="S29" s="90"/>
      <c r="T29" s="90"/>
      <c r="U29" s="90"/>
      <c r="V29" s="90"/>
      <c r="W29" s="90"/>
      <c r="X29" s="90"/>
      <c r="Y29" s="90"/>
      <c r="Z29" s="90"/>
      <c r="AA29" s="90"/>
      <c r="AB29" s="90"/>
    </row>
    <row r="30" spans="1:28" x14ac:dyDescent="0.35">
      <c r="A30" s="103"/>
      <c r="B30" s="114" t="s">
        <v>87</v>
      </c>
      <c r="C30" s="115"/>
      <c r="D30" s="116">
        <f>'Bidders Pricing Catalogue'!F27</f>
        <v>0</v>
      </c>
      <c r="E30" s="117">
        <f t="shared" si="1"/>
        <v>0</v>
      </c>
      <c r="F30" s="90"/>
      <c r="G30" s="90"/>
      <c r="H30" s="90"/>
      <c r="I30" s="90"/>
      <c r="J30" s="90"/>
      <c r="K30" s="90"/>
      <c r="L30" s="90"/>
      <c r="M30" s="90"/>
      <c r="N30" s="90"/>
      <c r="O30" s="90"/>
      <c r="P30" s="90"/>
      <c r="Q30" s="90"/>
      <c r="R30" s="90"/>
      <c r="S30" s="90"/>
      <c r="T30" s="90"/>
      <c r="U30" s="90"/>
      <c r="V30" s="90"/>
      <c r="W30" s="90"/>
      <c r="X30" s="90"/>
      <c r="Y30" s="90"/>
      <c r="Z30" s="90"/>
      <c r="AA30" s="90"/>
      <c r="AB30" s="90"/>
    </row>
    <row r="31" spans="1:28" x14ac:dyDescent="0.35">
      <c r="A31" s="103"/>
      <c r="B31" s="114" t="s">
        <v>88</v>
      </c>
      <c r="C31" s="115"/>
      <c r="D31" s="116">
        <f>'Bidders Pricing Catalogue'!F28</f>
        <v>0</v>
      </c>
      <c r="E31" s="117">
        <f t="shared" si="1"/>
        <v>0</v>
      </c>
      <c r="F31" s="90"/>
      <c r="G31" s="90"/>
      <c r="H31" s="90"/>
      <c r="I31" s="90"/>
      <c r="J31" s="90"/>
      <c r="K31" s="90"/>
      <c r="L31" s="90"/>
      <c r="M31" s="90"/>
      <c r="N31" s="90"/>
      <c r="O31" s="90"/>
      <c r="P31" s="90"/>
      <c r="Q31" s="90"/>
      <c r="R31" s="90"/>
      <c r="S31" s="90"/>
      <c r="T31" s="90"/>
      <c r="U31" s="90"/>
      <c r="V31" s="90"/>
      <c r="W31" s="90"/>
      <c r="X31" s="90"/>
      <c r="Y31" s="90"/>
      <c r="Z31" s="90"/>
      <c r="AA31" s="90"/>
      <c r="AB31" s="90"/>
    </row>
    <row r="32" spans="1:28" x14ac:dyDescent="0.35">
      <c r="A32" s="103"/>
      <c r="B32" s="114" t="s">
        <v>89</v>
      </c>
      <c r="C32" s="115"/>
      <c r="D32" s="116">
        <f>'Bidders Pricing Catalogue'!F29</f>
        <v>0</v>
      </c>
      <c r="E32" s="117">
        <f t="shared" si="1"/>
        <v>0</v>
      </c>
      <c r="F32" s="90"/>
      <c r="G32" s="90"/>
      <c r="H32" s="90"/>
      <c r="I32" s="90"/>
      <c r="J32" s="90"/>
      <c r="K32" s="90"/>
      <c r="L32" s="90"/>
      <c r="M32" s="90"/>
      <c r="N32" s="90"/>
      <c r="O32" s="90"/>
      <c r="P32" s="90"/>
      <c r="Q32" s="90"/>
      <c r="R32" s="90"/>
      <c r="S32" s="90"/>
      <c r="T32" s="90"/>
      <c r="U32" s="90"/>
      <c r="V32" s="90"/>
      <c r="W32" s="90"/>
      <c r="X32" s="90"/>
      <c r="Y32" s="90"/>
      <c r="Z32" s="90"/>
      <c r="AA32" s="90"/>
      <c r="AB32" s="90"/>
    </row>
    <row r="33" spans="1:28" x14ac:dyDescent="0.35">
      <c r="A33" s="103"/>
      <c r="B33" s="114" t="s">
        <v>90</v>
      </c>
      <c r="C33" s="115">
        <v>1</v>
      </c>
      <c r="D33" s="116">
        <f>'Bidders Pricing Catalogue'!F30</f>
        <v>0</v>
      </c>
      <c r="E33" s="117">
        <f t="shared" si="1"/>
        <v>0</v>
      </c>
      <c r="F33" s="90"/>
      <c r="G33" s="90"/>
      <c r="H33" s="90"/>
      <c r="I33" s="90"/>
      <c r="J33" s="90"/>
      <c r="K33" s="90"/>
      <c r="L33" s="90"/>
      <c r="M33" s="90"/>
      <c r="N33" s="90"/>
      <c r="O33" s="90"/>
      <c r="P33" s="90"/>
      <c r="Q33" s="90"/>
      <c r="R33" s="90"/>
      <c r="S33" s="90"/>
      <c r="T33" s="90"/>
      <c r="U33" s="90"/>
      <c r="V33" s="90"/>
      <c r="W33" s="90"/>
      <c r="X33" s="90"/>
      <c r="Y33" s="90"/>
      <c r="Z33" s="90"/>
      <c r="AA33" s="90"/>
      <c r="AB33" s="90"/>
    </row>
    <row r="34" spans="1:28" x14ac:dyDescent="0.35">
      <c r="A34" s="103"/>
      <c r="B34" s="114" t="s">
        <v>91</v>
      </c>
      <c r="C34" s="115"/>
      <c r="D34" s="116">
        <f>'Bidders Pricing Catalogue'!F31</f>
        <v>0</v>
      </c>
      <c r="E34" s="117">
        <f t="shared" si="1"/>
        <v>0</v>
      </c>
      <c r="F34" s="90"/>
      <c r="G34" s="90"/>
      <c r="H34" s="90"/>
      <c r="I34" s="90"/>
      <c r="J34" s="90"/>
      <c r="K34" s="90"/>
      <c r="L34" s="90"/>
      <c r="M34" s="90"/>
      <c r="N34" s="90"/>
      <c r="O34" s="90"/>
      <c r="P34" s="90"/>
      <c r="Q34" s="90"/>
      <c r="R34" s="90"/>
      <c r="S34" s="90"/>
      <c r="T34" s="90"/>
      <c r="U34" s="90"/>
      <c r="V34" s="90"/>
      <c r="W34" s="90"/>
      <c r="X34" s="90"/>
      <c r="Y34" s="90"/>
      <c r="Z34" s="90"/>
      <c r="AA34" s="90"/>
      <c r="AB34" s="90"/>
    </row>
    <row r="35" spans="1:28" x14ac:dyDescent="0.35">
      <c r="A35" s="103"/>
      <c r="B35" s="114" t="s">
        <v>92</v>
      </c>
      <c r="C35" s="115"/>
      <c r="D35" s="116">
        <f>'Bidders Pricing Catalogue'!F32</f>
        <v>0</v>
      </c>
      <c r="E35" s="117">
        <f t="shared" si="1"/>
        <v>0</v>
      </c>
      <c r="F35" s="90"/>
      <c r="G35" s="90"/>
      <c r="H35" s="90"/>
      <c r="I35" s="90"/>
      <c r="J35" s="90"/>
      <c r="K35" s="90"/>
      <c r="L35" s="90"/>
      <c r="M35" s="90"/>
      <c r="N35" s="90"/>
      <c r="O35" s="90"/>
      <c r="P35" s="90"/>
      <c r="Q35" s="90"/>
      <c r="R35" s="90"/>
      <c r="S35" s="90"/>
      <c r="T35" s="90"/>
      <c r="U35" s="90"/>
      <c r="V35" s="90"/>
      <c r="W35" s="90"/>
      <c r="X35" s="90"/>
      <c r="Y35" s="90"/>
      <c r="Z35" s="90"/>
      <c r="AA35" s="90"/>
      <c r="AB35" s="90"/>
    </row>
    <row r="36" spans="1:28" x14ac:dyDescent="0.35">
      <c r="A36" s="103"/>
      <c r="B36" s="114" t="s">
        <v>93</v>
      </c>
      <c r="C36" s="115"/>
      <c r="D36" s="116">
        <f>'Bidders Pricing Catalogue'!F33</f>
        <v>0</v>
      </c>
      <c r="E36" s="117">
        <f t="shared" si="1"/>
        <v>0</v>
      </c>
      <c r="F36" s="90"/>
      <c r="G36" s="90"/>
      <c r="H36" s="90"/>
      <c r="I36" s="90"/>
      <c r="J36" s="90"/>
      <c r="K36" s="90"/>
      <c r="L36" s="90"/>
      <c r="M36" s="90"/>
      <c r="N36" s="90"/>
      <c r="O36" s="90"/>
      <c r="P36" s="90"/>
      <c r="Q36" s="90"/>
      <c r="R36" s="90"/>
      <c r="S36" s="90"/>
      <c r="T36" s="90"/>
      <c r="U36" s="90"/>
      <c r="V36" s="90"/>
      <c r="W36" s="90"/>
      <c r="X36" s="90"/>
      <c r="Y36" s="90"/>
      <c r="Z36" s="90"/>
      <c r="AA36" s="90"/>
      <c r="AB36" s="90"/>
    </row>
    <row r="37" spans="1:28" x14ac:dyDescent="0.35">
      <c r="A37" s="103"/>
      <c r="B37" s="114" t="s">
        <v>94</v>
      </c>
      <c r="C37" s="115"/>
      <c r="D37" s="116">
        <f>'Bidders Pricing Catalogue'!F34</f>
        <v>0</v>
      </c>
      <c r="E37" s="117">
        <f t="shared" si="1"/>
        <v>0</v>
      </c>
      <c r="F37" s="90"/>
      <c r="G37" s="90"/>
      <c r="H37" s="90"/>
      <c r="I37" s="90"/>
      <c r="J37" s="90"/>
      <c r="K37" s="90"/>
      <c r="L37" s="90"/>
      <c r="M37" s="90"/>
      <c r="N37" s="90"/>
      <c r="O37" s="90"/>
      <c r="P37" s="90"/>
      <c r="Q37" s="90"/>
      <c r="R37" s="90"/>
      <c r="S37" s="90"/>
      <c r="T37" s="90"/>
      <c r="U37" s="90"/>
      <c r="V37" s="90"/>
      <c r="W37" s="90"/>
      <c r="X37" s="90"/>
      <c r="Y37" s="90"/>
      <c r="Z37" s="90"/>
      <c r="AA37" s="90"/>
      <c r="AB37" s="90"/>
    </row>
    <row r="38" spans="1:28" x14ac:dyDescent="0.35">
      <c r="A38" s="103"/>
      <c r="B38" s="114" t="s">
        <v>95</v>
      </c>
      <c r="C38" s="115"/>
      <c r="D38" s="116">
        <f>'Bidders Pricing Catalogue'!F35</f>
        <v>0</v>
      </c>
      <c r="E38" s="117">
        <f t="shared" si="1"/>
        <v>0</v>
      </c>
      <c r="F38" s="90"/>
      <c r="G38" s="90"/>
      <c r="H38" s="90"/>
      <c r="I38" s="90"/>
      <c r="J38" s="90"/>
      <c r="K38" s="90"/>
      <c r="L38" s="90"/>
      <c r="M38" s="90"/>
      <c r="N38" s="90"/>
      <c r="O38" s="90"/>
      <c r="P38" s="90"/>
      <c r="Q38" s="90"/>
      <c r="R38" s="90"/>
      <c r="S38" s="90"/>
      <c r="T38" s="90"/>
      <c r="U38" s="90"/>
      <c r="V38" s="90"/>
      <c r="W38" s="90"/>
      <c r="X38" s="90"/>
      <c r="Y38" s="90"/>
      <c r="Z38" s="90"/>
      <c r="AA38" s="90"/>
      <c r="AB38" s="90"/>
    </row>
    <row r="39" spans="1:28" x14ac:dyDescent="0.35">
      <c r="A39" s="103"/>
      <c r="B39" s="114" t="s">
        <v>96</v>
      </c>
      <c r="C39" s="115"/>
      <c r="D39" s="116">
        <f>'Bidders Pricing Catalogue'!F36</f>
        <v>0</v>
      </c>
      <c r="E39" s="117">
        <f t="shared" si="1"/>
        <v>0</v>
      </c>
      <c r="F39" s="90"/>
      <c r="G39" s="90"/>
      <c r="H39" s="90"/>
      <c r="I39" s="90"/>
      <c r="J39" s="90"/>
      <c r="K39" s="90"/>
      <c r="L39" s="90"/>
      <c r="M39" s="90"/>
      <c r="N39" s="90"/>
      <c r="O39" s="90"/>
      <c r="P39" s="90"/>
      <c r="Q39" s="90"/>
      <c r="R39" s="90"/>
      <c r="S39" s="90"/>
      <c r="T39" s="90"/>
      <c r="U39" s="90"/>
      <c r="V39" s="90"/>
      <c r="W39" s="90"/>
      <c r="X39" s="90"/>
      <c r="Y39" s="90"/>
      <c r="Z39" s="90"/>
      <c r="AA39" s="90"/>
      <c r="AB39" s="90"/>
    </row>
    <row r="40" spans="1:28" x14ac:dyDescent="0.35">
      <c r="A40" s="103"/>
      <c r="B40" s="114" t="s">
        <v>97</v>
      </c>
      <c r="C40" s="115"/>
      <c r="D40" s="116">
        <f>'Bidders Pricing Catalogue'!F37</f>
        <v>0</v>
      </c>
      <c r="E40" s="117">
        <f t="shared" si="1"/>
        <v>0</v>
      </c>
      <c r="F40" s="90"/>
      <c r="G40" s="90"/>
      <c r="H40" s="90"/>
      <c r="I40" s="90"/>
      <c r="J40" s="90"/>
      <c r="K40" s="90"/>
      <c r="L40" s="90"/>
      <c r="M40" s="90"/>
      <c r="N40" s="90"/>
      <c r="O40" s="90"/>
      <c r="P40" s="90"/>
      <c r="Q40" s="90"/>
      <c r="R40" s="90"/>
      <c r="S40" s="90"/>
      <c r="T40" s="90"/>
      <c r="U40" s="90"/>
      <c r="V40" s="90"/>
      <c r="W40" s="90"/>
      <c r="X40" s="90"/>
      <c r="Y40" s="90"/>
      <c r="Z40" s="90"/>
      <c r="AA40" s="90"/>
      <c r="AB40" s="90"/>
    </row>
    <row r="41" spans="1:28" x14ac:dyDescent="0.35">
      <c r="A41" s="103"/>
      <c r="B41" s="114" t="s">
        <v>98</v>
      </c>
      <c r="C41" s="115"/>
      <c r="D41" s="116">
        <f>'Bidders Pricing Catalogue'!F38</f>
        <v>0</v>
      </c>
      <c r="E41" s="117">
        <f t="shared" si="1"/>
        <v>0</v>
      </c>
      <c r="F41" s="90"/>
      <c r="G41" s="90"/>
      <c r="H41" s="90"/>
      <c r="I41" s="90"/>
      <c r="J41" s="90"/>
      <c r="K41" s="90"/>
      <c r="L41" s="90"/>
      <c r="M41" s="90"/>
      <c r="N41" s="90"/>
      <c r="O41" s="90"/>
      <c r="P41" s="90"/>
      <c r="Q41" s="90"/>
      <c r="R41" s="90"/>
      <c r="S41" s="90"/>
      <c r="T41" s="90"/>
      <c r="U41" s="90"/>
      <c r="V41" s="90"/>
      <c r="W41" s="90"/>
      <c r="X41" s="90"/>
      <c r="Y41" s="90"/>
      <c r="Z41" s="90"/>
      <c r="AA41" s="90"/>
      <c r="AB41" s="90"/>
    </row>
    <row r="42" spans="1:28" x14ac:dyDescent="0.35">
      <c r="A42" s="103"/>
      <c r="B42" s="114" t="s">
        <v>99</v>
      </c>
      <c r="C42" s="115"/>
      <c r="D42" s="116">
        <f>'Bidders Pricing Catalogue'!F39</f>
        <v>0</v>
      </c>
      <c r="E42" s="117">
        <f t="shared" si="1"/>
        <v>0</v>
      </c>
      <c r="F42" s="90"/>
      <c r="G42" s="90"/>
      <c r="H42" s="90"/>
      <c r="I42" s="90"/>
      <c r="J42" s="90"/>
      <c r="K42" s="90"/>
      <c r="L42" s="90"/>
      <c r="M42" s="90"/>
      <c r="N42" s="90"/>
      <c r="O42" s="90"/>
      <c r="P42" s="90"/>
      <c r="Q42" s="90"/>
      <c r="R42" s="90"/>
      <c r="S42" s="90"/>
      <c r="T42" s="90"/>
      <c r="U42" s="90"/>
      <c r="V42" s="90"/>
      <c r="W42" s="90"/>
      <c r="X42" s="90"/>
      <c r="Y42" s="90"/>
      <c r="Z42" s="90"/>
      <c r="AA42" s="90"/>
      <c r="AB42" s="90"/>
    </row>
    <row r="43" spans="1:28" x14ac:dyDescent="0.35">
      <c r="A43" s="103"/>
      <c r="B43" s="114" t="s">
        <v>100</v>
      </c>
      <c r="C43" s="115"/>
      <c r="D43" s="116">
        <f>'Bidders Pricing Catalogue'!F40</f>
        <v>0</v>
      </c>
      <c r="E43" s="117">
        <f t="shared" si="1"/>
        <v>0</v>
      </c>
      <c r="F43" s="90"/>
      <c r="G43" s="90"/>
      <c r="H43" s="90"/>
      <c r="I43" s="90"/>
      <c r="J43" s="90"/>
      <c r="K43" s="90"/>
      <c r="L43" s="90"/>
      <c r="M43" s="90"/>
      <c r="N43" s="90"/>
      <c r="O43" s="90"/>
      <c r="P43" s="90"/>
      <c r="Q43" s="90"/>
      <c r="R43" s="90"/>
      <c r="S43" s="90"/>
      <c r="T43" s="90"/>
      <c r="U43" s="90"/>
      <c r="V43" s="90"/>
      <c r="W43" s="90"/>
      <c r="X43" s="90"/>
      <c r="Y43" s="90"/>
      <c r="Z43" s="90"/>
      <c r="AA43" s="90"/>
      <c r="AB43" s="90"/>
    </row>
    <row r="44" spans="1:28" x14ac:dyDescent="0.35">
      <c r="A44" s="103"/>
      <c r="B44" s="114" t="s">
        <v>101</v>
      </c>
      <c r="C44" s="115"/>
      <c r="D44" s="116">
        <f>'Bidders Pricing Catalogue'!F41</f>
        <v>0</v>
      </c>
      <c r="E44" s="117">
        <f t="shared" si="1"/>
        <v>0</v>
      </c>
      <c r="F44" s="90"/>
      <c r="G44" s="90"/>
      <c r="H44" s="90"/>
      <c r="I44" s="90"/>
      <c r="J44" s="90"/>
      <c r="K44" s="90"/>
      <c r="L44" s="90"/>
      <c r="M44" s="90"/>
      <c r="N44" s="90"/>
      <c r="O44" s="90"/>
      <c r="P44" s="90"/>
      <c r="Q44" s="90"/>
      <c r="R44" s="90"/>
      <c r="S44" s="90"/>
      <c r="T44" s="90"/>
      <c r="U44" s="90"/>
      <c r="V44" s="90"/>
      <c r="W44" s="90"/>
      <c r="X44" s="90"/>
      <c r="Y44" s="90"/>
      <c r="Z44" s="90"/>
      <c r="AA44" s="90"/>
      <c r="AB44" s="90"/>
    </row>
    <row r="45" spans="1:28" x14ac:dyDescent="0.35">
      <c r="A45" s="103"/>
      <c r="B45" s="114" t="s">
        <v>102</v>
      </c>
      <c r="C45" s="115"/>
      <c r="D45" s="116">
        <f>'Bidders Pricing Catalogue'!F42</f>
        <v>0</v>
      </c>
      <c r="E45" s="117">
        <f t="shared" si="1"/>
        <v>0</v>
      </c>
      <c r="F45" s="90"/>
      <c r="G45" s="90"/>
      <c r="H45" s="90"/>
      <c r="I45" s="90"/>
      <c r="J45" s="90"/>
      <c r="K45" s="90"/>
      <c r="L45" s="90"/>
      <c r="M45" s="90"/>
      <c r="N45" s="90"/>
      <c r="O45" s="90"/>
      <c r="P45" s="90"/>
      <c r="Q45" s="90"/>
      <c r="R45" s="90"/>
      <c r="S45" s="90"/>
      <c r="T45" s="90"/>
      <c r="U45" s="90"/>
      <c r="V45" s="90"/>
      <c r="W45" s="90"/>
      <c r="X45" s="90"/>
      <c r="Y45" s="90"/>
      <c r="Z45" s="90"/>
      <c r="AA45" s="90"/>
      <c r="AB45" s="90"/>
    </row>
    <row r="46" spans="1:28" x14ac:dyDescent="0.35">
      <c r="A46" s="103"/>
      <c r="B46" s="114" t="s">
        <v>103</v>
      </c>
      <c r="C46" s="115"/>
      <c r="D46" s="116">
        <f>'Bidders Pricing Catalogue'!F43</f>
        <v>0</v>
      </c>
      <c r="E46" s="117">
        <f t="shared" si="1"/>
        <v>0</v>
      </c>
      <c r="F46" s="90"/>
      <c r="G46" s="90"/>
      <c r="H46" s="90"/>
      <c r="I46" s="90"/>
      <c r="J46" s="90"/>
      <c r="K46" s="90"/>
      <c r="L46" s="90"/>
      <c r="M46" s="90"/>
      <c r="N46" s="90"/>
      <c r="O46" s="90"/>
      <c r="P46" s="90"/>
      <c r="Q46" s="90"/>
      <c r="R46" s="90"/>
      <c r="S46" s="90"/>
      <c r="T46" s="90"/>
      <c r="U46" s="90"/>
      <c r="V46" s="90"/>
      <c r="W46" s="90"/>
      <c r="X46" s="90"/>
      <c r="Y46" s="90"/>
      <c r="Z46" s="90"/>
      <c r="AA46" s="90"/>
      <c r="AB46" s="90"/>
    </row>
    <row r="47" spans="1:28" x14ac:dyDescent="0.35">
      <c r="A47" s="103"/>
      <c r="B47" s="114" t="s">
        <v>104</v>
      </c>
      <c r="C47" s="115"/>
      <c r="D47" s="116">
        <f>'Bidders Pricing Catalogue'!F44</f>
        <v>0</v>
      </c>
      <c r="E47" s="117">
        <f t="shared" si="1"/>
        <v>0</v>
      </c>
      <c r="F47" s="90"/>
      <c r="G47" s="90"/>
      <c r="H47" s="90"/>
      <c r="I47" s="90"/>
      <c r="J47" s="90"/>
      <c r="K47" s="90"/>
      <c r="L47" s="90"/>
      <c r="M47" s="90"/>
      <c r="N47" s="90"/>
      <c r="O47" s="90"/>
      <c r="P47" s="90"/>
      <c r="Q47" s="90"/>
      <c r="R47" s="90"/>
      <c r="S47" s="90"/>
      <c r="T47" s="90"/>
      <c r="U47" s="90"/>
      <c r="V47" s="90"/>
      <c r="W47" s="90"/>
      <c r="X47" s="90"/>
      <c r="Y47" s="90"/>
      <c r="Z47" s="90"/>
      <c r="AA47" s="90"/>
      <c r="AB47" s="90"/>
    </row>
    <row r="48" spans="1:28" x14ac:dyDescent="0.35">
      <c r="A48" s="103"/>
      <c r="B48" s="114" t="s">
        <v>105</v>
      </c>
      <c r="C48" s="115"/>
      <c r="D48" s="116">
        <f>'Bidders Pricing Catalogue'!F45</f>
        <v>0</v>
      </c>
      <c r="E48" s="117">
        <f t="shared" si="1"/>
        <v>0</v>
      </c>
      <c r="F48" s="90"/>
      <c r="G48" s="90"/>
      <c r="H48" s="90"/>
      <c r="I48" s="90"/>
      <c r="J48" s="90"/>
      <c r="K48" s="90"/>
      <c r="L48" s="90"/>
      <c r="M48" s="90"/>
      <c r="N48" s="90"/>
      <c r="O48" s="90"/>
      <c r="P48" s="90"/>
      <c r="Q48" s="90"/>
      <c r="R48" s="90"/>
      <c r="S48" s="90"/>
      <c r="T48" s="90"/>
      <c r="U48" s="90"/>
      <c r="V48" s="90"/>
      <c r="W48" s="90"/>
      <c r="X48" s="90"/>
      <c r="Y48" s="90"/>
      <c r="Z48" s="90"/>
      <c r="AA48" s="90"/>
      <c r="AB48" s="90"/>
    </row>
    <row r="49" spans="1:28" x14ac:dyDescent="0.35">
      <c r="A49" s="103"/>
      <c r="B49" s="114" t="s">
        <v>106</v>
      </c>
      <c r="C49" s="115"/>
      <c r="D49" s="116">
        <f>'Bidders Pricing Catalogue'!F46</f>
        <v>0</v>
      </c>
      <c r="E49" s="117">
        <f t="shared" si="1"/>
        <v>0</v>
      </c>
      <c r="F49" s="90"/>
      <c r="G49" s="90"/>
      <c r="H49" s="90"/>
      <c r="I49" s="90"/>
      <c r="J49" s="90"/>
      <c r="K49" s="90"/>
      <c r="L49" s="90"/>
      <c r="M49" s="90"/>
      <c r="N49" s="90"/>
      <c r="O49" s="90"/>
      <c r="P49" s="90"/>
      <c r="Q49" s="90"/>
      <c r="R49" s="90"/>
      <c r="S49" s="90"/>
      <c r="T49" s="90"/>
      <c r="U49" s="90"/>
      <c r="V49" s="90"/>
      <c r="W49" s="90"/>
      <c r="X49" s="90"/>
      <c r="Y49" s="90"/>
      <c r="Z49" s="90"/>
      <c r="AA49" s="90"/>
      <c r="AB49" s="90"/>
    </row>
    <row r="50" spans="1:28" x14ac:dyDescent="0.35">
      <c r="A50" s="103"/>
      <c r="B50" s="114" t="s">
        <v>107</v>
      </c>
      <c r="C50" s="115"/>
      <c r="D50" s="116">
        <f>'Bidders Pricing Catalogue'!F47</f>
        <v>0</v>
      </c>
      <c r="E50" s="117">
        <f t="shared" si="1"/>
        <v>0</v>
      </c>
      <c r="F50" s="90"/>
      <c r="G50" s="90"/>
      <c r="H50" s="90"/>
      <c r="I50" s="90"/>
      <c r="J50" s="90"/>
      <c r="K50" s="90"/>
      <c r="L50" s="90"/>
      <c r="M50" s="90"/>
      <c r="N50" s="90"/>
      <c r="O50" s="90"/>
      <c r="P50" s="90"/>
      <c r="Q50" s="90"/>
      <c r="R50" s="90"/>
      <c r="S50" s="90"/>
      <c r="T50" s="90"/>
      <c r="U50" s="90"/>
      <c r="V50" s="90"/>
      <c r="W50" s="90"/>
      <c r="X50" s="90"/>
      <c r="Y50" s="90"/>
      <c r="Z50" s="90"/>
      <c r="AA50" s="90"/>
      <c r="AB50" s="90"/>
    </row>
    <row r="51" spans="1:28" x14ac:dyDescent="0.35">
      <c r="A51" s="103"/>
      <c r="B51" s="114" t="s">
        <v>108</v>
      </c>
      <c r="C51" s="115"/>
      <c r="D51" s="116">
        <f>'Bidders Pricing Catalogue'!F48</f>
        <v>0</v>
      </c>
      <c r="E51" s="117">
        <f t="shared" si="1"/>
        <v>0</v>
      </c>
      <c r="F51" s="90"/>
      <c r="G51" s="90"/>
      <c r="H51" s="90"/>
      <c r="I51" s="90"/>
      <c r="J51" s="90"/>
      <c r="K51" s="90"/>
      <c r="L51" s="90"/>
      <c r="M51" s="90"/>
      <c r="N51" s="90"/>
      <c r="O51" s="90"/>
      <c r="P51" s="90"/>
      <c r="Q51" s="90"/>
      <c r="R51" s="90"/>
      <c r="S51" s="90"/>
      <c r="T51" s="90"/>
      <c r="U51" s="90"/>
      <c r="V51" s="90"/>
      <c r="W51" s="90"/>
      <c r="X51" s="90"/>
      <c r="Y51" s="90"/>
      <c r="Z51" s="90"/>
      <c r="AA51" s="90"/>
      <c r="AB51" s="90"/>
    </row>
    <row r="52" spans="1:28" x14ac:dyDescent="0.35">
      <c r="A52" s="103"/>
      <c r="B52" s="114" t="s">
        <v>109</v>
      </c>
      <c r="C52" s="115"/>
      <c r="D52" s="116">
        <f>'Bidders Pricing Catalogue'!F49</f>
        <v>0</v>
      </c>
      <c r="E52" s="117">
        <f t="shared" si="1"/>
        <v>0</v>
      </c>
      <c r="F52" s="90"/>
      <c r="G52" s="90"/>
      <c r="H52" s="90"/>
      <c r="I52" s="90"/>
      <c r="J52" s="90"/>
      <c r="K52" s="90"/>
      <c r="L52" s="90"/>
      <c r="M52" s="90"/>
      <c r="N52" s="90"/>
      <c r="O52" s="90"/>
      <c r="P52" s="90"/>
      <c r="Q52" s="90"/>
      <c r="R52" s="90"/>
      <c r="S52" s="90"/>
      <c r="T52" s="90"/>
      <c r="U52" s="90"/>
      <c r="V52" s="90"/>
      <c r="W52" s="90"/>
      <c r="X52" s="90"/>
      <c r="Y52" s="90"/>
      <c r="Z52" s="90"/>
      <c r="AA52" s="90"/>
      <c r="AB52" s="90"/>
    </row>
    <row r="53" spans="1:28" x14ac:dyDescent="0.35">
      <c r="A53" s="118"/>
      <c r="B53" s="119" t="s">
        <v>162</v>
      </c>
      <c r="C53" s="105"/>
      <c r="D53" s="120">
        <f>'Bidders Pricing Catalogue'!F50</f>
        <v>0</v>
      </c>
      <c r="E53" s="121">
        <f t="shared" si="1"/>
        <v>0</v>
      </c>
      <c r="F53" s="90"/>
      <c r="G53" s="90"/>
      <c r="H53" s="90"/>
      <c r="I53" s="90"/>
      <c r="J53" s="90"/>
      <c r="K53" s="90"/>
      <c r="L53" s="90"/>
      <c r="M53" s="90"/>
      <c r="N53" s="90"/>
      <c r="O53" s="90"/>
      <c r="P53" s="90"/>
      <c r="Q53" s="90"/>
      <c r="R53" s="90"/>
      <c r="S53" s="90"/>
      <c r="T53" s="90"/>
      <c r="U53" s="90"/>
      <c r="V53" s="90"/>
      <c r="W53" s="90"/>
      <c r="X53" s="90"/>
      <c r="Y53" s="90"/>
      <c r="Z53" s="90"/>
      <c r="AA53" s="90"/>
      <c r="AB53" s="90"/>
    </row>
    <row r="54" spans="1:28" x14ac:dyDescent="0.35">
      <c r="A54" s="98"/>
      <c r="B54" s="44" t="s">
        <v>163</v>
      </c>
      <c r="C54" s="108"/>
      <c r="D54" s="101" t="s">
        <v>112</v>
      </c>
      <c r="E54" s="100" t="s">
        <v>159</v>
      </c>
      <c r="F54" s="102"/>
      <c r="G54" s="102"/>
      <c r="H54" s="102"/>
      <c r="I54" s="102"/>
      <c r="J54" s="102"/>
      <c r="K54" s="102"/>
      <c r="L54" s="90"/>
      <c r="M54" s="90"/>
      <c r="N54" s="90"/>
      <c r="O54" s="90"/>
      <c r="P54" s="90"/>
      <c r="Q54" s="90"/>
      <c r="R54" s="90"/>
      <c r="S54" s="90"/>
      <c r="T54" s="90"/>
      <c r="U54" s="90"/>
      <c r="V54" s="90"/>
      <c r="W54" s="90"/>
      <c r="X54" s="90"/>
      <c r="Y54" s="90"/>
      <c r="Z54" s="90"/>
      <c r="AA54" s="90"/>
      <c r="AB54" s="90"/>
    </row>
    <row r="55" spans="1:28" x14ac:dyDescent="0.35">
      <c r="A55" s="103"/>
      <c r="B55" s="122" t="s">
        <v>113</v>
      </c>
      <c r="C55" s="111"/>
      <c r="D55" s="112">
        <f>'Bidders Pricing Catalogue'!F52</f>
        <v>0</v>
      </c>
      <c r="E55" s="113">
        <f t="shared" ref="E55:E69" si="2">SUM(D55*C55)*0</f>
        <v>0</v>
      </c>
      <c r="F55" s="90"/>
      <c r="G55" s="90"/>
      <c r="H55" s="90"/>
      <c r="I55" s="90"/>
      <c r="J55" s="90"/>
      <c r="K55" s="90"/>
      <c r="L55" s="90"/>
      <c r="M55" s="90"/>
      <c r="N55" s="90"/>
      <c r="O55" s="90"/>
      <c r="P55" s="90"/>
      <c r="Q55" s="90"/>
      <c r="R55" s="90"/>
      <c r="S55" s="90"/>
      <c r="T55" s="90"/>
      <c r="U55" s="90"/>
      <c r="V55" s="90"/>
      <c r="W55" s="90"/>
      <c r="X55" s="90"/>
      <c r="Y55" s="90"/>
      <c r="Z55" s="90"/>
      <c r="AA55" s="90"/>
      <c r="AB55" s="90"/>
    </row>
    <row r="56" spans="1:28" x14ac:dyDescent="0.35">
      <c r="A56" s="103"/>
      <c r="B56" s="123" t="s">
        <v>114</v>
      </c>
      <c r="C56" s="115"/>
      <c r="D56" s="116">
        <f>'Bidders Pricing Catalogue'!F53</f>
        <v>0</v>
      </c>
      <c r="E56" s="117">
        <f t="shared" si="2"/>
        <v>0</v>
      </c>
      <c r="F56" s="90"/>
      <c r="G56" s="90"/>
      <c r="H56" s="90"/>
      <c r="I56" s="90"/>
      <c r="J56" s="90"/>
      <c r="K56" s="90"/>
      <c r="L56" s="90"/>
      <c r="M56" s="90"/>
      <c r="N56" s="90"/>
      <c r="O56" s="90"/>
      <c r="P56" s="90"/>
      <c r="Q56" s="90"/>
      <c r="R56" s="90"/>
      <c r="S56" s="90"/>
      <c r="T56" s="90"/>
      <c r="U56" s="90"/>
      <c r="V56" s="90"/>
      <c r="W56" s="90"/>
      <c r="X56" s="90"/>
      <c r="Y56" s="90"/>
      <c r="Z56" s="90"/>
      <c r="AA56" s="90"/>
      <c r="AB56" s="90"/>
    </row>
    <row r="57" spans="1:28" x14ac:dyDescent="0.35">
      <c r="A57" s="103"/>
      <c r="B57" s="123" t="s">
        <v>115</v>
      </c>
      <c r="C57" s="115">
        <v>194361</v>
      </c>
      <c r="D57" s="116">
        <f>'Bidders Pricing Catalogue'!F54</f>
        <v>0</v>
      </c>
      <c r="E57" s="117">
        <f t="shared" si="2"/>
        <v>0</v>
      </c>
      <c r="F57" s="90"/>
      <c r="G57" s="90"/>
      <c r="H57" s="90"/>
      <c r="I57" s="90"/>
      <c r="J57" s="90"/>
      <c r="K57" s="90"/>
      <c r="L57" s="90"/>
      <c r="M57" s="90"/>
      <c r="N57" s="90"/>
      <c r="O57" s="90"/>
      <c r="P57" s="90"/>
      <c r="Q57" s="90"/>
      <c r="R57" s="90"/>
      <c r="S57" s="90"/>
      <c r="T57" s="90"/>
      <c r="U57" s="90"/>
      <c r="V57" s="90"/>
      <c r="W57" s="90"/>
      <c r="X57" s="90"/>
      <c r="Y57" s="90"/>
      <c r="Z57" s="90"/>
      <c r="AA57" s="90"/>
      <c r="AB57" s="90"/>
    </row>
    <row r="58" spans="1:28" x14ac:dyDescent="0.35">
      <c r="A58" s="103"/>
      <c r="B58" s="123" t="s">
        <v>116</v>
      </c>
      <c r="C58" s="115"/>
      <c r="D58" s="116">
        <f>'Bidders Pricing Catalogue'!F55</f>
        <v>0</v>
      </c>
      <c r="E58" s="117">
        <f t="shared" si="2"/>
        <v>0</v>
      </c>
      <c r="F58" s="90"/>
      <c r="G58" s="90"/>
      <c r="H58" s="90"/>
      <c r="I58" s="90"/>
      <c r="J58" s="90"/>
      <c r="K58" s="90"/>
      <c r="L58" s="90"/>
      <c r="M58" s="90"/>
      <c r="N58" s="90"/>
      <c r="O58" s="90"/>
      <c r="P58" s="90"/>
      <c r="Q58" s="90"/>
      <c r="R58" s="90"/>
      <c r="S58" s="90"/>
      <c r="T58" s="90"/>
      <c r="U58" s="90"/>
      <c r="V58" s="90"/>
      <c r="W58" s="90"/>
      <c r="X58" s="90"/>
      <c r="Y58" s="90"/>
      <c r="Z58" s="90"/>
      <c r="AA58" s="90"/>
      <c r="AB58" s="90"/>
    </row>
    <row r="59" spans="1:28" x14ac:dyDescent="0.35">
      <c r="A59" s="103"/>
      <c r="B59" s="123" t="s">
        <v>117</v>
      </c>
      <c r="C59" s="115"/>
      <c r="D59" s="116">
        <f>'Bidders Pricing Catalogue'!F56</f>
        <v>0</v>
      </c>
      <c r="E59" s="117">
        <f t="shared" si="2"/>
        <v>0</v>
      </c>
      <c r="F59" s="90"/>
      <c r="G59" s="90"/>
      <c r="H59" s="90"/>
      <c r="I59" s="90"/>
      <c r="J59" s="90"/>
      <c r="K59" s="90"/>
      <c r="L59" s="90"/>
      <c r="M59" s="90"/>
      <c r="N59" s="90"/>
      <c r="O59" s="90"/>
      <c r="P59" s="90"/>
      <c r="Q59" s="90"/>
      <c r="R59" s="90"/>
      <c r="S59" s="90"/>
      <c r="T59" s="90"/>
      <c r="U59" s="90"/>
      <c r="V59" s="90"/>
      <c r="W59" s="90"/>
      <c r="X59" s="90"/>
      <c r="Y59" s="90"/>
      <c r="Z59" s="90"/>
      <c r="AA59" s="90"/>
      <c r="AB59" s="90"/>
    </row>
    <row r="60" spans="1:28" x14ac:dyDescent="0.35">
      <c r="A60" s="103"/>
      <c r="B60" s="123" t="s">
        <v>118</v>
      </c>
      <c r="C60" s="115"/>
      <c r="D60" s="116">
        <f>'Bidders Pricing Catalogue'!F57</f>
        <v>0</v>
      </c>
      <c r="E60" s="117">
        <f t="shared" si="2"/>
        <v>0</v>
      </c>
      <c r="F60" s="90"/>
      <c r="G60" s="90"/>
      <c r="H60" s="90"/>
      <c r="I60" s="90"/>
      <c r="J60" s="90"/>
      <c r="K60" s="90"/>
      <c r="L60" s="90"/>
      <c r="M60" s="90"/>
      <c r="N60" s="90"/>
      <c r="O60" s="90"/>
      <c r="P60" s="90"/>
      <c r="Q60" s="90"/>
      <c r="R60" s="90"/>
      <c r="S60" s="90"/>
      <c r="T60" s="90"/>
      <c r="U60" s="90"/>
      <c r="V60" s="90"/>
      <c r="W60" s="90"/>
      <c r="X60" s="90"/>
      <c r="Y60" s="90"/>
      <c r="Z60" s="90"/>
      <c r="AA60" s="90"/>
      <c r="AB60" s="90"/>
    </row>
    <row r="61" spans="1:28" x14ac:dyDescent="0.35">
      <c r="A61" s="103"/>
      <c r="B61" s="123" t="s">
        <v>119</v>
      </c>
      <c r="C61" s="115">
        <v>1198</v>
      </c>
      <c r="D61" s="116">
        <f>'Bidders Pricing Catalogue'!F58</f>
        <v>0</v>
      </c>
      <c r="E61" s="117">
        <f t="shared" si="2"/>
        <v>0</v>
      </c>
      <c r="F61" s="90"/>
      <c r="G61" s="90"/>
      <c r="H61" s="90"/>
      <c r="I61" s="90"/>
      <c r="J61" s="90"/>
      <c r="K61" s="90"/>
      <c r="L61" s="90"/>
      <c r="M61" s="90"/>
      <c r="N61" s="90"/>
      <c r="O61" s="90"/>
      <c r="P61" s="90"/>
      <c r="Q61" s="90"/>
      <c r="R61" s="90"/>
      <c r="S61" s="90"/>
      <c r="T61" s="90"/>
      <c r="U61" s="90"/>
      <c r="V61" s="90"/>
      <c r="W61" s="90"/>
      <c r="X61" s="90"/>
      <c r="Y61" s="90"/>
      <c r="Z61" s="90"/>
      <c r="AA61" s="90"/>
      <c r="AB61" s="90"/>
    </row>
    <row r="62" spans="1:28" x14ac:dyDescent="0.35">
      <c r="A62" s="103"/>
      <c r="B62" s="123" t="s">
        <v>120</v>
      </c>
      <c r="C62" s="115"/>
      <c r="D62" s="116">
        <f>'Bidders Pricing Catalogue'!F59</f>
        <v>0</v>
      </c>
      <c r="E62" s="117">
        <f t="shared" si="2"/>
        <v>0</v>
      </c>
      <c r="F62" s="90"/>
      <c r="G62" s="90"/>
      <c r="H62" s="90"/>
      <c r="I62" s="90"/>
      <c r="J62" s="90"/>
      <c r="K62" s="90"/>
      <c r="L62" s="90"/>
      <c r="M62" s="90"/>
      <c r="N62" s="90"/>
      <c r="O62" s="90"/>
      <c r="P62" s="90"/>
      <c r="Q62" s="90"/>
      <c r="R62" s="90"/>
      <c r="S62" s="90"/>
      <c r="T62" s="90"/>
      <c r="U62" s="90"/>
      <c r="V62" s="90"/>
      <c r="W62" s="90"/>
      <c r="X62" s="90"/>
      <c r="Y62" s="90"/>
      <c r="Z62" s="90"/>
      <c r="AA62" s="90"/>
      <c r="AB62" s="90"/>
    </row>
    <row r="63" spans="1:28" x14ac:dyDescent="0.35">
      <c r="A63" s="103"/>
      <c r="B63" s="123" t="s">
        <v>121</v>
      </c>
      <c r="C63" s="115"/>
      <c r="D63" s="116">
        <f>'Bidders Pricing Catalogue'!F60</f>
        <v>0</v>
      </c>
      <c r="E63" s="117">
        <f t="shared" si="2"/>
        <v>0</v>
      </c>
      <c r="F63" s="90"/>
      <c r="G63" s="90"/>
      <c r="H63" s="90"/>
      <c r="I63" s="90"/>
      <c r="J63" s="90"/>
      <c r="K63" s="90"/>
      <c r="L63" s="90"/>
      <c r="M63" s="90"/>
      <c r="N63" s="90"/>
      <c r="O63" s="90"/>
      <c r="P63" s="90"/>
      <c r="Q63" s="90"/>
      <c r="R63" s="90"/>
      <c r="S63" s="90"/>
      <c r="T63" s="90"/>
      <c r="U63" s="90"/>
      <c r="V63" s="90"/>
      <c r="W63" s="90"/>
      <c r="X63" s="90"/>
      <c r="Y63" s="90"/>
      <c r="Z63" s="90"/>
      <c r="AA63" s="90"/>
      <c r="AB63" s="90"/>
    </row>
    <row r="64" spans="1:28" x14ac:dyDescent="0.35">
      <c r="A64" s="103"/>
      <c r="B64" s="123" t="s">
        <v>122</v>
      </c>
      <c r="C64" s="115"/>
      <c r="D64" s="116">
        <f>'Bidders Pricing Catalogue'!F61</f>
        <v>0</v>
      </c>
      <c r="E64" s="117">
        <f t="shared" si="2"/>
        <v>0</v>
      </c>
      <c r="F64" s="90"/>
      <c r="G64" s="90"/>
      <c r="H64" s="90"/>
      <c r="I64" s="90"/>
      <c r="J64" s="90"/>
      <c r="K64" s="90"/>
      <c r="L64" s="90"/>
      <c r="M64" s="90"/>
      <c r="N64" s="90"/>
      <c r="O64" s="90"/>
      <c r="P64" s="90"/>
      <c r="Q64" s="90"/>
      <c r="R64" s="90"/>
      <c r="S64" s="90"/>
      <c r="T64" s="90"/>
      <c r="U64" s="90"/>
      <c r="V64" s="90"/>
      <c r="W64" s="90"/>
      <c r="X64" s="90"/>
      <c r="Y64" s="90"/>
      <c r="Z64" s="90"/>
      <c r="AA64" s="90"/>
      <c r="AB64" s="90"/>
    </row>
    <row r="65" spans="1:28" x14ac:dyDescent="0.35">
      <c r="A65" s="103"/>
      <c r="B65" s="123" t="s">
        <v>123</v>
      </c>
      <c r="C65" s="115"/>
      <c r="D65" s="116">
        <f>'Bidders Pricing Catalogue'!F62</f>
        <v>0</v>
      </c>
      <c r="E65" s="117">
        <f t="shared" si="2"/>
        <v>0</v>
      </c>
      <c r="F65" s="90"/>
      <c r="G65" s="90"/>
      <c r="H65" s="90"/>
      <c r="I65" s="90"/>
      <c r="J65" s="90"/>
      <c r="K65" s="90"/>
      <c r="L65" s="90"/>
      <c r="M65" s="90"/>
      <c r="N65" s="90"/>
      <c r="O65" s="90"/>
      <c r="P65" s="90"/>
      <c r="Q65" s="90"/>
      <c r="R65" s="90"/>
      <c r="S65" s="90"/>
      <c r="T65" s="90"/>
      <c r="U65" s="90"/>
      <c r="V65" s="90"/>
      <c r="W65" s="90"/>
      <c r="X65" s="90"/>
      <c r="Y65" s="90"/>
      <c r="Z65" s="90"/>
      <c r="AA65" s="90"/>
      <c r="AB65" s="90"/>
    </row>
    <row r="66" spans="1:28" x14ac:dyDescent="0.35">
      <c r="A66" s="103"/>
      <c r="B66" s="123" t="s">
        <v>124</v>
      </c>
      <c r="C66" s="115"/>
      <c r="D66" s="116">
        <f>'Bidders Pricing Catalogue'!F63</f>
        <v>0</v>
      </c>
      <c r="E66" s="117">
        <f t="shared" si="2"/>
        <v>0</v>
      </c>
      <c r="F66" s="90"/>
      <c r="G66" s="90"/>
      <c r="H66" s="90"/>
      <c r="I66" s="90"/>
      <c r="J66" s="90"/>
      <c r="K66" s="90"/>
      <c r="L66" s="90"/>
      <c r="M66" s="90"/>
      <c r="N66" s="90"/>
      <c r="O66" s="90"/>
      <c r="P66" s="90"/>
      <c r="Q66" s="90"/>
      <c r="R66" s="90"/>
      <c r="S66" s="90"/>
      <c r="T66" s="90"/>
      <c r="U66" s="90"/>
      <c r="V66" s="90"/>
      <c r="W66" s="90"/>
      <c r="X66" s="90"/>
      <c r="Y66" s="90"/>
      <c r="Z66" s="90"/>
      <c r="AA66" s="90"/>
      <c r="AB66" s="90"/>
    </row>
    <row r="67" spans="1:28" x14ac:dyDescent="0.35">
      <c r="A67" s="103"/>
      <c r="B67" s="123" t="s">
        <v>125</v>
      </c>
      <c r="C67" s="115"/>
      <c r="D67" s="116">
        <f>'Bidders Pricing Catalogue'!F64</f>
        <v>0</v>
      </c>
      <c r="E67" s="117">
        <f t="shared" si="2"/>
        <v>0</v>
      </c>
      <c r="F67" s="90"/>
      <c r="G67" s="90"/>
      <c r="H67" s="90"/>
      <c r="I67" s="90"/>
      <c r="J67" s="90"/>
      <c r="K67" s="90"/>
      <c r="L67" s="90"/>
      <c r="M67" s="90"/>
      <c r="N67" s="90"/>
      <c r="O67" s="90"/>
      <c r="P67" s="90"/>
      <c r="Q67" s="90"/>
      <c r="R67" s="90"/>
      <c r="S67" s="90"/>
      <c r="T67" s="90"/>
      <c r="U67" s="90"/>
      <c r="V67" s="90"/>
      <c r="W67" s="90"/>
      <c r="X67" s="90"/>
      <c r="Y67" s="90"/>
      <c r="Z67" s="90"/>
      <c r="AA67" s="90"/>
      <c r="AB67" s="90"/>
    </row>
    <row r="68" spans="1:28" x14ac:dyDescent="0.35">
      <c r="A68" s="103"/>
      <c r="B68" s="123" t="s">
        <v>126</v>
      </c>
      <c r="C68" s="115"/>
      <c r="D68" s="116">
        <f>'Bidders Pricing Catalogue'!F65</f>
        <v>0</v>
      </c>
      <c r="E68" s="117">
        <f t="shared" si="2"/>
        <v>0</v>
      </c>
      <c r="F68" s="90"/>
      <c r="G68" s="90"/>
      <c r="H68" s="90"/>
      <c r="I68" s="90"/>
      <c r="J68" s="90"/>
      <c r="K68" s="90"/>
      <c r="L68" s="90"/>
      <c r="M68" s="90"/>
      <c r="N68" s="90"/>
      <c r="O68" s="90"/>
      <c r="P68" s="90"/>
      <c r="Q68" s="90"/>
      <c r="R68" s="90"/>
      <c r="S68" s="90"/>
      <c r="T68" s="90"/>
      <c r="U68" s="90"/>
      <c r="V68" s="90"/>
      <c r="W68" s="90"/>
      <c r="X68" s="90"/>
      <c r="Y68" s="90"/>
      <c r="Z68" s="90"/>
      <c r="AA68" s="90"/>
      <c r="AB68" s="90"/>
    </row>
    <row r="69" spans="1:28" x14ac:dyDescent="0.35">
      <c r="A69" s="103"/>
      <c r="B69" s="124" t="s">
        <v>127</v>
      </c>
      <c r="C69" s="105"/>
      <c r="D69" s="120">
        <f>'Bidders Pricing Catalogue'!F66</f>
        <v>0</v>
      </c>
      <c r="E69" s="121">
        <f t="shared" si="2"/>
        <v>0</v>
      </c>
      <c r="F69" s="90"/>
      <c r="G69" s="90"/>
      <c r="H69" s="90"/>
      <c r="I69" s="90"/>
      <c r="J69" s="90"/>
      <c r="K69" s="90"/>
      <c r="L69" s="90"/>
      <c r="M69" s="90"/>
      <c r="N69" s="90"/>
      <c r="O69" s="90"/>
      <c r="P69" s="90"/>
      <c r="Q69" s="90"/>
      <c r="R69" s="90"/>
      <c r="S69" s="90"/>
      <c r="T69" s="90"/>
      <c r="U69" s="90"/>
      <c r="V69" s="90"/>
      <c r="W69" s="90"/>
      <c r="X69" s="90"/>
      <c r="Y69" s="90"/>
      <c r="Z69" s="90"/>
      <c r="AA69" s="90"/>
      <c r="AB69" s="90"/>
    </row>
    <row r="70" spans="1:28" x14ac:dyDescent="0.35">
      <c r="A70" s="98"/>
      <c r="B70" s="44" t="s">
        <v>164</v>
      </c>
      <c r="C70" s="108"/>
      <c r="D70" s="101" t="s">
        <v>129</v>
      </c>
      <c r="E70" s="100" t="s">
        <v>159</v>
      </c>
      <c r="F70" s="102"/>
      <c r="G70" s="102"/>
      <c r="H70" s="102"/>
      <c r="I70" s="102"/>
      <c r="J70" s="102"/>
      <c r="K70" s="102"/>
      <c r="L70" s="90"/>
      <c r="M70" s="90"/>
      <c r="N70" s="90"/>
      <c r="O70" s="90"/>
      <c r="P70" s="90"/>
      <c r="Q70" s="90"/>
      <c r="R70" s="90"/>
      <c r="S70" s="90"/>
      <c r="T70" s="90"/>
      <c r="U70" s="90"/>
      <c r="V70" s="90"/>
      <c r="W70" s="90"/>
      <c r="X70" s="90"/>
      <c r="Y70" s="90"/>
      <c r="Z70" s="90"/>
      <c r="AA70" s="90"/>
      <c r="AB70" s="90"/>
    </row>
    <row r="71" spans="1:28" x14ac:dyDescent="0.35">
      <c r="A71" s="103"/>
      <c r="B71" s="122" t="s">
        <v>130</v>
      </c>
      <c r="C71" s="111">
        <v>90299</v>
      </c>
      <c r="D71" s="112">
        <f>'Bidders Pricing Catalogue'!F68</f>
        <v>0</v>
      </c>
      <c r="E71" s="113">
        <f t="shared" ref="E71:E80" si="3">SUM(D71*C71)*0</f>
        <v>0</v>
      </c>
      <c r="F71" s="90"/>
      <c r="G71" s="90"/>
      <c r="H71" s="90"/>
      <c r="I71" s="90"/>
      <c r="J71" s="90"/>
      <c r="K71" s="90"/>
      <c r="L71" s="90"/>
      <c r="M71" s="90"/>
      <c r="N71" s="90"/>
      <c r="O71" s="90"/>
      <c r="P71" s="90"/>
      <c r="Q71" s="90"/>
      <c r="R71" s="90"/>
      <c r="S71" s="90"/>
      <c r="T71" s="90"/>
      <c r="U71" s="90"/>
      <c r="V71" s="90"/>
      <c r="W71" s="90"/>
      <c r="X71" s="90"/>
      <c r="Y71" s="90"/>
      <c r="Z71" s="90"/>
      <c r="AA71" s="90"/>
      <c r="AB71" s="90"/>
    </row>
    <row r="72" spans="1:28" x14ac:dyDescent="0.35">
      <c r="A72" s="103"/>
      <c r="B72" s="123" t="s">
        <v>131</v>
      </c>
      <c r="C72" s="115"/>
      <c r="D72" s="116">
        <f>'Bidders Pricing Catalogue'!F69</f>
        <v>0</v>
      </c>
      <c r="E72" s="117">
        <f t="shared" si="3"/>
        <v>0</v>
      </c>
      <c r="F72" s="90"/>
      <c r="G72" s="90"/>
      <c r="H72" s="90"/>
      <c r="I72" s="90"/>
      <c r="J72" s="90"/>
      <c r="K72" s="90"/>
      <c r="L72" s="90"/>
      <c r="M72" s="90"/>
      <c r="N72" s="90"/>
      <c r="O72" s="90"/>
      <c r="P72" s="90"/>
      <c r="Q72" s="90"/>
      <c r="R72" s="90"/>
      <c r="S72" s="90"/>
      <c r="T72" s="90"/>
      <c r="U72" s="90"/>
      <c r="V72" s="90"/>
      <c r="W72" s="90"/>
      <c r="X72" s="90"/>
      <c r="Y72" s="90"/>
      <c r="Z72" s="90"/>
      <c r="AA72" s="90"/>
      <c r="AB72" s="90"/>
    </row>
    <row r="73" spans="1:28" x14ac:dyDescent="0.35">
      <c r="A73" s="103"/>
      <c r="B73" s="123" t="s">
        <v>132</v>
      </c>
      <c r="C73" s="115"/>
      <c r="D73" s="116">
        <f>'Bidders Pricing Catalogue'!F70</f>
        <v>0</v>
      </c>
      <c r="E73" s="117">
        <f t="shared" si="3"/>
        <v>0</v>
      </c>
      <c r="F73" s="90"/>
      <c r="G73" s="90"/>
      <c r="H73" s="90"/>
      <c r="I73" s="90"/>
      <c r="J73" s="90"/>
      <c r="K73" s="90"/>
      <c r="L73" s="90"/>
      <c r="M73" s="90"/>
      <c r="N73" s="90"/>
      <c r="O73" s="90"/>
      <c r="P73" s="90"/>
      <c r="Q73" s="90"/>
      <c r="R73" s="90"/>
      <c r="S73" s="90"/>
      <c r="T73" s="90"/>
      <c r="U73" s="90"/>
      <c r="V73" s="90"/>
      <c r="W73" s="90"/>
      <c r="X73" s="90"/>
      <c r="Y73" s="90"/>
      <c r="Z73" s="90"/>
      <c r="AA73" s="90"/>
      <c r="AB73" s="90"/>
    </row>
    <row r="74" spans="1:28" x14ac:dyDescent="0.35">
      <c r="A74" s="103"/>
      <c r="B74" s="123" t="s">
        <v>133</v>
      </c>
      <c r="C74" s="115"/>
      <c r="D74" s="116">
        <f>'Bidders Pricing Catalogue'!F71</f>
        <v>0</v>
      </c>
      <c r="E74" s="117">
        <f t="shared" si="3"/>
        <v>0</v>
      </c>
      <c r="F74" s="90"/>
      <c r="G74" s="90"/>
      <c r="H74" s="90"/>
      <c r="I74" s="90"/>
      <c r="J74" s="90"/>
      <c r="K74" s="90"/>
      <c r="L74" s="90"/>
      <c r="M74" s="90"/>
      <c r="N74" s="90"/>
      <c r="O74" s="90"/>
      <c r="P74" s="90"/>
      <c r="Q74" s="90"/>
      <c r="R74" s="90"/>
      <c r="S74" s="90"/>
      <c r="T74" s="90"/>
      <c r="U74" s="90"/>
      <c r="V74" s="90"/>
      <c r="W74" s="90"/>
      <c r="X74" s="90"/>
      <c r="Y74" s="90"/>
      <c r="Z74" s="90"/>
      <c r="AA74" s="90"/>
      <c r="AB74" s="90"/>
    </row>
    <row r="75" spans="1:28" x14ac:dyDescent="0.35">
      <c r="A75" s="103"/>
      <c r="B75" s="123" t="s">
        <v>134</v>
      </c>
      <c r="C75" s="115"/>
      <c r="D75" s="116">
        <f>'Bidders Pricing Catalogue'!F72</f>
        <v>0</v>
      </c>
      <c r="E75" s="117">
        <f t="shared" si="3"/>
        <v>0</v>
      </c>
      <c r="F75" s="90"/>
      <c r="G75" s="90"/>
      <c r="H75" s="90"/>
      <c r="I75" s="90"/>
      <c r="J75" s="90"/>
      <c r="K75" s="90"/>
      <c r="L75" s="90"/>
      <c r="M75" s="90"/>
      <c r="N75" s="90"/>
      <c r="O75" s="90"/>
      <c r="P75" s="90"/>
      <c r="Q75" s="90"/>
      <c r="R75" s="90"/>
      <c r="S75" s="90"/>
      <c r="T75" s="90"/>
      <c r="U75" s="90"/>
      <c r="V75" s="90"/>
      <c r="W75" s="90"/>
      <c r="X75" s="90"/>
      <c r="Y75" s="90"/>
      <c r="Z75" s="90"/>
      <c r="AA75" s="90"/>
      <c r="AB75" s="90"/>
    </row>
    <row r="76" spans="1:28" x14ac:dyDescent="0.35">
      <c r="A76" s="103"/>
      <c r="B76" s="123" t="s">
        <v>135</v>
      </c>
      <c r="C76" s="115"/>
      <c r="D76" s="116">
        <f>'Bidders Pricing Catalogue'!F73</f>
        <v>0</v>
      </c>
      <c r="E76" s="117">
        <f t="shared" si="3"/>
        <v>0</v>
      </c>
      <c r="F76" s="90"/>
      <c r="G76" s="90"/>
      <c r="H76" s="90"/>
      <c r="I76" s="90"/>
      <c r="J76" s="90"/>
      <c r="K76" s="90"/>
      <c r="L76" s="90"/>
      <c r="M76" s="90"/>
      <c r="N76" s="90"/>
      <c r="O76" s="90"/>
      <c r="P76" s="90"/>
      <c r="Q76" s="90"/>
      <c r="R76" s="90"/>
      <c r="S76" s="90"/>
      <c r="T76" s="90"/>
      <c r="U76" s="90"/>
      <c r="V76" s="90"/>
      <c r="W76" s="90"/>
      <c r="X76" s="90"/>
      <c r="Y76" s="90"/>
      <c r="Z76" s="90"/>
      <c r="AA76" s="90"/>
      <c r="AB76" s="90"/>
    </row>
    <row r="77" spans="1:28" x14ac:dyDescent="0.35">
      <c r="A77" s="103"/>
      <c r="B77" s="123" t="s">
        <v>136</v>
      </c>
      <c r="C77" s="115"/>
      <c r="D77" s="116">
        <f>'Bidders Pricing Catalogue'!F74</f>
        <v>0</v>
      </c>
      <c r="E77" s="117">
        <f t="shared" si="3"/>
        <v>0</v>
      </c>
      <c r="F77" s="90"/>
      <c r="G77" s="90"/>
      <c r="H77" s="90"/>
      <c r="I77" s="90"/>
      <c r="J77" s="90"/>
      <c r="K77" s="90"/>
      <c r="L77" s="90"/>
      <c r="M77" s="90"/>
      <c r="N77" s="90"/>
      <c r="O77" s="90"/>
      <c r="P77" s="90"/>
      <c r="Q77" s="90"/>
      <c r="R77" s="90"/>
      <c r="S77" s="90"/>
      <c r="T77" s="90"/>
      <c r="U77" s="90"/>
      <c r="V77" s="90"/>
      <c r="W77" s="90"/>
      <c r="X77" s="90"/>
      <c r="Y77" s="90"/>
      <c r="Z77" s="90"/>
      <c r="AA77" s="90"/>
      <c r="AB77" s="90"/>
    </row>
    <row r="78" spans="1:28" x14ac:dyDescent="0.35">
      <c r="A78" s="103"/>
      <c r="B78" s="123" t="s">
        <v>137</v>
      </c>
      <c r="C78" s="115"/>
      <c r="D78" s="116">
        <f>'Bidders Pricing Catalogue'!F75</f>
        <v>0</v>
      </c>
      <c r="E78" s="117">
        <f t="shared" si="3"/>
        <v>0</v>
      </c>
      <c r="F78" s="90"/>
      <c r="G78" s="90"/>
      <c r="H78" s="90"/>
      <c r="I78" s="90"/>
      <c r="J78" s="90"/>
      <c r="K78" s="90"/>
      <c r="L78" s="90"/>
      <c r="M78" s="90"/>
      <c r="N78" s="90"/>
      <c r="O78" s="90"/>
      <c r="P78" s="90"/>
      <c r="Q78" s="90"/>
      <c r="R78" s="90"/>
      <c r="S78" s="90"/>
      <c r="T78" s="90"/>
      <c r="U78" s="90"/>
      <c r="V78" s="90"/>
      <c r="W78" s="90"/>
      <c r="X78" s="90"/>
      <c r="Y78" s="90"/>
      <c r="Z78" s="90"/>
      <c r="AA78" s="90"/>
      <c r="AB78" s="90"/>
    </row>
    <row r="79" spans="1:28" x14ac:dyDescent="0.35">
      <c r="A79" s="103"/>
      <c r="B79" s="123" t="s">
        <v>138</v>
      </c>
      <c r="C79" s="115"/>
      <c r="D79" s="116">
        <f>'Bidders Pricing Catalogue'!F76</f>
        <v>0</v>
      </c>
      <c r="E79" s="117">
        <f t="shared" si="3"/>
        <v>0</v>
      </c>
      <c r="F79" s="90"/>
      <c r="G79" s="90"/>
      <c r="H79" s="90"/>
      <c r="I79" s="90"/>
      <c r="J79" s="90"/>
      <c r="K79" s="90"/>
      <c r="L79" s="90"/>
      <c r="M79" s="90"/>
      <c r="N79" s="90"/>
      <c r="O79" s="90"/>
      <c r="P79" s="90"/>
      <c r="Q79" s="90"/>
      <c r="R79" s="90"/>
      <c r="S79" s="90"/>
      <c r="T79" s="90"/>
      <c r="U79" s="90"/>
      <c r="V79" s="90"/>
      <c r="W79" s="90"/>
      <c r="X79" s="90"/>
      <c r="Y79" s="90"/>
      <c r="Z79" s="90"/>
      <c r="AA79" s="90"/>
      <c r="AB79" s="90"/>
    </row>
    <row r="80" spans="1:28" x14ac:dyDescent="0.35">
      <c r="A80" s="103"/>
      <c r="B80" s="124" t="s">
        <v>139</v>
      </c>
      <c r="C80" s="105"/>
      <c r="D80" s="120">
        <f>'Bidders Pricing Catalogue'!F77</f>
        <v>0</v>
      </c>
      <c r="E80" s="121">
        <f t="shared" si="3"/>
        <v>0</v>
      </c>
      <c r="F80" s="90"/>
      <c r="G80" s="90"/>
      <c r="H80" s="90"/>
      <c r="I80" s="90"/>
      <c r="J80" s="90"/>
      <c r="K80" s="90"/>
      <c r="L80" s="90"/>
      <c r="M80" s="90"/>
      <c r="N80" s="90"/>
      <c r="O80" s="90"/>
      <c r="P80" s="90"/>
      <c r="Q80" s="90"/>
      <c r="R80" s="90"/>
      <c r="S80" s="90"/>
      <c r="T80" s="90"/>
      <c r="U80" s="90"/>
      <c r="V80" s="90"/>
      <c r="W80" s="90"/>
      <c r="X80" s="90"/>
      <c r="Y80" s="90"/>
      <c r="Z80" s="90"/>
      <c r="AA80" s="90"/>
      <c r="AB80" s="90"/>
    </row>
    <row r="81" spans="1:28" x14ac:dyDescent="0.35">
      <c r="A81" s="98"/>
      <c r="B81" s="44" t="s">
        <v>165</v>
      </c>
      <c r="C81" s="108"/>
      <c r="D81" s="101" t="s">
        <v>141</v>
      </c>
      <c r="E81" s="100" t="s">
        <v>159</v>
      </c>
      <c r="F81" s="102"/>
      <c r="G81" s="102"/>
      <c r="H81" s="102"/>
      <c r="I81" s="102"/>
      <c r="J81" s="102"/>
      <c r="K81" s="102"/>
      <c r="L81" s="90"/>
      <c r="M81" s="90"/>
      <c r="N81" s="90"/>
      <c r="O81" s="90"/>
      <c r="P81" s="90"/>
      <c r="Q81" s="90"/>
      <c r="R81" s="90"/>
      <c r="S81" s="90"/>
      <c r="T81" s="90"/>
      <c r="U81" s="90"/>
      <c r="V81" s="90"/>
      <c r="W81" s="90"/>
      <c r="X81" s="90"/>
      <c r="Y81" s="90"/>
      <c r="Z81" s="90"/>
      <c r="AA81" s="90"/>
      <c r="AB81" s="90"/>
    </row>
    <row r="82" spans="1:28" x14ac:dyDescent="0.35">
      <c r="A82" s="103"/>
      <c r="B82" s="122" t="s">
        <v>142</v>
      </c>
      <c r="C82" s="125">
        <v>130872</v>
      </c>
      <c r="D82" s="112">
        <f>'Bidders Pricing Catalogue'!F79</f>
        <v>0</v>
      </c>
      <c r="E82" s="113">
        <f t="shared" ref="E82:E83" si="4">SUM(D82*C82)*0</f>
        <v>0</v>
      </c>
      <c r="F82" s="90"/>
      <c r="G82" s="90"/>
      <c r="H82" s="90"/>
      <c r="I82" s="90"/>
      <c r="J82" s="90"/>
      <c r="K82" s="90"/>
      <c r="L82" s="90"/>
      <c r="M82" s="90"/>
      <c r="N82" s="90"/>
      <c r="O82" s="90"/>
      <c r="P82" s="90"/>
      <c r="Q82" s="90"/>
      <c r="R82" s="90"/>
      <c r="S82" s="90"/>
      <c r="T82" s="90"/>
      <c r="U82" s="90"/>
      <c r="V82" s="90"/>
      <c r="W82" s="90"/>
      <c r="X82" s="90"/>
      <c r="Y82" s="90"/>
      <c r="Z82" s="90"/>
      <c r="AA82" s="90"/>
      <c r="AB82" s="90"/>
    </row>
    <row r="83" spans="1:28" x14ac:dyDescent="0.35">
      <c r="A83" s="103"/>
      <c r="B83" s="124" t="s">
        <v>143</v>
      </c>
      <c r="C83" s="126"/>
      <c r="D83" s="120">
        <f>'Bidders Pricing Catalogue'!F80</f>
        <v>0</v>
      </c>
      <c r="E83" s="121">
        <f t="shared" si="4"/>
        <v>0</v>
      </c>
      <c r="F83" s="90"/>
      <c r="G83" s="90"/>
      <c r="H83" s="90"/>
      <c r="I83" s="90"/>
      <c r="J83" s="90"/>
      <c r="K83" s="90"/>
      <c r="L83" s="90"/>
      <c r="M83" s="90"/>
      <c r="N83" s="90"/>
      <c r="O83" s="90"/>
      <c r="P83" s="90"/>
      <c r="Q83" s="90"/>
      <c r="R83" s="90"/>
      <c r="S83" s="90"/>
      <c r="T83" s="90"/>
      <c r="U83" s="90"/>
      <c r="V83" s="90"/>
      <c r="W83" s="90"/>
      <c r="X83" s="90"/>
      <c r="Y83" s="90"/>
      <c r="Z83" s="90"/>
      <c r="AA83" s="90"/>
      <c r="AB83" s="90"/>
    </row>
    <row r="84" spans="1:28" x14ac:dyDescent="0.35">
      <c r="A84" s="90"/>
      <c r="B84" s="15"/>
      <c r="C84" s="69"/>
      <c r="D84" s="69"/>
      <c r="E84" s="69"/>
      <c r="F84" s="90"/>
      <c r="G84" s="90"/>
      <c r="H84" s="90"/>
      <c r="I84" s="90"/>
      <c r="J84" s="90"/>
      <c r="K84" s="90"/>
      <c r="L84" s="90"/>
      <c r="M84" s="90"/>
      <c r="N84" s="90"/>
      <c r="O84" s="90"/>
      <c r="P84" s="90"/>
      <c r="Q84" s="90"/>
      <c r="R84" s="90"/>
      <c r="S84" s="90"/>
      <c r="T84" s="90"/>
      <c r="U84" s="90"/>
      <c r="V84" s="90"/>
      <c r="W84" s="90"/>
      <c r="X84" s="90"/>
      <c r="Y84" s="90"/>
      <c r="Z84" s="90"/>
      <c r="AA84" s="90"/>
      <c r="AB84" s="90"/>
    </row>
    <row r="85" spans="1:28" x14ac:dyDescent="0.35">
      <c r="A85" s="90"/>
      <c r="B85" s="15"/>
      <c r="C85" s="69"/>
      <c r="D85" s="69"/>
      <c r="E85" s="69"/>
      <c r="F85" s="90"/>
      <c r="G85" s="90"/>
      <c r="H85" s="90"/>
      <c r="I85" s="90"/>
      <c r="J85" s="90"/>
      <c r="K85" s="90"/>
      <c r="L85" s="90"/>
      <c r="M85" s="90"/>
      <c r="N85" s="90"/>
      <c r="O85" s="90"/>
      <c r="P85" s="90"/>
      <c r="Q85" s="90"/>
      <c r="R85" s="90"/>
      <c r="S85" s="90"/>
      <c r="T85" s="90"/>
      <c r="U85" s="90"/>
      <c r="V85" s="90"/>
      <c r="W85" s="90"/>
      <c r="X85" s="90"/>
      <c r="Y85" s="90"/>
      <c r="Z85" s="90"/>
      <c r="AA85" s="90"/>
      <c r="AB85" s="90"/>
    </row>
    <row r="86" spans="1:28" x14ac:dyDescent="0.35">
      <c r="A86" s="90"/>
      <c r="B86" s="15"/>
      <c r="C86" s="69"/>
      <c r="D86" s="15"/>
      <c r="E86" s="69"/>
      <c r="F86" s="90"/>
      <c r="G86" s="90"/>
      <c r="H86" s="90"/>
      <c r="I86" s="90"/>
      <c r="J86" s="90"/>
      <c r="K86" s="90"/>
      <c r="L86" s="90"/>
      <c r="M86" s="90"/>
      <c r="N86" s="90"/>
      <c r="O86" s="90"/>
      <c r="P86" s="90"/>
      <c r="Q86" s="90"/>
      <c r="R86" s="90"/>
      <c r="S86" s="90"/>
      <c r="T86" s="90"/>
      <c r="U86" s="90"/>
      <c r="V86" s="90"/>
      <c r="W86" s="90"/>
      <c r="X86" s="90"/>
      <c r="Y86" s="90"/>
      <c r="Z86" s="90"/>
      <c r="AA86" s="90"/>
      <c r="AB86" s="90"/>
    </row>
    <row r="87" spans="1:28" x14ac:dyDescent="0.35">
      <c r="A87" s="90"/>
      <c r="B87" s="15"/>
      <c r="C87" s="69"/>
      <c r="D87" s="15"/>
      <c r="E87" s="69"/>
      <c r="F87" s="90"/>
      <c r="G87" s="90"/>
      <c r="H87" s="90"/>
      <c r="I87" s="90"/>
      <c r="J87" s="90"/>
      <c r="K87" s="90"/>
      <c r="L87" s="90"/>
      <c r="M87" s="90"/>
      <c r="N87" s="90"/>
      <c r="O87" s="90"/>
      <c r="P87" s="90"/>
      <c r="Q87" s="90"/>
      <c r="R87" s="90"/>
      <c r="S87" s="90"/>
      <c r="T87" s="90"/>
      <c r="U87" s="90"/>
      <c r="V87" s="90"/>
      <c r="W87" s="90"/>
      <c r="X87" s="90"/>
      <c r="Y87" s="90"/>
      <c r="Z87" s="90"/>
      <c r="AA87" s="90"/>
      <c r="AB87" s="90"/>
    </row>
    <row r="88" spans="1:28" x14ac:dyDescent="0.35">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row>
    <row r="89" spans="1:28" x14ac:dyDescent="0.35">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row>
    <row r="90" spans="1:28" x14ac:dyDescent="0.35">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row>
    <row r="91" spans="1:28" x14ac:dyDescent="0.35">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row>
    <row r="92" spans="1:28" x14ac:dyDescent="0.35">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row>
    <row r="93" spans="1:28" x14ac:dyDescent="0.35">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row>
    <row r="94" spans="1:28" x14ac:dyDescent="0.35">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row>
    <row r="95" spans="1:28"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dWIWlgFyy3yWW5KhfFE0DKyfV5F6IFHvZdYBvK7OjME06QKjx970XtyMnwmQPE6Ce1wnMgy8Njzm8Mg1tBx92g==" saltValue="5rbEHk+5eK8hdDHXgQyEGw==" spinCount="100000" sheet="1" objects="1" scenarios="1"/>
  <mergeCells count="1">
    <mergeCell ref="A1:E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00"/>
    <outlinePr summaryBelow="0" summaryRight="0"/>
  </sheetPr>
  <dimension ref="A1:AB1004"/>
  <sheetViews>
    <sheetView showGridLines="0" workbookViewId="0">
      <selection sqref="A1:E1"/>
    </sheetView>
  </sheetViews>
  <sheetFormatPr defaultColWidth="14.453125" defaultRowHeight="15" customHeight="1" x14ac:dyDescent="0.35"/>
  <cols>
    <col min="1" max="1" width="9.54296875" customWidth="1"/>
    <col min="2" max="2" width="82" customWidth="1"/>
    <col min="3" max="4" width="29.26953125" customWidth="1"/>
    <col min="5" max="5" width="17.26953125" customWidth="1"/>
    <col min="12" max="12" width="24.7265625" customWidth="1"/>
  </cols>
  <sheetData>
    <row r="1" spans="1:28" x14ac:dyDescent="0.35">
      <c r="A1" s="496" t="s">
        <v>174</v>
      </c>
      <c r="B1" s="455"/>
      <c r="C1" s="455"/>
      <c r="D1" s="455"/>
      <c r="E1" s="455"/>
      <c r="F1" s="90"/>
      <c r="G1" s="90"/>
      <c r="H1" s="90"/>
      <c r="I1" s="90"/>
      <c r="J1" s="90"/>
      <c r="K1" s="90"/>
      <c r="L1" s="90"/>
      <c r="M1" s="90"/>
      <c r="N1" s="90"/>
      <c r="O1" s="90"/>
      <c r="P1" s="90"/>
      <c r="Q1" s="90"/>
      <c r="R1" s="90"/>
      <c r="S1" s="90"/>
      <c r="T1" s="90"/>
      <c r="U1" s="90"/>
      <c r="V1" s="90"/>
      <c r="W1" s="90"/>
      <c r="X1" s="90"/>
      <c r="Y1" s="90"/>
      <c r="Z1" s="90"/>
      <c r="AA1" s="90"/>
      <c r="AB1" s="90"/>
    </row>
    <row r="2" spans="1:28" x14ac:dyDescent="0.35">
      <c r="A2" s="91" t="s">
        <v>145</v>
      </c>
      <c r="B2" s="15" t="s">
        <v>175</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x14ac:dyDescent="0.35">
      <c r="A3" s="93" t="s">
        <v>147</v>
      </c>
      <c r="B3" s="15" t="s">
        <v>148</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x14ac:dyDescent="0.35">
      <c r="A5" s="14"/>
      <c r="B5" s="14" t="s">
        <v>176</v>
      </c>
      <c r="C5" s="69"/>
      <c r="D5" s="14" t="s">
        <v>177</v>
      </c>
      <c r="E5" s="95">
        <v>411379.20000000001</v>
      </c>
      <c r="F5" s="14"/>
      <c r="G5" s="14"/>
      <c r="H5" s="69"/>
      <c r="I5" s="14"/>
      <c r="J5" s="127"/>
      <c r="K5" s="14"/>
      <c r="L5" s="14"/>
      <c r="M5" s="69"/>
      <c r="N5" s="14"/>
      <c r="O5" s="127"/>
      <c r="P5" s="14"/>
      <c r="Q5" s="14"/>
      <c r="R5" s="69"/>
      <c r="S5" s="14"/>
      <c r="T5" s="127"/>
      <c r="U5" s="14"/>
      <c r="V5" s="14"/>
      <c r="W5" s="69"/>
      <c r="X5" s="14"/>
      <c r="Y5" s="127"/>
      <c r="Z5" s="90"/>
      <c r="AA5" s="90"/>
      <c r="AB5" s="90"/>
    </row>
    <row r="6" spans="1:28" x14ac:dyDescent="0.35">
      <c r="A6" s="14"/>
      <c r="B6" s="96" t="s">
        <v>178</v>
      </c>
      <c r="C6" s="69"/>
      <c r="D6" s="14" t="s">
        <v>152</v>
      </c>
      <c r="E6" s="97">
        <f>SUM(E10:E83)</f>
        <v>0</v>
      </c>
      <c r="F6" s="14"/>
      <c r="G6" s="14"/>
      <c r="H6" s="69"/>
      <c r="I6" s="14"/>
      <c r="J6" s="129"/>
      <c r="K6" s="14"/>
      <c r="L6" s="14"/>
      <c r="M6" s="69"/>
      <c r="N6" s="14"/>
      <c r="O6" s="129"/>
      <c r="P6" s="14"/>
      <c r="Q6" s="14"/>
      <c r="R6" s="69"/>
      <c r="S6" s="14"/>
      <c r="T6" s="129"/>
      <c r="U6" s="14"/>
      <c r="V6" s="14"/>
      <c r="W6" s="69"/>
      <c r="X6" s="14"/>
      <c r="Y6" s="129"/>
      <c r="Z6" s="90"/>
      <c r="AA6" s="90"/>
      <c r="AB6" s="90"/>
    </row>
    <row r="7" spans="1:28" x14ac:dyDescent="0.35">
      <c r="A7" s="15"/>
      <c r="B7" s="15"/>
      <c r="C7" s="69"/>
      <c r="D7" s="15"/>
      <c r="E7" s="69"/>
      <c r="F7" s="15"/>
      <c r="G7" s="15"/>
      <c r="H7" s="69"/>
      <c r="I7" s="15"/>
      <c r="J7" s="69"/>
      <c r="K7" s="15"/>
      <c r="L7" s="15"/>
      <c r="M7" s="69"/>
      <c r="N7" s="15"/>
      <c r="O7" s="69"/>
      <c r="P7" s="15"/>
      <c r="Q7" s="15"/>
      <c r="R7" s="69"/>
      <c r="S7" s="15"/>
      <c r="T7" s="69"/>
      <c r="U7" s="15"/>
      <c r="V7" s="15"/>
      <c r="W7" s="69"/>
      <c r="X7" s="15"/>
      <c r="Y7" s="69"/>
      <c r="Z7" s="90"/>
      <c r="AA7" s="90"/>
      <c r="AB7" s="90"/>
    </row>
    <row r="8" spans="1:28" x14ac:dyDescent="0.35">
      <c r="A8" s="130"/>
      <c r="B8" s="99" t="s">
        <v>57</v>
      </c>
      <c r="C8" s="99" t="s">
        <v>153</v>
      </c>
      <c r="D8" s="99" t="s">
        <v>154</v>
      </c>
      <c r="E8" s="139" t="s">
        <v>155</v>
      </c>
      <c r="F8" s="130"/>
      <c r="G8" s="130"/>
      <c r="H8" s="130"/>
      <c r="I8" s="130"/>
      <c r="J8" s="130"/>
      <c r="K8" s="130"/>
      <c r="L8" s="130"/>
      <c r="M8" s="130"/>
      <c r="N8" s="130"/>
      <c r="O8" s="130"/>
      <c r="P8" s="130"/>
      <c r="Q8" s="130"/>
      <c r="R8" s="130"/>
      <c r="S8" s="130"/>
      <c r="T8" s="130"/>
      <c r="U8" s="130"/>
      <c r="V8" s="130"/>
      <c r="W8" s="130"/>
      <c r="X8" s="130"/>
      <c r="Y8" s="130"/>
      <c r="Z8" s="90"/>
      <c r="AA8" s="90"/>
      <c r="AB8" s="90"/>
    </row>
    <row r="9" spans="1:28" x14ac:dyDescent="0.35">
      <c r="A9" s="18"/>
      <c r="B9" s="44" t="s">
        <v>156</v>
      </c>
      <c r="C9" s="100" t="s">
        <v>157</v>
      </c>
      <c r="D9" s="101" t="s">
        <v>158</v>
      </c>
      <c r="E9" s="100" t="s">
        <v>159</v>
      </c>
      <c r="F9" s="18"/>
      <c r="G9" s="18"/>
      <c r="H9" s="131"/>
      <c r="I9" s="132"/>
      <c r="J9" s="131"/>
      <c r="K9" s="18"/>
      <c r="L9" s="18"/>
      <c r="M9" s="131"/>
      <c r="N9" s="132"/>
      <c r="O9" s="131"/>
      <c r="P9" s="18"/>
      <c r="Q9" s="18"/>
      <c r="R9" s="131"/>
      <c r="S9" s="132"/>
      <c r="T9" s="131"/>
      <c r="U9" s="18"/>
      <c r="V9" s="18"/>
      <c r="W9" s="131"/>
      <c r="X9" s="132"/>
      <c r="Y9" s="131"/>
      <c r="Z9" s="90"/>
      <c r="AA9" s="90"/>
      <c r="AB9" s="90"/>
    </row>
    <row r="10" spans="1:28" x14ac:dyDescent="0.35">
      <c r="A10" s="133"/>
      <c r="B10" s="104" t="s">
        <v>64</v>
      </c>
      <c r="C10" s="105">
        <v>4500</v>
      </c>
      <c r="D10" s="106">
        <f>'Bidders Pricing Catalogue'!F7</f>
        <v>0</v>
      </c>
      <c r="E10" s="107">
        <f>SUM(D10*C10)*24</f>
        <v>0</v>
      </c>
      <c r="F10" s="133"/>
      <c r="G10" s="133"/>
      <c r="H10" s="33"/>
      <c r="I10" s="141"/>
      <c r="J10" s="136"/>
      <c r="K10" s="133"/>
      <c r="L10" s="133"/>
      <c r="M10" s="33"/>
      <c r="N10" s="141"/>
      <c r="O10" s="136"/>
      <c r="P10" s="133"/>
      <c r="Q10" s="133"/>
      <c r="R10" s="33"/>
      <c r="S10" s="141"/>
      <c r="T10" s="136"/>
      <c r="U10" s="133"/>
      <c r="V10" s="133"/>
      <c r="W10" s="33"/>
      <c r="X10" s="141"/>
      <c r="Y10" s="136"/>
      <c r="Z10" s="90"/>
      <c r="AA10" s="90"/>
      <c r="AB10" s="90"/>
    </row>
    <row r="11" spans="1:28" x14ac:dyDescent="0.35">
      <c r="A11" s="18"/>
      <c r="B11" s="61" t="s">
        <v>160</v>
      </c>
      <c r="C11" s="108"/>
      <c r="D11" s="109" t="s">
        <v>67</v>
      </c>
      <c r="E11" s="100" t="s">
        <v>159</v>
      </c>
      <c r="F11" s="18"/>
      <c r="G11" s="18"/>
      <c r="H11" s="33"/>
      <c r="I11" s="132"/>
      <c r="J11" s="33"/>
      <c r="K11" s="18"/>
      <c r="L11" s="18"/>
      <c r="M11" s="33"/>
      <c r="N11" s="132"/>
      <c r="O11" s="33"/>
      <c r="P11" s="18"/>
      <c r="Q11" s="18"/>
      <c r="R11" s="33"/>
      <c r="S11" s="132"/>
      <c r="T11" s="33"/>
      <c r="U11" s="18"/>
      <c r="V11" s="18"/>
      <c r="W11" s="33"/>
      <c r="X11" s="132"/>
      <c r="Y11" s="33"/>
      <c r="Z11" s="90"/>
      <c r="AA11" s="90"/>
      <c r="AB11" s="90"/>
    </row>
    <row r="12" spans="1:28" x14ac:dyDescent="0.35">
      <c r="A12" s="70"/>
      <c r="B12" s="110" t="s">
        <v>68</v>
      </c>
      <c r="C12" s="111"/>
      <c r="D12" s="112">
        <f>'Bidders Pricing Catalogue'!F9</f>
        <v>0</v>
      </c>
      <c r="E12" s="113">
        <f t="shared" ref="E12:E22" si="0">SUM(D12*C12)*24</f>
        <v>0</v>
      </c>
      <c r="F12" s="70"/>
      <c r="G12" s="70"/>
      <c r="H12" s="33"/>
      <c r="I12" s="142"/>
      <c r="J12" s="92"/>
      <c r="K12" s="70"/>
      <c r="L12" s="70"/>
      <c r="M12" s="33"/>
      <c r="N12" s="142"/>
      <c r="O12" s="92"/>
      <c r="P12" s="70"/>
      <c r="Q12" s="70"/>
      <c r="R12" s="33"/>
      <c r="S12" s="142"/>
      <c r="T12" s="92"/>
      <c r="U12" s="70"/>
      <c r="V12" s="70"/>
      <c r="W12" s="33"/>
      <c r="X12" s="142"/>
      <c r="Y12" s="92"/>
      <c r="Z12" s="90"/>
      <c r="AA12" s="90"/>
      <c r="AB12" s="90"/>
    </row>
    <row r="13" spans="1:28" x14ac:dyDescent="0.35">
      <c r="A13" s="70"/>
      <c r="B13" s="114" t="s">
        <v>70</v>
      </c>
      <c r="C13" s="115"/>
      <c r="D13" s="116">
        <f>'Bidders Pricing Catalogue'!F10</f>
        <v>0</v>
      </c>
      <c r="E13" s="117">
        <f t="shared" si="0"/>
        <v>0</v>
      </c>
      <c r="F13" s="70"/>
      <c r="G13" s="70"/>
      <c r="H13" s="33"/>
      <c r="I13" s="142"/>
      <c r="J13" s="92"/>
      <c r="K13" s="70"/>
      <c r="L13" s="70"/>
      <c r="M13" s="33"/>
      <c r="N13" s="142"/>
      <c r="O13" s="92"/>
      <c r="P13" s="70"/>
      <c r="Q13" s="70"/>
      <c r="R13" s="33"/>
      <c r="S13" s="142"/>
      <c r="T13" s="92"/>
      <c r="U13" s="70"/>
      <c r="V13" s="70"/>
      <c r="W13" s="33"/>
      <c r="X13" s="142"/>
      <c r="Y13" s="92"/>
      <c r="Z13" s="90"/>
      <c r="AA13" s="90"/>
      <c r="AB13" s="90"/>
    </row>
    <row r="14" spans="1:28" x14ac:dyDescent="0.35">
      <c r="A14" s="70"/>
      <c r="B14" s="114" t="s">
        <v>71</v>
      </c>
      <c r="C14" s="115"/>
      <c r="D14" s="116">
        <f>'Bidders Pricing Catalogue'!F11</f>
        <v>0</v>
      </c>
      <c r="E14" s="117">
        <f t="shared" si="0"/>
        <v>0</v>
      </c>
      <c r="F14" s="70"/>
      <c r="G14" s="70"/>
      <c r="H14" s="33"/>
      <c r="I14" s="142"/>
      <c r="J14" s="92"/>
      <c r="K14" s="70"/>
      <c r="L14" s="70"/>
      <c r="M14" s="33"/>
      <c r="N14" s="142"/>
      <c r="O14" s="92"/>
      <c r="P14" s="70"/>
      <c r="Q14" s="70"/>
      <c r="R14" s="33"/>
      <c r="S14" s="142"/>
      <c r="T14" s="92"/>
      <c r="U14" s="70"/>
      <c r="V14" s="70"/>
      <c r="W14" s="33"/>
      <c r="X14" s="142"/>
      <c r="Y14" s="92"/>
      <c r="Z14" s="90"/>
      <c r="AA14" s="90"/>
      <c r="AB14" s="90"/>
    </row>
    <row r="15" spans="1:28" x14ac:dyDescent="0.35">
      <c r="A15" s="70"/>
      <c r="B15" s="114" t="s">
        <v>72</v>
      </c>
      <c r="C15" s="115"/>
      <c r="D15" s="116">
        <f>'Bidders Pricing Catalogue'!F12</f>
        <v>0</v>
      </c>
      <c r="E15" s="117">
        <f t="shared" si="0"/>
        <v>0</v>
      </c>
      <c r="F15" s="70"/>
      <c r="G15" s="70"/>
      <c r="H15" s="33"/>
      <c r="I15" s="142"/>
      <c r="J15" s="92"/>
      <c r="K15" s="70"/>
      <c r="L15" s="70"/>
      <c r="M15" s="33"/>
      <c r="N15" s="142"/>
      <c r="O15" s="92"/>
      <c r="P15" s="70"/>
      <c r="Q15" s="70"/>
      <c r="R15" s="33"/>
      <c r="S15" s="142"/>
      <c r="T15" s="92"/>
      <c r="U15" s="70"/>
      <c r="V15" s="70"/>
      <c r="W15" s="33"/>
      <c r="X15" s="142"/>
      <c r="Y15" s="92"/>
      <c r="Z15" s="90"/>
      <c r="AA15" s="90"/>
      <c r="AB15" s="90"/>
    </row>
    <row r="16" spans="1:28" x14ac:dyDescent="0.35">
      <c r="A16" s="70"/>
      <c r="B16" s="114" t="s">
        <v>73</v>
      </c>
      <c r="C16" s="115"/>
      <c r="D16" s="116">
        <f>'Bidders Pricing Catalogue'!F13</f>
        <v>0</v>
      </c>
      <c r="E16" s="117">
        <f t="shared" si="0"/>
        <v>0</v>
      </c>
      <c r="F16" s="70"/>
      <c r="G16" s="70"/>
      <c r="H16" s="33"/>
      <c r="I16" s="142"/>
      <c r="J16" s="92"/>
      <c r="K16" s="70"/>
      <c r="L16" s="70"/>
      <c r="M16" s="33"/>
      <c r="N16" s="142"/>
      <c r="O16" s="92"/>
      <c r="P16" s="70"/>
      <c r="Q16" s="70"/>
      <c r="R16" s="33"/>
      <c r="S16" s="142"/>
      <c r="T16" s="92"/>
      <c r="U16" s="70"/>
      <c r="V16" s="70"/>
      <c r="W16" s="33"/>
      <c r="X16" s="142"/>
      <c r="Y16" s="92"/>
      <c r="Z16" s="90"/>
      <c r="AA16" s="90"/>
      <c r="AB16" s="90"/>
    </row>
    <row r="17" spans="1:28" x14ac:dyDescent="0.35">
      <c r="A17" s="70"/>
      <c r="B17" s="114" t="s">
        <v>74</v>
      </c>
      <c r="C17" s="115"/>
      <c r="D17" s="116">
        <f>'Bidders Pricing Catalogue'!F14</f>
        <v>0</v>
      </c>
      <c r="E17" s="117">
        <f t="shared" si="0"/>
        <v>0</v>
      </c>
      <c r="F17" s="70"/>
      <c r="G17" s="70"/>
      <c r="H17" s="33"/>
      <c r="I17" s="142"/>
      <c r="J17" s="92"/>
      <c r="K17" s="70"/>
      <c r="L17" s="70"/>
      <c r="M17" s="33"/>
      <c r="N17" s="142"/>
      <c r="O17" s="92"/>
      <c r="P17" s="70"/>
      <c r="Q17" s="70"/>
      <c r="R17" s="33"/>
      <c r="S17" s="142"/>
      <c r="T17" s="92"/>
      <c r="U17" s="70"/>
      <c r="V17" s="70"/>
      <c r="W17" s="33"/>
      <c r="X17" s="142"/>
      <c r="Y17" s="92"/>
      <c r="Z17" s="90"/>
      <c r="AA17" s="90"/>
      <c r="AB17" s="90"/>
    </row>
    <row r="18" spans="1:28" x14ac:dyDescent="0.35">
      <c r="A18" s="70"/>
      <c r="B18" s="114" t="s">
        <v>75</v>
      </c>
      <c r="C18" s="115"/>
      <c r="D18" s="116">
        <f>'Bidders Pricing Catalogue'!F15</f>
        <v>0</v>
      </c>
      <c r="E18" s="117">
        <f t="shared" si="0"/>
        <v>0</v>
      </c>
      <c r="F18" s="70"/>
      <c r="G18" s="70"/>
      <c r="H18" s="33"/>
      <c r="I18" s="142"/>
      <c r="J18" s="92"/>
      <c r="K18" s="70"/>
      <c r="L18" s="70"/>
      <c r="M18" s="33"/>
      <c r="N18" s="142"/>
      <c r="O18" s="92"/>
      <c r="P18" s="70"/>
      <c r="Q18" s="70"/>
      <c r="R18" s="33"/>
      <c r="S18" s="142"/>
      <c r="T18" s="92"/>
      <c r="U18" s="70"/>
      <c r="V18" s="70"/>
      <c r="W18" s="33"/>
      <c r="X18" s="142"/>
      <c r="Y18" s="92"/>
      <c r="Z18" s="90"/>
      <c r="AA18" s="90"/>
      <c r="AB18" s="90"/>
    </row>
    <row r="19" spans="1:28" x14ac:dyDescent="0.35">
      <c r="A19" s="70"/>
      <c r="B19" s="114" t="s">
        <v>76</v>
      </c>
      <c r="C19" s="115"/>
      <c r="D19" s="116">
        <f>'Bidders Pricing Catalogue'!F16</f>
        <v>0</v>
      </c>
      <c r="E19" s="117">
        <f t="shared" si="0"/>
        <v>0</v>
      </c>
      <c r="F19" s="70"/>
      <c r="G19" s="70"/>
      <c r="H19" s="33"/>
      <c r="I19" s="142"/>
      <c r="J19" s="92"/>
      <c r="K19" s="70"/>
      <c r="L19" s="70"/>
      <c r="M19" s="33"/>
      <c r="N19" s="142"/>
      <c r="O19" s="92"/>
      <c r="P19" s="70"/>
      <c r="Q19" s="70"/>
      <c r="R19" s="33"/>
      <c r="S19" s="142"/>
      <c r="T19" s="92"/>
      <c r="U19" s="70"/>
      <c r="V19" s="70"/>
      <c r="W19" s="33"/>
      <c r="X19" s="142"/>
      <c r="Y19" s="92"/>
      <c r="Z19" s="90"/>
      <c r="AA19" s="90"/>
      <c r="AB19" s="90"/>
    </row>
    <row r="20" spans="1:28" x14ac:dyDescent="0.35">
      <c r="A20" s="70"/>
      <c r="B20" s="114" t="s">
        <v>77</v>
      </c>
      <c r="C20" s="115"/>
      <c r="D20" s="116">
        <f>'Bidders Pricing Catalogue'!F17</f>
        <v>0</v>
      </c>
      <c r="E20" s="117">
        <f t="shared" si="0"/>
        <v>0</v>
      </c>
      <c r="F20" s="70"/>
      <c r="G20" s="70"/>
      <c r="H20" s="33"/>
      <c r="I20" s="142"/>
      <c r="J20" s="92"/>
      <c r="K20" s="70"/>
      <c r="L20" s="70"/>
      <c r="M20" s="33"/>
      <c r="N20" s="142"/>
      <c r="O20" s="92"/>
      <c r="P20" s="70"/>
      <c r="Q20" s="70"/>
      <c r="R20" s="33"/>
      <c r="S20" s="142"/>
      <c r="T20" s="92"/>
      <c r="U20" s="70"/>
      <c r="V20" s="70"/>
      <c r="W20" s="33"/>
      <c r="X20" s="142"/>
      <c r="Y20" s="92"/>
      <c r="Z20" s="90"/>
      <c r="AA20" s="90"/>
      <c r="AB20" s="90"/>
    </row>
    <row r="21" spans="1:28" x14ac:dyDescent="0.35">
      <c r="A21" s="70"/>
      <c r="B21" s="114" t="s">
        <v>78</v>
      </c>
      <c r="C21" s="115"/>
      <c r="D21" s="116">
        <f>'Bidders Pricing Catalogue'!F18</f>
        <v>0</v>
      </c>
      <c r="E21" s="117">
        <f t="shared" si="0"/>
        <v>0</v>
      </c>
      <c r="F21" s="70"/>
      <c r="G21" s="70"/>
      <c r="H21" s="33"/>
      <c r="I21" s="142"/>
      <c r="J21" s="92"/>
      <c r="K21" s="70"/>
      <c r="L21" s="70"/>
      <c r="M21" s="33"/>
      <c r="N21" s="142"/>
      <c r="O21" s="92"/>
      <c r="P21" s="70"/>
      <c r="Q21" s="70"/>
      <c r="R21" s="33"/>
      <c r="S21" s="142"/>
      <c r="T21" s="92"/>
      <c r="U21" s="70"/>
      <c r="V21" s="70"/>
      <c r="W21" s="33"/>
      <c r="X21" s="142"/>
      <c r="Y21" s="92"/>
      <c r="Z21" s="90"/>
      <c r="AA21" s="90"/>
      <c r="AB21" s="90"/>
    </row>
    <row r="22" spans="1:28" x14ac:dyDescent="0.35">
      <c r="A22" s="138"/>
      <c r="B22" s="119" t="s">
        <v>79</v>
      </c>
      <c r="C22" s="105"/>
      <c r="D22" s="120">
        <f>'Bidders Pricing Catalogue'!F19</f>
        <v>0</v>
      </c>
      <c r="E22" s="121">
        <f t="shared" si="0"/>
        <v>0</v>
      </c>
      <c r="F22" s="138"/>
      <c r="G22" s="138"/>
      <c r="H22" s="33"/>
      <c r="I22" s="142"/>
      <c r="J22" s="92"/>
      <c r="K22" s="138"/>
      <c r="L22" s="138"/>
      <c r="M22" s="33"/>
      <c r="N22" s="142"/>
      <c r="O22" s="92"/>
      <c r="P22" s="138"/>
      <c r="Q22" s="138"/>
      <c r="R22" s="33"/>
      <c r="S22" s="142"/>
      <c r="T22" s="92"/>
      <c r="U22" s="138"/>
      <c r="V22" s="138"/>
      <c r="W22" s="33"/>
      <c r="X22" s="142"/>
      <c r="Y22" s="92"/>
      <c r="Z22" s="90"/>
      <c r="AA22" s="90"/>
      <c r="AB22" s="90"/>
    </row>
    <row r="23" spans="1:28" x14ac:dyDescent="0.35">
      <c r="A23" s="18"/>
      <c r="B23" s="44" t="s">
        <v>161</v>
      </c>
      <c r="C23" s="108"/>
      <c r="D23" s="101" t="s">
        <v>67</v>
      </c>
      <c r="E23" s="140" t="s">
        <v>159</v>
      </c>
      <c r="F23" s="18"/>
      <c r="G23" s="18"/>
      <c r="H23" s="33"/>
      <c r="I23" s="132"/>
      <c r="J23" s="131"/>
      <c r="K23" s="18"/>
      <c r="L23" s="18"/>
      <c r="M23" s="33"/>
      <c r="N23" s="132"/>
      <c r="O23" s="131"/>
      <c r="P23" s="18"/>
      <c r="Q23" s="18"/>
      <c r="R23" s="33"/>
      <c r="S23" s="132"/>
      <c r="T23" s="131"/>
      <c r="U23" s="18"/>
      <c r="V23" s="18"/>
      <c r="W23" s="33"/>
      <c r="X23" s="132"/>
      <c r="Y23" s="131"/>
      <c r="Z23" s="90"/>
      <c r="AA23" s="90"/>
      <c r="AB23" s="90"/>
    </row>
    <row r="24" spans="1:28" x14ac:dyDescent="0.35">
      <c r="A24" s="70"/>
      <c r="B24" s="110" t="s">
        <v>81</v>
      </c>
      <c r="C24" s="111"/>
      <c r="D24" s="112">
        <f>'Bidders Pricing Catalogue'!F21</f>
        <v>0</v>
      </c>
      <c r="E24" s="113">
        <f t="shared" ref="E24:E53" si="1">SUM(D24*C24)*24</f>
        <v>0</v>
      </c>
      <c r="F24" s="70"/>
      <c r="G24" s="70"/>
      <c r="H24" s="33"/>
      <c r="I24" s="142"/>
      <c r="J24" s="92"/>
      <c r="K24" s="70"/>
      <c r="L24" s="70"/>
      <c r="M24" s="33"/>
      <c r="N24" s="142"/>
      <c r="O24" s="92"/>
      <c r="P24" s="70"/>
      <c r="Q24" s="70"/>
      <c r="R24" s="33"/>
      <c r="S24" s="142"/>
      <c r="T24" s="92"/>
      <c r="U24" s="70"/>
      <c r="V24" s="70"/>
      <c r="W24" s="33"/>
      <c r="X24" s="142"/>
      <c r="Y24" s="92"/>
      <c r="Z24" s="90"/>
      <c r="AA24" s="90"/>
      <c r="AB24" s="90"/>
    </row>
    <row r="25" spans="1:28" x14ac:dyDescent="0.35">
      <c r="A25" s="70"/>
      <c r="B25" s="114" t="s">
        <v>82</v>
      </c>
      <c r="C25" s="115"/>
      <c r="D25" s="116">
        <f>'Bidders Pricing Catalogue'!F22</f>
        <v>0</v>
      </c>
      <c r="E25" s="117">
        <f t="shared" si="1"/>
        <v>0</v>
      </c>
      <c r="F25" s="70"/>
      <c r="G25" s="70"/>
      <c r="H25" s="33"/>
      <c r="I25" s="142"/>
      <c r="J25" s="92"/>
      <c r="K25" s="70"/>
      <c r="L25" s="70"/>
      <c r="M25" s="33"/>
      <c r="N25" s="142"/>
      <c r="O25" s="92"/>
      <c r="P25" s="70"/>
      <c r="Q25" s="70"/>
      <c r="R25" s="33"/>
      <c r="S25" s="142"/>
      <c r="T25" s="92"/>
      <c r="U25" s="70"/>
      <c r="V25" s="70"/>
      <c r="W25" s="33"/>
      <c r="X25" s="142"/>
      <c r="Y25" s="92"/>
      <c r="Z25" s="90"/>
      <c r="AA25" s="90"/>
      <c r="AB25" s="90"/>
    </row>
    <row r="26" spans="1:28" x14ac:dyDescent="0.35">
      <c r="A26" s="70"/>
      <c r="B26" s="114" t="s">
        <v>83</v>
      </c>
      <c r="C26" s="115"/>
      <c r="D26" s="116">
        <f>'Bidders Pricing Catalogue'!F23</f>
        <v>0</v>
      </c>
      <c r="E26" s="117">
        <f t="shared" si="1"/>
        <v>0</v>
      </c>
      <c r="F26" s="70"/>
      <c r="G26" s="70"/>
      <c r="H26" s="33"/>
      <c r="I26" s="142"/>
      <c r="J26" s="92"/>
      <c r="K26" s="70"/>
      <c r="L26" s="70"/>
      <c r="M26" s="33"/>
      <c r="N26" s="142"/>
      <c r="O26" s="92"/>
      <c r="P26" s="70"/>
      <c r="Q26" s="70"/>
      <c r="R26" s="33"/>
      <c r="S26" s="142"/>
      <c r="T26" s="92"/>
      <c r="U26" s="70"/>
      <c r="V26" s="70"/>
      <c r="W26" s="33"/>
      <c r="X26" s="142"/>
      <c r="Y26" s="92"/>
      <c r="Z26" s="90"/>
      <c r="AA26" s="90"/>
      <c r="AB26" s="90"/>
    </row>
    <row r="27" spans="1:28" x14ac:dyDescent="0.35">
      <c r="A27" s="70"/>
      <c r="B27" s="114" t="s">
        <v>84</v>
      </c>
      <c r="C27" s="115"/>
      <c r="D27" s="116">
        <f>'Bidders Pricing Catalogue'!F24</f>
        <v>0</v>
      </c>
      <c r="E27" s="117">
        <f t="shared" si="1"/>
        <v>0</v>
      </c>
      <c r="F27" s="70"/>
      <c r="G27" s="70"/>
      <c r="H27" s="33"/>
      <c r="I27" s="142"/>
      <c r="J27" s="92"/>
      <c r="K27" s="70"/>
      <c r="L27" s="70"/>
      <c r="M27" s="33"/>
      <c r="N27" s="142"/>
      <c r="O27" s="92"/>
      <c r="P27" s="70"/>
      <c r="Q27" s="70"/>
      <c r="R27" s="33"/>
      <c r="S27" s="142"/>
      <c r="T27" s="92"/>
      <c r="U27" s="70"/>
      <c r="V27" s="70"/>
      <c r="W27" s="33"/>
      <c r="X27" s="142"/>
      <c r="Y27" s="92"/>
      <c r="Z27" s="90"/>
      <c r="AA27" s="90"/>
      <c r="AB27" s="90"/>
    </row>
    <row r="28" spans="1:28" x14ac:dyDescent="0.35">
      <c r="A28" s="70"/>
      <c r="B28" s="114" t="s">
        <v>85</v>
      </c>
      <c r="C28" s="115"/>
      <c r="D28" s="116">
        <f>'Bidders Pricing Catalogue'!F25</f>
        <v>0</v>
      </c>
      <c r="E28" s="117">
        <f t="shared" si="1"/>
        <v>0</v>
      </c>
      <c r="F28" s="70"/>
      <c r="G28" s="70"/>
      <c r="H28" s="33"/>
      <c r="I28" s="142"/>
      <c r="J28" s="92"/>
      <c r="K28" s="70"/>
      <c r="L28" s="70"/>
      <c r="M28" s="33"/>
      <c r="N28" s="142"/>
      <c r="O28" s="92"/>
      <c r="P28" s="70"/>
      <c r="Q28" s="70"/>
      <c r="R28" s="33"/>
      <c r="S28" s="142"/>
      <c r="T28" s="92"/>
      <c r="U28" s="70"/>
      <c r="V28" s="70"/>
      <c r="W28" s="33"/>
      <c r="X28" s="142"/>
      <c r="Y28" s="92"/>
      <c r="Z28" s="90"/>
      <c r="AA28" s="90"/>
      <c r="AB28" s="90"/>
    </row>
    <row r="29" spans="1:28" x14ac:dyDescent="0.35">
      <c r="A29" s="70"/>
      <c r="B29" s="114" t="s">
        <v>86</v>
      </c>
      <c r="C29" s="115"/>
      <c r="D29" s="116">
        <f>'Bidders Pricing Catalogue'!F26</f>
        <v>0</v>
      </c>
      <c r="E29" s="117">
        <f t="shared" si="1"/>
        <v>0</v>
      </c>
      <c r="F29" s="70"/>
      <c r="G29" s="70"/>
      <c r="H29" s="33"/>
      <c r="I29" s="142"/>
      <c r="J29" s="92"/>
      <c r="K29" s="70"/>
      <c r="L29" s="70"/>
      <c r="M29" s="33"/>
      <c r="N29" s="142"/>
      <c r="O29" s="92"/>
      <c r="P29" s="70"/>
      <c r="Q29" s="70"/>
      <c r="R29" s="33"/>
      <c r="S29" s="142"/>
      <c r="T29" s="92"/>
      <c r="U29" s="70"/>
      <c r="V29" s="70"/>
      <c r="W29" s="33"/>
      <c r="X29" s="142"/>
      <c r="Y29" s="92"/>
      <c r="Z29" s="90"/>
      <c r="AA29" s="90"/>
      <c r="AB29" s="90"/>
    </row>
    <row r="30" spans="1:28" x14ac:dyDescent="0.35">
      <c r="A30" s="70"/>
      <c r="B30" s="114" t="s">
        <v>87</v>
      </c>
      <c r="C30" s="115"/>
      <c r="D30" s="116">
        <f>'Bidders Pricing Catalogue'!F27</f>
        <v>0</v>
      </c>
      <c r="E30" s="117">
        <f t="shared" si="1"/>
        <v>0</v>
      </c>
      <c r="F30" s="70"/>
      <c r="G30" s="70"/>
      <c r="H30" s="33"/>
      <c r="I30" s="142"/>
      <c r="J30" s="92"/>
      <c r="K30" s="70"/>
      <c r="L30" s="70"/>
      <c r="M30" s="33"/>
      <c r="N30" s="142"/>
      <c r="O30" s="92"/>
      <c r="P30" s="70"/>
      <c r="Q30" s="70"/>
      <c r="R30" s="33"/>
      <c r="S30" s="142"/>
      <c r="T30" s="92"/>
      <c r="U30" s="70"/>
      <c r="V30" s="70"/>
      <c r="W30" s="33"/>
      <c r="X30" s="142"/>
      <c r="Y30" s="92"/>
      <c r="Z30" s="90"/>
      <c r="AA30" s="90"/>
      <c r="AB30" s="90"/>
    </row>
    <row r="31" spans="1:28" x14ac:dyDescent="0.35">
      <c r="A31" s="70"/>
      <c r="B31" s="114" t="s">
        <v>88</v>
      </c>
      <c r="C31" s="115"/>
      <c r="D31" s="116">
        <f>'Bidders Pricing Catalogue'!F28</f>
        <v>0</v>
      </c>
      <c r="E31" s="117">
        <f t="shared" si="1"/>
        <v>0</v>
      </c>
      <c r="F31" s="70"/>
      <c r="G31" s="70"/>
      <c r="H31" s="33"/>
      <c r="I31" s="142"/>
      <c r="J31" s="92"/>
      <c r="K31" s="70"/>
      <c r="L31" s="70"/>
      <c r="M31" s="33"/>
      <c r="N31" s="142"/>
      <c r="O31" s="92"/>
      <c r="P31" s="70"/>
      <c r="Q31" s="70"/>
      <c r="R31" s="33"/>
      <c r="S31" s="142"/>
      <c r="T31" s="92"/>
      <c r="U31" s="70"/>
      <c r="V31" s="70"/>
      <c r="W31" s="33"/>
      <c r="X31" s="142"/>
      <c r="Y31" s="92"/>
      <c r="Z31" s="90"/>
      <c r="AA31" s="90"/>
      <c r="AB31" s="90"/>
    </row>
    <row r="32" spans="1:28" x14ac:dyDescent="0.35">
      <c r="A32" s="70"/>
      <c r="B32" s="114" t="s">
        <v>89</v>
      </c>
      <c r="C32" s="115"/>
      <c r="D32" s="116">
        <f>'Bidders Pricing Catalogue'!F29</f>
        <v>0</v>
      </c>
      <c r="E32" s="117">
        <f t="shared" si="1"/>
        <v>0</v>
      </c>
      <c r="F32" s="70"/>
      <c r="G32" s="70"/>
      <c r="H32" s="33"/>
      <c r="I32" s="142"/>
      <c r="J32" s="92"/>
      <c r="K32" s="70"/>
      <c r="L32" s="70"/>
      <c r="M32" s="33"/>
      <c r="N32" s="142"/>
      <c r="O32" s="92"/>
      <c r="P32" s="70"/>
      <c r="Q32" s="70"/>
      <c r="R32" s="33"/>
      <c r="S32" s="142"/>
      <c r="T32" s="92"/>
      <c r="U32" s="70"/>
      <c r="V32" s="70"/>
      <c r="W32" s="33"/>
      <c r="X32" s="142"/>
      <c r="Y32" s="92"/>
      <c r="Z32" s="90"/>
      <c r="AA32" s="90"/>
      <c r="AB32" s="90"/>
    </row>
    <row r="33" spans="1:28" x14ac:dyDescent="0.35">
      <c r="A33" s="70"/>
      <c r="B33" s="114" t="s">
        <v>90</v>
      </c>
      <c r="C33" s="115"/>
      <c r="D33" s="116">
        <f>'Bidders Pricing Catalogue'!F30</f>
        <v>0</v>
      </c>
      <c r="E33" s="117">
        <f t="shared" si="1"/>
        <v>0</v>
      </c>
      <c r="F33" s="70"/>
      <c r="G33" s="70"/>
      <c r="H33" s="33"/>
      <c r="I33" s="142"/>
      <c r="J33" s="92"/>
      <c r="K33" s="70"/>
      <c r="L33" s="70"/>
      <c r="M33" s="33"/>
      <c r="N33" s="142"/>
      <c r="O33" s="92"/>
      <c r="P33" s="70"/>
      <c r="Q33" s="70"/>
      <c r="R33" s="33"/>
      <c r="S33" s="142"/>
      <c r="T33" s="92"/>
      <c r="U33" s="70"/>
      <c r="V33" s="70"/>
      <c r="W33" s="33"/>
      <c r="X33" s="142"/>
      <c r="Y33" s="92"/>
      <c r="Z33" s="90"/>
      <c r="AA33" s="90"/>
      <c r="AB33" s="90"/>
    </row>
    <row r="34" spans="1:28" x14ac:dyDescent="0.35">
      <c r="A34" s="70"/>
      <c r="B34" s="114" t="s">
        <v>91</v>
      </c>
      <c r="C34" s="115"/>
      <c r="D34" s="116">
        <f>'Bidders Pricing Catalogue'!F31</f>
        <v>0</v>
      </c>
      <c r="E34" s="117">
        <f t="shared" si="1"/>
        <v>0</v>
      </c>
      <c r="F34" s="70"/>
      <c r="G34" s="70"/>
      <c r="H34" s="33"/>
      <c r="I34" s="142"/>
      <c r="J34" s="92"/>
      <c r="K34" s="70"/>
      <c r="L34" s="70"/>
      <c r="M34" s="33"/>
      <c r="N34" s="142"/>
      <c r="O34" s="92"/>
      <c r="P34" s="70"/>
      <c r="Q34" s="70"/>
      <c r="R34" s="33"/>
      <c r="S34" s="142"/>
      <c r="T34" s="92"/>
      <c r="U34" s="70"/>
      <c r="V34" s="70"/>
      <c r="W34" s="33"/>
      <c r="X34" s="142"/>
      <c r="Y34" s="92"/>
      <c r="Z34" s="90"/>
      <c r="AA34" s="90"/>
      <c r="AB34" s="90"/>
    </row>
    <row r="35" spans="1:28" x14ac:dyDescent="0.35">
      <c r="A35" s="70"/>
      <c r="B35" s="114" t="s">
        <v>92</v>
      </c>
      <c r="C35" s="115"/>
      <c r="D35" s="116">
        <f>'Bidders Pricing Catalogue'!F32</f>
        <v>0</v>
      </c>
      <c r="E35" s="117">
        <f t="shared" si="1"/>
        <v>0</v>
      </c>
      <c r="F35" s="70"/>
      <c r="G35" s="70"/>
      <c r="H35" s="33"/>
      <c r="I35" s="142"/>
      <c r="J35" s="92"/>
      <c r="K35" s="70"/>
      <c r="L35" s="70"/>
      <c r="M35" s="33"/>
      <c r="N35" s="142"/>
      <c r="O35" s="92"/>
      <c r="P35" s="70"/>
      <c r="Q35" s="70"/>
      <c r="R35" s="33"/>
      <c r="S35" s="142"/>
      <c r="T35" s="92"/>
      <c r="U35" s="70"/>
      <c r="V35" s="70"/>
      <c r="W35" s="33"/>
      <c r="X35" s="142"/>
      <c r="Y35" s="92"/>
      <c r="Z35" s="90"/>
      <c r="AA35" s="90"/>
      <c r="AB35" s="90"/>
    </row>
    <row r="36" spans="1:28" x14ac:dyDescent="0.35">
      <c r="A36" s="70"/>
      <c r="B36" s="114" t="s">
        <v>93</v>
      </c>
      <c r="C36" s="115"/>
      <c r="D36" s="116">
        <f>'Bidders Pricing Catalogue'!F33</f>
        <v>0</v>
      </c>
      <c r="E36" s="117">
        <f t="shared" si="1"/>
        <v>0</v>
      </c>
      <c r="F36" s="70"/>
      <c r="G36" s="70"/>
      <c r="H36" s="33"/>
      <c r="I36" s="142"/>
      <c r="J36" s="92"/>
      <c r="K36" s="70"/>
      <c r="L36" s="70"/>
      <c r="M36" s="33"/>
      <c r="N36" s="142"/>
      <c r="O36" s="92"/>
      <c r="P36" s="70"/>
      <c r="Q36" s="70"/>
      <c r="R36" s="33"/>
      <c r="S36" s="142"/>
      <c r="T36" s="92"/>
      <c r="U36" s="70"/>
      <c r="V36" s="70"/>
      <c r="W36" s="33"/>
      <c r="X36" s="142"/>
      <c r="Y36" s="92"/>
      <c r="Z36" s="90"/>
      <c r="AA36" s="90"/>
      <c r="AB36" s="90"/>
    </row>
    <row r="37" spans="1:28" x14ac:dyDescent="0.35">
      <c r="A37" s="70"/>
      <c r="B37" s="114" t="s">
        <v>94</v>
      </c>
      <c r="C37" s="115"/>
      <c r="D37" s="116">
        <f>'Bidders Pricing Catalogue'!F34</f>
        <v>0</v>
      </c>
      <c r="E37" s="117">
        <f t="shared" si="1"/>
        <v>0</v>
      </c>
      <c r="F37" s="70"/>
      <c r="G37" s="70"/>
      <c r="H37" s="33"/>
      <c r="I37" s="142"/>
      <c r="J37" s="92"/>
      <c r="K37" s="70"/>
      <c r="L37" s="70"/>
      <c r="M37" s="33"/>
      <c r="N37" s="142"/>
      <c r="O37" s="92"/>
      <c r="P37" s="70"/>
      <c r="Q37" s="70"/>
      <c r="R37" s="33"/>
      <c r="S37" s="142"/>
      <c r="T37" s="92"/>
      <c r="U37" s="70"/>
      <c r="V37" s="70"/>
      <c r="W37" s="33"/>
      <c r="X37" s="142"/>
      <c r="Y37" s="92"/>
      <c r="Z37" s="90"/>
      <c r="AA37" s="90"/>
      <c r="AB37" s="90"/>
    </row>
    <row r="38" spans="1:28" x14ac:dyDescent="0.35">
      <c r="A38" s="70"/>
      <c r="B38" s="114" t="s">
        <v>95</v>
      </c>
      <c r="C38" s="115"/>
      <c r="D38" s="116">
        <f>'Bidders Pricing Catalogue'!F35</f>
        <v>0</v>
      </c>
      <c r="E38" s="117">
        <f t="shared" si="1"/>
        <v>0</v>
      </c>
      <c r="F38" s="70"/>
      <c r="G38" s="70"/>
      <c r="H38" s="33"/>
      <c r="I38" s="142"/>
      <c r="J38" s="92"/>
      <c r="K38" s="70"/>
      <c r="L38" s="70"/>
      <c r="M38" s="33"/>
      <c r="N38" s="142"/>
      <c r="O38" s="92"/>
      <c r="P38" s="70"/>
      <c r="Q38" s="70"/>
      <c r="R38" s="33"/>
      <c r="S38" s="142"/>
      <c r="T38" s="92"/>
      <c r="U38" s="70"/>
      <c r="V38" s="70"/>
      <c r="W38" s="33"/>
      <c r="X38" s="142"/>
      <c r="Y38" s="92"/>
      <c r="Z38" s="90"/>
      <c r="AA38" s="90"/>
      <c r="AB38" s="90"/>
    </row>
    <row r="39" spans="1:28" x14ac:dyDescent="0.35">
      <c r="A39" s="70"/>
      <c r="B39" s="114" t="s">
        <v>96</v>
      </c>
      <c r="C39" s="115"/>
      <c r="D39" s="116">
        <f>'Bidders Pricing Catalogue'!F36</f>
        <v>0</v>
      </c>
      <c r="E39" s="117">
        <f t="shared" si="1"/>
        <v>0</v>
      </c>
      <c r="F39" s="70"/>
      <c r="G39" s="70"/>
      <c r="H39" s="33"/>
      <c r="I39" s="142"/>
      <c r="J39" s="92"/>
      <c r="K39" s="70"/>
      <c r="L39" s="70"/>
      <c r="M39" s="33"/>
      <c r="N39" s="142"/>
      <c r="O39" s="92"/>
      <c r="P39" s="70"/>
      <c r="Q39" s="70"/>
      <c r="R39" s="33"/>
      <c r="S39" s="142"/>
      <c r="T39" s="92"/>
      <c r="U39" s="70"/>
      <c r="V39" s="70"/>
      <c r="W39" s="33"/>
      <c r="X39" s="142"/>
      <c r="Y39" s="92"/>
      <c r="Z39" s="90"/>
      <c r="AA39" s="90"/>
      <c r="AB39" s="90"/>
    </row>
    <row r="40" spans="1:28" x14ac:dyDescent="0.35">
      <c r="A40" s="70"/>
      <c r="B40" s="114" t="s">
        <v>97</v>
      </c>
      <c r="C40" s="115">
        <v>1</v>
      </c>
      <c r="D40" s="116">
        <f>'Bidders Pricing Catalogue'!F37</f>
        <v>0</v>
      </c>
      <c r="E40" s="117">
        <f t="shared" si="1"/>
        <v>0</v>
      </c>
      <c r="F40" s="70"/>
      <c r="G40" s="70"/>
      <c r="H40" s="33"/>
      <c r="I40" s="142"/>
      <c r="J40" s="92"/>
      <c r="K40" s="70"/>
      <c r="L40" s="70"/>
      <c r="M40" s="33"/>
      <c r="N40" s="142"/>
      <c r="O40" s="92"/>
      <c r="P40" s="70"/>
      <c r="Q40" s="70"/>
      <c r="R40" s="33"/>
      <c r="S40" s="142"/>
      <c r="T40" s="92"/>
      <c r="U40" s="70"/>
      <c r="V40" s="70"/>
      <c r="W40" s="33"/>
      <c r="X40" s="142"/>
      <c r="Y40" s="92"/>
      <c r="Z40" s="90"/>
      <c r="AA40" s="90"/>
      <c r="AB40" s="90"/>
    </row>
    <row r="41" spans="1:28" x14ac:dyDescent="0.35">
      <c r="A41" s="70"/>
      <c r="B41" s="114" t="s">
        <v>98</v>
      </c>
      <c r="C41" s="115"/>
      <c r="D41" s="116">
        <f>'Bidders Pricing Catalogue'!F38</f>
        <v>0</v>
      </c>
      <c r="E41" s="117">
        <f t="shared" si="1"/>
        <v>0</v>
      </c>
      <c r="F41" s="70"/>
      <c r="G41" s="70"/>
      <c r="H41" s="33"/>
      <c r="I41" s="142"/>
      <c r="J41" s="92"/>
      <c r="K41" s="70"/>
      <c r="L41" s="70"/>
      <c r="M41" s="33"/>
      <c r="N41" s="142"/>
      <c r="O41" s="92"/>
      <c r="P41" s="70"/>
      <c r="Q41" s="70"/>
      <c r="R41" s="33"/>
      <c r="S41" s="142"/>
      <c r="T41" s="92"/>
      <c r="U41" s="70"/>
      <c r="V41" s="70"/>
      <c r="W41" s="33"/>
      <c r="X41" s="142"/>
      <c r="Y41" s="92"/>
      <c r="Z41" s="90"/>
      <c r="AA41" s="90"/>
      <c r="AB41" s="90"/>
    </row>
    <row r="42" spans="1:28" x14ac:dyDescent="0.35">
      <c r="A42" s="70"/>
      <c r="B42" s="114" t="s">
        <v>99</v>
      </c>
      <c r="C42" s="115"/>
      <c r="D42" s="116">
        <f>'Bidders Pricing Catalogue'!F39</f>
        <v>0</v>
      </c>
      <c r="E42" s="117">
        <f t="shared" si="1"/>
        <v>0</v>
      </c>
      <c r="F42" s="70"/>
      <c r="G42" s="70"/>
      <c r="H42" s="33"/>
      <c r="I42" s="142"/>
      <c r="J42" s="92"/>
      <c r="K42" s="70"/>
      <c r="L42" s="70"/>
      <c r="M42" s="33"/>
      <c r="N42" s="142"/>
      <c r="O42" s="92"/>
      <c r="P42" s="70"/>
      <c r="Q42" s="70"/>
      <c r="R42" s="33"/>
      <c r="S42" s="142"/>
      <c r="T42" s="92"/>
      <c r="U42" s="70"/>
      <c r="V42" s="70"/>
      <c r="W42" s="33"/>
      <c r="X42" s="142"/>
      <c r="Y42" s="92"/>
      <c r="Z42" s="90"/>
      <c r="AA42" s="90"/>
      <c r="AB42" s="90"/>
    </row>
    <row r="43" spans="1:28" x14ac:dyDescent="0.35">
      <c r="A43" s="70"/>
      <c r="B43" s="114" t="s">
        <v>100</v>
      </c>
      <c r="C43" s="115"/>
      <c r="D43" s="116">
        <f>'Bidders Pricing Catalogue'!F40</f>
        <v>0</v>
      </c>
      <c r="E43" s="117">
        <f t="shared" si="1"/>
        <v>0</v>
      </c>
      <c r="F43" s="70"/>
      <c r="G43" s="70"/>
      <c r="H43" s="33"/>
      <c r="I43" s="142"/>
      <c r="J43" s="92"/>
      <c r="K43" s="70"/>
      <c r="L43" s="70"/>
      <c r="M43" s="33"/>
      <c r="N43" s="142"/>
      <c r="O43" s="92"/>
      <c r="P43" s="70"/>
      <c r="Q43" s="70"/>
      <c r="R43" s="33"/>
      <c r="S43" s="142"/>
      <c r="T43" s="92"/>
      <c r="U43" s="70"/>
      <c r="V43" s="70"/>
      <c r="W43" s="33"/>
      <c r="X43" s="142"/>
      <c r="Y43" s="92"/>
      <c r="Z43" s="90"/>
      <c r="AA43" s="90"/>
      <c r="AB43" s="90"/>
    </row>
    <row r="44" spans="1:28" x14ac:dyDescent="0.35">
      <c r="A44" s="70"/>
      <c r="B44" s="114" t="s">
        <v>101</v>
      </c>
      <c r="C44" s="115"/>
      <c r="D44" s="116">
        <f>'Bidders Pricing Catalogue'!F41</f>
        <v>0</v>
      </c>
      <c r="E44" s="117">
        <f t="shared" si="1"/>
        <v>0</v>
      </c>
      <c r="F44" s="70"/>
      <c r="G44" s="70"/>
      <c r="H44" s="33"/>
      <c r="I44" s="142"/>
      <c r="J44" s="92"/>
      <c r="K44" s="70"/>
      <c r="L44" s="70"/>
      <c r="M44" s="33"/>
      <c r="N44" s="142"/>
      <c r="O44" s="92"/>
      <c r="P44" s="70"/>
      <c r="Q44" s="70"/>
      <c r="R44" s="33"/>
      <c r="S44" s="142"/>
      <c r="T44" s="92"/>
      <c r="U44" s="70"/>
      <c r="V44" s="70"/>
      <c r="W44" s="33"/>
      <c r="X44" s="142"/>
      <c r="Y44" s="92"/>
      <c r="Z44" s="90"/>
      <c r="AA44" s="90"/>
      <c r="AB44" s="90"/>
    </row>
    <row r="45" spans="1:28" x14ac:dyDescent="0.35">
      <c r="A45" s="70"/>
      <c r="B45" s="114" t="s">
        <v>102</v>
      </c>
      <c r="C45" s="115"/>
      <c r="D45" s="116">
        <f>'Bidders Pricing Catalogue'!F42</f>
        <v>0</v>
      </c>
      <c r="E45" s="117">
        <f t="shared" si="1"/>
        <v>0</v>
      </c>
      <c r="F45" s="70"/>
      <c r="G45" s="70"/>
      <c r="H45" s="33"/>
      <c r="I45" s="142"/>
      <c r="J45" s="92"/>
      <c r="K45" s="70"/>
      <c r="L45" s="70"/>
      <c r="M45" s="33"/>
      <c r="N45" s="142"/>
      <c r="O45" s="92"/>
      <c r="P45" s="70"/>
      <c r="Q45" s="70"/>
      <c r="R45" s="33"/>
      <c r="S45" s="142"/>
      <c r="T45" s="92"/>
      <c r="U45" s="70"/>
      <c r="V45" s="70"/>
      <c r="W45" s="33"/>
      <c r="X45" s="142"/>
      <c r="Y45" s="92"/>
      <c r="Z45" s="90"/>
      <c r="AA45" s="90"/>
      <c r="AB45" s="90"/>
    </row>
    <row r="46" spans="1:28" x14ac:dyDescent="0.35">
      <c r="A46" s="70"/>
      <c r="B46" s="114" t="s">
        <v>103</v>
      </c>
      <c r="C46" s="115"/>
      <c r="D46" s="116">
        <f>'Bidders Pricing Catalogue'!F43</f>
        <v>0</v>
      </c>
      <c r="E46" s="117">
        <f t="shared" si="1"/>
        <v>0</v>
      </c>
      <c r="F46" s="70"/>
      <c r="G46" s="70"/>
      <c r="H46" s="33"/>
      <c r="I46" s="142"/>
      <c r="J46" s="92"/>
      <c r="K46" s="70"/>
      <c r="L46" s="70"/>
      <c r="M46" s="33"/>
      <c r="N46" s="142"/>
      <c r="O46" s="92"/>
      <c r="P46" s="70"/>
      <c r="Q46" s="70"/>
      <c r="R46" s="33"/>
      <c r="S46" s="142"/>
      <c r="T46" s="92"/>
      <c r="U46" s="70"/>
      <c r="V46" s="70"/>
      <c r="W46" s="33"/>
      <c r="X46" s="142"/>
      <c r="Y46" s="92"/>
      <c r="Z46" s="90"/>
      <c r="AA46" s="90"/>
      <c r="AB46" s="90"/>
    </row>
    <row r="47" spans="1:28" x14ac:dyDescent="0.35">
      <c r="A47" s="70"/>
      <c r="B47" s="114" t="s">
        <v>104</v>
      </c>
      <c r="C47" s="115"/>
      <c r="D47" s="116">
        <f>'Bidders Pricing Catalogue'!F44</f>
        <v>0</v>
      </c>
      <c r="E47" s="117">
        <f t="shared" si="1"/>
        <v>0</v>
      </c>
      <c r="F47" s="70"/>
      <c r="G47" s="70"/>
      <c r="H47" s="33"/>
      <c r="I47" s="142"/>
      <c r="J47" s="92"/>
      <c r="K47" s="70"/>
      <c r="L47" s="70"/>
      <c r="M47" s="33"/>
      <c r="N47" s="142"/>
      <c r="O47" s="92"/>
      <c r="P47" s="70"/>
      <c r="Q47" s="70"/>
      <c r="R47" s="33"/>
      <c r="S47" s="142"/>
      <c r="T47" s="92"/>
      <c r="U47" s="70"/>
      <c r="V47" s="70"/>
      <c r="W47" s="33"/>
      <c r="X47" s="142"/>
      <c r="Y47" s="92"/>
      <c r="Z47" s="90"/>
      <c r="AA47" s="90"/>
      <c r="AB47" s="90"/>
    </row>
    <row r="48" spans="1:28" x14ac:dyDescent="0.35">
      <c r="A48" s="70"/>
      <c r="B48" s="114" t="s">
        <v>105</v>
      </c>
      <c r="C48" s="115"/>
      <c r="D48" s="116">
        <f>'Bidders Pricing Catalogue'!F45</f>
        <v>0</v>
      </c>
      <c r="E48" s="117">
        <f t="shared" si="1"/>
        <v>0</v>
      </c>
      <c r="F48" s="70"/>
      <c r="G48" s="70"/>
      <c r="H48" s="33"/>
      <c r="I48" s="142"/>
      <c r="J48" s="92"/>
      <c r="K48" s="70"/>
      <c r="L48" s="70"/>
      <c r="M48" s="33"/>
      <c r="N48" s="142"/>
      <c r="O48" s="92"/>
      <c r="P48" s="70"/>
      <c r="Q48" s="70"/>
      <c r="R48" s="33"/>
      <c r="S48" s="142"/>
      <c r="T48" s="92"/>
      <c r="U48" s="70"/>
      <c r="V48" s="70"/>
      <c r="W48" s="33"/>
      <c r="X48" s="142"/>
      <c r="Y48" s="92"/>
      <c r="Z48" s="90"/>
      <c r="AA48" s="90"/>
      <c r="AB48" s="90"/>
    </row>
    <row r="49" spans="1:28" x14ac:dyDescent="0.35">
      <c r="A49" s="70"/>
      <c r="B49" s="114" t="s">
        <v>106</v>
      </c>
      <c r="C49" s="115"/>
      <c r="D49" s="116">
        <f>'Bidders Pricing Catalogue'!F46</f>
        <v>0</v>
      </c>
      <c r="E49" s="117">
        <f t="shared" si="1"/>
        <v>0</v>
      </c>
      <c r="F49" s="70"/>
      <c r="G49" s="70"/>
      <c r="H49" s="33"/>
      <c r="I49" s="142"/>
      <c r="J49" s="92"/>
      <c r="K49" s="70"/>
      <c r="L49" s="70"/>
      <c r="M49" s="33"/>
      <c r="N49" s="142"/>
      <c r="O49" s="92"/>
      <c r="P49" s="70"/>
      <c r="Q49" s="70"/>
      <c r="R49" s="33"/>
      <c r="S49" s="142"/>
      <c r="T49" s="92"/>
      <c r="U49" s="70"/>
      <c r="V49" s="70"/>
      <c r="W49" s="33"/>
      <c r="X49" s="142"/>
      <c r="Y49" s="92"/>
      <c r="Z49" s="90"/>
      <c r="AA49" s="90"/>
      <c r="AB49" s="90"/>
    </row>
    <row r="50" spans="1:28" x14ac:dyDescent="0.35">
      <c r="A50" s="70"/>
      <c r="B50" s="114" t="s">
        <v>107</v>
      </c>
      <c r="C50" s="115"/>
      <c r="D50" s="116">
        <f>'Bidders Pricing Catalogue'!F47</f>
        <v>0</v>
      </c>
      <c r="E50" s="117">
        <f t="shared" si="1"/>
        <v>0</v>
      </c>
      <c r="F50" s="70"/>
      <c r="G50" s="70"/>
      <c r="H50" s="33"/>
      <c r="I50" s="142"/>
      <c r="J50" s="92"/>
      <c r="K50" s="70"/>
      <c r="L50" s="70"/>
      <c r="M50" s="33"/>
      <c r="N50" s="142"/>
      <c r="O50" s="92"/>
      <c r="P50" s="70"/>
      <c r="Q50" s="70"/>
      <c r="R50" s="33"/>
      <c r="S50" s="142"/>
      <c r="T50" s="92"/>
      <c r="U50" s="70"/>
      <c r="V50" s="70"/>
      <c r="W50" s="33"/>
      <c r="X50" s="142"/>
      <c r="Y50" s="92"/>
      <c r="Z50" s="90"/>
      <c r="AA50" s="90"/>
      <c r="AB50" s="90"/>
    </row>
    <row r="51" spans="1:28" x14ac:dyDescent="0.35">
      <c r="A51" s="70"/>
      <c r="B51" s="114" t="s">
        <v>108</v>
      </c>
      <c r="C51" s="115"/>
      <c r="D51" s="116">
        <f>'Bidders Pricing Catalogue'!F48</f>
        <v>0</v>
      </c>
      <c r="E51" s="117">
        <f t="shared" si="1"/>
        <v>0</v>
      </c>
      <c r="F51" s="70"/>
      <c r="G51" s="70"/>
      <c r="H51" s="33"/>
      <c r="I51" s="142"/>
      <c r="J51" s="92"/>
      <c r="K51" s="70"/>
      <c r="L51" s="70"/>
      <c r="M51" s="33"/>
      <c r="N51" s="142"/>
      <c r="O51" s="92"/>
      <c r="P51" s="70"/>
      <c r="Q51" s="70"/>
      <c r="R51" s="33"/>
      <c r="S51" s="142"/>
      <c r="T51" s="92"/>
      <c r="U51" s="70"/>
      <c r="V51" s="70"/>
      <c r="W51" s="33"/>
      <c r="X51" s="142"/>
      <c r="Y51" s="92"/>
      <c r="Z51" s="90"/>
      <c r="AA51" s="90"/>
      <c r="AB51" s="90"/>
    </row>
    <row r="52" spans="1:28" x14ac:dyDescent="0.35">
      <c r="A52" s="70"/>
      <c r="B52" s="114" t="s">
        <v>109</v>
      </c>
      <c r="C52" s="115"/>
      <c r="D52" s="116">
        <f>'Bidders Pricing Catalogue'!F49</f>
        <v>0</v>
      </c>
      <c r="E52" s="117">
        <f t="shared" si="1"/>
        <v>0</v>
      </c>
      <c r="F52" s="70"/>
      <c r="G52" s="70"/>
      <c r="H52" s="33"/>
      <c r="I52" s="142"/>
      <c r="J52" s="92"/>
      <c r="K52" s="70"/>
      <c r="L52" s="70"/>
      <c r="M52" s="33"/>
      <c r="N52" s="142"/>
      <c r="O52" s="92"/>
      <c r="P52" s="70"/>
      <c r="Q52" s="70"/>
      <c r="R52" s="33"/>
      <c r="S52" s="142"/>
      <c r="T52" s="92"/>
      <c r="U52" s="70"/>
      <c r="V52" s="70"/>
      <c r="W52" s="33"/>
      <c r="X52" s="142"/>
      <c r="Y52" s="92"/>
      <c r="Z52" s="90"/>
      <c r="AA52" s="90"/>
      <c r="AB52" s="90"/>
    </row>
    <row r="53" spans="1:28" x14ac:dyDescent="0.35">
      <c r="A53" s="138"/>
      <c r="B53" s="119" t="s">
        <v>162</v>
      </c>
      <c r="C53" s="105"/>
      <c r="D53" s="120">
        <f>'Bidders Pricing Catalogue'!F50</f>
        <v>0</v>
      </c>
      <c r="E53" s="121">
        <f t="shared" si="1"/>
        <v>0</v>
      </c>
      <c r="F53" s="138"/>
      <c r="G53" s="138"/>
      <c r="H53" s="33"/>
      <c r="I53" s="142"/>
      <c r="J53" s="92"/>
      <c r="K53" s="138"/>
      <c r="L53" s="138"/>
      <c r="M53" s="33"/>
      <c r="N53" s="142"/>
      <c r="O53" s="92"/>
      <c r="P53" s="138"/>
      <c r="Q53" s="138"/>
      <c r="R53" s="33"/>
      <c r="S53" s="142"/>
      <c r="T53" s="92"/>
      <c r="U53" s="138"/>
      <c r="V53" s="138"/>
      <c r="W53" s="33"/>
      <c r="X53" s="142"/>
      <c r="Y53" s="92"/>
      <c r="Z53" s="90"/>
      <c r="AA53" s="90"/>
      <c r="AB53" s="90"/>
    </row>
    <row r="54" spans="1:28" x14ac:dyDescent="0.35">
      <c r="A54" s="18"/>
      <c r="B54" s="44" t="s">
        <v>163</v>
      </c>
      <c r="C54" s="108"/>
      <c r="D54" s="101" t="s">
        <v>112</v>
      </c>
      <c r="E54" s="100" t="s">
        <v>159</v>
      </c>
      <c r="F54" s="18"/>
      <c r="G54" s="18"/>
      <c r="H54" s="33"/>
      <c r="I54" s="132"/>
      <c r="J54" s="131"/>
      <c r="K54" s="18"/>
      <c r="L54" s="18"/>
      <c r="M54" s="33"/>
      <c r="N54" s="132"/>
      <c r="O54" s="131"/>
      <c r="P54" s="18"/>
      <c r="Q54" s="18"/>
      <c r="R54" s="33"/>
      <c r="S54" s="132"/>
      <c r="T54" s="131"/>
      <c r="U54" s="18"/>
      <c r="V54" s="18"/>
      <c r="W54" s="33"/>
      <c r="X54" s="132"/>
      <c r="Y54" s="131"/>
      <c r="Z54" s="90"/>
      <c r="AA54" s="90"/>
      <c r="AB54" s="90"/>
    </row>
    <row r="55" spans="1:28" x14ac:dyDescent="0.35">
      <c r="A55" s="70"/>
      <c r="B55" s="122" t="s">
        <v>113</v>
      </c>
      <c r="C55" s="111">
        <v>3093600</v>
      </c>
      <c r="D55" s="112">
        <f>'Bidders Pricing Catalogue'!F52</f>
        <v>0</v>
      </c>
      <c r="E55" s="113">
        <f t="shared" ref="E55:E69" si="2">SUM(D55*C55)*0</f>
        <v>0</v>
      </c>
      <c r="F55" s="70"/>
      <c r="G55" s="70"/>
      <c r="H55" s="33"/>
      <c r="I55" s="142"/>
      <c r="J55" s="92"/>
      <c r="K55" s="70"/>
      <c r="L55" s="70"/>
      <c r="M55" s="33"/>
      <c r="N55" s="142"/>
      <c r="O55" s="92"/>
      <c r="P55" s="70"/>
      <c r="Q55" s="70"/>
      <c r="R55" s="33"/>
      <c r="S55" s="142"/>
      <c r="T55" s="92"/>
      <c r="U55" s="70"/>
      <c r="V55" s="70"/>
      <c r="W55" s="33"/>
      <c r="X55" s="142"/>
      <c r="Y55" s="92"/>
      <c r="Z55" s="90"/>
      <c r="AA55" s="90"/>
      <c r="AB55" s="90"/>
    </row>
    <row r="56" spans="1:28" x14ac:dyDescent="0.35">
      <c r="A56" s="70"/>
      <c r="B56" s="123" t="s">
        <v>114</v>
      </c>
      <c r="C56" s="115">
        <v>0</v>
      </c>
      <c r="D56" s="116">
        <f>'Bidders Pricing Catalogue'!F53</f>
        <v>0</v>
      </c>
      <c r="E56" s="117">
        <f t="shared" si="2"/>
        <v>0</v>
      </c>
      <c r="F56" s="70"/>
      <c r="G56" s="70"/>
      <c r="H56" s="33"/>
      <c r="I56" s="142"/>
      <c r="J56" s="92"/>
      <c r="K56" s="70"/>
      <c r="L56" s="70"/>
      <c r="M56" s="33"/>
      <c r="N56" s="142"/>
      <c r="O56" s="92"/>
      <c r="P56" s="70"/>
      <c r="Q56" s="70"/>
      <c r="R56" s="33"/>
      <c r="S56" s="142"/>
      <c r="T56" s="92"/>
      <c r="U56" s="70"/>
      <c r="V56" s="70"/>
      <c r="W56" s="33"/>
      <c r="X56" s="142"/>
      <c r="Y56" s="92"/>
      <c r="Z56" s="90"/>
      <c r="AA56" s="90"/>
      <c r="AB56" s="90"/>
    </row>
    <row r="57" spans="1:28" x14ac:dyDescent="0.35">
      <c r="A57" s="70"/>
      <c r="B57" s="123" t="s">
        <v>115</v>
      </c>
      <c r="C57" s="115">
        <v>3199556</v>
      </c>
      <c r="D57" s="116">
        <f>'Bidders Pricing Catalogue'!F54</f>
        <v>0</v>
      </c>
      <c r="E57" s="117">
        <f t="shared" si="2"/>
        <v>0</v>
      </c>
      <c r="F57" s="70"/>
      <c r="G57" s="70"/>
      <c r="H57" s="33"/>
      <c r="I57" s="142"/>
      <c r="J57" s="92"/>
      <c r="K57" s="70"/>
      <c r="L57" s="70"/>
      <c r="M57" s="33"/>
      <c r="N57" s="142"/>
      <c r="O57" s="92"/>
      <c r="P57" s="70"/>
      <c r="Q57" s="70"/>
      <c r="R57" s="33"/>
      <c r="S57" s="142"/>
      <c r="T57" s="92"/>
      <c r="U57" s="70"/>
      <c r="V57" s="70"/>
      <c r="W57" s="33"/>
      <c r="X57" s="142"/>
      <c r="Y57" s="92"/>
      <c r="Z57" s="90"/>
      <c r="AA57" s="90"/>
      <c r="AB57" s="90"/>
    </row>
    <row r="58" spans="1:28" x14ac:dyDescent="0.35">
      <c r="A58" s="70"/>
      <c r="B58" s="123" t="s">
        <v>116</v>
      </c>
      <c r="C58" s="115">
        <v>0</v>
      </c>
      <c r="D58" s="116">
        <f>'Bidders Pricing Catalogue'!F55</f>
        <v>0</v>
      </c>
      <c r="E58" s="117">
        <f t="shared" si="2"/>
        <v>0</v>
      </c>
      <c r="F58" s="70"/>
      <c r="G58" s="70"/>
      <c r="H58" s="33"/>
      <c r="I58" s="142"/>
      <c r="J58" s="92"/>
      <c r="K58" s="70"/>
      <c r="L58" s="70"/>
      <c r="M58" s="33"/>
      <c r="N58" s="142"/>
      <c r="O58" s="92"/>
      <c r="P58" s="70"/>
      <c r="Q58" s="70"/>
      <c r="R58" s="33"/>
      <c r="S58" s="142"/>
      <c r="T58" s="92"/>
      <c r="U58" s="70"/>
      <c r="V58" s="70"/>
      <c r="W58" s="33"/>
      <c r="X58" s="142"/>
      <c r="Y58" s="92"/>
      <c r="Z58" s="90"/>
      <c r="AA58" s="90"/>
      <c r="AB58" s="90"/>
    </row>
    <row r="59" spans="1:28" x14ac:dyDescent="0.35">
      <c r="A59" s="70"/>
      <c r="B59" s="123" t="s">
        <v>117</v>
      </c>
      <c r="C59" s="115">
        <v>1989234</v>
      </c>
      <c r="D59" s="116">
        <f>'Bidders Pricing Catalogue'!F56</f>
        <v>0</v>
      </c>
      <c r="E59" s="117">
        <f t="shared" si="2"/>
        <v>0</v>
      </c>
      <c r="F59" s="70"/>
      <c r="G59" s="70"/>
      <c r="H59" s="33"/>
      <c r="I59" s="142"/>
      <c r="J59" s="92"/>
      <c r="K59" s="70"/>
      <c r="L59" s="70"/>
      <c r="M59" s="33"/>
      <c r="N59" s="142"/>
      <c r="O59" s="92"/>
      <c r="P59" s="70"/>
      <c r="Q59" s="70"/>
      <c r="R59" s="33"/>
      <c r="S59" s="142"/>
      <c r="T59" s="92"/>
      <c r="U59" s="70"/>
      <c r="V59" s="70"/>
      <c r="W59" s="33"/>
      <c r="X59" s="142"/>
      <c r="Y59" s="92"/>
      <c r="Z59" s="90"/>
      <c r="AA59" s="90"/>
      <c r="AB59" s="90"/>
    </row>
    <row r="60" spans="1:28" x14ac:dyDescent="0.35">
      <c r="A60" s="70"/>
      <c r="B60" s="123" t="s">
        <v>118</v>
      </c>
      <c r="C60" s="115">
        <v>146583</v>
      </c>
      <c r="D60" s="116">
        <f>'Bidders Pricing Catalogue'!F57</f>
        <v>0</v>
      </c>
      <c r="E60" s="117">
        <f t="shared" si="2"/>
        <v>0</v>
      </c>
      <c r="F60" s="70"/>
      <c r="G60" s="70"/>
      <c r="H60" s="33"/>
      <c r="I60" s="142"/>
      <c r="J60" s="92"/>
      <c r="K60" s="70"/>
      <c r="L60" s="70"/>
      <c r="M60" s="33"/>
      <c r="N60" s="142"/>
      <c r="O60" s="92"/>
      <c r="P60" s="70"/>
      <c r="Q60" s="70"/>
      <c r="R60" s="33"/>
      <c r="S60" s="142"/>
      <c r="T60" s="92"/>
      <c r="U60" s="70"/>
      <c r="V60" s="70"/>
      <c r="W60" s="33"/>
      <c r="X60" s="142"/>
      <c r="Y60" s="92"/>
      <c r="Z60" s="90"/>
      <c r="AA60" s="90"/>
      <c r="AB60" s="90"/>
    </row>
    <row r="61" spans="1:28" x14ac:dyDescent="0.35">
      <c r="A61" s="70"/>
      <c r="B61" s="123" t="s">
        <v>119</v>
      </c>
      <c r="C61" s="115">
        <v>1425</v>
      </c>
      <c r="D61" s="116">
        <f>'Bidders Pricing Catalogue'!F58</f>
        <v>0</v>
      </c>
      <c r="E61" s="117">
        <f t="shared" si="2"/>
        <v>0</v>
      </c>
      <c r="F61" s="70"/>
      <c r="G61" s="70"/>
      <c r="H61" s="33"/>
      <c r="I61" s="142"/>
      <c r="J61" s="92"/>
      <c r="K61" s="70"/>
      <c r="L61" s="70"/>
      <c r="M61" s="33"/>
      <c r="N61" s="142"/>
      <c r="O61" s="92"/>
      <c r="P61" s="70"/>
      <c r="Q61" s="70"/>
      <c r="R61" s="33"/>
      <c r="S61" s="142"/>
      <c r="T61" s="92"/>
      <c r="U61" s="70"/>
      <c r="V61" s="70"/>
      <c r="W61" s="33"/>
      <c r="X61" s="142"/>
      <c r="Y61" s="92"/>
      <c r="Z61" s="90"/>
      <c r="AA61" s="90"/>
      <c r="AB61" s="90"/>
    </row>
    <row r="62" spans="1:28" x14ac:dyDescent="0.35">
      <c r="A62" s="70"/>
      <c r="B62" s="123" t="s">
        <v>120</v>
      </c>
      <c r="C62" s="115">
        <v>0</v>
      </c>
      <c r="D62" s="116">
        <f>'Bidders Pricing Catalogue'!F59</f>
        <v>0</v>
      </c>
      <c r="E62" s="117">
        <f t="shared" si="2"/>
        <v>0</v>
      </c>
      <c r="F62" s="70"/>
      <c r="G62" s="70"/>
      <c r="H62" s="33"/>
      <c r="I62" s="142"/>
      <c r="J62" s="92"/>
      <c r="K62" s="70"/>
      <c r="L62" s="70"/>
      <c r="M62" s="33"/>
      <c r="N62" s="142"/>
      <c r="O62" s="92"/>
      <c r="P62" s="70"/>
      <c r="Q62" s="70"/>
      <c r="R62" s="33"/>
      <c r="S62" s="142"/>
      <c r="T62" s="92"/>
      <c r="U62" s="70"/>
      <c r="V62" s="70"/>
      <c r="W62" s="33"/>
      <c r="X62" s="142"/>
      <c r="Y62" s="92"/>
      <c r="Z62" s="90"/>
      <c r="AA62" s="90"/>
      <c r="AB62" s="90"/>
    </row>
    <row r="63" spans="1:28" x14ac:dyDescent="0.35">
      <c r="A63" s="70"/>
      <c r="B63" s="123" t="s">
        <v>121</v>
      </c>
      <c r="C63" s="115">
        <v>0</v>
      </c>
      <c r="D63" s="116">
        <f>'Bidders Pricing Catalogue'!F60</f>
        <v>0</v>
      </c>
      <c r="E63" s="117">
        <f t="shared" si="2"/>
        <v>0</v>
      </c>
      <c r="F63" s="70"/>
      <c r="G63" s="70"/>
      <c r="H63" s="33"/>
      <c r="I63" s="142"/>
      <c r="J63" s="92"/>
      <c r="K63" s="70"/>
      <c r="L63" s="70"/>
      <c r="M63" s="33"/>
      <c r="N63" s="142"/>
      <c r="O63" s="92"/>
      <c r="P63" s="70"/>
      <c r="Q63" s="70"/>
      <c r="R63" s="33"/>
      <c r="S63" s="142"/>
      <c r="T63" s="92"/>
      <c r="U63" s="70"/>
      <c r="V63" s="70"/>
      <c r="W63" s="33"/>
      <c r="X63" s="142"/>
      <c r="Y63" s="92"/>
      <c r="Z63" s="90"/>
      <c r="AA63" s="90"/>
      <c r="AB63" s="90"/>
    </row>
    <row r="64" spans="1:28" x14ac:dyDescent="0.35">
      <c r="A64" s="70"/>
      <c r="B64" s="123" t="s">
        <v>122</v>
      </c>
      <c r="C64" s="115">
        <v>0</v>
      </c>
      <c r="D64" s="116">
        <f>'Bidders Pricing Catalogue'!F61</f>
        <v>0</v>
      </c>
      <c r="E64" s="117">
        <f t="shared" si="2"/>
        <v>0</v>
      </c>
      <c r="F64" s="70"/>
      <c r="G64" s="70"/>
      <c r="H64" s="33"/>
      <c r="I64" s="142"/>
      <c r="J64" s="92"/>
      <c r="K64" s="70"/>
      <c r="L64" s="70"/>
      <c r="M64" s="33"/>
      <c r="N64" s="142"/>
      <c r="O64" s="92"/>
      <c r="P64" s="70"/>
      <c r="Q64" s="70"/>
      <c r="R64" s="33"/>
      <c r="S64" s="142"/>
      <c r="T64" s="92"/>
      <c r="U64" s="70"/>
      <c r="V64" s="70"/>
      <c r="W64" s="33"/>
      <c r="X64" s="142"/>
      <c r="Y64" s="92"/>
      <c r="Z64" s="90"/>
      <c r="AA64" s="90"/>
      <c r="AB64" s="90"/>
    </row>
    <row r="65" spans="1:28" x14ac:dyDescent="0.35">
      <c r="A65" s="70"/>
      <c r="B65" s="123" t="s">
        <v>123</v>
      </c>
      <c r="C65" s="115">
        <v>0</v>
      </c>
      <c r="D65" s="116">
        <f>'Bidders Pricing Catalogue'!F62</f>
        <v>0</v>
      </c>
      <c r="E65" s="117">
        <f t="shared" si="2"/>
        <v>0</v>
      </c>
      <c r="F65" s="70"/>
      <c r="G65" s="70"/>
      <c r="H65" s="33"/>
      <c r="I65" s="142"/>
      <c r="J65" s="92"/>
      <c r="K65" s="70"/>
      <c r="L65" s="70"/>
      <c r="M65" s="33"/>
      <c r="N65" s="142"/>
      <c r="O65" s="92"/>
      <c r="P65" s="70"/>
      <c r="Q65" s="70"/>
      <c r="R65" s="33"/>
      <c r="S65" s="142"/>
      <c r="T65" s="92"/>
      <c r="U65" s="70"/>
      <c r="V65" s="70"/>
      <c r="W65" s="33"/>
      <c r="X65" s="142"/>
      <c r="Y65" s="92"/>
      <c r="Z65" s="90"/>
      <c r="AA65" s="90"/>
      <c r="AB65" s="90"/>
    </row>
    <row r="66" spans="1:28" x14ac:dyDescent="0.35">
      <c r="A66" s="70"/>
      <c r="B66" s="123" t="s">
        <v>124</v>
      </c>
      <c r="C66" s="115">
        <v>0</v>
      </c>
      <c r="D66" s="116">
        <f>'Bidders Pricing Catalogue'!F63</f>
        <v>0</v>
      </c>
      <c r="E66" s="117">
        <f t="shared" si="2"/>
        <v>0</v>
      </c>
      <c r="F66" s="70"/>
      <c r="G66" s="70"/>
      <c r="H66" s="33"/>
      <c r="I66" s="142"/>
      <c r="J66" s="92"/>
      <c r="K66" s="70"/>
      <c r="L66" s="70"/>
      <c r="M66" s="33"/>
      <c r="N66" s="142"/>
      <c r="O66" s="92"/>
      <c r="P66" s="70"/>
      <c r="Q66" s="70"/>
      <c r="R66" s="33"/>
      <c r="S66" s="142"/>
      <c r="T66" s="92"/>
      <c r="U66" s="70"/>
      <c r="V66" s="70"/>
      <c r="W66" s="33"/>
      <c r="X66" s="142"/>
      <c r="Y66" s="92"/>
      <c r="Z66" s="90"/>
      <c r="AA66" s="90"/>
      <c r="AB66" s="90"/>
    </row>
    <row r="67" spans="1:28" x14ac:dyDescent="0.35">
      <c r="A67" s="70"/>
      <c r="B67" s="123" t="s">
        <v>125</v>
      </c>
      <c r="C67" s="115">
        <v>415</v>
      </c>
      <c r="D67" s="116">
        <f>'Bidders Pricing Catalogue'!F64</f>
        <v>0</v>
      </c>
      <c r="E67" s="117">
        <f t="shared" si="2"/>
        <v>0</v>
      </c>
      <c r="F67" s="70"/>
      <c r="G67" s="70"/>
      <c r="H67" s="33"/>
      <c r="I67" s="142"/>
      <c r="J67" s="92"/>
      <c r="K67" s="70"/>
      <c r="L67" s="70"/>
      <c r="M67" s="33"/>
      <c r="N67" s="142"/>
      <c r="O67" s="92"/>
      <c r="P67" s="70"/>
      <c r="Q67" s="70"/>
      <c r="R67" s="33"/>
      <c r="S67" s="142"/>
      <c r="T67" s="92"/>
      <c r="U67" s="70"/>
      <c r="V67" s="70"/>
      <c r="W67" s="33"/>
      <c r="X67" s="142"/>
      <c r="Y67" s="92"/>
      <c r="Z67" s="90"/>
      <c r="AA67" s="90"/>
      <c r="AB67" s="90"/>
    </row>
    <row r="68" spans="1:28" x14ac:dyDescent="0.35">
      <c r="A68" s="70"/>
      <c r="B68" s="123" t="s">
        <v>126</v>
      </c>
      <c r="C68" s="115">
        <v>136</v>
      </c>
      <c r="D68" s="116">
        <f>'Bidders Pricing Catalogue'!F65</f>
        <v>0</v>
      </c>
      <c r="E68" s="117">
        <f t="shared" si="2"/>
        <v>0</v>
      </c>
      <c r="F68" s="70"/>
      <c r="G68" s="70"/>
      <c r="H68" s="33"/>
      <c r="I68" s="142"/>
      <c r="J68" s="92"/>
      <c r="K68" s="70"/>
      <c r="L68" s="70"/>
      <c r="M68" s="33"/>
      <c r="N68" s="142"/>
      <c r="O68" s="92"/>
      <c r="P68" s="70"/>
      <c r="Q68" s="70"/>
      <c r="R68" s="33"/>
      <c r="S68" s="142"/>
      <c r="T68" s="92"/>
      <c r="U68" s="70"/>
      <c r="V68" s="70"/>
      <c r="W68" s="33"/>
      <c r="X68" s="142"/>
      <c r="Y68" s="92"/>
      <c r="Z68" s="90"/>
      <c r="AA68" s="90"/>
      <c r="AB68" s="90"/>
    </row>
    <row r="69" spans="1:28" x14ac:dyDescent="0.35">
      <c r="A69" s="70"/>
      <c r="B69" s="124" t="s">
        <v>127</v>
      </c>
      <c r="C69" s="105">
        <v>195</v>
      </c>
      <c r="D69" s="120">
        <f>'Bidders Pricing Catalogue'!F66</f>
        <v>0</v>
      </c>
      <c r="E69" s="121">
        <f t="shared" si="2"/>
        <v>0</v>
      </c>
      <c r="F69" s="70"/>
      <c r="G69" s="70"/>
      <c r="H69" s="33"/>
      <c r="I69" s="142"/>
      <c r="J69" s="92"/>
      <c r="K69" s="70"/>
      <c r="L69" s="70"/>
      <c r="M69" s="33"/>
      <c r="N69" s="142"/>
      <c r="O69" s="92"/>
      <c r="P69" s="70"/>
      <c r="Q69" s="70"/>
      <c r="R69" s="33"/>
      <c r="S69" s="142"/>
      <c r="T69" s="92"/>
      <c r="U69" s="70"/>
      <c r="V69" s="70"/>
      <c r="W69" s="33"/>
      <c r="X69" s="142"/>
      <c r="Y69" s="92"/>
      <c r="Z69" s="90"/>
      <c r="AA69" s="90"/>
      <c r="AB69" s="90"/>
    </row>
    <row r="70" spans="1:28" x14ac:dyDescent="0.35">
      <c r="A70" s="18"/>
      <c r="B70" s="44" t="s">
        <v>164</v>
      </c>
      <c r="C70" s="108"/>
      <c r="D70" s="101" t="s">
        <v>129</v>
      </c>
      <c r="E70" s="100" t="s">
        <v>159</v>
      </c>
      <c r="F70" s="18"/>
      <c r="G70" s="18"/>
      <c r="H70" s="33"/>
      <c r="I70" s="132"/>
      <c r="J70" s="131"/>
      <c r="K70" s="18"/>
      <c r="L70" s="18"/>
      <c r="M70" s="33"/>
      <c r="N70" s="132"/>
      <c r="O70" s="131"/>
      <c r="P70" s="18"/>
      <c r="Q70" s="18"/>
      <c r="R70" s="33"/>
      <c r="S70" s="132"/>
      <c r="T70" s="131"/>
      <c r="U70" s="18"/>
      <c r="V70" s="18"/>
      <c r="W70" s="33"/>
      <c r="X70" s="132"/>
      <c r="Y70" s="131"/>
      <c r="Z70" s="90"/>
      <c r="AA70" s="90"/>
      <c r="AB70" s="90"/>
    </row>
    <row r="71" spans="1:28" x14ac:dyDescent="0.35">
      <c r="A71" s="70"/>
      <c r="B71" s="122" t="s">
        <v>130</v>
      </c>
      <c r="C71" s="111">
        <v>684145</v>
      </c>
      <c r="D71" s="112">
        <f>'Bidders Pricing Catalogue'!F68</f>
        <v>0</v>
      </c>
      <c r="E71" s="113">
        <f t="shared" ref="E71:E80" si="3">SUM(D71*C71)*0</f>
        <v>0</v>
      </c>
      <c r="F71" s="70"/>
      <c r="G71" s="70"/>
      <c r="H71" s="33"/>
      <c r="I71" s="142"/>
      <c r="J71" s="92"/>
      <c r="K71" s="70"/>
      <c r="L71" s="70"/>
      <c r="M71" s="33"/>
      <c r="N71" s="142"/>
      <c r="O71" s="92"/>
      <c r="P71" s="70"/>
      <c r="Q71" s="70"/>
      <c r="R71" s="33"/>
      <c r="S71" s="142"/>
      <c r="T71" s="92"/>
      <c r="U71" s="70"/>
      <c r="V71" s="70"/>
      <c r="W71" s="33"/>
      <c r="X71" s="142"/>
      <c r="Y71" s="92"/>
      <c r="Z71" s="90"/>
      <c r="AA71" s="90"/>
      <c r="AB71" s="90"/>
    </row>
    <row r="72" spans="1:28" x14ac:dyDescent="0.35">
      <c r="A72" s="70"/>
      <c r="B72" s="123" t="s">
        <v>131</v>
      </c>
      <c r="C72" s="115">
        <v>11</v>
      </c>
      <c r="D72" s="116">
        <f>'Bidders Pricing Catalogue'!F69</f>
        <v>0</v>
      </c>
      <c r="E72" s="117">
        <f t="shared" si="3"/>
        <v>0</v>
      </c>
      <c r="F72" s="70"/>
      <c r="G72" s="70"/>
      <c r="H72" s="33"/>
      <c r="I72" s="142"/>
      <c r="J72" s="92"/>
      <c r="K72" s="70"/>
      <c r="L72" s="70"/>
      <c r="M72" s="33"/>
      <c r="N72" s="142"/>
      <c r="O72" s="92"/>
      <c r="P72" s="70"/>
      <c r="Q72" s="70"/>
      <c r="R72" s="33"/>
      <c r="S72" s="142"/>
      <c r="T72" s="92"/>
      <c r="U72" s="70"/>
      <c r="V72" s="70"/>
      <c r="W72" s="33"/>
      <c r="X72" s="142"/>
      <c r="Y72" s="92"/>
      <c r="Z72" s="90"/>
      <c r="AA72" s="90"/>
      <c r="AB72" s="90"/>
    </row>
    <row r="73" spans="1:28" x14ac:dyDescent="0.35">
      <c r="A73" s="70"/>
      <c r="B73" s="123" t="s">
        <v>132</v>
      </c>
      <c r="C73" s="115">
        <v>35</v>
      </c>
      <c r="D73" s="116">
        <f>'Bidders Pricing Catalogue'!F70</f>
        <v>0</v>
      </c>
      <c r="E73" s="117">
        <f t="shared" si="3"/>
        <v>0</v>
      </c>
      <c r="F73" s="70"/>
      <c r="G73" s="70"/>
      <c r="H73" s="33"/>
      <c r="I73" s="142"/>
      <c r="J73" s="92"/>
      <c r="K73" s="70"/>
      <c r="L73" s="70"/>
      <c r="M73" s="33"/>
      <c r="N73" s="142"/>
      <c r="O73" s="92"/>
      <c r="P73" s="70"/>
      <c r="Q73" s="70"/>
      <c r="R73" s="33"/>
      <c r="S73" s="142"/>
      <c r="T73" s="92"/>
      <c r="U73" s="70"/>
      <c r="V73" s="70"/>
      <c r="W73" s="33"/>
      <c r="X73" s="142"/>
      <c r="Y73" s="92"/>
      <c r="Z73" s="90"/>
      <c r="AA73" s="90"/>
      <c r="AB73" s="90"/>
    </row>
    <row r="74" spans="1:28" x14ac:dyDescent="0.35">
      <c r="A74" s="70"/>
      <c r="B74" s="123" t="s">
        <v>133</v>
      </c>
      <c r="C74" s="115">
        <v>0</v>
      </c>
      <c r="D74" s="116">
        <f>'Bidders Pricing Catalogue'!F71</f>
        <v>0</v>
      </c>
      <c r="E74" s="117">
        <f t="shared" si="3"/>
        <v>0</v>
      </c>
      <c r="F74" s="70"/>
      <c r="G74" s="70"/>
      <c r="H74" s="33"/>
      <c r="I74" s="142"/>
      <c r="J74" s="92"/>
      <c r="K74" s="70"/>
      <c r="L74" s="70"/>
      <c r="M74" s="33"/>
      <c r="N74" s="142"/>
      <c r="O74" s="92"/>
      <c r="P74" s="70"/>
      <c r="Q74" s="70"/>
      <c r="R74" s="33"/>
      <c r="S74" s="142"/>
      <c r="T74" s="92"/>
      <c r="U74" s="70"/>
      <c r="V74" s="70"/>
      <c r="W74" s="33"/>
      <c r="X74" s="142"/>
      <c r="Y74" s="92"/>
      <c r="Z74" s="90"/>
      <c r="AA74" s="90"/>
      <c r="AB74" s="90"/>
    </row>
    <row r="75" spans="1:28" x14ac:dyDescent="0.35">
      <c r="A75" s="70"/>
      <c r="B75" s="123" t="s">
        <v>134</v>
      </c>
      <c r="C75" s="115">
        <v>94</v>
      </c>
      <c r="D75" s="116">
        <f>'Bidders Pricing Catalogue'!F72</f>
        <v>0</v>
      </c>
      <c r="E75" s="117">
        <f t="shared" si="3"/>
        <v>0</v>
      </c>
      <c r="F75" s="70"/>
      <c r="G75" s="70"/>
      <c r="H75" s="33"/>
      <c r="I75" s="142"/>
      <c r="J75" s="92"/>
      <c r="K75" s="70"/>
      <c r="L75" s="70"/>
      <c r="M75" s="33"/>
      <c r="N75" s="142"/>
      <c r="O75" s="92"/>
      <c r="P75" s="70"/>
      <c r="Q75" s="70"/>
      <c r="R75" s="33"/>
      <c r="S75" s="142"/>
      <c r="T75" s="92"/>
      <c r="U75" s="70"/>
      <c r="V75" s="70"/>
      <c r="W75" s="33"/>
      <c r="X75" s="142"/>
      <c r="Y75" s="92"/>
      <c r="Z75" s="90"/>
      <c r="AA75" s="90"/>
      <c r="AB75" s="90"/>
    </row>
    <row r="76" spans="1:28" x14ac:dyDescent="0.35">
      <c r="A76" s="70"/>
      <c r="B76" s="123" t="s">
        <v>135</v>
      </c>
      <c r="C76" s="115">
        <v>0</v>
      </c>
      <c r="D76" s="116">
        <f>'Bidders Pricing Catalogue'!F73</f>
        <v>0</v>
      </c>
      <c r="E76" s="117">
        <f t="shared" si="3"/>
        <v>0</v>
      </c>
      <c r="F76" s="70"/>
      <c r="G76" s="70"/>
      <c r="H76" s="33"/>
      <c r="I76" s="142"/>
      <c r="J76" s="92"/>
      <c r="K76" s="70"/>
      <c r="L76" s="70"/>
      <c r="M76" s="33"/>
      <c r="N76" s="142"/>
      <c r="O76" s="92"/>
      <c r="P76" s="70"/>
      <c r="Q76" s="70"/>
      <c r="R76" s="33"/>
      <c r="S76" s="142"/>
      <c r="T76" s="92"/>
      <c r="U76" s="70"/>
      <c r="V76" s="70"/>
      <c r="W76" s="33"/>
      <c r="X76" s="142"/>
      <c r="Y76" s="92"/>
      <c r="Z76" s="90"/>
      <c r="AA76" s="90"/>
      <c r="AB76" s="90"/>
    </row>
    <row r="77" spans="1:28" x14ac:dyDescent="0.35">
      <c r="A77" s="70"/>
      <c r="B77" s="123" t="s">
        <v>136</v>
      </c>
      <c r="C77" s="115">
        <v>93</v>
      </c>
      <c r="D77" s="116">
        <f>'Bidders Pricing Catalogue'!F74</f>
        <v>0</v>
      </c>
      <c r="E77" s="117">
        <f t="shared" si="3"/>
        <v>0</v>
      </c>
      <c r="F77" s="70"/>
      <c r="G77" s="70"/>
      <c r="H77" s="33"/>
      <c r="I77" s="142"/>
      <c r="J77" s="92"/>
      <c r="K77" s="70"/>
      <c r="L77" s="70"/>
      <c r="M77" s="33"/>
      <c r="N77" s="142"/>
      <c r="O77" s="92"/>
      <c r="P77" s="70"/>
      <c r="Q77" s="70"/>
      <c r="R77" s="33"/>
      <c r="S77" s="142"/>
      <c r="T77" s="92"/>
      <c r="U77" s="70"/>
      <c r="V77" s="70"/>
      <c r="W77" s="33"/>
      <c r="X77" s="142"/>
      <c r="Y77" s="92"/>
      <c r="Z77" s="90"/>
      <c r="AA77" s="90"/>
      <c r="AB77" s="90"/>
    </row>
    <row r="78" spans="1:28" x14ac:dyDescent="0.35">
      <c r="A78" s="70"/>
      <c r="B78" s="123" t="s">
        <v>137</v>
      </c>
      <c r="C78" s="115">
        <v>0</v>
      </c>
      <c r="D78" s="116">
        <f>'Bidders Pricing Catalogue'!F75</f>
        <v>0</v>
      </c>
      <c r="E78" s="117">
        <f t="shared" si="3"/>
        <v>0</v>
      </c>
      <c r="F78" s="70"/>
      <c r="G78" s="70"/>
      <c r="H78" s="33"/>
      <c r="I78" s="142"/>
      <c r="J78" s="92"/>
      <c r="K78" s="70"/>
      <c r="L78" s="70"/>
      <c r="M78" s="33"/>
      <c r="N78" s="142"/>
      <c r="O78" s="92"/>
      <c r="P78" s="70"/>
      <c r="Q78" s="70"/>
      <c r="R78" s="33"/>
      <c r="S78" s="142"/>
      <c r="T78" s="92"/>
      <c r="U78" s="70"/>
      <c r="V78" s="70"/>
      <c r="W78" s="33"/>
      <c r="X78" s="142"/>
      <c r="Y78" s="92"/>
      <c r="Z78" s="90"/>
      <c r="AA78" s="90"/>
      <c r="AB78" s="90"/>
    </row>
    <row r="79" spans="1:28" x14ac:dyDescent="0.35">
      <c r="A79" s="70"/>
      <c r="B79" s="123" t="s">
        <v>138</v>
      </c>
      <c r="C79" s="115">
        <v>3</v>
      </c>
      <c r="D79" s="116">
        <f>'Bidders Pricing Catalogue'!F76</f>
        <v>0</v>
      </c>
      <c r="E79" s="117">
        <f t="shared" si="3"/>
        <v>0</v>
      </c>
      <c r="F79" s="70"/>
      <c r="G79" s="70"/>
      <c r="H79" s="33"/>
      <c r="I79" s="142"/>
      <c r="J79" s="92"/>
      <c r="K79" s="70"/>
      <c r="L79" s="70"/>
      <c r="M79" s="33"/>
      <c r="N79" s="142"/>
      <c r="O79" s="92"/>
      <c r="P79" s="70"/>
      <c r="Q79" s="70"/>
      <c r="R79" s="33"/>
      <c r="S79" s="142"/>
      <c r="T79" s="92"/>
      <c r="U79" s="70"/>
      <c r="V79" s="70"/>
      <c r="W79" s="33"/>
      <c r="X79" s="142"/>
      <c r="Y79" s="92"/>
      <c r="Z79" s="90"/>
      <c r="AA79" s="90"/>
      <c r="AB79" s="90"/>
    </row>
    <row r="80" spans="1:28" x14ac:dyDescent="0.35">
      <c r="A80" s="70"/>
      <c r="B80" s="124" t="s">
        <v>139</v>
      </c>
      <c r="C80" s="105"/>
      <c r="D80" s="120">
        <f>'Bidders Pricing Catalogue'!F77</f>
        <v>0</v>
      </c>
      <c r="E80" s="121">
        <f t="shared" si="3"/>
        <v>0</v>
      </c>
      <c r="F80" s="70"/>
      <c r="G80" s="70"/>
      <c r="H80" s="33"/>
      <c r="I80" s="142"/>
      <c r="J80" s="92"/>
      <c r="K80" s="70"/>
      <c r="L80" s="70"/>
      <c r="M80" s="33"/>
      <c r="N80" s="142"/>
      <c r="O80" s="92"/>
      <c r="P80" s="70"/>
      <c r="Q80" s="70"/>
      <c r="R80" s="33"/>
      <c r="S80" s="142"/>
      <c r="T80" s="92"/>
      <c r="U80" s="70"/>
      <c r="V80" s="70"/>
      <c r="W80" s="33"/>
      <c r="X80" s="142"/>
      <c r="Y80" s="92"/>
      <c r="Z80" s="90"/>
      <c r="AA80" s="90"/>
      <c r="AB80" s="90"/>
    </row>
    <row r="81" spans="1:28" x14ac:dyDescent="0.35">
      <c r="A81" s="18"/>
      <c r="B81" s="44" t="s">
        <v>165</v>
      </c>
      <c r="C81" s="108"/>
      <c r="D81" s="101" t="s">
        <v>141</v>
      </c>
      <c r="E81" s="100" t="s">
        <v>159</v>
      </c>
      <c r="F81" s="18"/>
      <c r="G81" s="18"/>
      <c r="H81" s="33"/>
      <c r="I81" s="132"/>
      <c r="J81" s="131"/>
      <c r="K81" s="18"/>
      <c r="L81" s="18"/>
      <c r="M81" s="33"/>
      <c r="N81" s="132"/>
      <c r="O81" s="131"/>
      <c r="P81" s="18"/>
      <c r="Q81" s="18"/>
      <c r="R81" s="33"/>
      <c r="S81" s="132"/>
      <c r="T81" s="131"/>
      <c r="U81" s="18"/>
      <c r="V81" s="18"/>
      <c r="W81" s="33"/>
      <c r="X81" s="132"/>
      <c r="Y81" s="131"/>
      <c r="Z81" s="90"/>
      <c r="AA81" s="90"/>
      <c r="AB81" s="90"/>
    </row>
    <row r="82" spans="1:28" x14ac:dyDescent="0.35">
      <c r="A82" s="70"/>
      <c r="B82" s="122" t="s">
        <v>142</v>
      </c>
      <c r="C82" s="125">
        <v>6117</v>
      </c>
      <c r="D82" s="112">
        <f>'Bidders Pricing Catalogue'!F79</f>
        <v>0</v>
      </c>
      <c r="E82" s="113">
        <f t="shared" ref="E82:E83" si="4">SUM(D82*C82)*0</f>
        <v>0</v>
      </c>
      <c r="F82" s="70"/>
      <c r="G82" s="70"/>
      <c r="H82" s="33"/>
      <c r="I82" s="142"/>
      <c r="J82" s="92"/>
      <c r="K82" s="70"/>
      <c r="L82" s="70"/>
      <c r="M82" s="33"/>
      <c r="N82" s="142"/>
      <c r="O82" s="92"/>
      <c r="P82" s="70"/>
      <c r="Q82" s="70"/>
      <c r="R82" s="33"/>
      <c r="S82" s="142"/>
      <c r="T82" s="92"/>
      <c r="U82" s="70"/>
      <c r="V82" s="70"/>
      <c r="W82" s="33"/>
      <c r="X82" s="142"/>
      <c r="Y82" s="92"/>
      <c r="Z82" s="90"/>
      <c r="AA82" s="90"/>
      <c r="AB82" s="90"/>
    </row>
    <row r="83" spans="1:28" x14ac:dyDescent="0.35">
      <c r="A83" s="70"/>
      <c r="B83" s="124" t="s">
        <v>143</v>
      </c>
      <c r="C83" s="126">
        <v>8</v>
      </c>
      <c r="D83" s="120">
        <f>'Bidders Pricing Catalogue'!F80</f>
        <v>0</v>
      </c>
      <c r="E83" s="121">
        <f t="shared" si="4"/>
        <v>0</v>
      </c>
      <c r="F83" s="70"/>
      <c r="G83" s="70"/>
      <c r="H83" s="33"/>
      <c r="I83" s="142"/>
      <c r="J83" s="92"/>
      <c r="K83" s="70"/>
      <c r="L83" s="70"/>
      <c r="M83" s="33"/>
      <c r="N83" s="142"/>
      <c r="O83" s="92"/>
      <c r="P83" s="70"/>
      <c r="Q83" s="70"/>
      <c r="R83" s="33"/>
      <c r="S83" s="142"/>
      <c r="T83" s="92"/>
      <c r="U83" s="70"/>
      <c r="V83" s="70"/>
      <c r="W83" s="33"/>
      <c r="X83" s="142"/>
      <c r="Y83" s="92"/>
      <c r="Z83" s="90"/>
      <c r="AA83" s="90"/>
      <c r="AB83" s="90"/>
    </row>
    <row r="84" spans="1:28" x14ac:dyDescent="0.35">
      <c r="A84" s="15"/>
      <c r="B84" s="15"/>
      <c r="C84" s="69"/>
      <c r="D84" s="69"/>
      <c r="E84" s="69"/>
      <c r="F84" s="15"/>
      <c r="G84" s="15"/>
      <c r="H84" s="69"/>
      <c r="I84" s="15"/>
      <c r="J84" s="69"/>
      <c r="K84" s="15"/>
      <c r="L84" s="15"/>
      <c r="M84" s="69"/>
      <c r="N84" s="15"/>
      <c r="O84" s="69"/>
      <c r="P84" s="15"/>
      <c r="Q84" s="15"/>
      <c r="R84" s="69"/>
      <c r="S84" s="15"/>
      <c r="T84" s="69"/>
      <c r="U84" s="15"/>
      <c r="V84" s="15"/>
      <c r="W84" s="69"/>
      <c r="X84" s="15"/>
      <c r="Y84" s="69"/>
      <c r="Z84" s="90"/>
      <c r="AA84" s="90"/>
      <c r="AB84" s="90"/>
    </row>
    <row r="85" spans="1:28" x14ac:dyDescent="0.35">
      <c r="A85" s="15"/>
      <c r="B85" s="15"/>
      <c r="C85" s="69"/>
      <c r="D85" s="69"/>
      <c r="E85" s="69"/>
      <c r="F85" s="15"/>
      <c r="G85" s="15"/>
      <c r="H85" s="69"/>
      <c r="I85" s="15"/>
      <c r="J85" s="69"/>
      <c r="K85" s="15"/>
      <c r="L85" s="15"/>
      <c r="M85" s="69"/>
      <c r="N85" s="15"/>
      <c r="O85" s="69"/>
      <c r="P85" s="15"/>
      <c r="Q85" s="15"/>
      <c r="R85" s="69"/>
      <c r="S85" s="15"/>
      <c r="T85" s="69"/>
      <c r="U85" s="15"/>
      <c r="V85" s="15"/>
      <c r="W85" s="69"/>
      <c r="X85" s="15"/>
      <c r="Y85" s="69"/>
      <c r="Z85" s="90"/>
      <c r="AA85" s="90"/>
      <c r="AB85" s="90"/>
    </row>
    <row r="86" spans="1:28" x14ac:dyDescent="0.35">
      <c r="A86" s="15"/>
      <c r="B86" s="15"/>
      <c r="C86" s="69"/>
      <c r="D86" s="69"/>
      <c r="E86" s="69"/>
      <c r="F86" s="15"/>
      <c r="G86" s="15"/>
      <c r="H86" s="69"/>
      <c r="I86" s="15"/>
      <c r="J86" s="69"/>
      <c r="K86" s="15"/>
      <c r="L86" s="15"/>
      <c r="M86" s="69"/>
      <c r="N86" s="15"/>
      <c r="O86" s="69"/>
      <c r="P86" s="15"/>
      <c r="Q86" s="15"/>
      <c r="R86" s="69"/>
      <c r="S86" s="15"/>
      <c r="T86" s="69"/>
      <c r="U86" s="15"/>
      <c r="V86" s="15"/>
      <c r="W86" s="69"/>
      <c r="X86" s="15"/>
      <c r="Y86" s="69"/>
      <c r="Z86" s="90"/>
      <c r="AA86" s="90"/>
      <c r="AB86" s="90"/>
    </row>
    <row r="87" spans="1:28" x14ac:dyDescent="0.35">
      <c r="A87" s="15"/>
      <c r="B87" s="15"/>
      <c r="C87" s="69"/>
      <c r="D87" s="15"/>
      <c r="E87" s="69"/>
      <c r="F87" s="15"/>
      <c r="G87" s="15"/>
      <c r="H87" s="69"/>
      <c r="I87" s="15"/>
      <c r="J87" s="69"/>
      <c r="K87" s="15"/>
      <c r="L87" s="15"/>
      <c r="M87" s="69"/>
      <c r="N87" s="15"/>
      <c r="O87" s="69"/>
      <c r="P87" s="15"/>
      <c r="Q87" s="15"/>
      <c r="R87" s="69"/>
      <c r="S87" s="15"/>
      <c r="T87" s="69"/>
      <c r="U87" s="15"/>
      <c r="V87" s="15"/>
      <c r="W87" s="69"/>
      <c r="X87" s="15"/>
      <c r="Y87" s="69"/>
      <c r="Z87" s="90"/>
      <c r="AA87" s="90"/>
      <c r="AB87" s="90"/>
    </row>
    <row r="88" spans="1:28" x14ac:dyDescent="0.35">
      <c r="A88" s="15"/>
      <c r="B88" s="15"/>
      <c r="C88" s="69"/>
      <c r="D88" s="15"/>
      <c r="E88" s="69"/>
      <c r="F88" s="15"/>
      <c r="G88" s="15"/>
      <c r="H88" s="69"/>
      <c r="I88" s="15"/>
      <c r="J88" s="69"/>
      <c r="K88" s="15"/>
      <c r="L88" s="15"/>
      <c r="M88" s="69"/>
      <c r="N88" s="15"/>
      <c r="O88" s="69"/>
      <c r="P88" s="15"/>
      <c r="Q88" s="15"/>
      <c r="R88" s="69"/>
      <c r="S88" s="15"/>
      <c r="T88" s="69"/>
      <c r="U88" s="15"/>
      <c r="V88" s="15"/>
      <c r="W88" s="69"/>
      <c r="X88" s="15"/>
      <c r="Y88" s="69"/>
      <c r="Z88" s="90"/>
      <c r="AA88" s="90"/>
      <c r="AB88" s="90"/>
    </row>
    <row r="89" spans="1:28" x14ac:dyDescent="0.35">
      <c r="A89" s="15"/>
      <c r="B89" s="15"/>
      <c r="C89" s="69"/>
      <c r="D89" s="15"/>
      <c r="E89" s="69"/>
      <c r="F89" s="15"/>
      <c r="G89" s="15"/>
      <c r="H89" s="69"/>
      <c r="I89" s="15"/>
      <c r="J89" s="69"/>
      <c r="K89" s="15"/>
      <c r="L89" s="15"/>
      <c r="M89" s="69"/>
      <c r="N89" s="15"/>
      <c r="O89" s="69"/>
      <c r="P89" s="15"/>
      <c r="Q89" s="15"/>
      <c r="R89" s="69"/>
      <c r="S89" s="15"/>
      <c r="T89" s="69"/>
      <c r="U89" s="15"/>
      <c r="V89" s="15"/>
      <c r="W89" s="69"/>
      <c r="X89" s="15"/>
      <c r="Y89" s="69"/>
      <c r="Z89" s="90"/>
      <c r="AA89" s="90"/>
      <c r="AB89" s="90"/>
    </row>
    <row r="90" spans="1:28" x14ac:dyDescent="0.35">
      <c r="A90" s="15"/>
      <c r="B90" s="15"/>
      <c r="C90" s="69"/>
      <c r="D90" s="15"/>
      <c r="E90" s="69"/>
      <c r="F90" s="15"/>
      <c r="G90" s="15"/>
      <c r="H90" s="69"/>
      <c r="I90" s="15"/>
      <c r="J90" s="69"/>
      <c r="K90" s="15"/>
      <c r="L90" s="15"/>
      <c r="M90" s="69"/>
      <c r="N90" s="15"/>
      <c r="O90" s="69"/>
      <c r="P90" s="15"/>
      <c r="Q90" s="15"/>
      <c r="R90" s="69"/>
      <c r="S90" s="15"/>
      <c r="T90" s="69"/>
      <c r="U90" s="15"/>
      <c r="V90" s="15"/>
      <c r="W90" s="69"/>
      <c r="X90" s="15"/>
      <c r="Y90" s="69"/>
      <c r="Z90" s="90"/>
      <c r="AA90" s="90"/>
      <c r="AB90" s="90"/>
    </row>
    <row r="91" spans="1:28" x14ac:dyDescent="0.35">
      <c r="A91" s="15"/>
      <c r="B91" s="15"/>
      <c r="C91" s="69"/>
      <c r="D91" s="15"/>
      <c r="E91" s="69"/>
      <c r="F91" s="15"/>
      <c r="G91" s="15"/>
      <c r="H91" s="69"/>
      <c r="I91" s="15"/>
      <c r="J91" s="69"/>
      <c r="K91" s="15"/>
      <c r="L91" s="15"/>
      <c r="M91" s="69"/>
      <c r="N91" s="15"/>
      <c r="O91" s="69"/>
      <c r="P91" s="15"/>
      <c r="Q91" s="15"/>
      <c r="R91" s="69"/>
      <c r="S91" s="15"/>
      <c r="T91" s="69"/>
      <c r="U91" s="15"/>
      <c r="V91" s="15"/>
      <c r="W91" s="69"/>
      <c r="X91" s="15"/>
      <c r="Y91" s="69"/>
      <c r="Z91" s="90"/>
      <c r="AA91" s="90"/>
      <c r="AB91" s="90"/>
    </row>
    <row r="92" spans="1:28" x14ac:dyDescent="0.35">
      <c r="A92" s="15"/>
      <c r="B92" s="15"/>
      <c r="C92" s="69"/>
      <c r="D92" s="15"/>
      <c r="E92" s="69"/>
      <c r="F92" s="15"/>
      <c r="G92" s="15"/>
      <c r="H92" s="69"/>
      <c r="I92" s="15"/>
      <c r="J92" s="69"/>
      <c r="K92" s="15"/>
      <c r="L92" s="15"/>
      <c r="M92" s="69"/>
      <c r="N92" s="15"/>
      <c r="O92" s="69"/>
      <c r="P92" s="15"/>
      <c r="Q92" s="15"/>
      <c r="R92" s="69"/>
      <c r="S92" s="15"/>
      <c r="T92" s="69"/>
      <c r="U92" s="15"/>
      <c r="V92" s="15"/>
      <c r="W92" s="69"/>
      <c r="X92" s="15"/>
      <c r="Y92" s="69"/>
      <c r="Z92" s="90"/>
      <c r="AA92" s="90"/>
      <c r="AB92" s="90"/>
    </row>
    <row r="93" spans="1:28" x14ac:dyDescent="0.35">
      <c r="A93" s="15"/>
      <c r="B93" s="15"/>
      <c r="C93" s="69"/>
      <c r="D93" s="15"/>
      <c r="E93" s="69"/>
      <c r="F93" s="15"/>
      <c r="G93" s="15"/>
      <c r="H93" s="69"/>
      <c r="I93" s="15"/>
      <c r="J93" s="69"/>
      <c r="K93" s="15"/>
      <c r="L93" s="15"/>
      <c r="M93" s="69"/>
      <c r="N93" s="15"/>
      <c r="O93" s="69"/>
      <c r="P93" s="15"/>
      <c r="Q93" s="15"/>
      <c r="R93" s="69"/>
      <c r="S93" s="15"/>
      <c r="T93" s="69"/>
      <c r="U93" s="15"/>
      <c r="V93" s="15"/>
      <c r="W93" s="69"/>
      <c r="X93" s="15"/>
      <c r="Y93" s="69"/>
      <c r="Z93" s="90"/>
      <c r="AA93" s="90"/>
      <c r="AB93" s="90"/>
    </row>
    <row r="94" spans="1:28" x14ac:dyDescent="0.35">
      <c r="A94" s="15"/>
      <c r="B94" s="15"/>
      <c r="C94" s="69"/>
      <c r="D94" s="15"/>
      <c r="E94" s="69"/>
      <c r="F94" s="15"/>
      <c r="G94" s="15"/>
      <c r="H94" s="69"/>
      <c r="I94" s="15"/>
      <c r="J94" s="69"/>
      <c r="K94" s="15"/>
      <c r="L94" s="15"/>
      <c r="M94" s="69"/>
      <c r="N94" s="15"/>
      <c r="O94" s="69"/>
      <c r="P94" s="15"/>
      <c r="Q94" s="15"/>
      <c r="R94" s="69"/>
      <c r="S94" s="15"/>
      <c r="T94" s="69"/>
      <c r="U94" s="15"/>
      <c r="V94" s="15"/>
      <c r="W94" s="69"/>
      <c r="X94" s="15"/>
      <c r="Y94" s="69"/>
      <c r="Z94" s="90"/>
      <c r="AA94" s="90"/>
      <c r="AB94" s="90"/>
    </row>
    <row r="95" spans="1:28"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HLtQueU6+re2nf2d9dP/ZcV11TOdEmvVtK7xu5pS17DhT7eRSQvv45QtjVKu5/u7OL4Q10x7hKuCg+3vdxnY+A==" saltValue="lz3gkNjxSW0cuGYpUWamiA==" spinCount="100000" sheet="1" objects="1" scenarios="1"/>
  <mergeCells count="1">
    <mergeCell ref="A1:E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00"/>
    <outlinePr summaryBelow="0" summaryRight="0"/>
  </sheetPr>
  <dimension ref="A1:AB1004"/>
  <sheetViews>
    <sheetView showGridLines="0" workbookViewId="0">
      <selection activeCell="C33" sqref="C33"/>
    </sheetView>
  </sheetViews>
  <sheetFormatPr defaultColWidth="14.453125" defaultRowHeight="15" customHeight="1" x14ac:dyDescent="0.35"/>
  <cols>
    <col min="1" max="1" width="10" customWidth="1"/>
    <col min="2" max="2" width="81.7265625" customWidth="1"/>
    <col min="3" max="4" width="29.26953125" customWidth="1"/>
    <col min="5" max="5" width="18.7265625" customWidth="1"/>
  </cols>
  <sheetData>
    <row r="1" spans="1:28" x14ac:dyDescent="0.35">
      <c r="A1" s="496" t="s">
        <v>179</v>
      </c>
      <c r="B1" s="455"/>
      <c r="C1" s="455"/>
      <c r="D1" s="455"/>
      <c r="E1" s="455"/>
      <c r="F1" s="15"/>
      <c r="G1" s="15"/>
      <c r="H1" s="15"/>
      <c r="I1" s="15"/>
      <c r="J1" s="15"/>
      <c r="K1" s="15"/>
      <c r="L1" s="15"/>
      <c r="M1" s="15"/>
      <c r="N1" s="15"/>
      <c r="O1" s="15"/>
      <c r="P1" s="15"/>
      <c r="Q1" s="15"/>
      <c r="R1" s="15"/>
      <c r="S1" s="15"/>
      <c r="T1" s="15"/>
      <c r="U1" s="15"/>
      <c r="V1" s="15"/>
      <c r="W1" s="15"/>
      <c r="X1" s="15"/>
      <c r="Y1" s="15"/>
      <c r="Z1" s="15"/>
      <c r="AA1" s="15"/>
      <c r="AB1" s="15"/>
    </row>
    <row r="2" spans="1:28" x14ac:dyDescent="0.35">
      <c r="A2" s="91" t="s">
        <v>145</v>
      </c>
      <c r="B2" s="15" t="s">
        <v>180</v>
      </c>
      <c r="C2" s="69"/>
      <c r="D2" s="14"/>
      <c r="E2" s="92"/>
      <c r="F2" s="15"/>
      <c r="G2" s="15"/>
      <c r="H2" s="15"/>
      <c r="I2" s="15"/>
      <c r="J2" s="15"/>
      <c r="K2" s="15"/>
      <c r="L2" s="15"/>
      <c r="M2" s="15"/>
      <c r="N2" s="15"/>
      <c r="O2" s="15"/>
      <c r="P2" s="15"/>
      <c r="Q2" s="15"/>
      <c r="R2" s="15"/>
      <c r="S2" s="15"/>
      <c r="T2" s="15"/>
      <c r="U2" s="15"/>
      <c r="V2" s="15"/>
      <c r="W2" s="15"/>
      <c r="X2" s="15"/>
      <c r="Y2" s="15"/>
      <c r="Z2" s="15"/>
      <c r="AA2" s="15"/>
      <c r="AB2" s="15"/>
    </row>
    <row r="3" spans="1:28" x14ac:dyDescent="0.35">
      <c r="A3" s="93" t="s">
        <v>147</v>
      </c>
      <c r="B3" s="15" t="s">
        <v>148</v>
      </c>
      <c r="C3" s="69"/>
      <c r="D3" s="14"/>
      <c r="E3" s="92"/>
      <c r="F3" s="15"/>
      <c r="G3" s="15"/>
      <c r="H3" s="15"/>
      <c r="I3" s="15"/>
      <c r="J3" s="15"/>
      <c r="K3" s="15"/>
      <c r="L3" s="15"/>
      <c r="M3" s="15"/>
      <c r="N3" s="15"/>
      <c r="O3" s="15"/>
      <c r="P3" s="15"/>
      <c r="Q3" s="15"/>
      <c r="R3" s="15"/>
      <c r="S3" s="15"/>
      <c r="T3" s="15"/>
      <c r="U3" s="15"/>
      <c r="V3" s="15"/>
      <c r="W3" s="15"/>
      <c r="X3" s="15"/>
      <c r="Y3" s="15"/>
      <c r="Z3" s="15"/>
      <c r="AA3" s="15"/>
      <c r="AB3" s="15"/>
    </row>
    <row r="4" spans="1:28" x14ac:dyDescent="0.35">
      <c r="A4" s="14"/>
      <c r="B4" s="14"/>
      <c r="C4" s="69"/>
      <c r="D4" s="14"/>
      <c r="E4" s="92"/>
      <c r="F4" s="15"/>
      <c r="G4" s="15"/>
      <c r="H4" s="15"/>
      <c r="I4" s="15"/>
      <c r="J4" s="15"/>
      <c r="K4" s="15"/>
      <c r="L4" s="15"/>
      <c r="M4" s="15"/>
      <c r="N4" s="15"/>
      <c r="O4" s="15"/>
      <c r="P4" s="15"/>
      <c r="Q4" s="15"/>
      <c r="R4" s="15"/>
      <c r="S4" s="15"/>
      <c r="T4" s="15"/>
      <c r="U4" s="15"/>
      <c r="V4" s="15"/>
      <c r="W4" s="15"/>
      <c r="X4" s="15"/>
      <c r="Y4" s="15"/>
      <c r="Z4" s="15"/>
      <c r="AA4" s="15"/>
      <c r="AB4" s="15"/>
    </row>
    <row r="5" spans="1:28" x14ac:dyDescent="0.35">
      <c r="A5" s="14"/>
      <c r="B5" s="14" t="s">
        <v>181</v>
      </c>
      <c r="C5" s="69"/>
      <c r="D5" s="14" t="s">
        <v>182</v>
      </c>
      <c r="E5" s="95">
        <v>633984</v>
      </c>
      <c r="F5" s="15"/>
      <c r="G5" s="15"/>
      <c r="H5" s="15"/>
      <c r="I5" s="15"/>
      <c r="J5" s="15"/>
      <c r="K5" s="15"/>
      <c r="L5" s="15"/>
      <c r="M5" s="15"/>
      <c r="N5" s="15"/>
      <c r="O5" s="15"/>
      <c r="P5" s="15"/>
      <c r="Q5" s="15"/>
      <c r="R5" s="15"/>
      <c r="S5" s="15"/>
      <c r="T5" s="15"/>
      <c r="U5" s="15"/>
      <c r="V5" s="15"/>
      <c r="W5" s="15"/>
      <c r="X5" s="15"/>
      <c r="Y5" s="15"/>
      <c r="Z5" s="15"/>
      <c r="AA5" s="15"/>
      <c r="AB5" s="15"/>
    </row>
    <row r="6" spans="1:28" x14ac:dyDescent="0.35">
      <c r="A6" s="14"/>
      <c r="B6" s="14" t="s">
        <v>183</v>
      </c>
      <c r="C6" s="69"/>
      <c r="D6" s="14" t="s">
        <v>152</v>
      </c>
      <c r="E6" s="97">
        <f>SUM(E10:E83)</f>
        <v>0</v>
      </c>
      <c r="F6" s="15"/>
      <c r="G6" s="15"/>
      <c r="H6" s="15"/>
      <c r="I6" s="15"/>
      <c r="J6" s="15"/>
      <c r="K6" s="15"/>
      <c r="L6" s="15"/>
      <c r="M6" s="15"/>
      <c r="N6" s="15"/>
      <c r="O6" s="15"/>
      <c r="P6" s="15"/>
      <c r="Q6" s="15"/>
      <c r="R6" s="15"/>
      <c r="S6" s="15"/>
      <c r="T6" s="15"/>
      <c r="U6" s="15"/>
      <c r="V6" s="15"/>
      <c r="W6" s="15"/>
      <c r="X6" s="15"/>
      <c r="Y6" s="15"/>
      <c r="Z6" s="15"/>
      <c r="AA6" s="15"/>
      <c r="AB6" s="15"/>
    </row>
    <row r="7" spans="1:28" x14ac:dyDescent="0.35">
      <c r="A7" s="15"/>
      <c r="B7" s="15"/>
      <c r="C7" s="69"/>
      <c r="D7" s="15"/>
      <c r="E7" s="69"/>
      <c r="F7" s="15"/>
      <c r="G7" s="15"/>
      <c r="H7" s="15"/>
      <c r="I7" s="15"/>
      <c r="J7" s="15"/>
      <c r="K7" s="15"/>
      <c r="L7" s="15"/>
      <c r="M7" s="15"/>
      <c r="N7" s="15"/>
      <c r="O7" s="15"/>
      <c r="P7" s="15"/>
      <c r="Q7" s="15"/>
      <c r="R7" s="15"/>
      <c r="S7" s="15"/>
      <c r="T7" s="15"/>
      <c r="U7" s="15"/>
      <c r="V7" s="15"/>
      <c r="W7" s="15"/>
      <c r="X7" s="15"/>
      <c r="Y7" s="15"/>
      <c r="Z7" s="15"/>
      <c r="AA7" s="15"/>
      <c r="AB7" s="15"/>
    </row>
    <row r="8" spans="1:28" x14ac:dyDescent="0.35">
      <c r="A8" s="130"/>
      <c r="B8" s="99" t="s">
        <v>57</v>
      </c>
      <c r="C8" s="99" t="s">
        <v>153</v>
      </c>
      <c r="D8" s="99" t="s">
        <v>154</v>
      </c>
      <c r="E8" s="139" t="s">
        <v>155</v>
      </c>
      <c r="F8" s="15"/>
      <c r="G8" s="15"/>
      <c r="H8" s="15"/>
      <c r="I8" s="15"/>
      <c r="J8" s="15"/>
      <c r="K8" s="15"/>
      <c r="L8" s="15"/>
      <c r="M8" s="15"/>
      <c r="N8" s="15"/>
      <c r="O8" s="15"/>
      <c r="P8" s="15"/>
      <c r="Q8" s="15"/>
      <c r="R8" s="15"/>
      <c r="S8" s="15"/>
      <c r="T8" s="15"/>
      <c r="U8" s="15"/>
      <c r="V8" s="15"/>
      <c r="W8" s="15"/>
      <c r="X8" s="15"/>
      <c r="Y8" s="15"/>
      <c r="Z8" s="15"/>
      <c r="AA8" s="15"/>
      <c r="AB8" s="15"/>
    </row>
    <row r="9" spans="1:28" x14ac:dyDescent="0.35">
      <c r="A9" s="18"/>
      <c r="B9" s="44" t="s">
        <v>156</v>
      </c>
      <c r="C9" s="100" t="s">
        <v>157</v>
      </c>
      <c r="D9" s="101" t="s">
        <v>158</v>
      </c>
      <c r="E9" s="100" t="s">
        <v>159</v>
      </c>
      <c r="F9" s="132"/>
      <c r="G9" s="132"/>
      <c r="H9" s="132"/>
      <c r="I9" s="132"/>
      <c r="J9" s="132"/>
      <c r="K9" s="132"/>
      <c r="L9" s="20"/>
      <c r="M9" s="20"/>
      <c r="N9" s="20"/>
      <c r="O9" s="20"/>
      <c r="P9" s="20"/>
      <c r="Q9" s="20"/>
      <c r="R9" s="20"/>
      <c r="S9" s="20"/>
      <c r="T9" s="20"/>
      <c r="U9" s="20"/>
      <c r="V9" s="20"/>
      <c r="W9" s="20"/>
      <c r="X9" s="20"/>
      <c r="Y9" s="20"/>
      <c r="Z9" s="20"/>
      <c r="AA9" s="20"/>
      <c r="AB9" s="20"/>
    </row>
    <row r="10" spans="1:28" x14ac:dyDescent="0.35">
      <c r="A10" s="133"/>
      <c r="B10" s="104" t="s">
        <v>64</v>
      </c>
      <c r="C10" s="143">
        <v>9500</v>
      </c>
      <c r="D10" s="106">
        <f>'Bidders Pricing Catalogue'!F7</f>
        <v>0</v>
      </c>
      <c r="E10" s="107">
        <f>SUM(D10*C10)*24</f>
        <v>0</v>
      </c>
      <c r="F10" s="20"/>
      <c r="G10" s="20"/>
      <c r="H10" s="20"/>
      <c r="I10" s="20"/>
      <c r="J10" s="20"/>
      <c r="K10" s="20"/>
      <c r="L10" s="20"/>
      <c r="M10" s="20"/>
      <c r="N10" s="20"/>
      <c r="O10" s="20"/>
      <c r="P10" s="20"/>
      <c r="Q10" s="20"/>
      <c r="R10" s="20"/>
      <c r="S10" s="20"/>
      <c r="T10" s="20"/>
      <c r="U10" s="20"/>
      <c r="V10" s="20"/>
      <c r="W10" s="20"/>
      <c r="X10" s="20"/>
      <c r="Y10" s="20"/>
      <c r="Z10" s="20"/>
      <c r="AA10" s="20"/>
      <c r="AB10" s="20"/>
    </row>
    <row r="11" spans="1:28" x14ac:dyDescent="0.35">
      <c r="A11" s="18"/>
      <c r="B11" s="44" t="s">
        <v>160</v>
      </c>
      <c r="C11" s="144"/>
      <c r="D11" s="101" t="s">
        <v>67</v>
      </c>
      <c r="E11" s="100" t="s">
        <v>159</v>
      </c>
      <c r="F11" s="132"/>
      <c r="G11" s="132"/>
      <c r="H11" s="132"/>
      <c r="I11" s="132"/>
      <c r="J11" s="132"/>
      <c r="K11" s="132"/>
      <c r="L11" s="20"/>
      <c r="M11" s="20"/>
      <c r="N11" s="20"/>
      <c r="O11" s="20"/>
      <c r="P11" s="20"/>
      <c r="Q11" s="20"/>
      <c r="R11" s="20"/>
      <c r="S11" s="20"/>
      <c r="T11" s="20"/>
      <c r="U11" s="20"/>
      <c r="V11" s="20"/>
      <c r="W11" s="20"/>
      <c r="X11" s="20"/>
      <c r="Y11" s="20"/>
      <c r="Z11" s="20"/>
      <c r="AA11" s="20"/>
      <c r="AB11" s="20"/>
    </row>
    <row r="12" spans="1:28" x14ac:dyDescent="0.35">
      <c r="A12" s="70"/>
      <c r="B12" s="110" t="s">
        <v>68</v>
      </c>
      <c r="C12" s="145"/>
      <c r="D12" s="112">
        <f>'Bidders Pricing Catalogue'!F9</f>
        <v>0</v>
      </c>
      <c r="E12" s="113">
        <f t="shared" ref="E12:E22" si="0">SUM(D12*C12)*24</f>
        <v>0</v>
      </c>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35">
      <c r="A13" s="70"/>
      <c r="B13" s="114" t="s">
        <v>70</v>
      </c>
      <c r="C13" s="146"/>
      <c r="D13" s="116">
        <f>'Bidders Pricing Catalogue'!F10</f>
        <v>0</v>
      </c>
      <c r="E13" s="117">
        <f t="shared" si="0"/>
        <v>0</v>
      </c>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35">
      <c r="A14" s="70"/>
      <c r="B14" s="114" t="s">
        <v>71</v>
      </c>
      <c r="C14" s="146"/>
      <c r="D14" s="116">
        <f>'Bidders Pricing Catalogue'!F11</f>
        <v>0</v>
      </c>
      <c r="E14" s="117">
        <f t="shared" si="0"/>
        <v>0</v>
      </c>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35">
      <c r="A15" s="70"/>
      <c r="B15" s="114" t="s">
        <v>72</v>
      </c>
      <c r="C15" s="146"/>
      <c r="D15" s="116">
        <f>'Bidders Pricing Catalogue'!F12</f>
        <v>0</v>
      </c>
      <c r="E15" s="117">
        <f t="shared" si="0"/>
        <v>0</v>
      </c>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35">
      <c r="A16" s="70"/>
      <c r="B16" s="114" t="s">
        <v>73</v>
      </c>
      <c r="C16" s="146"/>
      <c r="D16" s="116">
        <f>'Bidders Pricing Catalogue'!F13</f>
        <v>0</v>
      </c>
      <c r="E16" s="117">
        <f t="shared" si="0"/>
        <v>0</v>
      </c>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35">
      <c r="A17" s="70"/>
      <c r="B17" s="114" t="s">
        <v>74</v>
      </c>
      <c r="C17" s="146"/>
      <c r="D17" s="116">
        <f>'Bidders Pricing Catalogue'!F14</f>
        <v>0</v>
      </c>
      <c r="E17" s="117">
        <f t="shared" si="0"/>
        <v>0</v>
      </c>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35">
      <c r="A18" s="70"/>
      <c r="B18" s="114" t="s">
        <v>75</v>
      </c>
      <c r="C18" s="146"/>
      <c r="D18" s="116">
        <f>'Bidders Pricing Catalogue'!F15</f>
        <v>0</v>
      </c>
      <c r="E18" s="117">
        <f t="shared" si="0"/>
        <v>0</v>
      </c>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35">
      <c r="A19" s="70"/>
      <c r="B19" s="114" t="s">
        <v>76</v>
      </c>
      <c r="C19" s="146"/>
      <c r="D19" s="116">
        <f>'Bidders Pricing Catalogue'!F16</f>
        <v>0</v>
      </c>
      <c r="E19" s="117">
        <f t="shared" si="0"/>
        <v>0</v>
      </c>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35">
      <c r="A20" s="70"/>
      <c r="B20" s="114" t="s">
        <v>77</v>
      </c>
      <c r="C20" s="146"/>
      <c r="D20" s="116">
        <f>'Bidders Pricing Catalogue'!F17</f>
        <v>0</v>
      </c>
      <c r="E20" s="117">
        <f t="shared" si="0"/>
        <v>0</v>
      </c>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35">
      <c r="A21" s="70"/>
      <c r="B21" s="114" t="s">
        <v>78</v>
      </c>
      <c r="C21" s="146"/>
      <c r="D21" s="116">
        <f>'Bidders Pricing Catalogue'!F18</f>
        <v>0</v>
      </c>
      <c r="E21" s="117">
        <f t="shared" si="0"/>
        <v>0</v>
      </c>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35">
      <c r="A22" s="138"/>
      <c r="B22" s="119" t="s">
        <v>79</v>
      </c>
      <c r="C22" s="146"/>
      <c r="D22" s="120">
        <f>'Bidders Pricing Catalogue'!F19</f>
        <v>0</v>
      </c>
      <c r="E22" s="121">
        <f t="shared" si="0"/>
        <v>0</v>
      </c>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35">
      <c r="A23" s="18"/>
      <c r="B23" s="44" t="s">
        <v>161</v>
      </c>
      <c r="C23" s="147"/>
      <c r="D23" s="101" t="s">
        <v>67</v>
      </c>
      <c r="E23" s="140" t="s">
        <v>159</v>
      </c>
      <c r="F23" s="132"/>
      <c r="G23" s="132"/>
      <c r="H23" s="132"/>
      <c r="I23" s="132"/>
      <c r="J23" s="132"/>
      <c r="K23" s="132"/>
      <c r="L23" s="20"/>
      <c r="M23" s="20"/>
      <c r="N23" s="20"/>
      <c r="O23" s="20"/>
      <c r="P23" s="20"/>
      <c r="Q23" s="20"/>
      <c r="R23" s="20"/>
      <c r="S23" s="20"/>
      <c r="T23" s="20"/>
      <c r="U23" s="20"/>
      <c r="V23" s="20"/>
      <c r="W23" s="20"/>
      <c r="X23" s="20"/>
      <c r="Y23" s="20"/>
      <c r="Z23" s="20"/>
      <c r="AA23" s="20"/>
      <c r="AB23" s="20"/>
    </row>
    <row r="24" spans="1:28" x14ac:dyDescent="0.35">
      <c r="A24" s="70"/>
      <c r="B24" s="110" t="s">
        <v>81</v>
      </c>
      <c r="C24" s="146"/>
      <c r="D24" s="112">
        <f>'Bidders Pricing Catalogue'!F21</f>
        <v>0</v>
      </c>
      <c r="E24" s="113">
        <f t="shared" ref="E24:E53" si="1">SUM(D24*C24)*24</f>
        <v>0</v>
      </c>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35">
      <c r="A25" s="70"/>
      <c r="B25" s="114" t="s">
        <v>82</v>
      </c>
      <c r="C25" s="146"/>
      <c r="D25" s="116">
        <f>'Bidders Pricing Catalogue'!F22</f>
        <v>0</v>
      </c>
      <c r="E25" s="117">
        <f t="shared" si="1"/>
        <v>0</v>
      </c>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35">
      <c r="A26" s="70"/>
      <c r="B26" s="114" t="s">
        <v>83</v>
      </c>
      <c r="C26" s="146"/>
      <c r="D26" s="116">
        <f>'Bidders Pricing Catalogue'!F23</f>
        <v>0</v>
      </c>
      <c r="E26" s="117">
        <f t="shared" si="1"/>
        <v>0</v>
      </c>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35">
      <c r="A27" s="70"/>
      <c r="B27" s="114" t="s">
        <v>84</v>
      </c>
      <c r="C27" s="146"/>
      <c r="D27" s="116">
        <f>'Bidders Pricing Catalogue'!F24</f>
        <v>0</v>
      </c>
      <c r="E27" s="117">
        <f t="shared" si="1"/>
        <v>0</v>
      </c>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35">
      <c r="A28" s="70"/>
      <c r="B28" s="114" t="s">
        <v>85</v>
      </c>
      <c r="C28" s="146"/>
      <c r="D28" s="116">
        <f>'Bidders Pricing Catalogue'!F25</f>
        <v>0</v>
      </c>
      <c r="E28" s="117">
        <f t="shared" si="1"/>
        <v>0</v>
      </c>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35">
      <c r="A29" s="70"/>
      <c r="B29" s="114" t="s">
        <v>86</v>
      </c>
      <c r="C29" s="146"/>
      <c r="D29" s="116">
        <f>'Bidders Pricing Catalogue'!F26</f>
        <v>0</v>
      </c>
      <c r="E29" s="117">
        <f t="shared" si="1"/>
        <v>0</v>
      </c>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35">
      <c r="A30" s="70"/>
      <c r="B30" s="114" t="s">
        <v>87</v>
      </c>
      <c r="C30" s="146"/>
      <c r="D30" s="116">
        <f>'Bidders Pricing Catalogue'!F27</f>
        <v>0</v>
      </c>
      <c r="E30" s="117">
        <f t="shared" si="1"/>
        <v>0</v>
      </c>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35">
      <c r="A31" s="70"/>
      <c r="B31" s="114" t="s">
        <v>88</v>
      </c>
      <c r="C31" s="146"/>
      <c r="D31" s="116">
        <f>'Bidders Pricing Catalogue'!F28</f>
        <v>0</v>
      </c>
      <c r="E31" s="117">
        <f t="shared" si="1"/>
        <v>0</v>
      </c>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35">
      <c r="A32" s="70"/>
      <c r="B32" s="114" t="s">
        <v>89</v>
      </c>
      <c r="C32" s="146"/>
      <c r="D32" s="116">
        <f>'Bidders Pricing Catalogue'!F29</f>
        <v>0</v>
      </c>
      <c r="E32" s="117">
        <f t="shared" si="1"/>
        <v>0</v>
      </c>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35">
      <c r="A33" s="70"/>
      <c r="B33" s="114" t="s">
        <v>90</v>
      </c>
      <c r="C33" s="146"/>
      <c r="D33" s="116">
        <f>'Bidders Pricing Catalogue'!F30</f>
        <v>0</v>
      </c>
      <c r="E33" s="117">
        <f t="shared" si="1"/>
        <v>0</v>
      </c>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35">
      <c r="A34" s="70"/>
      <c r="B34" s="114" t="s">
        <v>91</v>
      </c>
      <c r="C34" s="146"/>
      <c r="D34" s="116">
        <f>'Bidders Pricing Catalogue'!F31</f>
        <v>0</v>
      </c>
      <c r="E34" s="117">
        <f t="shared" si="1"/>
        <v>0</v>
      </c>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35">
      <c r="A35" s="70"/>
      <c r="B35" s="114" t="s">
        <v>92</v>
      </c>
      <c r="C35" s="146"/>
      <c r="D35" s="116">
        <f>'Bidders Pricing Catalogue'!F32</f>
        <v>0</v>
      </c>
      <c r="E35" s="117">
        <f t="shared" si="1"/>
        <v>0</v>
      </c>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35">
      <c r="A36" s="70"/>
      <c r="B36" s="114" t="s">
        <v>93</v>
      </c>
      <c r="C36" s="146"/>
      <c r="D36" s="116">
        <f>'Bidders Pricing Catalogue'!F33</f>
        <v>0</v>
      </c>
      <c r="E36" s="117">
        <f t="shared" si="1"/>
        <v>0</v>
      </c>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35">
      <c r="A37" s="70"/>
      <c r="B37" s="114" t="s">
        <v>94</v>
      </c>
      <c r="C37" s="146"/>
      <c r="D37" s="116">
        <f>'Bidders Pricing Catalogue'!F34</f>
        <v>0</v>
      </c>
      <c r="E37" s="117">
        <f t="shared" si="1"/>
        <v>0</v>
      </c>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35">
      <c r="A38" s="70"/>
      <c r="B38" s="114" t="s">
        <v>95</v>
      </c>
      <c r="C38" s="146"/>
      <c r="D38" s="116">
        <f>'Bidders Pricing Catalogue'!F35</f>
        <v>0</v>
      </c>
      <c r="E38" s="117">
        <f t="shared" si="1"/>
        <v>0</v>
      </c>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35">
      <c r="A39" s="70"/>
      <c r="B39" s="114" t="s">
        <v>96</v>
      </c>
      <c r="C39" s="146"/>
      <c r="D39" s="116">
        <f>'Bidders Pricing Catalogue'!F36</f>
        <v>0</v>
      </c>
      <c r="E39" s="117">
        <f t="shared" si="1"/>
        <v>0</v>
      </c>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35">
      <c r="A40" s="70"/>
      <c r="B40" s="114" t="s">
        <v>97</v>
      </c>
      <c r="C40" s="146"/>
      <c r="D40" s="116">
        <f>'Bidders Pricing Catalogue'!F37</f>
        <v>0</v>
      </c>
      <c r="E40" s="117">
        <f t="shared" si="1"/>
        <v>0</v>
      </c>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35">
      <c r="A41" s="70"/>
      <c r="B41" s="114" t="s">
        <v>98</v>
      </c>
      <c r="C41" s="146"/>
      <c r="D41" s="116">
        <f>'Bidders Pricing Catalogue'!F38</f>
        <v>0</v>
      </c>
      <c r="E41" s="117">
        <f t="shared" si="1"/>
        <v>0</v>
      </c>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35">
      <c r="A42" s="70"/>
      <c r="B42" s="114" t="s">
        <v>99</v>
      </c>
      <c r="C42" s="146"/>
      <c r="D42" s="116">
        <f>'Bidders Pricing Catalogue'!F39</f>
        <v>0</v>
      </c>
      <c r="E42" s="117">
        <f t="shared" si="1"/>
        <v>0</v>
      </c>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35">
      <c r="A43" s="70"/>
      <c r="B43" s="114" t="s">
        <v>100</v>
      </c>
      <c r="C43" s="146"/>
      <c r="D43" s="116">
        <f>'Bidders Pricing Catalogue'!F40</f>
        <v>0</v>
      </c>
      <c r="E43" s="117">
        <f t="shared" si="1"/>
        <v>0</v>
      </c>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35">
      <c r="A44" s="70"/>
      <c r="B44" s="114" t="s">
        <v>101</v>
      </c>
      <c r="C44" s="146"/>
      <c r="D44" s="116">
        <f>'Bidders Pricing Catalogue'!F41</f>
        <v>0</v>
      </c>
      <c r="E44" s="117">
        <f t="shared" si="1"/>
        <v>0</v>
      </c>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35">
      <c r="A45" s="70"/>
      <c r="B45" s="114" t="s">
        <v>102</v>
      </c>
      <c r="C45" s="146"/>
      <c r="D45" s="116">
        <f>'Bidders Pricing Catalogue'!F42</f>
        <v>0</v>
      </c>
      <c r="E45" s="117">
        <f t="shared" si="1"/>
        <v>0</v>
      </c>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35">
      <c r="A46" s="70"/>
      <c r="B46" s="114" t="s">
        <v>103</v>
      </c>
      <c r="C46" s="146"/>
      <c r="D46" s="116">
        <f>'Bidders Pricing Catalogue'!F43</f>
        <v>0</v>
      </c>
      <c r="E46" s="117">
        <f t="shared" si="1"/>
        <v>0</v>
      </c>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35">
      <c r="A47" s="70"/>
      <c r="B47" s="114" t="s">
        <v>104</v>
      </c>
      <c r="C47" s="146">
        <v>1</v>
      </c>
      <c r="D47" s="116">
        <f>'Bidders Pricing Catalogue'!F44</f>
        <v>0</v>
      </c>
      <c r="E47" s="117">
        <f t="shared" si="1"/>
        <v>0</v>
      </c>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35">
      <c r="A48" s="70"/>
      <c r="B48" s="114" t="s">
        <v>105</v>
      </c>
      <c r="C48" s="146"/>
      <c r="D48" s="116">
        <f>'Bidders Pricing Catalogue'!F45</f>
        <v>0</v>
      </c>
      <c r="E48" s="117">
        <f t="shared" si="1"/>
        <v>0</v>
      </c>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35">
      <c r="A49" s="70"/>
      <c r="B49" s="114" t="s">
        <v>106</v>
      </c>
      <c r="C49" s="146"/>
      <c r="D49" s="116">
        <f>'Bidders Pricing Catalogue'!F46</f>
        <v>0</v>
      </c>
      <c r="E49" s="117">
        <f t="shared" si="1"/>
        <v>0</v>
      </c>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35">
      <c r="A50" s="70"/>
      <c r="B50" s="114" t="s">
        <v>107</v>
      </c>
      <c r="C50" s="146"/>
      <c r="D50" s="116">
        <f>'Bidders Pricing Catalogue'!F47</f>
        <v>0</v>
      </c>
      <c r="E50" s="117">
        <f t="shared" si="1"/>
        <v>0</v>
      </c>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35">
      <c r="A51" s="70"/>
      <c r="B51" s="114" t="s">
        <v>108</v>
      </c>
      <c r="C51" s="146"/>
      <c r="D51" s="116">
        <f>'Bidders Pricing Catalogue'!F48</f>
        <v>0</v>
      </c>
      <c r="E51" s="117">
        <f t="shared" si="1"/>
        <v>0</v>
      </c>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35">
      <c r="A52" s="70"/>
      <c r="B52" s="114" t="s">
        <v>109</v>
      </c>
      <c r="C52" s="146"/>
      <c r="D52" s="116">
        <f>'Bidders Pricing Catalogue'!F49</f>
        <v>0</v>
      </c>
      <c r="E52" s="117">
        <f t="shared" si="1"/>
        <v>0</v>
      </c>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35">
      <c r="A53" s="138"/>
      <c r="B53" s="119" t="s">
        <v>162</v>
      </c>
      <c r="C53" s="143"/>
      <c r="D53" s="120">
        <f>'Bidders Pricing Catalogue'!F50</f>
        <v>0</v>
      </c>
      <c r="E53" s="121">
        <f t="shared" si="1"/>
        <v>0</v>
      </c>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35">
      <c r="A54" s="18"/>
      <c r="B54" s="44" t="s">
        <v>163</v>
      </c>
      <c r="C54" s="144"/>
      <c r="D54" s="101" t="s">
        <v>112</v>
      </c>
      <c r="E54" s="100" t="s">
        <v>159</v>
      </c>
      <c r="F54" s="132"/>
      <c r="G54" s="132"/>
      <c r="H54" s="132"/>
      <c r="I54" s="132"/>
      <c r="J54" s="132"/>
      <c r="K54" s="132"/>
      <c r="L54" s="20"/>
      <c r="M54" s="20"/>
      <c r="N54" s="20"/>
      <c r="O54" s="20"/>
      <c r="P54" s="20"/>
      <c r="Q54" s="20"/>
      <c r="R54" s="20"/>
      <c r="S54" s="20"/>
      <c r="T54" s="20"/>
      <c r="U54" s="20"/>
      <c r="V54" s="20"/>
      <c r="W54" s="20"/>
      <c r="X54" s="20"/>
      <c r="Y54" s="20"/>
      <c r="Z54" s="20"/>
      <c r="AA54" s="20"/>
      <c r="AB54" s="20"/>
    </row>
    <row r="55" spans="1:28" x14ac:dyDescent="0.35">
      <c r="A55" s="70"/>
      <c r="B55" s="122" t="s">
        <v>113</v>
      </c>
      <c r="C55" s="145">
        <v>1893700</v>
      </c>
      <c r="D55" s="112">
        <f>'Bidders Pricing Catalogue'!F52</f>
        <v>0</v>
      </c>
      <c r="E55" s="113">
        <f t="shared" ref="E55:E69" si="2">SUM(D55*C55)*0</f>
        <v>0</v>
      </c>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35">
      <c r="A56" s="70"/>
      <c r="B56" s="123" t="s">
        <v>114</v>
      </c>
      <c r="C56" s="146"/>
      <c r="D56" s="116">
        <f>'Bidders Pricing Catalogue'!F53</f>
        <v>0</v>
      </c>
      <c r="E56" s="117">
        <f t="shared" si="2"/>
        <v>0</v>
      </c>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35">
      <c r="A57" s="70"/>
      <c r="B57" s="123" t="s">
        <v>115</v>
      </c>
      <c r="C57" s="146">
        <v>3453727</v>
      </c>
      <c r="D57" s="116">
        <f>'Bidders Pricing Catalogue'!F54</f>
        <v>0</v>
      </c>
      <c r="E57" s="117">
        <f t="shared" si="2"/>
        <v>0</v>
      </c>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35">
      <c r="A58" s="70"/>
      <c r="B58" s="123" t="s">
        <v>116</v>
      </c>
      <c r="C58" s="146">
        <v>10611</v>
      </c>
      <c r="D58" s="116">
        <f>'Bidders Pricing Catalogue'!F55</f>
        <v>0</v>
      </c>
      <c r="E58" s="117">
        <f t="shared" si="2"/>
        <v>0</v>
      </c>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35">
      <c r="A59" s="70"/>
      <c r="B59" s="123" t="s">
        <v>117</v>
      </c>
      <c r="C59" s="146">
        <v>2441597</v>
      </c>
      <c r="D59" s="116">
        <f>'Bidders Pricing Catalogue'!F56</f>
        <v>0</v>
      </c>
      <c r="E59" s="117">
        <f t="shared" si="2"/>
        <v>0</v>
      </c>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35">
      <c r="A60" s="70"/>
      <c r="B60" s="123" t="s">
        <v>118</v>
      </c>
      <c r="C60" s="146">
        <v>142140</v>
      </c>
      <c r="D60" s="116">
        <f>'Bidders Pricing Catalogue'!F57</f>
        <v>0</v>
      </c>
      <c r="E60" s="117">
        <f t="shared" si="2"/>
        <v>0</v>
      </c>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35">
      <c r="A61" s="70"/>
      <c r="B61" s="123" t="s">
        <v>119</v>
      </c>
      <c r="C61" s="146">
        <v>327</v>
      </c>
      <c r="D61" s="116">
        <f>'Bidders Pricing Catalogue'!F58</f>
        <v>0</v>
      </c>
      <c r="E61" s="117">
        <f t="shared" si="2"/>
        <v>0</v>
      </c>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35">
      <c r="A62" s="70"/>
      <c r="B62" s="123" t="s">
        <v>120</v>
      </c>
      <c r="C62" s="146"/>
      <c r="D62" s="116">
        <f>'Bidders Pricing Catalogue'!F59</f>
        <v>0</v>
      </c>
      <c r="E62" s="117">
        <f t="shared" si="2"/>
        <v>0</v>
      </c>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35">
      <c r="A63" s="70"/>
      <c r="B63" s="123" t="s">
        <v>121</v>
      </c>
      <c r="C63" s="146"/>
      <c r="D63" s="116">
        <f>'Bidders Pricing Catalogue'!F60</f>
        <v>0</v>
      </c>
      <c r="E63" s="117">
        <f t="shared" si="2"/>
        <v>0</v>
      </c>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35">
      <c r="A64" s="70"/>
      <c r="B64" s="123" t="s">
        <v>122</v>
      </c>
      <c r="C64" s="146">
        <v>9</v>
      </c>
      <c r="D64" s="116">
        <f>'Bidders Pricing Catalogue'!F61</f>
        <v>0</v>
      </c>
      <c r="E64" s="117">
        <f t="shared" si="2"/>
        <v>0</v>
      </c>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35">
      <c r="A65" s="70"/>
      <c r="B65" s="123" t="s">
        <v>123</v>
      </c>
      <c r="C65" s="146"/>
      <c r="D65" s="116">
        <f>'Bidders Pricing Catalogue'!F62</f>
        <v>0</v>
      </c>
      <c r="E65" s="117">
        <f t="shared" si="2"/>
        <v>0</v>
      </c>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35">
      <c r="A66" s="70"/>
      <c r="B66" s="123" t="s">
        <v>124</v>
      </c>
      <c r="C66" s="146"/>
      <c r="D66" s="116">
        <f>'Bidders Pricing Catalogue'!F63</f>
        <v>0</v>
      </c>
      <c r="E66" s="117">
        <f t="shared" si="2"/>
        <v>0</v>
      </c>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35">
      <c r="A67" s="70"/>
      <c r="B67" s="123" t="s">
        <v>125</v>
      </c>
      <c r="C67" s="146">
        <v>127</v>
      </c>
      <c r="D67" s="116">
        <f>'Bidders Pricing Catalogue'!F64</f>
        <v>0</v>
      </c>
      <c r="E67" s="117">
        <f t="shared" si="2"/>
        <v>0</v>
      </c>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35">
      <c r="A68" s="70"/>
      <c r="B68" s="123" t="s">
        <v>126</v>
      </c>
      <c r="C68" s="146"/>
      <c r="D68" s="116">
        <f>'Bidders Pricing Catalogue'!F65</f>
        <v>0</v>
      </c>
      <c r="E68" s="117">
        <f t="shared" si="2"/>
        <v>0</v>
      </c>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35">
      <c r="A69" s="70"/>
      <c r="B69" s="124" t="s">
        <v>127</v>
      </c>
      <c r="C69" s="143"/>
      <c r="D69" s="120">
        <f>'Bidders Pricing Catalogue'!F66</f>
        <v>0</v>
      </c>
      <c r="E69" s="121">
        <f t="shared" si="2"/>
        <v>0</v>
      </c>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35">
      <c r="A70" s="18"/>
      <c r="B70" s="44" t="s">
        <v>164</v>
      </c>
      <c r="C70" s="144"/>
      <c r="D70" s="101" t="s">
        <v>129</v>
      </c>
      <c r="E70" s="100" t="s">
        <v>159</v>
      </c>
      <c r="F70" s="148"/>
      <c r="G70" s="148"/>
      <c r="H70" s="148"/>
      <c r="I70" s="148"/>
      <c r="J70" s="148"/>
      <c r="K70" s="148"/>
      <c r="L70" s="15"/>
      <c r="M70" s="15"/>
      <c r="N70" s="15"/>
      <c r="O70" s="15"/>
      <c r="P70" s="15"/>
      <c r="Q70" s="15"/>
      <c r="R70" s="15"/>
      <c r="S70" s="15"/>
      <c r="T70" s="15"/>
      <c r="U70" s="15"/>
      <c r="V70" s="15"/>
      <c r="W70" s="15"/>
      <c r="X70" s="15"/>
      <c r="Y70" s="15"/>
      <c r="Z70" s="15"/>
      <c r="AA70" s="15"/>
      <c r="AB70" s="15"/>
    </row>
    <row r="71" spans="1:28" x14ac:dyDescent="0.35">
      <c r="A71" s="70"/>
      <c r="B71" s="122" t="s">
        <v>130</v>
      </c>
      <c r="C71" s="145">
        <v>458353</v>
      </c>
      <c r="D71" s="112">
        <f>'Bidders Pricing Catalogue'!F68</f>
        <v>0</v>
      </c>
      <c r="E71" s="113">
        <f t="shared" ref="E71:E80" si="3">SUM(D71*C71)*0</f>
        <v>0</v>
      </c>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35">
      <c r="A72" s="70"/>
      <c r="B72" s="123" t="s">
        <v>131</v>
      </c>
      <c r="C72" s="146">
        <v>281</v>
      </c>
      <c r="D72" s="116">
        <f>'Bidders Pricing Catalogue'!F69</f>
        <v>0</v>
      </c>
      <c r="E72" s="117">
        <f t="shared" si="3"/>
        <v>0</v>
      </c>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35">
      <c r="A73" s="70"/>
      <c r="B73" s="123" t="s">
        <v>132</v>
      </c>
      <c r="C73" s="146">
        <v>104</v>
      </c>
      <c r="D73" s="116">
        <f>'Bidders Pricing Catalogue'!F70</f>
        <v>0</v>
      </c>
      <c r="E73" s="117">
        <f t="shared" si="3"/>
        <v>0</v>
      </c>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35">
      <c r="A74" s="70"/>
      <c r="B74" s="123" t="s">
        <v>133</v>
      </c>
      <c r="C74" s="146"/>
      <c r="D74" s="116">
        <f>'Bidders Pricing Catalogue'!F71</f>
        <v>0</v>
      </c>
      <c r="E74" s="117">
        <f t="shared" si="3"/>
        <v>0</v>
      </c>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35">
      <c r="A75" s="70"/>
      <c r="B75" s="123" t="s">
        <v>134</v>
      </c>
      <c r="C75" s="146"/>
      <c r="D75" s="116">
        <f>'Bidders Pricing Catalogue'!F72</f>
        <v>0</v>
      </c>
      <c r="E75" s="117">
        <f t="shared" si="3"/>
        <v>0</v>
      </c>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35">
      <c r="A76" s="70"/>
      <c r="B76" s="123" t="s">
        <v>135</v>
      </c>
      <c r="C76" s="146">
        <v>396</v>
      </c>
      <c r="D76" s="116">
        <f>'Bidders Pricing Catalogue'!F73</f>
        <v>0</v>
      </c>
      <c r="E76" s="117">
        <f t="shared" si="3"/>
        <v>0</v>
      </c>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35">
      <c r="A77" s="70"/>
      <c r="B77" s="123" t="s">
        <v>136</v>
      </c>
      <c r="C77" s="146">
        <v>100</v>
      </c>
      <c r="D77" s="116">
        <f>'Bidders Pricing Catalogue'!F74</f>
        <v>0</v>
      </c>
      <c r="E77" s="117">
        <f t="shared" si="3"/>
        <v>0</v>
      </c>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35">
      <c r="A78" s="70"/>
      <c r="B78" s="123" t="s">
        <v>137</v>
      </c>
      <c r="C78" s="146"/>
      <c r="D78" s="116">
        <f>'Bidders Pricing Catalogue'!F75</f>
        <v>0</v>
      </c>
      <c r="E78" s="117">
        <f t="shared" si="3"/>
        <v>0</v>
      </c>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35">
      <c r="A79" s="70"/>
      <c r="B79" s="123" t="s">
        <v>138</v>
      </c>
      <c r="C79" s="146">
        <v>4</v>
      </c>
      <c r="D79" s="116">
        <f>'Bidders Pricing Catalogue'!F76</f>
        <v>0</v>
      </c>
      <c r="E79" s="117">
        <f t="shared" si="3"/>
        <v>0</v>
      </c>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35">
      <c r="A80" s="70"/>
      <c r="B80" s="124" t="s">
        <v>139</v>
      </c>
      <c r="C80" s="143"/>
      <c r="D80" s="120">
        <f>'Bidders Pricing Catalogue'!F77</f>
        <v>0</v>
      </c>
      <c r="E80" s="121">
        <f t="shared" si="3"/>
        <v>0</v>
      </c>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35">
      <c r="A81" s="18"/>
      <c r="B81" s="44" t="s">
        <v>165</v>
      </c>
      <c r="C81" s="144"/>
      <c r="D81" s="101" t="s">
        <v>141</v>
      </c>
      <c r="E81" s="100" t="s">
        <v>159</v>
      </c>
      <c r="F81" s="148"/>
      <c r="G81" s="148"/>
      <c r="H81" s="148"/>
      <c r="I81" s="148"/>
      <c r="J81" s="148"/>
      <c r="K81" s="148"/>
      <c r="L81" s="15"/>
      <c r="M81" s="15"/>
      <c r="N81" s="15"/>
      <c r="O81" s="15"/>
      <c r="P81" s="15"/>
      <c r="Q81" s="15"/>
      <c r="R81" s="15"/>
      <c r="S81" s="15"/>
      <c r="T81" s="15"/>
      <c r="U81" s="15"/>
      <c r="V81" s="15"/>
      <c r="W81" s="15"/>
      <c r="X81" s="15"/>
      <c r="Y81" s="15"/>
      <c r="Z81" s="15"/>
      <c r="AA81" s="15"/>
      <c r="AB81" s="15"/>
    </row>
    <row r="82" spans="1:28" x14ac:dyDescent="0.35">
      <c r="A82" s="70"/>
      <c r="B82" s="122" t="s">
        <v>142</v>
      </c>
      <c r="C82" s="149">
        <v>502</v>
      </c>
      <c r="D82" s="112">
        <f>'Bidders Pricing Catalogue'!F79</f>
        <v>0</v>
      </c>
      <c r="E82" s="113">
        <f t="shared" ref="E82:E83" si="4">SUM(D82*C82)*0</f>
        <v>0</v>
      </c>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35">
      <c r="A83" s="70"/>
      <c r="B83" s="124" t="s">
        <v>143</v>
      </c>
      <c r="C83" s="150">
        <v>448</v>
      </c>
      <c r="D83" s="120">
        <f>'Bidders Pricing Catalogue'!F80</f>
        <v>0</v>
      </c>
      <c r="E83" s="121">
        <f t="shared" si="4"/>
        <v>0</v>
      </c>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35">
      <c r="A84" s="15"/>
      <c r="B84" s="15"/>
      <c r="C84" s="69"/>
      <c r="D84" s="15"/>
      <c r="E84" s="69"/>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35">
      <c r="A85" s="15"/>
      <c r="B85" s="15"/>
      <c r="C85" s="69"/>
      <c r="D85" s="15"/>
      <c r="E85" s="69"/>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35">
      <c r="A86" s="15"/>
      <c r="B86" s="15"/>
      <c r="C86" s="69"/>
      <c r="D86" s="15"/>
      <c r="E86" s="69"/>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35">
      <c r="A87" s="15"/>
      <c r="B87" s="15"/>
      <c r="C87" s="69"/>
      <c r="D87" s="15"/>
      <c r="E87" s="69"/>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35">
      <c r="A88" s="15"/>
      <c r="B88" s="15"/>
      <c r="C88" s="69"/>
      <c r="D88" s="15"/>
      <c r="E88" s="69"/>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35">
      <c r="A89" s="15"/>
      <c r="B89" s="15"/>
      <c r="C89" s="69"/>
      <c r="D89" s="15"/>
      <c r="E89" s="69"/>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35">
      <c r="A90" s="15"/>
      <c r="B90" s="15"/>
      <c r="C90" s="69"/>
      <c r="D90" s="15"/>
      <c r="E90" s="69"/>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35">
      <c r="A91" s="15"/>
      <c r="B91" s="15"/>
      <c r="C91" s="69"/>
      <c r="D91" s="15"/>
      <c r="E91" s="69"/>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35">
      <c r="A92" s="15"/>
      <c r="B92" s="15"/>
      <c r="C92" s="69"/>
      <c r="D92" s="15"/>
      <c r="E92" s="69"/>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35">
      <c r="A93" s="15"/>
      <c r="B93" s="15"/>
      <c r="C93" s="69"/>
      <c r="D93" s="15"/>
      <c r="E93" s="69"/>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35">
      <c r="A94" s="15"/>
      <c r="B94" s="15"/>
      <c r="C94" s="69"/>
      <c r="D94" s="15"/>
      <c r="E94" s="69"/>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35">
      <c r="A95" s="15"/>
      <c r="B95" s="15"/>
      <c r="C95" s="69"/>
      <c r="D95" s="15"/>
      <c r="E95" s="69"/>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35">
      <c r="A96" s="15"/>
      <c r="B96" s="15"/>
      <c r="C96" s="69"/>
      <c r="D96" s="15"/>
      <c r="E96" s="69"/>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35">
      <c r="A97" s="15"/>
      <c r="B97" s="15"/>
      <c r="C97" s="69"/>
      <c r="D97" s="15"/>
      <c r="E97" s="69"/>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35">
      <c r="A98" s="15"/>
      <c r="B98" s="15"/>
      <c r="C98" s="69"/>
      <c r="D98" s="15"/>
      <c r="E98" s="69"/>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35">
      <c r="A99" s="15"/>
      <c r="B99" s="15"/>
      <c r="C99" s="69"/>
      <c r="D99" s="15"/>
      <c r="E99" s="69"/>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35">
      <c r="A100" s="15"/>
      <c r="B100" s="15"/>
      <c r="C100" s="69"/>
      <c r="D100" s="15"/>
      <c r="E100" s="69"/>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35">
      <c r="A101" s="15"/>
      <c r="B101" s="15"/>
      <c r="C101" s="69"/>
      <c r="D101" s="15"/>
      <c r="E101" s="69"/>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35">
      <c r="A102" s="15"/>
      <c r="B102" s="15"/>
      <c r="C102" s="69"/>
      <c r="D102" s="15"/>
      <c r="E102" s="69"/>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35">
      <c r="A103" s="15"/>
      <c r="B103" s="15"/>
      <c r="C103" s="69"/>
      <c r="D103" s="15"/>
      <c r="E103" s="69"/>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35">
      <c r="A104" s="15"/>
      <c r="B104" s="15"/>
      <c r="C104" s="69"/>
      <c r="D104" s="15"/>
      <c r="E104" s="69"/>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35">
      <c r="A105" s="15"/>
      <c r="B105" s="15"/>
      <c r="C105" s="69"/>
      <c r="D105" s="15"/>
      <c r="E105" s="69"/>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35">
      <c r="A106" s="15"/>
      <c r="B106" s="15"/>
      <c r="C106" s="69"/>
      <c r="D106" s="15"/>
      <c r="E106" s="69"/>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35">
      <c r="A107" s="15"/>
      <c r="B107" s="15"/>
      <c r="C107" s="69"/>
      <c r="D107" s="15"/>
      <c r="E107" s="69"/>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35">
      <c r="A108" s="15"/>
      <c r="B108" s="15"/>
      <c r="C108" s="69"/>
      <c r="D108" s="15"/>
      <c r="E108" s="69"/>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35">
      <c r="A109" s="15"/>
      <c r="B109" s="15"/>
      <c r="C109" s="69"/>
      <c r="D109" s="15"/>
      <c r="E109" s="69"/>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35">
      <c r="A110" s="15"/>
      <c r="B110" s="15"/>
      <c r="C110" s="69"/>
      <c r="D110" s="15"/>
      <c r="E110" s="69"/>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35">
      <c r="A111" s="15"/>
      <c r="B111" s="15"/>
      <c r="C111" s="69"/>
      <c r="D111" s="15"/>
      <c r="E111" s="69"/>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35">
      <c r="A112" s="15"/>
      <c r="B112" s="15"/>
      <c r="C112" s="69"/>
      <c r="D112" s="15"/>
      <c r="E112" s="69"/>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35">
      <c r="A113" s="15"/>
      <c r="B113" s="15"/>
      <c r="C113" s="69"/>
      <c r="D113" s="15"/>
      <c r="E113" s="69"/>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35">
      <c r="A114" s="15"/>
      <c r="B114" s="15"/>
      <c r="C114" s="69"/>
      <c r="D114" s="15"/>
      <c r="E114" s="69"/>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35">
      <c r="A115" s="15"/>
      <c r="B115" s="15"/>
      <c r="C115" s="69"/>
      <c r="D115" s="15"/>
      <c r="E115" s="69"/>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35">
      <c r="A116" s="15"/>
      <c r="B116" s="15"/>
      <c r="C116" s="69"/>
      <c r="D116" s="15"/>
      <c r="E116" s="69"/>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35">
      <c r="A117" s="15"/>
      <c r="B117" s="15"/>
      <c r="C117" s="69"/>
      <c r="D117" s="15"/>
      <c r="E117" s="69"/>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35">
      <c r="A118" s="15"/>
      <c r="B118" s="15"/>
      <c r="C118" s="69"/>
      <c r="D118" s="15"/>
      <c r="E118" s="69"/>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35">
      <c r="A119" s="15"/>
      <c r="B119" s="15"/>
      <c r="C119" s="69"/>
      <c r="D119" s="15"/>
      <c r="E119" s="69"/>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35">
      <c r="A120" s="15"/>
      <c r="B120" s="15"/>
      <c r="C120" s="69"/>
      <c r="D120" s="15"/>
      <c r="E120" s="69"/>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35">
      <c r="A121" s="15"/>
      <c r="B121" s="15"/>
      <c r="C121" s="69"/>
      <c r="D121" s="15"/>
      <c r="E121" s="69"/>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35">
      <c r="A122" s="15"/>
      <c r="B122" s="15"/>
      <c r="C122" s="69"/>
      <c r="D122" s="15"/>
      <c r="E122" s="69"/>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35">
      <c r="A123" s="15"/>
      <c r="B123" s="15"/>
      <c r="C123" s="69"/>
      <c r="D123" s="15"/>
      <c r="E123" s="69"/>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35">
      <c r="A124" s="15"/>
      <c r="B124" s="15"/>
      <c r="C124" s="69"/>
      <c r="D124" s="15"/>
      <c r="E124" s="69"/>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35">
      <c r="A125" s="15"/>
      <c r="B125" s="15"/>
      <c r="C125" s="69"/>
      <c r="D125" s="15"/>
      <c r="E125" s="69"/>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35">
      <c r="A126" s="15"/>
      <c r="B126" s="15"/>
      <c r="C126" s="69"/>
      <c r="D126" s="15"/>
      <c r="E126" s="69"/>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35">
      <c r="A127" s="15"/>
      <c r="B127" s="15"/>
      <c r="C127" s="69"/>
      <c r="D127" s="15"/>
      <c r="E127" s="69"/>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35">
      <c r="A128" s="15"/>
      <c r="B128" s="15"/>
      <c r="C128" s="69"/>
      <c r="D128" s="15"/>
      <c r="E128" s="69"/>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35">
      <c r="A129" s="15"/>
      <c r="B129" s="15"/>
      <c r="C129" s="69"/>
      <c r="D129" s="15"/>
      <c r="E129" s="69"/>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35">
      <c r="A130" s="15"/>
      <c r="B130" s="15"/>
      <c r="C130" s="69"/>
      <c r="D130" s="15"/>
      <c r="E130" s="69"/>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35">
      <c r="A131" s="15"/>
      <c r="B131" s="15"/>
      <c r="C131" s="69"/>
      <c r="D131" s="15"/>
      <c r="E131" s="69"/>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35">
      <c r="A132" s="15"/>
      <c r="B132" s="15"/>
      <c r="C132" s="69"/>
      <c r="D132" s="15"/>
      <c r="E132" s="69"/>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35">
      <c r="A133" s="15"/>
      <c r="B133" s="15"/>
      <c r="C133" s="69"/>
      <c r="D133" s="15"/>
      <c r="E133" s="69"/>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35">
      <c r="A134" s="15"/>
      <c r="B134" s="15"/>
      <c r="C134" s="69"/>
      <c r="D134" s="15"/>
      <c r="E134" s="69"/>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35">
      <c r="A135" s="15"/>
      <c r="B135" s="15"/>
      <c r="C135" s="69"/>
      <c r="D135" s="15"/>
      <c r="E135" s="69"/>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35">
      <c r="A136" s="15"/>
      <c r="B136" s="15"/>
      <c r="C136" s="69"/>
      <c r="D136" s="15"/>
      <c r="E136" s="69"/>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35">
      <c r="A137" s="15"/>
      <c r="B137" s="15"/>
      <c r="C137" s="69"/>
      <c r="D137" s="15"/>
      <c r="E137" s="69"/>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35">
      <c r="A138" s="15"/>
      <c r="B138" s="15"/>
      <c r="C138" s="69"/>
      <c r="D138" s="15"/>
      <c r="E138" s="69"/>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35">
      <c r="A139" s="15"/>
      <c r="B139" s="15"/>
      <c r="C139" s="69"/>
      <c r="D139" s="15"/>
      <c r="E139" s="69"/>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35">
      <c r="A140" s="15"/>
      <c r="B140" s="15"/>
      <c r="C140" s="69"/>
      <c r="D140" s="15"/>
      <c r="E140" s="69"/>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35">
      <c r="A141" s="15"/>
      <c r="B141" s="15"/>
      <c r="C141" s="69"/>
      <c r="D141" s="15"/>
      <c r="E141" s="69"/>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35">
      <c r="A142" s="15"/>
      <c r="B142" s="15"/>
      <c r="C142" s="69"/>
      <c r="D142" s="15"/>
      <c r="E142" s="69"/>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35">
      <c r="A143" s="15"/>
      <c r="B143" s="15"/>
      <c r="C143" s="69"/>
      <c r="D143" s="15"/>
      <c r="E143" s="69"/>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35">
      <c r="A144" s="15"/>
      <c r="B144" s="15"/>
      <c r="C144" s="69"/>
      <c r="D144" s="15"/>
      <c r="E144" s="69"/>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35">
      <c r="A145" s="15"/>
      <c r="B145" s="15"/>
      <c r="C145" s="69"/>
      <c r="D145" s="15"/>
      <c r="E145" s="69"/>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35">
      <c r="A146" s="15"/>
      <c r="B146" s="15"/>
      <c r="C146" s="69"/>
      <c r="D146" s="15"/>
      <c r="E146" s="69"/>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35">
      <c r="A147" s="15"/>
      <c r="B147" s="15"/>
      <c r="C147" s="69"/>
      <c r="D147" s="15"/>
      <c r="E147" s="69"/>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35">
      <c r="A148" s="15"/>
      <c r="B148" s="15"/>
      <c r="C148" s="69"/>
      <c r="D148" s="15"/>
      <c r="E148" s="69"/>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35">
      <c r="A149" s="90"/>
      <c r="B149" s="90"/>
      <c r="C149" s="151"/>
      <c r="D149" s="90"/>
      <c r="E149" s="151"/>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151"/>
      <c r="D150" s="90"/>
      <c r="E150" s="151"/>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151"/>
      <c r="D151" s="90"/>
      <c r="E151" s="151"/>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151"/>
      <c r="D152" s="90"/>
      <c r="E152" s="151"/>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151"/>
      <c r="D153" s="90"/>
      <c r="E153" s="151"/>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151"/>
      <c r="D154" s="90"/>
      <c r="E154" s="151"/>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151"/>
      <c r="D155" s="90"/>
      <c r="E155" s="151"/>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151"/>
      <c r="D156" s="90"/>
      <c r="E156" s="151"/>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151"/>
      <c r="D157" s="90"/>
      <c r="E157" s="151"/>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151"/>
      <c r="D158" s="90"/>
      <c r="E158" s="151"/>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151"/>
      <c r="D159" s="90"/>
      <c r="E159" s="151"/>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151"/>
      <c r="D160" s="90"/>
      <c r="E160" s="151"/>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151"/>
      <c r="D161" s="90"/>
      <c r="E161" s="151"/>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151"/>
      <c r="D162" s="90"/>
      <c r="E162" s="151"/>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151"/>
      <c r="D163" s="90"/>
      <c r="E163" s="151"/>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151"/>
      <c r="D164" s="90"/>
      <c r="E164" s="151"/>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151"/>
      <c r="D165" s="90"/>
      <c r="E165" s="151"/>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151"/>
      <c r="D166" s="90"/>
      <c r="E166" s="151"/>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151"/>
      <c r="D167" s="90"/>
      <c r="E167" s="151"/>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151"/>
      <c r="D168" s="90"/>
      <c r="E168" s="151"/>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151"/>
      <c r="D169" s="90"/>
      <c r="E169" s="151"/>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151"/>
      <c r="D170" s="90"/>
      <c r="E170" s="151"/>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151"/>
      <c r="D171" s="90"/>
      <c r="E171" s="151"/>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151"/>
      <c r="D172" s="90"/>
      <c r="E172" s="151"/>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151"/>
      <c r="D173" s="90"/>
      <c r="E173" s="151"/>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151"/>
      <c r="D174" s="90"/>
      <c r="E174" s="151"/>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151"/>
      <c r="D175" s="90"/>
      <c r="E175" s="151"/>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151"/>
      <c r="D176" s="90"/>
      <c r="E176" s="151"/>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151"/>
      <c r="D177" s="90"/>
      <c r="E177" s="151"/>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151"/>
      <c r="D178" s="90"/>
      <c r="E178" s="151"/>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151"/>
      <c r="D179" s="90"/>
      <c r="E179" s="151"/>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151"/>
      <c r="D180" s="90"/>
      <c r="E180" s="151"/>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151"/>
      <c r="D181" s="90"/>
      <c r="E181" s="151"/>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151"/>
      <c r="D182" s="90"/>
      <c r="E182" s="151"/>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151"/>
      <c r="D183" s="90"/>
      <c r="E183" s="151"/>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151"/>
      <c r="D184" s="90"/>
      <c r="E184" s="151"/>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151"/>
      <c r="D185" s="90"/>
      <c r="E185" s="151"/>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151"/>
      <c r="D186" s="90"/>
      <c r="E186" s="151"/>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151"/>
      <c r="D187" s="90"/>
      <c r="E187" s="151"/>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151"/>
      <c r="D188" s="90"/>
      <c r="E188" s="151"/>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151"/>
      <c r="D189" s="90"/>
      <c r="E189" s="15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151"/>
      <c r="D190" s="90"/>
      <c r="E190" s="151"/>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151"/>
      <c r="D191" s="90"/>
      <c r="E191" s="151"/>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151"/>
      <c r="D192" s="90"/>
      <c r="E192" s="151"/>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151"/>
      <c r="D193" s="90"/>
      <c r="E193" s="151"/>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151"/>
      <c r="D194" s="90"/>
      <c r="E194" s="151"/>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151"/>
      <c r="D195" s="90"/>
      <c r="E195" s="151"/>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151"/>
      <c r="D196" s="90"/>
      <c r="E196" s="151"/>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151"/>
      <c r="D197" s="90"/>
      <c r="E197" s="151"/>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151"/>
      <c r="D198" s="90"/>
      <c r="E198" s="151"/>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151"/>
      <c r="D199" s="90"/>
      <c r="E199" s="151"/>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151"/>
      <c r="D200" s="90"/>
      <c r="E200" s="151"/>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151"/>
      <c r="D201" s="90"/>
      <c r="E201" s="151"/>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151"/>
      <c r="D202" s="90"/>
      <c r="E202" s="151"/>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151"/>
      <c r="D203" s="90"/>
      <c r="E203" s="151"/>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151"/>
      <c r="D204" s="90"/>
      <c r="E204" s="151"/>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151"/>
      <c r="D205" s="90"/>
      <c r="E205" s="151"/>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151"/>
      <c r="D206" s="90"/>
      <c r="E206" s="151"/>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151"/>
      <c r="D207" s="90"/>
      <c r="E207" s="151"/>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151"/>
      <c r="D208" s="90"/>
      <c r="E208" s="151"/>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151"/>
      <c r="D209" s="90"/>
      <c r="E209" s="151"/>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151"/>
      <c r="D210" s="90"/>
      <c r="E210" s="151"/>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151"/>
      <c r="D211" s="90"/>
      <c r="E211" s="151"/>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151"/>
      <c r="D212" s="90"/>
      <c r="E212" s="151"/>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151"/>
      <c r="D213" s="90"/>
      <c r="E213" s="151"/>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151"/>
      <c r="D214" s="90"/>
      <c r="E214" s="151"/>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151"/>
      <c r="D215" s="90"/>
      <c r="E215" s="151"/>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151"/>
      <c r="D216" s="90"/>
      <c r="E216" s="151"/>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151"/>
      <c r="D217" s="90"/>
      <c r="E217" s="151"/>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151"/>
      <c r="D218" s="90"/>
      <c r="E218" s="151"/>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151"/>
      <c r="D219" s="90"/>
      <c r="E219" s="151"/>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151"/>
      <c r="D220" s="90"/>
      <c r="E220" s="151"/>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151"/>
      <c r="D221" s="90"/>
      <c r="E221" s="151"/>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151"/>
      <c r="D222" s="90"/>
      <c r="E222" s="151"/>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151"/>
      <c r="D223" s="90"/>
      <c r="E223" s="151"/>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151"/>
      <c r="D224" s="90"/>
      <c r="E224" s="151"/>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151"/>
      <c r="D225" s="90"/>
      <c r="E225" s="151"/>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151"/>
      <c r="D226" s="90"/>
      <c r="E226" s="151"/>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151"/>
      <c r="D227" s="90"/>
      <c r="E227" s="151"/>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151"/>
      <c r="D228" s="90"/>
      <c r="E228" s="151"/>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151"/>
      <c r="D229" s="90"/>
      <c r="E229" s="151"/>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151"/>
      <c r="D230" s="90"/>
      <c r="E230" s="151"/>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151"/>
      <c r="D231" s="90"/>
      <c r="E231" s="151"/>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151"/>
      <c r="D232" s="90"/>
      <c r="E232" s="151"/>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151"/>
      <c r="D233" s="90"/>
      <c r="E233" s="151"/>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151"/>
      <c r="D234" s="90"/>
      <c r="E234" s="151"/>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151"/>
      <c r="D235" s="90"/>
      <c r="E235" s="151"/>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151"/>
      <c r="D236" s="90"/>
      <c r="E236" s="151"/>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151"/>
      <c r="D237" s="90"/>
      <c r="E237" s="151"/>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151"/>
      <c r="D238" s="90"/>
      <c r="E238" s="151"/>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151"/>
      <c r="D239" s="90"/>
      <c r="E239" s="151"/>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151"/>
      <c r="D240" s="90"/>
      <c r="E240" s="151"/>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151"/>
      <c r="D241" s="90"/>
      <c r="E241" s="151"/>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151"/>
      <c r="D242" s="90"/>
      <c r="E242" s="151"/>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151"/>
      <c r="D243" s="90"/>
      <c r="E243" s="151"/>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151"/>
      <c r="D244" s="90"/>
      <c r="E244" s="151"/>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151"/>
      <c r="D245" s="90"/>
      <c r="E245" s="151"/>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151"/>
      <c r="D246" s="90"/>
      <c r="E246" s="151"/>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151"/>
      <c r="D247" s="90"/>
      <c r="E247" s="151"/>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151"/>
      <c r="D248" s="90"/>
      <c r="E248" s="151"/>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151"/>
      <c r="D249" s="90"/>
      <c r="E249" s="15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151"/>
      <c r="D250" s="90"/>
      <c r="E250" s="151"/>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151"/>
      <c r="D251" s="90"/>
      <c r="E251" s="151"/>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151"/>
      <c r="D252" s="90"/>
      <c r="E252" s="151"/>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151"/>
      <c r="D253" s="90"/>
      <c r="E253" s="151"/>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151"/>
      <c r="D254" s="90"/>
      <c r="E254" s="151"/>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151"/>
      <c r="D255" s="90"/>
      <c r="E255" s="151"/>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151"/>
      <c r="D256" s="90"/>
      <c r="E256" s="151"/>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151"/>
      <c r="D257" s="90"/>
      <c r="E257" s="151"/>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151"/>
      <c r="D258" s="90"/>
      <c r="E258" s="151"/>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151"/>
      <c r="D259" s="90"/>
      <c r="E259" s="151"/>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151"/>
      <c r="D260" s="90"/>
      <c r="E260" s="151"/>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151"/>
      <c r="D261" s="90"/>
      <c r="E261" s="151"/>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151"/>
      <c r="D262" s="90"/>
      <c r="E262" s="151"/>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151"/>
      <c r="D263" s="90"/>
      <c r="E263" s="151"/>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151"/>
      <c r="D264" s="90"/>
      <c r="E264" s="151"/>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151"/>
      <c r="D265" s="90"/>
      <c r="E265" s="151"/>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151"/>
      <c r="D266" s="90"/>
      <c r="E266" s="151"/>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151"/>
      <c r="D267" s="90"/>
      <c r="E267" s="151"/>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151"/>
      <c r="D268" s="90"/>
      <c r="E268" s="151"/>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151"/>
      <c r="D269" s="90"/>
      <c r="E269" s="151"/>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151"/>
      <c r="D270" s="90"/>
      <c r="E270" s="151"/>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151"/>
      <c r="D271" s="90"/>
      <c r="E271" s="151"/>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151"/>
      <c r="D272" s="90"/>
      <c r="E272" s="151"/>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151"/>
      <c r="D273" s="90"/>
      <c r="E273" s="151"/>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151"/>
      <c r="D274" s="90"/>
      <c r="E274" s="151"/>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151"/>
      <c r="D275" s="90"/>
      <c r="E275" s="151"/>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151"/>
      <c r="D276" s="90"/>
      <c r="E276" s="151"/>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151"/>
      <c r="D277" s="90"/>
      <c r="E277" s="151"/>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151"/>
      <c r="D278" s="90"/>
      <c r="E278" s="151"/>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151"/>
      <c r="D279" s="90"/>
      <c r="E279" s="151"/>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151"/>
      <c r="D280" s="90"/>
      <c r="E280" s="151"/>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151"/>
      <c r="D281" s="90"/>
      <c r="E281" s="151"/>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151"/>
      <c r="D282" s="90"/>
      <c r="E282" s="151"/>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151"/>
      <c r="D283" s="90"/>
      <c r="E283" s="151"/>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151"/>
      <c r="D284" s="90"/>
      <c r="E284" s="151"/>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151"/>
      <c r="D285" s="90"/>
      <c r="E285" s="151"/>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151"/>
      <c r="D286" s="90"/>
      <c r="E286" s="151"/>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151"/>
      <c r="D287" s="90"/>
      <c r="E287" s="151"/>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151"/>
      <c r="D288" s="90"/>
      <c r="E288" s="151"/>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151"/>
      <c r="D289" s="90"/>
      <c r="E289" s="151"/>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151"/>
      <c r="D290" s="90"/>
      <c r="E290" s="151"/>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151"/>
      <c r="D291" s="90"/>
      <c r="E291" s="151"/>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151"/>
      <c r="D292" s="90"/>
      <c r="E292" s="151"/>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151"/>
      <c r="D293" s="90"/>
      <c r="E293" s="151"/>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151"/>
      <c r="D294" s="90"/>
      <c r="E294" s="151"/>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151"/>
      <c r="D295" s="90"/>
      <c r="E295" s="151"/>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151"/>
      <c r="D296" s="90"/>
      <c r="E296" s="151"/>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151"/>
      <c r="D297" s="90"/>
      <c r="E297" s="151"/>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151"/>
      <c r="D298" s="90"/>
      <c r="E298" s="151"/>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151"/>
      <c r="D299" s="90"/>
      <c r="E299" s="151"/>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151"/>
      <c r="D300" s="90"/>
      <c r="E300" s="151"/>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151"/>
      <c r="D301" s="90"/>
      <c r="E301" s="151"/>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151"/>
      <c r="D302" s="90"/>
      <c r="E302" s="151"/>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151"/>
      <c r="D303" s="90"/>
      <c r="E303" s="151"/>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151"/>
      <c r="D304" s="90"/>
      <c r="E304" s="151"/>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151"/>
      <c r="D305" s="90"/>
      <c r="E305" s="151"/>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151"/>
      <c r="D306" s="90"/>
      <c r="E306" s="151"/>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151"/>
      <c r="D307" s="90"/>
      <c r="E307" s="151"/>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151"/>
      <c r="D308" s="90"/>
      <c r="E308" s="151"/>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151"/>
      <c r="D309" s="90"/>
      <c r="E309" s="151"/>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151"/>
      <c r="D310" s="90"/>
      <c r="E310" s="151"/>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151"/>
      <c r="D311" s="90"/>
      <c r="E311" s="151"/>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151"/>
      <c r="D312" s="90"/>
      <c r="E312" s="151"/>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151"/>
      <c r="D313" s="90"/>
      <c r="E313" s="151"/>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151"/>
      <c r="D314" s="90"/>
      <c r="E314" s="151"/>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151"/>
      <c r="D315" s="90"/>
      <c r="E315" s="151"/>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151"/>
      <c r="D316" s="90"/>
      <c r="E316" s="151"/>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151"/>
      <c r="D317" s="90"/>
      <c r="E317" s="151"/>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151"/>
      <c r="D318" s="90"/>
      <c r="E318" s="151"/>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151"/>
      <c r="D319" s="90"/>
      <c r="E319" s="151"/>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151"/>
      <c r="D320" s="90"/>
      <c r="E320" s="151"/>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151"/>
      <c r="D321" s="90"/>
      <c r="E321" s="151"/>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151"/>
      <c r="D322" s="90"/>
      <c r="E322" s="151"/>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151"/>
      <c r="D323" s="90"/>
      <c r="E323" s="151"/>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151"/>
      <c r="D324" s="90"/>
      <c r="E324" s="151"/>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151"/>
      <c r="D325" s="90"/>
      <c r="E325" s="151"/>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151"/>
      <c r="D326" s="90"/>
      <c r="E326" s="151"/>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151"/>
      <c r="D327" s="90"/>
      <c r="E327" s="151"/>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151"/>
      <c r="D328" s="90"/>
      <c r="E328" s="151"/>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151"/>
      <c r="D329" s="90"/>
      <c r="E329" s="151"/>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151"/>
      <c r="D330" s="90"/>
      <c r="E330" s="151"/>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151"/>
      <c r="D331" s="90"/>
      <c r="E331" s="151"/>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151"/>
      <c r="D332" s="90"/>
      <c r="E332" s="151"/>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151"/>
      <c r="D333" s="90"/>
      <c r="E333" s="151"/>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151"/>
      <c r="D334" s="90"/>
      <c r="E334" s="151"/>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151"/>
      <c r="D335" s="90"/>
      <c r="E335" s="151"/>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151"/>
      <c r="D336" s="90"/>
      <c r="E336" s="151"/>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151"/>
      <c r="D337" s="90"/>
      <c r="E337" s="151"/>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151"/>
      <c r="D338" s="90"/>
      <c r="E338" s="151"/>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151"/>
      <c r="D339" s="90"/>
      <c r="E339" s="151"/>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151"/>
      <c r="D340" s="90"/>
      <c r="E340" s="151"/>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151"/>
      <c r="D341" s="90"/>
      <c r="E341" s="151"/>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151"/>
      <c r="D342" s="90"/>
      <c r="E342" s="151"/>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151"/>
      <c r="D343" s="90"/>
      <c r="E343" s="151"/>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151"/>
      <c r="D344" s="90"/>
      <c r="E344" s="151"/>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151"/>
      <c r="D345" s="90"/>
      <c r="E345" s="151"/>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151"/>
      <c r="D346" s="90"/>
      <c r="E346" s="151"/>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151"/>
      <c r="D347" s="90"/>
      <c r="E347" s="151"/>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151"/>
      <c r="D348" s="90"/>
      <c r="E348" s="151"/>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151"/>
      <c r="D349" s="90"/>
      <c r="E349" s="151"/>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151"/>
      <c r="D350" s="90"/>
      <c r="E350" s="151"/>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151"/>
      <c r="D351" s="90"/>
      <c r="E351" s="151"/>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151"/>
      <c r="D352" s="90"/>
      <c r="E352" s="151"/>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151"/>
      <c r="D353" s="90"/>
      <c r="E353" s="151"/>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151"/>
      <c r="D354" s="90"/>
      <c r="E354" s="151"/>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151"/>
      <c r="D355" s="90"/>
      <c r="E355" s="151"/>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151"/>
      <c r="D356" s="90"/>
      <c r="E356" s="151"/>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151"/>
      <c r="D357" s="90"/>
      <c r="E357" s="151"/>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151"/>
      <c r="D358" s="90"/>
      <c r="E358" s="151"/>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151"/>
      <c r="D359" s="90"/>
      <c r="E359" s="151"/>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151"/>
      <c r="D360" s="90"/>
      <c r="E360" s="151"/>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151"/>
      <c r="D361" s="90"/>
      <c r="E361" s="151"/>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151"/>
      <c r="D362" s="90"/>
      <c r="E362" s="151"/>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151"/>
      <c r="D363" s="90"/>
      <c r="E363" s="151"/>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151"/>
      <c r="D364" s="90"/>
      <c r="E364" s="151"/>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151"/>
      <c r="D365" s="90"/>
      <c r="E365" s="151"/>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151"/>
      <c r="D366" s="90"/>
      <c r="E366" s="151"/>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151"/>
      <c r="D367" s="90"/>
      <c r="E367" s="151"/>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151"/>
      <c r="D368" s="90"/>
      <c r="E368" s="151"/>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151"/>
      <c r="D369" s="90"/>
      <c r="E369" s="15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151"/>
      <c r="D370" s="90"/>
      <c r="E370" s="151"/>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151"/>
      <c r="D371" s="90"/>
      <c r="E371" s="151"/>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151"/>
      <c r="D372" s="90"/>
      <c r="E372" s="151"/>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151"/>
      <c r="D373" s="90"/>
      <c r="E373" s="151"/>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151"/>
      <c r="D374" s="90"/>
      <c r="E374" s="151"/>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151"/>
      <c r="D375" s="90"/>
      <c r="E375" s="151"/>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151"/>
      <c r="D376" s="90"/>
      <c r="E376" s="151"/>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151"/>
      <c r="D377" s="90"/>
      <c r="E377" s="151"/>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151"/>
      <c r="D378" s="90"/>
      <c r="E378" s="151"/>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151"/>
      <c r="D379" s="90"/>
      <c r="E379" s="151"/>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151"/>
      <c r="D380" s="90"/>
      <c r="E380" s="151"/>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151"/>
      <c r="D381" s="90"/>
      <c r="E381" s="151"/>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151"/>
      <c r="D382" s="90"/>
      <c r="E382" s="151"/>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151"/>
      <c r="D383" s="90"/>
      <c r="E383" s="151"/>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151"/>
      <c r="D384" s="90"/>
      <c r="E384" s="151"/>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151"/>
      <c r="D385" s="90"/>
      <c r="E385" s="151"/>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151"/>
      <c r="D386" s="90"/>
      <c r="E386" s="151"/>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151"/>
      <c r="D387" s="90"/>
      <c r="E387" s="151"/>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151"/>
      <c r="D388" s="90"/>
      <c r="E388" s="151"/>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151"/>
      <c r="D389" s="90"/>
      <c r="E389" s="151"/>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151"/>
      <c r="D390" s="90"/>
      <c r="E390" s="151"/>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151"/>
      <c r="D391" s="90"/>
      <c r="E391" s="151"/>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151"/>
      <c r="D392" s="90"/>
      <c r="E392" s="151"/>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151"/>
      <c r="D393" s="90"/>
      <c r="E393" s="151"/>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151"/>
      <c r="D394" s="90"/>
      <c r="E394" s="151"/>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151"/>
      <c r="D395" s="90"/>
      <c r="E395" s="151"/>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151"/>
      <c r="D396" s="90"/>
      <c r="E396" s="151"/>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151"/>
      <c r="D397" s="90"/>
      <c r="E397" s="151"/>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151"/>
      <c r="D398" s="90"/>
      <c r="E398" s="151"/>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151"/>
      <c r="D399" s="90"/>
      <c r="E399" s="151"/>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151"/>
      <c r="D400" s="90"/>
      <c r="E400" s="151"/>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151"/>
      <c r="D401" s="90"/>
      <c r="E401" s="151"/>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151"/>
      <c r="D402" s="90"/>
      <c r="E402" s="151"/>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151"/>
      <c r="D403" s="90"/>
      <c r="E403" s="151"/>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151"/>
      <c r="D404" s="90"/>
      <c r="E404" s="151"/>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151"/>
      <c r="D405" s="90"/>
      <c r="E405" s="151"/>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151"/>
      <c r="D406" s="90"/>
      <c r="E406" s="151"/>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151"/>
      <c r="D407" s="90"/>
      <c r="E407" s="151"/>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151"/>
      <c r="D408" s="90"/>
      <c r="E408" s="151"/>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151"/>
      <c r="D409" s="90"/>
      <c r="E409" s="151"/>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151"/>
      <c r="D410" s="90"/>
      <c r="E410" s="151"/>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151"/>
      <c r="D411" s="90"/>
      <c r="E411" s="151"/>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151"/>
      <c r="D412" s="90"/>
      <c r="E412" s="151"/>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151"/>
      <c r="D413" s="90"/>
      <c r="E413" s="151"/>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151"/>
      <c r="D414" s="90"/>
      <c r="E414" s="151"/>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151"/>
      <c r="D415" s="90"/>
      <c r="E415" s="151"/>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151"/>
      <c r="D416" s="90"/>
      <c r="E416" s="151"/>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151"/>
      <c r="D417" s="90"/>
      <c r="E417" s="151"/>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151"/>
      <c r="D418" s="90"/>
      <c r="E418" s="151"/>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151"/>
      <c r="D419" s="90"/>
      <c r="E419" s="151"/>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151"/>
      <c r="D420" s="90"/>
      <c r="E420" s="151"/>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151"/>
      <c r="D421" s="90"/>
      <c r="E421" s="151"/>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151"/>
      <c r="D422" s="90"/>
      <c r="E422" s="151"/>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151"/>
      <c r="D423" s="90"/>
      <c r="E423" s="151"/>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151"/>
      <c r="D424" s="90"/>
      <c r="E424" s="151"/>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151"/>
      <c r="D425" s="90"/>
      <c r="E425" s="151"/>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151"/>
      <c r="D426" s="90"/>
      <c r="E426" s="151"/>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151"/>
      <c r="D427" s="90"/>
      <c r="E427" s="151"/>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151"/>
      <c r="D428" s="90"/>
      <c r="E428" s="151"/>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151"/>
      <c r="D429" s="90"/>
      <c r="E429" s="151"/>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151"/>
      <c r="D430" s="90"/>
      <c r="E430" s="151"/>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151"/>
      <c r="D431" s="90"/>
      <c r="E431" s="151"/>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151"/>
      <c r="D432" s="90"/>
      <c r="E432" s="151"/>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151"/>
      <c r="D433" s="90"/>
      <c r="E433" s="151"/>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151"/>
      <c r="D434" s="90"/>
      <c r="E434" s="151"/>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151"/>
      <c r="D435" s="90"/>
      <c r="E435" s="151"/>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151"/>
      <c r="D436" s="90"/>
      <c r="E436" s="151"/>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151"/>
      <c r="D437" s="90"/>
      <c r="E437" s="151"/>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151"/>
      <c r="D438" s="90"/>
      <c r="E438" s="151"/>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151"/>
      <c r="D439" s="90"/>
      <c r="E439" s="151"/>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151"/>
      <c r="D440" s="90"/>
      <c r="E440" s="151"/>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151"/>
      <c r="D441" s="90"/>
      <c r="E441" s="151"/>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151"/>
      <c r="D442" s="90"/>
      <c r="E442" s="151"/>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151"/>
      <c r="D443" s="90"/>
      <c r="E443" s="151"/>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151"/>
      <c r="D444" s="90"/>
      <c r="E444" s="151"/>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151"/>
      <c r="D445" s="90"/>
      <c r="E445" s="151"/>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151"/>
      <c r="D446" s="90"/>
      <c r="E446" s="151"/>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151"/>
      <c r="D447" s="90"/>
      <c r="E447" s="151"/>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151"/>
      <c r="D448" s="90"/>
      <c r="E448" s="151"/>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151"/>
      <c r="D449" s="90"/>
      <c r="E449" s="151"/>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151"/>
      <c r="D450" s="90"/>
      <c r="E450" s="151"/>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151"/>
      <c r="D451" s="90"/>
      <c r="E451" s="151"/>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151"/>
      <c r="D452" s="90"/>
      <c r="E452" s="151"/>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151"/>
      <c r="D453" s="90"/>
      <c r="E453" s="151"/>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151"/>
      <c r="D454" s="90"/>
      <c r="E454" s="151"/>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151"/>
      <c r="D455" s="90"/>
      <c r="E455" s="151"/>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151"/>
      <c r="D456" s="90"/>
      <c r="E456" s="151"/>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151"/>
      <c r="D457" s="90"/>
      <c r="E457" s="151"/>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151"/>
      <c r="D458" s="90"/>
      <c r="E458" s="151"/>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151"/>
      <c r="D459" s="90"/>
      <c r="E459" s="151"/>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151"/>
      <c r="D460" s="90"/>
      <c r="E460" s="151"/>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151"/>
      <c r="D461" s="90"/>
      <c r="E461" s="151"/>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151"/>
      <c r="D462" s="90"/>
      <c r="E462" s="151"/>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151"/>
      <c r="D463" s="90"/>
      <c r="E463" s="151"/>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151"/>
      <c r="D464" s="90"/>
      <c r="E464" s="151"/>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151"/>
      <c r="D465" s="90"/>
      <c r="E465" s="151"/>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151"/>
      <c r="D466" s="90"/>
      <c r="E466" s="151"/>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151"/>
      <c r="D467" s="90"/>
      <c r="E467" s="151"/>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151"/>
      <c r="D468" s="90"/>
      <c r="E468" s="151"/>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151"/>
      <c r="D469" s="90"/>
      <c r="E469" s="151"/>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151"/>
      <c r="D470" s="90"/>
      <c r="E470" s="151"/>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151"/>
      <c r="D471" s="90"/>
      <c r="E471" s="151"/>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151"/>
      <c r="D472" s="90"/>
      <c r="E472" s="151"/>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151"/>
      <c r="D473" s="90"/>
      <c r="E473" s="151"/>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151"/>
      <c r="D474" s="90"/>
      <c r="E474" s="151"/>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151"/>
      <c r="D475" s="90"/>
      <c r="E475" s="151"/>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151"/>
      <c r="D476" s="90"/>
      <c r="E476" s="151"/>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151"/>
      <c r="D477" s="90"/>
      <c r="E477" s="151"/>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151"/>
      <c r="D478" s="90"/>
      <c r="E478" s="151"/>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151"/>
      <c r="D479" s="90"/>
      <c r="E479" s="151"/>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151"/>
      <c r="D480" s="90"/>
      <c r="E480" s="151"/>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151"/>
      <c r="D481" s="90"/>
      <c r="E481" s="151"/>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151"/>
      <c r="D482" s="90"/>
      <c r="E482" s="151"/>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151"/>
      <c r="D483" s="90"/>
      <c r="E483" s="151"/>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151"/>
      <c r="D484" s="90"/>
      <c r="E484" s="151"/>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151"/>
      <c r="D485" s="90"/>
      <c r="E485" s="151"/>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151"/>
      <c r="D486" s="90"/>
      <c r="E486" s="151"/>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151"/>
      <c r="D487" s="90"/>
      <c r="E487" s="151"/>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151"/>
      <c r="D488" s="90"/>
      <c r="E488" s="151"/>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151"/>
      <c r="D489" s="90"/>
      <c r="E489" s="151"/>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151"/>
      <c r="D490" s="90"/>
      <c r="E490" s="151"/>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151"/>
      <c r="D491" s="90"/>
      <c r="E491" s="151"/>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151"/>
      <c r="D492" s="90"/>
      <c r="E492" s="151"/>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151"/>
      <c r="D493" s="90"/>
      <c r="E493" s="151"/>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151"/>
      <c r="D494" s="90"/>
      <c r="E494" s="151"/>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151"/>
      <c r="D495" s="90"/>
      <c r="E495" s="151"/>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151"/>
      <c r="D496" s="90"/>
      <c r="E496" s="151"/>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151"/>
      <c r="D497" s="90"/>
      <c r="E497" s="151"/>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151"/>
      <c r="D498" s="90"/>
      <c r="E498" s="151"/>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151"/>
      <c r="D499" s="90"/>
      <c r="E499" s="151"/>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151"/>
      <c r="D500" s="90"/>
      <c r="E500" s="151"/>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151"/>
      <c r="D501" s="90"/>
      <c r="E501" s="151"/>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151"/>
      <c r="D502" s="90"/>
      <c r="E502" s="151"/>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151"/>
      <c r="D503" s="90"/>
      <c r="E503" s="151"/>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151"/>
      <c r="D504" s="90"/>
      <c r="E504" s="151"/>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151"/>
      <c r="D505" s="90"/>
      <c r="E505" s="151"/>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151"/>
      <c r="D506" s="90"/>
      <c r="E506" s="151"/>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151"/>
      <c r="D507" s="90"/>
      <c r="E507" s="151"/>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151"/>
      <c r="D508" s="90"/>
      <c r="E508" s="151"/>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151"/>
      <c r="D509" s="90"/>
      <c r="E509" s="151"/>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151"/>
      <c r="D510" s="90"/>
      <c r="E510" s="151"/>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151"/>
      <c r="D511" s="90"/>
      <c r="E511" s="151"/>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151"/>
      <c r="D512" s="90"/>
      <c r="E512" s="151"/>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151"/>
      <c r="D513" s="90"/>
      <c r="E513" s="151"/>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151"/>
      <c r="D514" s="90"/>
      <c r="E514" s="151"/>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151"/>
      <c r="D515" s="90"/>
      <c r="E515" s="151"/>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151"/>
      <c r="D516" s="90"/>
      <c r="E516" s="151"/>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151"/>
      <c r="D517" s="90"/>
      <c r="E517" s="151"/>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151"/>
      <c r="D518" s="90"/>
      <c r="E518" s="151"/>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151"/>
      <c r="D519" s="90"/>
      <c r="E519" s="151"/>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151"/>
      <c r="D520" s="90"/>
      <c r="E520" s="151"/>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151"/>
      <c r="D521" s="90"/>
      <c r="E521" s="151"/>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151"/>
      <c r="D522" s="90"/>
      <c r="E522" s="151"/>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151"/>
      <c r="D523" s="90"/>
      <c r="E523" s="151"/>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151"/>
      <c r="D524" s="90"/>
      <c r="E524" s="151"/>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151"/>
      <c r="D525" s="90"/>
      <c r="E525" s="151"/>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151"/>
      <c r="D526" s="90"/>
      <c r="E526" s="151"/>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151"/>
      <c r="D527" s="90"/>
      <c r="E527" s="151"/>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151"/>
      <c r="D528" s="90"/>
      <c r="E528" s="151"/>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151"/>
      <c r="D529" s="90"/>
      <c r="E529" s="151"/>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151"/>
      <c r="D530" s="90"/>
      <c r="E530" s="151"/>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151"/>
      <c r="D531" s="90"/>
      <c r="E531" s="151"/>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151"/>
      <c r="D532" s="90"/>
      <c r="E532" s="151"/>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151"/>
      <c r="D533" s="90"/>
      <c r="E533" s="151"/>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151"/>
      <c r="D534" s="90"/>
      <c r="E534" s="151"/>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151"/>
      <c r="D535" s="90"/>
      <c r="E535" s="151"/>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151"/>
      <c r="D536" s="90"/>
      <c r="E536" s="151"/>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151"/>
      <c r="D537" s="90"/>
      <c r="E537" s="151"/>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151"/>
      <c r="D538" s="90"/>
      <c r="E538" s="151"/>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151"/>
      <c r="D539" s="90"/>
      <c r="E539" s="151"/>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151"/>
      <c r="D540" s="90"/>
      <c r="E540" s="151"/>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151"/>
      <c r="D541" s="90"/>
      <c r="E541" s="151"/>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151"/>
      <c r="D542" s="90"/>
      <c r="E542" s="151"/>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151"/>
      <c r="D543" s="90"/>
      <c r="E543" s="151"/>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151"/>
      <c r="D544" s="90"/>
      <c r="E544" s="151"/>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151"/>
      <c r="D545" s="90"/>
      <c r="E545" s="151"/>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151"/>
      <c r="D546" s="90"/>
      <c r="E546" s="151"/>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151"/>
      <c r="D547" s="90"/>
      <c r="E547" s="151"/>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151"/>
      <c r="D548" s="90"/>
      <c r="E548" s="151"/>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151"/>
      <c r="D549" s="90"/>
      <c r="E549" s="151"/>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151"/>
      <c r="D550" s="90"/>
      <c r="E550" s="151"/>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151"/>
      <c r="D551" s="90"/>
      <c r="E551" s="151"/>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151"/>
      <c r="D552" s="90"/>
      <c r="E552" s="151"/>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151"/>
      <c r="D553" s="90"/>
      <c r="E553" s="151"/>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151"/>
      <c r="D554" s="90"/>
      <c r="E554" s="151"/>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151"/>
      <c r="D555" s="90"/>
      <c r="E555" s="151"/>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151"/>
      <c r="D556" s="90"/>
      <c r="E556" s="151"/>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151"/>
      <c r="D557" s="90"/>
      <c r="E557" s="151"/>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151"/>
      <c r="D558" s="90"/>
      <c r="E558" s="151"/>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151"/>
      <c r="D559" s="90"/>
      <c r="E559" s="151"/>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151"/>
      <c r="D560" s="90"/>
      <c r="E560" s="151"/>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151"/>
      <c r="D561" s="90"/>
      <c r="E561" s="151"/>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151"/>
      <c r="D562" s="90"/>
      <c r="E562" s="151"/>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151"/>
      <c r="D563" s="90"/>
      <c r="E563" s="151"/>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151"/>
      <c r="D564" s="90"/>
      <c r="E564" s="151"/>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151"/>
      <c r="D565" s="90"/>
      <c r="E565" s="151"/>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151"/>
      <c r="D566" s="90"/>
      <c r="E566" s="151"/>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151"/>
      <c r="D567" s="90"/>
      <c r="E567" s="151"/>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151"/>
      <c r="D568" s="90"/>
      <c r="E568" s="151"/>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151"/>
      <c r="D569" s="90"/>
      <c r="E569" s="151"/>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151"/>
      <c r="D570" s="90"/>
      <c r="E570" s="151"/>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151"/>
      <c r="D571" s="90"/>
      <c r="E571" s="151"/>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151"/>
      <c r="D572" s="90"/>
      <c r="E572" s="151"/>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151"/>
      <c r="D573" s="90"/>
      <c r="E573" s="151"/>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151"/>
      <c r="D574" s="90"/>
      <c r="E574" s="151"/>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151"/>
      <c r="D575" s="90"/>
      <c r="E575" s="151"/>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151"/>
      <c r="D576" s="90"/>
      <c r="E576" s="151"/>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151"/>
      <c r="D577" s="90"/>
      <c r="E577" s="151"/>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151"/>
      <c r="D578" s="90"/>
      <c r="E578" s="151"/>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151"/>
      <c r="D579" s="90"/>
      <c r="E579" s="151"/>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151"/>
      <c r="D580" s="90"/>
      <c r="E580" s="151"/>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151"/>
      <c r="D581" s="90"/>
      <c r="E581" s="151"/>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151"/>
      <c r="D582" s="90"/>
      <c r="E582" s="151"/>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151"/>
      <c r="D583" s="90"/>
      <c r="E583" s="151"/>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151"/>
      <c r="D584" s="90"/>
      <c r="E584" s="151"/>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151"/>
      <c r="D585" s="90"/>
      <c r="E585" s="151"/>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151"/>
      <c r="D586" s="90"/>
      <c r="E586" s="151"/>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151"/>
      <c r="D587" s="90"/>
      <c r="E587" s="151"/>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151"/>
      <c r="D588" s="90"/>
      <c r="E588" s="151"/>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151"/>
      <c r="D589" s="90"/>
      <c r="E589" s="151"/>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151"/>
      <c r="D590" s="90"/>
      <c r="E590" s="151"/>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151"/>
      <c r="D591" s="90"/>
      <c r="E591" s="151"/>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151"/>
      <c r="D592" s="90"/>
      <c r="E592" s="151"/>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151"/>
      <c r="D593" s="90"/>
      <c r="E593" s="151"/>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151"/>
      <c r="D594" s="90"/>
      <c r="E594" s="151"/>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151"/>
      <c r="D595" s="90"/>
      <c r="E595" s="151"/>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151"/>
      <c r="D596" s="90"/>
      <c r="E596" s="151"/>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151"/>
      <c r="D597" s="90"/>
      <c r="E597" s="151"/>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151"/>
      <c r="D598" s="90"/>
      <c r="E598" s="151"/>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151"/>
      <c r="D599" s="90"/>
      <c r="E599" s="151"/>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151"/>
      <c r="D600" s="90"/>
      <c r="E600" s="151"/>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151"/>
      <c r="D601" s="90"/>
      <c r="E601" s="151"/>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151"/>
      <c r="D602" s="90"/>
      <c r="E602" s="151"/>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151"/>
      <c r="D603" s="90"/>
      <c r="E603" s="151"/>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151"/>
      <c r="D604" s="90"/>
      <c r="E604" s="151"/>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151"/>
      <c r="D605" s="90"/>
      <c r="E605" s="151"/>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151"/>
      <c r="D606" s="90"/>
      <c r="E606" s="151"/>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151"/>
      <c r="D607" s="90"/>
      <c r="E607" s="151"/>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151"/>
      <c r="D608" s="90"/>
      <c r="E608" s="151"/>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151"/>
      <c r="D609" s="90"/>
      <c r="E609" s="151"/>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151"/>
      <c r="D610" s="90"/>
      <c r="E610" s="151"/>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151"/>
      <c r="D611" s="90"/>
      <c r="E611" s="151"/>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151"/>
      <c r="D612" s="90"/>
      <c r="E612" s="151"/>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151"/>
      <c r="D613" s="90"/>
      <c r="E613" s="151"/>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151"/>
      <c r="D614" s="90"/>
      <c r="E614" s="151"/>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151"/>
      <c r="D615" s="90"/>
      <c r="E615" s="151"/>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151"/>
      <c r="D616" s="90"/>
      <c r="E616" s="151"/>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151"/>
      <c r="D617" s="90"/>
      <c r="E617" s="151"/>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151"/>
      <c r="D618" s="90"/>
      <c r="E618" s="151"/>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151"/>
      <c r="D619" s="90"/>
      <c r="E619" s="151"/>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151"/>
      <c r="D620" s="90"/>
      <c r="E620" s="151"/>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151"/>
      <c r="D621" s="90"/>
      <c r="E621" s="151"/>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151"/>
      <c r="D622" s="90"/>
      <c r="E622" s="151"/>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151"/>
      <c r="D623" s="90"/>
      <c r="E623" s="151"/>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151"/>
      <c r="D624" s="90"/>
      <c r="E624" s="151"/>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151"/>
      <c r="D625" s="90"/>
      <c r="E625" s="151"/>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151"/>
      <c r="D626" s="90"/>
      <c r="E626" s="151"/>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151"/>
      <c r="D627" s="90"/>
      <c r="E627" s="151"/>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151"/>
      <c r="D628" s="90"/>
      <c r="E628" s="151"/>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151"/>
      <c r="D629" s="90"/>
      <c r="E629" s="151"/>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151"/>
      <c r="D630" s="90"/>
      <c r="E630" s="151"/>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151"/>
      <c r="D631" s="90"/>
      <c r="E631" s="151"/>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151"/>
      <c r="D632" s="90"/>
      <c r="E632" s="151"/>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151"/>
      <c r="D633" s="90"/>
      <c r="E633" s="151"/>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151"/>
      <c r="D634" s="90"/>
      <c r="E634" s="151"/>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151"/>
      <c r="D635" s="90"/>
      <c r="E635" s="151"/>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151"/>
      <c r="D636" s="90"/>
      <c r="E636" s="151"/>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151"/>
      <c r="D637" s="90"/>
      <c r="E637" s="151"/>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151"/>
      <c r="D638" s="90"/>
      <c r="E638" s="151"/>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151"/>
      <c r="D639" s="90"/>
      <c r="E639" s="151"/>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151"/>
      <c r="D640" s="90"/>
      <c r="E640" s="151"/>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151"/>
      <c r="D641" s="90"/>
      <c r="E641" s="151"/>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151"/>
      <c r="D642" s="90"/>
      <c r="E642" s="151"/>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151"/>
      <c r="D643" s="90"/>
      <c r="E643" s="151"/>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151"/>
      <c r="D644" s="90"/>
      <c r="E644" s="151"/>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151"/>
      <c r="D645" s="90"/>
      <c r="E645" s="151"/>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151"/>
      <c r="D646" s="90"/>
      <c r="E646" s="151"/>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151"/>
      <c r="D647" s="90"/>
      <c r="E647" s="151"/>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151"/>
      <c r="D648" s="90"/>
      <c r="E648" s="151"/>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151"/>
      <c r="D649" s="90"/>
      <c r="E649" s="151"/>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151"/>
      <c r="D650" s="90"/>
      <c r="E650" s="151"/>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151"/>
      <c r="D651" s="90"/>
      <c r="E651" s="151"/>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151"/>
      <c r="D652" s="90"/>
      <c r="E652" s="151"/>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151"/>
      <c r="D653" s="90"/>
      <c r="E653" s="151"/>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151"/>
      <c r="D654" s="90"/>
      <c r="E654" s="151"/>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151"/>
      <c r="D655" s="90"/>
      <c r="E655" s="151"/>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151"/>
      <c r="D656" s="90"/>
      <c r="E656" s="151"/>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151"/>
      <c r="D657" s="90"/>
      <c r="E657" s="151"/>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151"/>
      <c r="D658" s="90"/>
      <c r="E658" s="151"/>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151"/>
      <c r="D659" s="90"/>
      <c r="E659" s="151"/>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151"/>
      <c r="D660" s="90"/>
      <c r="E660" s="151"/>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151"/>
      <c r="D661" s="90"/>
      <c r="E661" s="151"/>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151"/>
      <c r="D662" s="90"/>
      <c r="E662" s="151"/>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151"/>
      <c r="D663" s="90"/>
      <c r="E663" s="151"/>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151"/>
      <c r="D664" s="90"/>
      <c r="E664" s="151"/>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151"/>
      <c r="D665" s="90"/>
      <c r="E665" s="151"/>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151"/>
      <c r="D666" s="90"/>
      <c r="E666" s="151"/>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151"/>
      <c r="D667" s="90"/>
      <c r="E667" s="151"/>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151"/>
      <c r="D668" s="90"/>
      <c r="E668" s="151"/>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151"/>
      <c r="D669" s="90"/>
      <c r="E669" s="151"/>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151"/>
      <c r="D670" s="90"/>
      <c r="E670" s="151"/>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151"/>
      <c r="D671" s="90"/>
      <c r="E671" s="151"/>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151"/>
      <c r="D672" s="90"/>
      <c r="E672" s="151"/>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151"/>
      <c r="D673" s="90"/>
      <c r="E673" s="151"/>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151"/>
      <c r="D674" s="90"/>
      <c r="E674" s="151"/>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151"/>
      <c r="D675" s="90"/>
      <c r="E675" s="151"/>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151"/>
      <c r="D676" s="90"/>
      <c r="E676" s="151"/>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151"/>
      <c r="D677" s="90"/>
      <c r="E677" s="151"/>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151"/>
      <c r="D678" s="90"/>
      <c r="E678" s="151"/>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151"/>
      <c r="D679" s="90"/>
      <c r="E679" s="151"/>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151"/>
      <c r="D680" s="90"/>
      <c r="E680" s="151"/>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151"/>
      <c r="D681" s="90"/>
      <c r="E681" s="151"/>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151"/>
      <c r="D682" s="90"/>
      <c r="E682" s="151"/>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151"/>
      <c r="D683" s="90"/>
      <c r="E683" s="151"/>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151"/>
      <c r="D684" s="90"/>
      <c r="E684" s="151"/>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151"/>
      <c r="D685" s="90"/>
      <c r="E685" s="151"/>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151"/>
      <c r="D686" s="90"/>
      <c r="E686" s="151"/>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151"/>
      <c r="D687" s="90"/>
      <c r="E687" s="151"/>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151"/>
      <c r="D688" s="90"/>
      <c r="E688" s="151"/>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151"/>
      <c r="D689" s="90"/>
      <c r="E689" s="151"/>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151"/>
      <c r="D690" s="90"/>
      <c r="E690" s="151"/>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151"/>
      <c r="D691" s="90"/>
      <c r="E691" s="151"/>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151"/>
      <c r="D692" s="90"/>
      <c r="E692" s="151"/>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151"/>
      <c r="D693" s="90"/>
      <c r="E693" s="151"/>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151"/>
      <c r="D694" s="90"/>
      <c r="E694" s="151"/>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151"/>
      <c r="D695" s="90"/>
      <c r="E695" s="151"/>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151"/>
      <c r="D696" s="90"/>
      <c r="E696" s="151"/>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151"/>
      <c r="D697" s="90"/>
      <c r="E697" s="151"/>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151"/>
      <c r="D698" s="90"/>
      <c r="E698" s="151"/>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151"/>
      <c r="D699" s="90"/>
      <c r="E699" s="151"/>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151"/>
      <c r="D700" s="90"/>
      <c r="E700" s="151"/>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151"/>
      <c r="D701" s="90"/>
      <c r="E701" s="151"/>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151"/>
      <c r="D702" s="90"/>
      <c r="E702" s="151"/>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151"/>
      <c r="D703" s="90"/>
      <c r="E703" s="151"/>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151"/>
      <c r="D704" s="90"/>
      <c r="E704" s="151"/>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151"/>
      <c r="D705" s="90"/>
      <c r="E705" s="151"/>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151"/>
      <c r="D706" s="90"/>
      <c r="E706" s="151"/>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151"/>
      <c r="D707" s="90"/>
      <c r="E707" s="151"/>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151"/>
      <c r="D708" s="90"/>
      <c r="E708" s="151"/>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151"/>
      <c r="D709" s="90"/>
      <c r="E709" s="151"/>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151"/>
      <c r="D710" s="90"/>
      <c r="E710" s="151"/>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151"/>
      <c r="D711" s="90"/>
      <c r="E711" s="151"/>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151"/>
      <c r="D712" s="90"/>
      <c r="E712" s="151"/>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151"/>
      <c r="D713" s="90"/>
      <c r="E713" s="151"/>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151"/>
      <c r="D714" s="90"/>
      <c r="E714" s="151"/>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151"/>
      <c r="D715" s="90"/>
      <c r="E715" s="151"/>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151"/>
      <c r="D716" s="90"/>
      <c r="E716" s="151"/>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151"/>
      <c r="D717" s="90"/>
      <c r="E717" s="151"/>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151"/>
      <c r="D718" s="90"/>
      <c r="E718" s="151"/>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151"/>
      <c r="D719" s="90"/>
      <c r="E719" s="151"/>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151"/>
      <c r="D720" s="90"/>
      <c r="E720" s="151"/>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151"/>
      <c r="D721" s="90"/>
      <c r="E721" s="151"/>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151"/>
      <c r="D722" s="90"/>
      <c r="E722" s="151"/>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151"/>
      <c r="D723" s="90"/>
      <c r="E723" s="151"/>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151"/>
      <c r="D724" s="90"/>
      <c r="E724" s="151"/>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151"/>
      <c r="D725" s="90"/>
      <c r="E725" s="151"/>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151"/>
      <c r="D726" s="90"/>
      <c r="E726" s="151"/>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151"/>
      <c r="D727" s="90"/>
      <c r="E727" s="151"/>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151"/>
      <c r="D728" s="90"/>
      <c r="E728" s="151"/>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151"/>
      <c r="D729" s="90"/>
      <c r="E729" s="151"/>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151"/>
      <c r="D730" s="90"/>
      <c r="E730" s="151"/>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151"/>
      <c r="D731" s="90"/>
      <c r="E731" s="151"/>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151"/>
      <c r="D732" s="90"/>
      <c r="E732" s="151"/>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151"/>
      <c r="D733" s="90"/>
      <c r="E733" s="151"/>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151"/>
      <c r="D734" s="90"/>
      <c r="E734" s="151"/>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151"/>
      <c r="D735" s="90"/>
      <c r="E735" s="151"/>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151"/>
      <c r="D736" s="90"/>
      <c r="E736" s="151"/>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151"/>
      <c r="D737" s="90"/>
      <c r="E737" s="151"/>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151"/>
      <c r="D738" s="90"/>
      <c r="E738" s="151"/>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151"/>
      <c r="D739" s="90"/>
      <c r="E739" s="151"/>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151"/>
      <c r="D740" s="90"/>
      <c r="E740" s="151"/>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151"/>
      <c r="D741" s="90"/>
      <c r="E741" s="151"/>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151"/>
      <c r="D742" s="90"/>
      <c r="E742" s="151"/>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151"/>
      <c r="D743" s="90"/>
      <c r="E743" s="151"/>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151"/>
      <c r="D744" s="90"/>
      <c r="E744" s="151"/>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151"/>
      <c r="D745" s="90"/>
      <c r="E745" s="151"/>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151"/>
      <c r="D746" s="90"/>
      <c r="E746" s="151"/>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151"/>
      <c r="D747" s="90"/>
      <c r="E747" s="151"/>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151"/>
      <c r="D748" s="90"/>
      <c r="E748" s="151"/>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151"/>
      <c r="D749" s="90"/>
      <c r="E749" s="151"/>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151"/>
      <c r="D750" s="90"/>
      <c r="E750" s="151"/>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151"/>
      <c r="D751" s="90"/>
      <c r="E751" s="151"/>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151"/>
      <c r="D752" s="90"/>
      <c r="E752" s="151"/>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151"/>
      <c r="D753" s="90"/>
      <c r="E753" s="151"/>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151"/>
      <c r="D754" s="90"/>
      <c r="E754" s="151"/>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151"/>
      <c r="D755" s="90"/>
      <c r="E755" s="151"/>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151"/>
      <c r="D756" s="90"/>
      <c r="E756" s="151"/>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151"/>
      <c r="D757" s="90"/>
      <c r="E757" s="151"/>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151"/>
      <c r="D758" s="90"/>
      <c r="E758" s="151"/>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151"/>
      <c r="D759" s="90"/>
      <c r="E759" s="151"/>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151"/>
      <c r="D760" s="90"/>
      <c r="E760" s="151"/>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151"/>
      <c r="D761" s="90"/>
      <c r="E761" s="151"/>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151"/>
      <c r="D762" s="90"/>
      <c r="E762" s="151"/>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151"/>
      <c r="D763" s="90"/>
      <c r="E763" s="151"/>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151"/>
      <c r="D764" s="90"/>
      <c r="E764" s="151"/>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151"/>
      <c r="D765" s="90"/>
      <c r="E765" s="151"/>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151"/>
      <c r="D766" s="90"/>
      <c r="E766" s="151"/>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151"/>
      <c r="D767" s="90"/>
      <c r="E767" s="151"/>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151"/>
      <c r="D768" s="90"/>
      <c r="E768" s="151"/>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151"/>
      <c r="D769" s="90"/>
      <c r="E769" s="151"/>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151"/>
      <c r="D770" s="90"/>
      <c r="E770" s="151"/>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151"/>
      <c r="D771" s="90"/>
      <c r="E771" s="151"/>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151"/>
      <c r="D772" s="90"/>
      <c r="E772" s="151"/>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151"/>
      <c r="D773" s="90"/>
      <c r="E773" s="151"/>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151"/>
      <c r="D774" s="90"/>
      <c r="E774" s="151"/>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151"/>
      <c r="D775" s="90"/>
      <c r="E775" s="151"/>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151"/>
      <c r="D776" s="90"/>
      <c r="E776" s="151"/>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151"/>
      <c r="D777" s="90"/>
      <c r="E777" s="151"/>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151"/>
      <c r="D778" s="90"/>
      <c r="E778" s="151"/>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151"/>
      <c r="D779" s="90"/>
      <c r="E779" s="151"/>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151"/>
      <c r="D780" s="90"/>
      <c r="E780" s="151"/>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151"/>
      <c r="D781" s="90"/>
      <c r="E781" s="151"/>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151"/>
      <c r="D782" s="90"/>
      <c r="E782" s="151"/>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151"/>
      <c r="D783" s="90"/>
      <c r="E783" s="151"/>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151"/>
      <c r="D784" s="90"/>
      <c r="E784" s="151"/>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151"/>
      <c r="D785" s="90"/>
      <c r="E785" s="151"/>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151"/>
      <c r="D786" s="90"/>
      <c r="E786" s="151"/>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151"/>
      <c r="D787" s="90"/>
      <c r="E787" s="151"/>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151"/>
      <c r="D788" s="90"/>
      <c r="E788" s="151"/>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151"/>
      <c r="D789" s="90"/>
      <c r="E789" s="151"/>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151"/>
      <c r="D790" s="90"/>
      <c r="E790" s="151"/>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151"/>
      <c r="D791" s="90"/>
      <c r="E791" s="151"/>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151"/>
      <c r="D792" s="90"/>
      <c r="E792" s="151"/>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151"/>
      <c r="D793" s="90"/>
      <c r="E793" s="151"/>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151"/>
      <c r="D794" s="90"/>
      <c r="E794" s="151"/>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151"/>
      <c r="D795" s="90"/>
      <c r="E795" s="151"/>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151"/>
      <c r="D796" s="90"/>
      <c r="E796" s="151"/>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151"/>
      <c r="D797" s="90"/>
      <c r="E797" s="151"/>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151"/>
      <c r="D798" s="90"/>
      <c r="E798" s="151"/>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151"/>
      <c r="D799" s="90"/>
      <c r="E799" s="151"/>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151"/>
      <c r="D800" s="90"/>
      <c r="E800" s="151"/>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151"/>
      <c r="D801" s="90"/>
      <c r="E801" s="151"/>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151"/>
      <c r="D802" s="90"/>
      <c r="E802" s="151"/>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151"/>
      <c r="D803" s="90"/>
      <c r="E803" s="151"/>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151"/>
      <c r="D804" s="90"/>
      <c r="E804" s="151"/>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151"/>
      <c r="D805" s="90"/>
      <c r="E805" s="151"/>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151"/>
      <c r="D806" s="90"/>
      <c r="E806" s="151"/>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151"/>
      <c r="D807" s="90"/>
      <c r="E807" s="151"/>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151"/>
      <c r="D808" s="90"/>
      <c r="E808" s="151"/>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151"/>
      <c r="D809" s="90"/>
      <c r="E809" s="151"/>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151"/>
      <c r="D810" s="90"/>
      <c r="E810" s="151"/>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151"/>
      <c r="D811" s="90"/>
      <c r="E811" s="151"/>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151"/>
      <c r="D812" s="90"/>
      <c r="E812" s="151"/>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151"/>
      <c r="D813" s="90"/>
      <c r="E813" s="151"/>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151"/>
      <c r="D814" s="90"/>
      <c r="E814" s="151"/>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151"/>
      <c r="D815" s="90"/>
      <c r="E815" s="151"/>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151"/>
      <c r="D816" s="90"/>
      <c r="E816" s="151"/>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151"/>
      <c r="D817" s="90"/>
      <c r="E817" s="151"/>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151"/>
      <c r="D818" s="90"/>
      <c r="E818" s="151"/>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151"/>
      <c r="D819" s="90"/>
      <c r="E819" s="151"/>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151"/>
      <c r="D820" s="90"/>
      <c r="E820" s="151"/>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151"/>
      <c r="D821" s="90"/>
      <c r="E821" s="151"/>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151"/>
      <c r="D822" s="90"/>
      <c r="E822" s="151"/>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151"/>
      <c r="D823" s="90"/>
      <c r="E823" s="151"/>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151"/>
      <c r="D824" s="90"/>
      <c r="E824" s="151"/>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151"/>
      <c r="D825" s="90"/>
      <c r="E825" s="151"/>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151"/>
      <c r="D826" s="90"/>
      <c r="E826" s="151"/>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151"/>
      <c r="D827" s="90"/>
      <c r="E827" s="151"/>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151"/>
      <c r="D828" s="90"/>
      <c r="E828" s="151"/>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151"/>
      <c r="D829" s="90"/>
      <c r="E829" s="151"/>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151"/>
      <c r="D830" s="90"/>
      <c r="E830" s="151"/>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151"/>
      <c r="D831" s="90"/>
      <c r="E831" s="151"/>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151"/>
      <c r="D832" s="90"/>
      <c r="E832" s="151"/>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151"/>
      <c r="D833" s="90"/>
      <c r="E833" s="151"/>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151"/>
      <c r="D834" s="90"/>
      <c r="E834" s="151"/>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151"/>
      <c r="D835" s="90"/>
      <c r="E835" s="151"/>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151"/>
      <c r="D836" s="90"/>
      <c r="E836" s="151"/>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151"/>
      <c r="D837" s="90"/>
      <c r="E837" s="151"/>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151"/>
      <c r="D838" s="90"/>
      <c r="E838" s="151"/>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151"/>
      <c r="D839" s="90"/>
      <c r="E839" s="151"/>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151"/>
      <c r="D840" s="90"/>
      <c r="E840" s="151"/>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151"/>
      <c r="D841" s="90"/>
      <c r="E841" s="151"/>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151"/>
      <c r="D842" s="90"/>
      <c r="E842" s="151"/>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151"/>
      <c r="D843" s="90"/>
      <c r="E843" s="151"/>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151"/>
      <c r="D844" s="90"/>
      <c r="E844" s="151"/>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151"/>
      <c r="D845" s="90"/>
      <c r="E845" s="151"/>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151"/>
      <c r="D846" s="90"/>
      <c r="E846" s="151"/>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151"/>
      <c r="D847" s="90"/>
      <c r="E847" s="151"/>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151"/>
      <c r="D848" s="90"/>
      <c r="E848" s="151"/>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151"/>
      <c r="D849" s="90"/>
      <c r="E849" s="151"/>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151"/>
      <c r="D850" s="90"/>
      <c r="E850" s="151"/>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151"/>
      <c r="D851" s="90"/>
      <c r="E851" s="151"/>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151"/>
      <c r="D852" s="90"/>
      <c r="E852" s="151"/>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151"/>
      <c r="D853" s="90"/>
      <c r="E853" s="151"/>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151"/>
      <c r="D854" s="90"/>
      <c r="E854" s="151"/>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151"/>
      <c r="D855" s="90"/>
      <c r="E855" s="151"/>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151"/>
      <c r="D856" s="90"/>
      <c r="E856" s="151"/>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151"/>
      <c r="D857" s="90"/>
      <c r="E857" s="151"/>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151"/>
      <c r="D858" s="90"/>
      <c r="E858" s="151"/>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151"/>
      <c r="D859" s="90"/>
      <c r="E859" s="151"/>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151"/>
      <c r="D860" s="90"/>
      <c r="E860" s="151"/>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151"/>
      <c r="D861" s="90"/>
      <c r="E861" s="151"/>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151"/>
      <c r="D862" s="90"/>
      <c r="E862" s="151"/>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151"/>
      <c r="D863" s="90"/>
      <c r="E863" s="151"/>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151"/>
      <c r="D864" s="90"/>
      <c r="E864" s="151"/>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151"/>
      <c r="D865" s="90"/>
      <c r="E865" s="151"/>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151"/>
      <c r="D866" s="90"/>
      <c r="E866" s="151"/>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151"/>
      <c r="D867" s="90"/>
      <c r="E867" s="151"/>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151"/>
      <c r="D868" s="90"/>
      <c r="E868" s="151"/>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151"/>
      <c r="D869" s="90"/>
      <c r="E869" s="151"/>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151"/>
      <c r="D870" s="90"/>
      <c r="E870" s="151"/>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151"/>
      <c r="D871" s="90"/>
      <c r="E871" s="151"/>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151"/>
      <c r="D872" s="90"/>
      <c r="E872" s="151"/>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151"/>
      <c r="D873" s="90"/>
      <c r="E873" s="151"/>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151"/>
      <c r="D874" s="90"/>
      <c r="E874" s="151"/>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151"/>
      <c r="D875" s="90"/>
      <c r="E875" s="151"/>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151"/>
      <c r="D876" s="90"/>
      <c r="E876" s="151"/>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151"/>
      <c r="D877" s="90"/>
      <c r="E877" s="151"/>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151"/>
      <c r="D878" s="90"/>
      <c r="E878" s="151"/>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151"/>
      <c r="D879" s="90"/>
      <c r="E879" s="151"/>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151"/>
      <c r="D880" s="90"/>
      <c r="E880" s="151"/>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151"/>
      <c r="D881" s="90"/>
      <c r="E881" s="151"/>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151"/>
      <c r="D882" s="90"/>
      <c r="E882" s="151"/>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151"/>
      <c r="D883" s="90"/>
      <c r="E883" s="151"/>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151"/>
      <c r="D884" s="90"/>
      <c r="E884" s="151"/>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151"/>
      <c r="D885" s="90"/>
      <c r="E885" s="151"/>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151"/>
      <c r="D886" s="90"/>
      <c r="E886" s="151"/>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151"/>
      <c r="D887" s="90"/>
      <c r="E887" s="151"/>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151"/>
      <c r="D888" s="90"/>
      <c r="E888" s="151"/>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151"/>
      <c r="D889" s="90"/>
      <c r="E889" s="151"/>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151"/>
      <c r="D890" s="90"/>
      <c r="E890" s="151"/>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151"/>
      <c r="D891" s="90"/>
      <c r="E891" s="151"/>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151"/>
      <c r="D892" s="90"/>
      <c r="E892" s="151"/>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151"/>
      <c r="D893" s="90"/>
      <c r="E893" s="151"/>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151"/>
      <c r="D894" s="90"/>
      <c r="E894" s="151"/>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151"/>
      <c r="D895" s="90"/>
      <c r="E895" s="151"/>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151"/>
      <c r="D896" s="90"/>
      <c r="E896" s="151"/>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151"/>
      <c r="D897" s="90"/>
      <c r="E897" s="151"/>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151"/>
      <c r="D898" s="90"/>
      <c r="E898" s="151"/>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151"/>
      <c r="D899" s="90"/>
      <c r="E899" s="151"/>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151"/>
      <c r="D900" s="90"/>
      <c r="E900" s="151"/>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151"/>
      <c r="D901" s="90"/>
      <c r="E901" s="151"/>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151"/>
      <c r="D902" s="90"/>
      <c r="E902" s="151"/>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151"/>
      <c r="D903" s="90"/>
      <c r="E903" s="151"/>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151"/>
      <c r="D904" s="90"/>
      <c r="E904" s="151"/>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151"/>
      <c r="D905" s="90"/>
      <c r="E905" s="151"/>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151"/>
      <c r="D906" s="90"/>
      <c r="E906" s="151"/>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151"/>
      <c r="D907" s="90"/>
      <c r="E907" s="151"/>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151"/>
      <c r="D908" s="90"/>
      <c r="E908" s="151"/>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151"/>
      <c r="D909" s="90"/>
      <c r="E909" s="151"/>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151"/>
      <c r="D910" s="90"/>
      <c r="E910" s="151"/>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151"/>
      <c r="D911" s="90"/>
      <c r="E911" s="151"/>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151"/>
      <c r="D912" s="90"/>
      <c r="E912" s="151"/>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151"/>
      <c r="D913" s="90"/>
      <c r="E913" s="151"/>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151"/>
      <c r="D914" s="90"/>
      <c r="E914" s="151"/>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151"/>
      <c r="D915" s="90"/>
      <c r="E915" s="151"/>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151"/>
      <c r="D916" s="90"/>
      <c r="E916" s="151"/>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151"/>
      <c r="D917" s="90"/>
      <c r="E917" s="151"/>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151"/>
      <c r="D918" s="90"/>
      <c r="E918" s="151"/>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151"/>
      <c r="D919" s="90"/>
      <c r="E919" s="151"/>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151"/>
      <c r="D920" s="90"/>
      <c r="E920" s="151"/>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151"/>
      <c r="D921" s="90"/>
      <c r="E921" s="151"/>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151"/>
      <c r="D922" s="90"/>
      <c r="E922" s="151"/>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151"/>
      <c r="D923" s="90"/>
      <c r="E923" s="151"/>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151"/>
      <c r="D924" s="90"/>
      <c r="E924" s="151"/>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151"/>
      <c r="D925" s="90"/>
      <c r="E925" s="151"/>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151"/>
      <c r="D926" s="90"/>
      <c r="E926" s="151"/>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151"/>
      <c r="D927" s="90"/>
      <c r="E927" s="151"/>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151"/>
      <c r="D928" s="90"/>
      <c r="E928" s="151"/>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151"/>
      <c r="D929" s="90"/>
      <c r="E929" s="151"/>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151"/>
      <c r="D930" s="90"/>
      <c r="E930" s="151"/>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151"/>
      <c r="D931" s="90"/>
      <c r="E931" s="151"/>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151"/>
      <c r="D932" s="90"/>
      <c r="E932" s="151"/>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151"/>
      <c r="D933" s="90"/>
      <c r="E933" s="151"/>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151"/>
      <c r="D934" s="90"/>
      <c r="E934" s="151"/>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151"/>
      <c r="D935" s="90"/>
      <c r="E935" s="151"/>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151"/>
      <c r="D936" s="90"/>
      <c r="E936" s="151"/>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151"/>
      <c r="D937" s="90"/>
      <c r="E937" s="151"/>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151"/>
      <c r="D938" s="90"/>
      <c r="E938" s="151"/>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151"/>
      <c r="D939" s="90"/>
      <c r="E939" s="151"/>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151"/>
      <c r="D940" s="90"/>
      <c r="E940" s="151"/>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151"/>
      <c r="D941" s="90"/>
      <c r="E941" s="151"/>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151"/>
      <c r="D942" s="90"/>
      <c r="E942" s="151"/>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151"/>
      <c r="D943" s="90"/>
      <c r="E943" s="151"/>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151"/>
      <c r="D944" s="90"/>
      <c r="E944" s="151"/>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151"/>
      <c r="D945" s="90"/>
      <c r="E945" s="151"/>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151"/>
      <c r="D946" s="90"/>
      <c r="E946" s="151"/>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151"/>
      <c r="D947" s="90"/>
      <c r="E947" s="151"/>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151"/>
      <c r="D948" s="90"/>
      <c r="E948" s="151"/>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151"/>
      <c r="D949" s="90"/>
      <c r="E949" s="151"/>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151"/>
      <c r="D950" s="90"/>
      <c r="E950" s="151"/>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151"/>
      <c r="D951" s="90"/>
      <c r="E951" s="151"/>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151"/>
      <c r="D952" s="90"/>
      <c r="E952" s="151"/>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151"/>
      <c r="D953" s="90"/>
      <c r="E953" s="151"/>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151"/>
      <c r="D954" s="90"/>
      <c r="E954" s="151"/>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151"/>
      <c r="D955" s="90"/>
      <c r="E955" s="151"/>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151"/>
      <c r="D956" s="90"/>
      <c r="E956" s="151"/>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151"/>
      <c r="D957" s="90"/>
      <c r="E957" s="151"/>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151"/>
      <c r="D958" s="90"/>
      <c r="E958" s="151"/>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151"/>
      <c r="D959" s="90"/>
      <c r="E959" s="151"/>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151"/>
      <c r="D960" s="90"/>
      <c r="E960" s="151"/>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151"/>
      <c r="D961" s="90"/>
      <c r="E961" s="151"/>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151"/>
      <c r="D962" s="90"/>
      <c r="E962" s="151"/>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151"/>
      <c r="D963" s="90"/>
      <c r="E963" s="151"/>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151"/>
      <c r="D964" s="90"/>
      <c r="E964" s="151"/>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151"/>
      <c r="D965" s="90"/>
      <c r="E965" s="151"/>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151"/>
      <c r="D966" s="90"/>
      <c r="E966" s="151"/>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151"/>
      <c r="D967" s="90"/>
      <c r="E967" s="151"/>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151"/>
      <c r="D968" s="90"/>
      <c r="E968" s="151"/>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151"/>
      <c r="D969" s="90"/>
      <c r="E969" s="151"/>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151"/>
      <c r="D970" s="90"/>
      <c r="E970" s="151"/>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151"/>
      <c r="D971" s="90"/>
      <c r="E971" s="151"/>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151"/>
      <c r="D972" s="90"/>
      <c r="E972" s="151"/>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151"/>
      <c r="D973" s="90"/>
      <c r="E973" s="151"/>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151"/>
      <c r="D974" s="90"/>
      <c r="E974" s="151"/>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151"/>
      <c r="D975" s="90"/>
      <c r="E975" s="151"/>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151"/>
      <c r="D976" s="90"/>
      <c r="E976" s="151"/>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151"/>
      <c r="D977" s="90"/>
      <c r="E977" s="151"/>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151"/>
      <c r="D978" s="90"/>
      <c r="E978" s="151"/>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151"/>
      <c r="D979" s="90"/>
      <c r="E979" s="151"/>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151"/>
      <c r="D980" s="90"/>
      <c r="E980" s="151"/>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151"/>
      <c r="D981" s="90"/>
      <c r="E981" s="151"/>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151"/>
      <c r="D982" s="90"/>
      <c r="E982" s="151"/>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151"/>
      <c r="D983" s="90"/>
      <c r="E983" s="151"/>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151"/>
      <c r="D984" s="90"/>
      <c r="E984" s="151"/>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151"/>
      <c r="D985" s="90"/>
      <c r="E985" s="151"/>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151"/>
      <c r="D986" s="90"/>
      <c r="E986" s="151"/>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151"/>
      <c r="D987" s="90"/>
      <c r="E987" s="151"/>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151"/>
      <c r="D988" s="90"/>
      <c r="E988" s="151"/>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151"/>
      <c r="D989" s="90"/>
      <c r="E989" s="151"/>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151"/>
      <c r="D990" s="90"/>
      <c r="E990" s="151"/>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151"/>
      <c r="D991" s="90"/>
      <c r="E991" s="151"/>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151"/>
      <c r="D992" s="90"/>
      <c r="E992" s="151"/>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151"/>
      <c r="D993" s="90"/>
      <c r="E993" s="151"/>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151"/>
      <c r="D994" s="90"/>
      <c r="E994" s="151"/>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151"/>
      <c r="D995" s="90"/>
      <c r="E995" s="151"/>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151"/>
      <c r="D996" s="90"/>
      <c r="E996" s="151"/>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151"/>
      <c r="D997" s="90"/>
      <c r="E997" s="151"/>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151"/>
      <c r="D998" s="90"/>
      <c r="E998" s="151"/>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151"/>
      <c r="D999" s="90"/>
      <c r="E999" s="151"/>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151"/>
      <c r="D1000" s="90"/>
      <c r="E1000" s="151"/>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151"/>
      <c r="D1001" s="90"/>
      <c r="E1001" s="151"/>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151"/>
      <c r="D1002" s="90"/>
      <c r="E1002" s="151"/>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151"/>
      <c r="D1003" s="90"/>
      <c r="E1003" s="151"/>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151"/>
      <c r="D1004" s="90"/>
      <c r="E1004" s="151"/>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OCv8uI9ynOekITigrCvyB4ziZ9ruStYrHGSp5M5l6jpYTl6JhXVe7a/gbPFf2KohEM1K+zPKcZnt6INdNNQBSw==" saltValue="Jo/BaXCQ+k1cMFEvMPteeg==" spinCount="100000" sheet="1" objects="1" scenarios="1"/>
  <mergeCells count="1">
    <mergeCell ref="A1:E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AD47"/>
    <outlinePr summaryBelow="0" summaryRight="0"/>
  </sheetPr>
  <dimension ref="A1:X79"/>
  <sheetViews>
    <sheetView showGridLines="0" topLeftCell="A19" workbookViewId="0">
      <selection activeCell="K36" sqref="K36"/>
    </sheetView>
  </sheetViews>
  <sheetFormatPr defaultColWidth="14.453125" defaultRowHeight="15" customHeight="1" x14ac:dyDescent="0.35"/>
  <cols>
    <col min="1" max="2" width="13.08984375" customWidth="1"/>
    <col min="3" max="3" width="29.7265625" customWidth="1"/>
    <col min="4" max="4" width="26.81640625" customWidth="1"/>
    <col min="5" max="5" width="12" customWidth="1"/>
    <col min="6" max="6" width="12.81640625" customWidth="1"/>
    <col min="7" max="7" width="11.54296875" customWidth="1"/>
    <col min="8" max="8" width="14.7265625" customWidth="1"/>
    <col min="9" max="9" width="13.08984375" customWidth="1"/>
    <col min="10" max="10" width="13.7265625" customWidth="1"/>
  </cols>
  <sheetData>
    <row r="1" spans="1:24" ht="15.5" x14ac:dyDescent="0.35">
      <c r="A1" s="152"/>
      <c r="B1" s="15" t="s">
        <v>184</v>
      </c>
      <c r="C1" s="15"/>
      <c r="D1" s="15"/>
      <c r="E1" s="15"/>
      <c r="F1" s="15"/>
      <c r="G1" s="15"/>
      <c r="H1" s="15"/>
      <c r="I1" s="15"/>
      <c r="J1" s="15"/>
      <c r="K1" s="15"/>
      <c r="L1" s="15"/>
      <c r="M1" s="15"/>
      <c r="N1" s="15"/>
      <c r="O1" s="15"/>
      <c r="P1" s="15"/>
      <c r="Q1" s="15"/>
      <c r="R1" s="15"/>
      <c r="S1" s="15"/>
      <c r="T1" s="15"/>
      <c r="U1" s="15"/>
      <c r="V1" s="15"/>
      <c r="W1" s="15"/>
      <c r="X1" s="15"/>
    </row>
    <row r="2" spans="1:24" ht="15.5" x14ac:dyDescent="0.35">
      <c r="A2" s="153"/>
      <c r="B2" s="154" t="s">
        <v>185</v>
      </c>
      <c r="C2" s="1"/>
      <c r="D2" s="1"/>
      <c r="E2" s="1"/>
      <c r="F2" s="1"/>
      <c r="G2" s="1"/>
      <c r="H2" s="1"/>
      <c r="I2" s="15"/>
      <c r="J2" s="15"/>
      <c r="K2" s="15"/>
      <c r="L2" s="15"/>
      <c r="M2" s="15"/>
      <c r="N2" s="15"/>
      <c r="O2" s="15"/>
      <c r="P2" s="15"/>
      <c r="Q2" s="15"/>
      <c r="R2" s="15"/>
      <c r="S2" s="15"/>
      <c r="T2" s="15"/>
      <c r="U2" s="15"/>
      <c r="V2" s="15"/>
      <c r="W2" s="15"/>
      <c r="X2" s="15"/>
    </row>
    <row r="3" spans="1:24" ht="15.5" x14ac:dyDescent="0.35">
      <c r="A3" s="155"/>
      <c r="B3" s="154" t="s">
        <v>503</v>
      </c>
      <c r="C3" s="1"/>
      <c r="D3" s="1"/>
      <c r="E3" s="1"/>
      <c r="F3" s="15"/>
      <c r="G3" s="15"/>
      <c r="H3" s="15"/>
      <c r="I3" s="15"/>
      <c r="J3" s="15"/>
      <c r="K3" s="15"/>
      <c r="L3" s="15"/>
      <c r="M3" s="15"/>
      <c r="N3" s="15"/>
      <c r="O3" s="15"/>
      <c r="P3" s="15"/>
      <c r="Q3" s="15"/>
      <c r="R3" s="15"/>
      <c r="S3" s="15"/>
      <c r="T3" s="15"/>
      <c r="U3" s="15"/>
      <c r="V3" s="15"/>
      <c r="W3" s="15"/>
      <c r="X3" s="15"/>
    </row>
    <row r="4" spans="1:24" ht="15.5" x14ac:dyDescent="0.35">
      <c r="A4" s="156"/>
      <c r="B4" s="154" t="s">
        <v>186</v>
      </c>
      <c r="C4" s="1"/>
      <c r="D4" s="1"/>
      <c r="E4" s="1"/>
      <c r="F4" s="15"/>
      <c r="G4" s="15"/>
      <c r="H4" s="15"/>
      <c r="I4" s="15"/>
      <c r="J4" s="15"/>
      <c r="K4" s="15"/>
      <c r="L4" s="15"/>
      <c r="M4" s="15"/>
      <c r="N4" s="15"/>
      <c r="O4" s="15"/>
      <c r="P4" s="15"/>
      <c r="Q4" s="15"/>
      <c r="R4" s="15"/>
      <c r="S4" s="15"/>
      <c r="T4" s="15"/>
      <c r="U4" s="15"/>
      <c r="V4" s="15"/>
      <c r="W4" s="15"/>
      <c r="X4" s="15"/>
    </row>
    <row r="5" spans="1:24" ht="15.5" x14ac:dyDescent="0.35">
      <c r="A5" s="16"/>
      <c r="B5" s="16"/>
      <c r="C5" s="154"/>
      <c r="D5" s="1"/>
      <c r="E5" s="1"/>
      <c r="F5" s="1"/>
      <c r="G5" s="15"/>
      <c r="H5" s="15"/>
      <c r="I5" s="15"/>
      <c r="J5" s="15"/>
      <c r="K5" s="15"/>
      <c r="L5" s="15"/>
      <c r="M5" s="15"/>
      <c r="N5" s="15"/>
      <c r="O5" s="15"/>
      <c r="P5" s="15"/>
      <c r="Q5" s="15"/>
      <c r="R5" s="15"/>
      <c r="S5" s="15"/>
      <c r="T5" s="15"/>
      <c r="U5" s="15"/>
      <c r="V5" s="15"/>
      <c r="W5" s="15"/>
      <c r="X5" s="15"/>
    </row>
    <row r="6" spans="1:24" ht="15.5" x14ac:dyDescent="0.35">
      <c r="A6" s="16"/>
      <c r="B6" s="16" t="s">
        <v>187</v>
      </c>
      <c r="C6" s="154"/>
      <c r="D6" s="1"/>
      <c r="E6" s="1"/>
      <c r="F6" s="1"/>
      <c r="G6" s="15"/>
      <c r="H6" s="15"/>
      <c r="I6" s="15"/>
      <c r="J6" s="15"/>
      <c r="K6" s="15"/>
      <c r="L6" s="15"/>
      <c r="M6" s="15"/>
      <c r="N6" s="15"/>
      <c r="O6" s="15"/>
      <c r="P6" s="15"/>
      <c r="Q6" s="15"/>
      <c r="R6" s="15"/>
      <c r="S6" s="15"/>
      <c r="T6" s="15"/>
      <c r="U6" s="15"/>
      <c r="V6" s="15"/>
      <c r="W6" s="15"/>
      <c r="X6" s="15"/>
    </row>
    <row r="7" spans="1:24" ht="15.5" x14ac:dyDescent="0.35">
      <c r="A7" s="15"/>
      <c r="B7" s="495" t="s">
        <v>188</v>
      </c>
      <c r="C7" s="455"/>
      <c r="D7" s="521" t="s">
        <v>189</v>
      </c>
      <c r="E7" s="498" t="s">
        <v>190</v>
      </c>
      <c r="F7" s="484"/>
      <c r="G7" s="484"/>
      <c r="H7" s="484"/>
      <c r="I7" s="484"/>
      <c r="J7" s="485"/>
      <c r="K7" s="495"/>
      <c r="L7" s="1"/>
      <c r="M7" s="1"/>
      <c r="N7" s="1"/>
      <c r="O7" s="1"/>
      <c r="P7" s="1"/>
      <c r="Q7" s="1"/>
      <c r="R7" s="1"/>
      <c r="S7" s="1"/>
      <c r="T7" s="1"/>
      <c r="U7" s="1"/>
      <c r="V7" s="1"/>
      <c r="W7" s="15"/>
      <c r="X7" s="15"/>
    </row>
    <row r="8" spans="1:24" ht="15.5" x14ac:dyDescent="0.35">
      <c r="A8" s="15"/>
      <c r="B8" s="455"/>
      <c r="C8" s="455"/>
      <c r="D8" s="529"/>
      <c r="E8" s="530" t="s">
        <v>191</v>
      </c>
      <c r="F8" s="531"/>
      <c r="G8" s="532" t="s">
        <v>192</v>
      </c>
      <c r="H8" s="531"/>
      <c r="I8" s="532" t="s">
        <v>193</v>
      </c>
      <c r="J8" s="531"/>
      <c r="K8" s="455"/>
      <c r="L8" s="1"/>
      <c r="M8" s="1"/>
      <c r="N8" s="1"/>
      <c r="O8" s="1"/>
      <c r="P8" s="1"/>
      <c r="Q8" s="1"/>
      <c r="R8" s="1"/>
      <c r="S8" s="1"/>
      <c r="T8" s="1"/>
      <c r="U8" s="1"/>
      <c r="V8" s="1"/>
      <c r="W8" s="15"/>
      <c r="X8" s="15"/>
    </row>
    <row r="9" spans="1:24" ht="15.5" x14ac:dyDescent="0.35">
      <c r="A9" s="15"/>
      <c r="B9" s="455"/>
      <c r="C9" s="455"/>
      <c r="D9" s="158" t="s">
        <v>194</v>
      </c>
      <c r="E9" s="159" t="s">
        <v>195</v>
      </c>
      <c r="F9" s="159" t="s">
        <v>196</v>
      </c>
      <c r="G9" s="159" t="s">
        <v>195</v>
      </c>
      <c r="H9" s="159" t="s">
        <v>196</v>
      </c>
      <c r="I9" s="159" t="s">
        <v>195</v>
      </c>
      <c r="J9" s="159" t="s">
        <v>196</v>
      </c>
      <c r="K9" s="455"/>
      <c r="L9" s="1"/>
      <c r="M9" s="1"/>
      <c r="N9" s="1"/>
      <c r="O9" s="1"/>
      <c r="P9" s="1"/>
      <c r="Q9" s="1"/>
      <c r="R9" s="1"/>
      <c r="S9" s="1"/>
      <c r="T9" s="1"/>
      <c r="U9" s="1"/>
      <c r="V9" s="1"/>
      <c r="W9" s="15"/>
      <c r="X9" s="15"/>
    </row>
    <row r="10" spans="1:24" ht="15.5" x14ac:dyDescent="0.35">
      <c r="A10" s="160"/>
      <c r="B10" s="516" t="s">
        <v>197</v>
      </c>
      <c r="C10" s="161" t="s">
        <v>198</v>
      </c>
      <c r="D10" s="162" t="s">
        <v>59</v>
      </c>
      <c r="E10" s="163" t="s">
        <v>65</v>
      </c>
      <c r="F10" s="164" t="s">
        <v>199</v>
      </c>
      <c r="G10" s="164" t="s">
        <v>65</v>
      </c>
      <c r="H10" s="164" t="s">
        <v>199</v>
      </c>
      <c r="I10" s="164" t="s">
        <v>65</v>
      </c>
      <c r="J10" s="165" t="s">
        <v>200</v>
      </c>
      <c r="K10" s="157" t="s">
        <v>201</v>
      </c>
      <c r="L10" s="1"/>
      <c r="M10" s="1"/>
      <c r="N10" s="1"/>
      <c r="O10" s="1"/>
      <c r="P10" s="1"/>
      <c r="Q10" s="1"/>
      <c r="R10" s="1"/>
      <c r="S10" s="1"/>
      <c r="T10" s="1"/>
      <c r="U10" s="1"/>
      <c r="V10" s="1"/>
      <c r="W10" s="15"/>
      <c r="X10" s="15"/>
    </row>
    <row r="11" spans="1:24" ht="15.5" x14ac:dyDescent="0.35">
      <c r="A11" s="160"/>
      <c r="B11" s="494"/>
      <c r="C11" s="166" t="s">
        <v>202</v>
      </c>
      <c r="D11" s="167" t="s">
        <v>203</v>
      </c>
      <c r="E11" s="399">
        <v>0</v>
      </c>
      <c r="F11" s="400">
        <v>0</v>
      </c>
      <c r="G11" s="400">
        <v>0</v>
      </c>
      <c r="H11" s="400">
        <v>0</v>
      </c>
      <c r="I11" s="400">
        <v>0</v>
      </c>
      <c r="J11" s="401">
        <v>0</v>
      </c>
      <c r="K11" s="168">
        <f t="shared" ref="K11:K24" si="0">SUM(E11:J11)</f>
        <v>0</v>
      </c>
      <c r="L11" s="1"/>
      <c r="M11" s="1"/>
      <c r="N11" s="1"/>
      <c r="O11" s="1"/>
      <c r="P11" s="1"/>
      <c r="Q11" s="1"/>
      <c r="R11" s="1"/>
      <c r="S11" s="1"/>
      <c r="T11" s="1"/>
      <c r="U11" s="1"/>
      <c r="V11" s="1"/>
      <c r="W11" s="15"/>
      <c r="X11" s="15"/>
    </row>
    <row r="12" spans="1:24" ht="15.5" x14ac:dyDescent="0.35">
      <c r="A12" s="160"/>
      <c r="B12" s="494"/>
      <c r="C12" s="169" t="s">
        <v>204</v>
      </c>
      <c r="D12" s="170" t="s">
        <v>205</v>
      </c>
      <c r="E12" s="402">
        <v>0</v>
      </c>
      <c r="F12" s="403">
        <v>0</v>
      </c>
      <c r="G12" s="403">
        <v>0</v>
      </c>
      <c r="H12" s="403">
        <v>0</v>
      </c>
      <c r="I12" s="403">
        <v>0</v>
      </c>
      <c r="J12" s="404">
        <v>0</v>
      </c>
      <c r="K12" s="171">
        <f t="shared" si="0"/>
        <v>0</v>
      </c>
      <c r="L12" s="1"/>
      <c r="M12" s="1"/>
      <c r="N12" s="1"/>
      <c r="O12" s="1"/>
      <c r="P12" s="1"/>
      <c r="Q12" s="1"/>
      <c r="R12" s="1"/>
      <c r="S12" s="1"/>
      <c r="T12" s="1"/>
      <c r="U12" s="1"/>
      <c r="V12" s="1"/>
      <c r="W12" s="15"/>
      <c r="X12" s="15"/>
    </row>
    <row r="13" spans="1:24" ht="15.5" x14ac:dyDescent="0.35">
      <c r="A13" s="160"/>
      <c r="B13" s="494"/>
      <c r="C13" s="169" t="s">
        <v>206</v>
      </c>
      <c r="D13" s="170" t="s">
        <v>207</v>
      </c>
      <c r="E13" s="402">
        <v>0</v>
      </c>
      <c r="F13" s="403">
        <v>0</v>
      </c>
      <c r="G13" s="403">
        <v>0</v>
      </c>
      <c r="H13" s="403">
        <v>0</v>
      </c>
      <c r="I13" s="403">
        <v>0</v>
      </c>
      <c r="J13" s="404">
        <v>0</v>
      </c>
      <c r="K13" s="171">
        <f t="shared" si="0"/>
        <v>0</v>
      </c>
      <c r="L13" s="1"/>
      <c r="M13" s="1"/>
      <c r="N13" s="1"/>
      <c r="O13" s="1"/>
      <c r="P13" s="1"/>
      <c r="Q13" s="1"/>
      <c r="R13" s="1"/>
      <c r="S13" s="1"/>
      <c r="T13" s="1"/>
      <c r="U13" s="1"/>
      <c r="V13" s="1"/>
      <c r="W13" s="15"/>
      <c r="X13" s="15"/>
    </row>
    <row r="14" spans="1:24" ht="15.5" x14ac:dyDescent="0.35">
      <c r="A14" s="160"/>
      <c r="B14" s="517"/>
      <c r="C14" s="172" t="s">
        <v>208</v>
      </c>
      <c r="D14" s="173" t="s">
        <v>209</v>
      </c>
      <c r="E14" s="405">
        <v>0</v>
      </c>
      <c r="F14" s="406">
        <v>0</v>
      </c>
      <c r="G14" s="406">
        <v>0</v>
      </c>
      <c r="H14" s="406">
        <v>0</v>
      </c>
      <c r="I14" s="406">
        <v>0</v>
      </c>
      <c r="J14" s="407">
        <v>0</v>
      </c>
      <c r="K14" s="174">
        <f t="shared" si="0"/>
        <v>0</v>
      </c>
      <c r="L14" s="1"/>
      <c r="M14" s="1"/>
      <c r="N14" s="1"/>
      <c r="O14" s="1"/>
      <c r="P14" s="1"/>
      <c r="Q14" s="1"/>
      <c r="R14" s="1"/>
      <c r="S14" s="1"/>
      <c r="T14" s="1"/>
      <c r="U14" s="1"/>
      <c r="V14" s="1"/>
      <c r="W14" s="15"/>
      <c r="X14" s="15"/>
    </row>
    <row r="15" spans="1:24" ht="15.5" x14ac:dyDescent="0.35">
      <c r="A15" s="175"/>
      <c r="B15" s="523" t="s">
        <v>210</v>
      </c>
      <c r="C15" s="176" t="s">
        <v>202</v>
      </c>
      <c r="D15" s="167" t="s">
        <v>211</v>
      </c>
      <c r="E15" s="408">
        <v>0</v>
      </c>
      <c r="F15" s="400">
        <v>0</v>
      </c>
      <c r="G15" s="400">
        <v>0</v>
      </c>
      <c r="H15" s="400">
        <v>0</v>
      </c>
      <c r="I15" s="400">
        <v>0</v>
      </c>
      <c r="J15" s="401">
        <v>0</v>
      </c>
      <c r="K15" s="168">
        <f t="shared" si="0"/>
        <v>0</v>
      </c>
      <c r="L15" s="1"/>
      <c r="M15" s="1"/>
      <c r="N15" s="1"/>
      <c r="O15" s="1"/>
      <c r="P15" s="1"/>
      <c r="Q15" s="1"/>
      <c r="R15" s="1"/>
      <c r="S15" s="1"/>
      <c r="T15" s="1"/>
      <c r="U15" s="1"/>
      <c r="V15" s="1"/>
      <c r="W15" s="15"/>
      <c r="X15" s="15"/>
    </row>
    <row r="16" spans="1:24" ht="15.5" x14ac:dyDescent="0.35">
      <c r="A16" s="175"/>
      <c r="B16" s="494"/>
      <c r="C16" s="169" t="s">
        <v>204</v>
      </c>
      <c r="D16" s="170" t="s">
        <v>212</v>
      </c>
      <c r="E16" s="409">
        <v>0</v>
      </c>
      <c r="F16" s="403">
        <v>0</v>
      </c>
      <c r="G16" s="403">
        <v>0</v>
      </c>
      <c r="H16" s="403">
        <v>0</v>
      </c>
      <c r="I16" s="403">
        <v>0</v>
      </c>
      <c r="J16" s="404">
        <v>0</v>
      </c>
      <c r="K16" s="171">
        <f t="shared" si="0"/>
        <v>0</v>
      </c>
      <c r="L16" s="1"/>
      <c r="M16" s="1"/>
      <c r="N16" s="1"/>
      <c r="O16" s="1"/>
      <c r="P16" s="1"/>
      <c r="Q16" s="1"/>
      <c r="R16" s="1"/>
      <c r="S16" s="1"/>
      <c r="T16" s="1"/>
      <c r="U16" s="1"/>
      <c r="V16" s="1"/>
      <c r="W16" s="15"/>
      <c r="X16" s="15"/>
    </row>
    <row r="17" spans="1:24" ht="15.5" x14ac:dyDescent="0.35">
      <c r="A17" s="175"/>
      <c r="B17" s="494"/>
      <c r="C17" s="169" t="s">
        <v>206</v>
      </c>
      <c r="D17" s="170" t="s">
        <v>213</v>
      </c>
      <c r="E17" s="409">
        <v>0</v>
      </c>
      <c r="F17" s="403">
        <v>0</v>
      </c>
      <c r="G17" s="403">
        <v>0</v>
      </c>
      <c r="H17" s="403">
        <v>0</v>
      </c>
      <c r="I17" s="403">
        <v>0</v>
      </c>
      <c r="J17" s="404">
        <v>0</v>
      </c>
      <c r="K17" s="171">
        <f t="shared" si="0"/>
        <v>0</v>
      </c>
      <c r="L17" s="1"/>
      <c r="M17" s="1"/>
      <c r="N17" s="1"/>
      <c r="O17" s="1"/>
      <c r="P17" s="1"/>
      <c r="Q17" s="1"/>
      <c r="R17" s="1"/>
      <c r="S17" s="1"/>
      <c r="T17" s="1"/>
      <c r="U17" s="1"/>
      <c r="V17" s="1"/>
      <c r="W17" s="15"/>
      <c r="X17" s="15"/>
    </row>
    <row r="18" spans="1:24" ht="15.5" x14ac:dyDescent="0.35">
      <c r="A18" s="175"/>
      <c r="B18" s="517"/>
      <c r="C18" s="172" t="s">
        <v>208</v>
      </c>
      <c r="D18" s="173" t="s">
        <v>214</v>
      </c>
      <c r="E18" s="410">
        <v>0</v>
      </c>
      <c r="F18" s="406">
        <v>0</v>
      </c>
      <c r="G18" s="406">
        <v>0</v>
      </c>
      <c r="H18" s="406">
        <v>0</v>
      </c>
      <c r="I18" s="406">
        <v>0</v>
      </c>
      <c r="J18" s="407">
        <v>0</v>
      </c>
      <c r="K18" s="174">
        <f t="shared" si="0"/>
        <v>0</v>
      </c>
      <c r="L18" s="1"/>
      <c r="M18" s="1"/>
      <c r="N18" s="1"/>
      <c r="O18" s="1"/>
      <c r="P18" s="1"/>
      <c r="Q18" s="1"/>
      <c r="R18" s="1"/>
      <c r="S18" s="1"/>
      <c r="T18" s="1"/>
      <c r="U18" s="1"/>
      <c r="V18" s="1"/>
      <c r="W18" s="15"/>
      <c r="X18" s="15"/>
    </row>
    <row r="19" spans="1:24" ht="15.5" x14ac:dyDescent="0.35">
      <c r="A19" s="175"/>
      <c r="B19" s="523" t="s">
        <v>215</v>
      </c>
      <c r="C19" s="176" t="s">
        <v>202</v>
      </c>
      <c r="D19" s="167" t="s">
        <v>216</v>
      </c>
      <c r="E19" s="411">
        <v>0</v>
      </c>
      <c r="F19" s="412">
        <v>0</v>
      </c>
      <c r="G19" s="412">
        <v>0</v>
      </c>
      <c r="H19" s="412">
        <v>0</v>
      </c>
      <c r="I19" s="412">
        <v>0</v>
      </c>
      <c r="J19" s="413">
        <v>0</v>
      </c>
      <c r="K19" s="168">
        <f t="shared" si="0"/>
        <v>0</v>
      </c>
      <c r="L19" s="1"/>
      <c r="M19" s="1"/>
      <c r="N19" s="1"/>
      <c r="O19" s="1"/>
      <c r="P19" s="1"/>
      <c r="Q19" s="1"/>
      <c r="R19" s="1"/>
      <c r="S19" s="1"/>
      <c r="T19" s="1"/>
      <c r="U19" s="1"/>
      <c r="V19" s="1"/>
      <c r="W19" s="15"/>
      <c r="X19" s="15"/>
    </row>
    <row r="20" spans="1:24" ht="15.5" x14ac:dyDescent="0.35">
      <c r="A20" s="175"/>
      <c r="B20" s="494"/>
      <c r="C20" s="169" t="s">
        <v>204</v>
      </c>
      <c r="D20" s="170" t="s">
        <v>217</v>
      </c>
      <c r="E20" s="414">
        <v>0</v>
      </c>
      <c r="F20" s="415">
        <v>0</v>
      </c>
      <c r="G20" s="415">
        <v>0</v>
      </c>
      <c r="H20" s="415">
        <v>0</v>
      </c>
      <c r="I20" s="415">
        <v>0</v>
      </c>
      <c r="J20" s="416">
        <v>0</v>
      </c>
      <c r="K20" s="171">
        <f t="shared" si="0"/>
        <v>0</v>
      </c>
      <c r="L20" s="1"/>
      <c r="M20" s="1"/>
      <c r="N20" s="1"/>
      <c r="O20" s="1"/>
      <c r="P20" s="1"/>
      <c r="Q20" s="1"/>
      <c r="R20" s="1"/>
      <c r="S20" s="1"/>
      <c r="T20" s="1"/>
      <c r="U20" s="1"/>
      <c r="V20" s="1"/>
      <c r="W20" s="15"/>
      <c r="X20" s="15"/>
    </row>
    <row r="21" spans="1:24" ht="15.5" x14ac:dyDescent="0.35">
      <c r="A21" s="175"/>
      <c r="B21" s="517"/>
      <c r="C21" s="172" t="s">
        <v>206</v>
      </c>
      <c r="D21" s="173" t="s">
        <v>218</v>
      </c>
      <c r="E21" s="414">
        <v>0</v>
      </c>
      <c r="F21" s="415">
        <v>0</v>
      </c>
      <c r="G21" s="415">
        <v>0</v>
      </c>
      <c r="H21" s="415">
        <v>0</v>
      </c>
      <c r="I21" s="415">
        <v>0</v>
      </c>
      <c r="J21" s="416">
        <v>0</v>
      </c>
      <c r="K21" s="174">
        <f t="shared" si="0"/>
        <v>0</v>
      </c>
      <c r="L21" s="1"/>
      <c r="M21" s="1"/>
      <c r="N21" s="1"/>
      <c r="O21" s="1"/>
      <c r="P21" s="1"/>
      <c r="Q21" s="1"/>
      <c r="R21" s="1"/>
      <c r="S21" s="1"/>
      <c r="T21" s="1"/>
      <c r="U21" s="1"/>
      <c r="V21" s="1"/>
      <c r="W21" s="15"/>
      <c r="X21" s="15"/>
    </row>
    <row r="22" spans="1:24" ht="15.5" x14ac:dyDescent="0.35">
      <c r="A22" s="177"/>
      <c r="B22" s="524" t="s">
        <v>219</v>
      </c>
      <c r="C22" s="178" t="s">
        <v>220</v>
      </c>
      <c r="D22" s="527"/>
      <c r="E22" s="402">
        <v>0</v>
      </c>
      <c r="F22" s="403">
        <v>0</v>
      </c>
      <c r="G22" s="403">
        <v>0</v>
      </c>
      <c r="H22" s="403">
        <v>0</v>
      </c>
      <c r="I22" s="403">
        <v>0</v>
      </c>
      <c r="J22" s="404">
        <v>0</v>
      </c>
      <c r="K22" s="168">
        <f t="shared" si="0"/>
        <v>0</v>
      </c>
      <c r="L22" s="1"/>
      <c r="M22" s="1"/>
      <c r="N22" s="1"/>
      <c r="O22" s="1"/>
      <c r="P22" s="1"/>
      <c r="Q22" s="1"/>
      <c r="R22" s="1"/>
      <c r="S22" s="1"/>
      <c r="T22" s="1"/>
      <c r="U22" s="1"/>
      <c r="V22" s="1"/>
      <c r="W22" s="15"/>
      <c r="X22" s="15"/>
    </row>
    <row r="23" spans="1:24" ht="15.5" x14ac:dyDescent="0.35">
      <c r="A23" s="177"/>
      <c r="B23" s="525"/>
      <c r="C23" s="179" t="s">
        <v>221</v>
      </c>
      <c r="D23" s="494"/>
      <c r="E23" s="402">
        <v>0</v>
      </c>
      <c r="F23" s="403">
        <v>0</v>
      </c>
      <c r="G23" s="403">
        <v>0</v>
      </c>
      <c r="H23" s="403">
        <v>0</v>
      </c>
      <c r="I23" s="403">
        <v>0</v>
      </c>
      <c r="J23" s="404">
        <v>0</v>
      </c>
      <c r="K23" s="171">
        <f t="shared" si="0"/>
        <v>0</v>
      </c>
      <c r="L23" s="1"/>
      <c r="M23" s="1"/>
      <c r="N23" s="1"/>
      <c r="O23" s="1"/>
      <c r="P23" s="1"/>
      <c r="Q23" s="1"/>
      <c r="R23" s="1"/>
      <c r="S23" s="1"/>
      <c r="T23" s="1"/>
      <c r="U23" s="1"/>
      <c r="V23" s="1"/>
      <c r="W23" s="15"/>
      <c r="X23" s="15"/>
    </row>
    <row r="24" spans="1:24" ht="15.5" x14ac:dyDescent="0.35">
      <c r="A24" s="177"/>
      <c r="B24" s="526"/>
      <c r="C24" s="172" t="s">
        <v>222</v>
      </c>
      <c r="D24" s="517"/>
      <c r="E24" s="402">
        <v>0</v>
      </c>
      <c r="F24" s="403">
        <v>0</v>
      </c>
      <c r="G24" s="417">
        <v>0</v>
      </c>
      <c r="H24" s="417">
        <v>0</v>
      </c>
      <c r="I24" s="417">
        <v>0</v>
      </c>
      <c r="J24" s="418">
        <v>0</v>
      </c>
      <c r="K24" s="174">
        <f t="shared" si="0"/>
        <v>0</v>
      </c>
      <c r="L24" s="1"/>
      <c r="M24" s="1"/>
      <c r="N24" s="1"/>
      <c r="O24" s="1"/>
      <c r="P24" s="1"/>
      <c r="Q24" s="1"/>
      <c r="R24" s="1"/>
      <c r="S24" s="1"/>
      <c r="T24" s="1"/>
      <c r="U24" s="1"/>
      <c r="V24" s="1"/>
      <c r="W24" s="15"/>
      <c r="X24" s="15"/>
    </row>
    <row r="25" spans="1:24" ht="15.5" x14ac:dyDescent="0.35">
      <c r="A25" s="180"/>
      <c r="B25" s="180"/>
      <c r="C25" s="180"/>
      <c r="D25" s="180"/>
      <c r="E25" s="180"/>
      <c r="F25" s="180"/>
      <c r="G25" s="528" t="s">
        <v>223</v>
      </c>
      <c r="H25" s="484"/>
      <c r="I25" s="484"/>
      <c r="J25" s="485"/>
      <c r="K25" s="181">
        <f>SUM(K11:K24)</f>
        <v>0</v>
      </c>
      <c r="L25" s="1"/>
      <c r="M25" s="1"/>
      <c r="N25" s="1"/>
      <c r="O25" s="1"/>
      <c r="P25" s="1"/>
      <c r="Q25" s="1"/>
      <c r="R25" s="1"/>
      <c r="S25" s="1"/>
      <c r="T25" s="1"/>
      <c r="U25" s="1"/>
      <c r="V25" s="1"/>
      <c r="W25" s="15"/>
      <c r="X25" s="15"/>
    </row>
    <row r="26" spans="1:24" ht="15.5" x14ac:dyDescent="0.35">
      <c r="A26" s="182"/>
      <c r="B26" s="12"/>
      <c r="C26" s="182"/>
      <c r="D26" s="182"/>
      <c r="E26" s="182"/>
      <c r="F26" s="182"/>
      <c r="G26" s="182"/>
      <c r="H26" s="182"/>
      <c r="I26" s="182"/>
      <c r="J26" s="182"/>
      <c r="K26" s="182"/>
      <c r="L26" s="182"/>
      <c r="M26" s="182"/>
      <c r="N26" s="182"/>
      <c r="O26" s="182"/>
      <c r="P26" s="182"/>
      <c r="Q26" s="182"/>
      <c r="R26" s="182"/>
      <c r="S26" s="182"/>
      <c r="T26" s="182"/>
      <c r="U26" s="182"/>
      <c r="V26" s="182"/>
      <c r="W26" s="182"/>
      <c r="X26" s="182"/>
    </row>
    <row r="27" spans="1:24" ht="15.5" x14ac:dyDescent="0.35">
      <c r="A27" s="182"/>
      <c r="B27" s="12" t="s">
        <v>224</v>
      </c>
      <c r="C27" s="182"/>
      <c r="D27" s="183"/>
      <c r="E27" s="182"/>
      <c r="F27" s="182"/>
      <c r="G27" s="182"/>
      <c r="H27" s="182"/>
      <c r="I27" s="182"/>
      <c r="J27" s="182"/>
      <c r="K27" s="182"/>
      <c r="L27" s="182"/>
      <c r="M27" s="182"/>
      <c r="N27" s="182"/>
      <c r="O27" s="182"/>
      <c r="P27" s="182"/>
      <c r="Q27" s="182"/>
      <c r="R27" s="182"/>
      <c r="S27" s="182"/>
      <c r="T27" s="182"/>
      <c r="U27" s="182"/>
      <c r="V27" s="182"/>
      <c r="W27" s="182"/>
      <c r="X27" s="182"/>
    </row>
    <row r="28" spans="1:24" ht="15.5" x14ac:dyDescent="0.35">
      <c r="A28" s="182"/>
      <c r="B28" s="454" t="s">
        <v>188</v>
      </c>
      <c r="C28" s="455"/>
      <c r="D28" s="521" t="s">
        <v>189</v>
      </c>
      <c r="E28" s="454"/>
      <c r="F28" s="455"/>
      <c r="G28" s="182"/>
      <c r="H28" s="184"/>
      <c r="I28" s="184"/>
      <c r="J28" s="182"/>
      <c r="K28" s="182"/>
      <c r="L28" s="182"/>
      <c r="M28" s="182"/>
      <c r="N28" s="182"/>
      <c r="O28" s="182"/>
      <c r="P28" s="182"/>
      <c r="Q28" s="182"/>
      <c r="R28" s="182"/>
      <c r="S28" s="182"/>
      <c r="T28" s="182"/>
      <c r="U28" s="182"/>
      <c r="V28" s="182"/>
      <c r="W28" s="182"/>
      <c r="X28" s="182"/>
    </row>
    <row r="29" spans="1:24" ht="14.5" x14ac:dyDescent="0.35">
      <c r="A29" s="185"/>
      <c r="B29" s="455"/>
      <c r="C29" s="455"/>
      <c r="D29" s="517"/>
      <c r="E29" s="183"/>
      <c r="F29" s="183"/>
      <c r="G29" s="183"/>
      <c r="H29" s="186"/>
      <c r="I29" s="186"/>
      <c r="J29" s="183"/>
      <c r="K29" s="183"/>
      <c r="L29" s="183"/>
      <c r="M29" s="182"/>
      <c r="N29" s="182"/>
      <c r="O29" s="182"/>
      <c r="P29" s="182"/>
      <c r="Q29" s="182"/>
      <c r="R29" s="182"/>
      <c r="S29" s="182"/>
      <c r="T29" s="182"/>
      <c r="U29" s="182"/>
      <c r="V29" s="182"/>
      <c r="W29" s="182"/>
      <c r="X29" s="182"/>
    </row>
    <row r="30" spans="1:24" ht="15.5" x14ac:dyDescent="0.35">
      <c r="A30" s="185"/>
      <c r="B30" s="455"/>
      <c r="C30" s="455"/>
      <c r="D30" s="159" t="s">
        <v>194</v>
      </c>
      <c r="E30" s="522" t="s">
        <v>225</v>
      </c>
      <c r="F30" s="489"/>
      <c r="G30" s="489"/>
      <c r="H30" s="489"/>
      <c r="I30" s="489"/>
      <c r="J30" s="489"/>
      <c r="K30" s="489"/>
      <c r="L30" s="490"/>
      <c r="M30" s="182"/>
      <c r="N30" s="182"/>
      <c r="O30" s="182"/>
      <c r="P30" s="182"/>
      <c r="Q30" s="182"/>
      <c r="R30" s="182"/>
      <c r="S30" s="182"/>
      <c r="T30" s="182"/>
      <c r="U30" s="182"/>
      <c r="V30" s="182"/>
      <c r="W30" s="182"/>
      <c r="X30" s="182"/>
    </row>
    <row r="31" spans="1:24" ht="16" thickBot="1" x14ac:dyDescent="0.4">
      <c r="A31" s="187"/>
      <c r="B31" s="516" t="s">
        <v>197</v>
      </c>
      <c r="C31" s="99" t="s">
        <v>198</v>
      </c>
      <c r="D31" s="188" t="s">
        <v>59</v>
      </c>
      <c r="E31" s="189" t="s">
        <v>226</v>
      </c>
      <c r="F31" s="190" t="s">
        <v>227</v>
      </c>
      <c r="G31" s="190" t="s">
        <v>228</v>
      </c>
      <c r="H31" s="190" t="s">
        <v>229</v>
      </c>
      <c r="I31" s="190" t="s">
        <v>230</v>
      </c>
      <c r="J31" s="190" t="s">
        <v>231</v>
      </c>
      <c r="K31" s="190" t="s">
        <v>232</v>
      </c>
      <c r="L31" s="190" t="s">
        <v>233</v>
      </c>
      <c r="M31" s="182"/>
      <c r="N31" s="182"/>
      <c r="O31" s="182"/>
      <c r="P31" s="182"/>
      <c r="Q31" s="182"/>
      <c r="R31" s="182"/>
      <c r="S31" s="182"/>
      <c r="T31" s="182"/>
      <c r="U31" s="182"/>
      <c r="V31" s="182"/>
      <c r="W31" s="182"/>
      <c r="X31" s="182"/>
    </row>
    <row r="32" spans="1:24" ht="16" thickBot="1" x14ac:dyDescent="0.4">
      <c r="A32" s="187"/>
      <c r="B32" s="494"/>
      <c r="C32" s="191" t="s">
        <v>202</v>
      </c>
      <c r="D32" s="192" t="s">
        <v>203</v>
      </c>
      <c r="E32" s="419">
        <v>0</v>
      </c>
      <c r="F32" s="419">
        <v>0</v>
      </c>
      <c r="G32" s="419">
        <v>0</v>
      </c>
      <c r="H32" s="419">
        <v>0</v>
      </c>
      <c r="I32" s="419">
        <v>0</v>
      </c>
      <c r="J32" s="419">
        <v>0</v>
      </c>
      <c r="K32" s="419">
        <v>0</v>
      </c>
      <c r="L32" s="174">
        <f t="shared" ref="L32:L45" si="1">SUM(E32:K32)</f>
        <v>0</v>
      </c>
      <c r="M32" s="182"/>
      <c r="N32" s="182"/>
      <c r="O32" s="182"/>
      <c r="P32" s="182"/>
      <c r="Q32" s="182"/>
      <c r="R32" s="182"/>
      <c r="S32" s="182"/>
      <c r="T32" s="182"/>
      <c r="U32" s="182"/>
      <c r="V32" s="182"/>
      <c r="W32" s="182"/>
      <c r="X32" s="182"/>
    </row>
    <row r="33" spans="1:24" ht="16" thickBot="1" x14ac:dyDescent="0.4">
      <c r="A33" s="187"/>
      <c r="B33" s="494"/>
      <c r="C33" s="191" t="s">
        <v>204</v>
      </c>
      <c r="D33" s="192" t="s">
        <v>205</v>
      </c>
      <c r="E33" s="419">
        <v>0</v>
      </c>
      <c r="F33" s="419">
        <v>0</v>
      </c>
      <c r="G33" s="419">
        <v>0</v>
      </c>
      <c r="H33" s="419">
        <v>0</v>
      </c>
      <c r="I33" s="419">
        <v>0</v>
      </c>
      <c r="J33" s="419">
        <v>0</v>
      </c>
      <c r="K33" s="419">
        <v>0</v>
      </c>
      <c r="L33" s="174">
        <f t="shared" si="1"/>
        <v>0</v>
      </c>
      <c r="M33" s="182"/>
      <c r="N33" s="182"/>
      <c r="O33" s="182"/>
      <c r="P33" s="182"/>
      <c r="Q33" s="182"/>
      <c r="R33" s="182"/>
      <c r="S33" s="182"/>
      <c r="T33" s="182"/>
      <c r="U33" s="182"/>
      <c r="V33" s="182"/>
      <c r="W33" s="182"/>
      <c r="X33" s="182"/>
    </row>
    <row r="34" spans="1:24" ht="16" thickBot="1" x14ac:dyDescent="0.4">
      <c r="A34" s="187"/>
      <c r="B34" s="494"/>
      <c r="C34" s="191" t="s">
        <v>206</v>
      </c>
      <c r="D34" s="192" t="s">
        <v>207</v>
      </c>
      <c r="E34" s="419">
        <v>0</v>
      </c>
      <c r="F34" s="419">
        <v>0</v>
      </c>
      <c r="G34" s="419">
        <v>0</v>
      </c>
      <c r="H34" s="419">
        <v>0</v>
      </c>
      <c r="I34" s="419">
        <v>0</v>
      </c>
      <c r="J34" s="419">
        <v>0</v>
      </c>
      <c r="K34" s="419">
        <v>0</v>
      </c>
      <c r="L34" s="174">
        <f t="shared" si="1"/>
        <v>0</v>
      </c>
      <c r="M34" s="182"/>
      <c r="N34" s="182"/>
      <c r="O34" s="182"/>
      <c r="P34" s="182"/>
      <c r="Q34" s="182"/>
      <c r="R34" s="182"/>
      <c r="S34" s="182"/>
      <c r="T34" s="182"/>
      <c r="U34" s="182"/>
      <c r="V34" s="182"/>
      <c r="W34" s="182"/>
      <c r="X34" s="182"/>
    </row>
    <row r="35" spans="1:24" ht="16" thickBot="1" x14ac:dyDescent="0.4">
      <c r="A35" s="187"/>
      <c r="B35" s="517"/>
      <c r="C35" s="193" t="s">
        <v>208</v>
      </c>
      <c r="D35" s="194" t="s">
        <v>209</v>
      </c>
      <c r="E35" s="420">
        <v>0</v>
      </c>
      <c r="F35" s="420">
        <v>0</v>
      </c>
      <c r="G35" s="420">
        <v>0</v>
      </c>
      <c r="H35" s="420">
        <v>0</v>
      </c>
      <c r="I35" s="420">
        <v>0</v>
      </c>
      <c r="J35" s="420">
        <v>0</v>
      </c>
      <c r="K35" s="420">
        <v>0</v>
      </c>
      <c r="L35" s="174">
        <f t="shared" si="1"/>
        <v>0</v>
      </c>
      <c r="M35" s="182"/>
      <c r="N35" s="182"/>
      <c r="O35" s="182"/>
      <c r="P35" s="182"/>
      <c r="Q35" s="182"/>
      <c r="R35" s="182"/>
      <c r="S35" s="182"/>
      <c r="T35" s="182"/>
      <c r="U35" s="182"/>
      <c r="V35" s="182"/>
      <c r="W35" s="182"/>
      <c r="X35" s="182"/>
    </row>
    <row r="36" spans="1:24" ht="16" thickBot="1" x14ac:dyDescent="0.4">
      <c r="A36" s="187"/>
      <c r="B36" s="518" t="s">
        <v>210</v>
      </c>
      <c r="C36" s="191" t="s">
        <v>202</v>
      </c>
      <c r="D36" s="192" t="s">
        <v>211</v>
      </c>
      <c r="E36" s="419">
        <v>0</v>
      </c>
      <c r="F36" s="419">
        <v>0</v>
      </c>
      <c r="G36" s="419">
        <v>0</v>
      </c>
      <c r="H36" s="419">
        <v>0</v>
      </c>
      <c r="I36" s="419">
        <v>0</v>
      </c>
      <c r="J36" s="419">
        <v>0</v>
      </c>
      <c r="K36" s="419">
        <v>0</v>
      </c>
      <c r="L36" s="174">
        <f t="shared" si="1"/>
        <v>0</v>
      </c>
      <c r="M36" s="182"/>
      <c r="N36" s="182"/>
      <c r="O36" s="182"/>
      <c r="P36" s="182"/>
      <c r="Q36" s="182"/>
      <c r="R36" s="182"/>
      <c r="S36" s="182"/>
      <c r="T36" s="182"/>
      <c r="U36" s="182"/>
      <c r="V36" s="182"/>
      <c r="W36" s="182"/>
      <c r="X36" s="182"/>
    </row>
    <row r="37" spans="1:24" ht="16" thickBot="1" x14ac:dyDescent="0.4">
      <c r="A37" s="195"/>
      <c r="B37" s="472"/>
      <c r="C37" s="191" t="s">
        <v>204</v>
      </c>
      <c r="D37" s="192" t="s">
        <v>212</v>
      </c>
      <c r="E37" s="419">
        <v>0</v>
      </c>
      <c r="F37" s="419">
        <v>0</v>
      </c>
      <c r="G37" s="419">
        <v>0</v>
      </c>
      <c r="H37" s="419">
        <v>0</v>
      </c>
      <c r="I37" s="419">
        <v>0</v>
      </c>
      <c r="J37" s="419">
        <v>0</v>
      </c>
      <c r="K37" s="419">
        <v>0</v>
      </c>
      <c r="L37" s="174">
        <f t="shared" si="1"/>
        <v>0</v>
      </c>
      <c r="M37" s="182"/>
      <c r="N37" s="182"/>
      <c r="O37" s="182"/>
      <c r="P37" s="182"/>
      <c r="Q37" s="182"/>
      <c r="R37" s="182"/>
      <c r="S37" s="182"/>
      <c r="T37" s="182"/>
      <c r="U37" s="182"/>
      <c r="V37" s="182"/>
      <c r="W37" s="182"/>
      <c r="X37" s="182"/>
    </row>
    <row r="38" spans="1:24" ht="16" thickBot="1" x14ac:dyDescent="0.4">
      <c r="A38" s="195"/>
      <c r="B38" s="472"/>
      <c r="C38" s="191" t="s">
        <v>206</v>
      </c>
      <c r="D38" s="192" t="s">
        <v>213</v>
      </c>
      <c r="E38" s="419">
        <v>0</v>
      </c>
      <c r="F38" s="419">
        <v>0</v>
      </c>
      <c r="G38" s="419">
        <v>0</v>
      </c>
      <c r="H38" s="419">
        <v>0</v>
      </c>
      <c r="I38" s="419">
        <v>0</v>
      </c>
      <c r="J38" s="419">
        <v>0</v>
      </c>
      <c r="K38" s="419">
        <v>0</v>
      </c>
      <c r="L38" s="174">
        <f t="shared" si="1"/>
        <v>0</v>
      </c>
      <c r="M38" s="182"/>
      <c r="N38" s="182"/>
      <c r="O38" s="182"/>
      <c r="P38" s="182"/>
      <c r="Q38" s="182"/>
      <c r="R38" s="182"/>
      <c r="S38" s="182"/>
      <c r="T38" s="182"/>
      <c r="U38" s="182"/>
      <c r="V38" s="182"/>
      <c r="W38" s="182"/>
      <c r="X38" s="182"/>
    </row>
    <row r="39" spans="1:24" ht="16" thickBot="1" x14ac:dyDescent="0.4">
      <c r="A39" s="195"/>
      <c r="B39" s="490"/>
      <c r="C39" s="193" t="s">
        <v>208</v>
      </c>
      <c r="D39" s="194" t="s">
        <v>214</v>
      </c>
      <c r="E39" s="419">
        <v>0</v>
      </c>
      <c r="F39" s="419">
        <v>0</v>
      </c>
      <c r="G39" s="419">
        <v>0</v>
      </c>
      <c r="H39" s="419">
        <v>0</v>
      </c>
      <c r="I39" s="419">
        <v>0</v>
      </c>
      <c r="J39" s="419">
        <v>0</v>
      </c>
      <c r="K39" s="419">
        <v>0</v>
      </c>
      <c r="L39" s="174">
        <f t="shared" si="1"/>
        <v>0</v>
      </c>
      <c r="M39" s="182"/>
      <c r="N39" s="182"/>
      <c r="O39" s="182"/>
      <c r="P39" s="182"/>
      <c r="Q39" s="182"/>
      <c r="R39" s="182"/>
      <c r="S39" s="182"/>
      <c r="T39" s="182"/>
      <c r="U39" s="182"/>
      <c r="V39" s="182"/>
      <c r="W39" s="182"/>
      <c r="X39" s="182"/>
    </row>
    <row r="40" spans="1:24" ht="16" thickBot="1" x14ac:dyDescent="0.4">
      <c r="A40" s="195"/>
      <c r="B40" s="518" t="s">
        <v>215</v>
      </c>
      <c r="C40" s="191" t="s">
        <v>202</v>
      </c>
      <c r="D40" s="192" t="s">
        <v>216</v>
      </c>
      <c r="E40" s="419">
        <v>0</v>
      </c>
      <c r="F40" s="419">
        <v>0</v>
      </c>
      <c r="G40" s="419">
        <v>0</v>
      </c>
      <c r="H40" s="419">
        <v>0</v>
      </c>
      <c r="I40" s="419">
        <v>0</v>
      </c>
      <c r="J40" s="419">
        <v>0</v>
      </c>
      <c r="K40" s="419">
        <v>0</v>
      </c>
      <c r="L40" s="174">
        <f t="shared" si="1"/>
        <v>0</v>
      </c>
      <c r="M40" s="182"/>
      <c r="N40" s="182"/>
      <c r="O40" s="182"/>
      <c r="P40" s="182"/>
      <c r="Q40" s="182"/>
      <c r="R40" s="182"/>
      <c r="S40" s="182"/>
      <c r="T40" s="182"/>
      <c r="U40" s="182"/>
      <c r="V40" s="182"/>
      <c r="W40" s="182"/>
      <c r="X40" s="182"/>
    </row>
    <row r="41" spans="1:24" ht="16" thickBot="1" x14ac:dyDescent="0.4">
      <c r="A41" s="195"/>
      <c r="B41" s="472"/>
      <c r="C41" s="191" t="s">
        <v>204</v>
      </c>
      <c r="D41" s="192" t="s">
        <v>217</v>
      </c>
      <c r="E41" s="419">
        <v>0</v>
      </c>
      <c r="F41" s="419">
        <v>0</v>
      </c>
      <c r="G41" s="419">
        <v>0</v>
      </c>
      <c r="H41" s="419">
        <v>0</v>
      </c>
      <c r="I41" s="419">
        <v>0</v>
      </c>
      <c r="J41" s="419">
        <v>0</v>
      </c>
      <c r="K41" s="419">
        <v>0</v>
      </c>
      <c r="L41" s="174">
        <f t="shared" si="1"/>
        <v>0</v>
      </c>
      <c r="M41" s="182"/>
      <c r="N41" s="182"/>
      <c r="O41" s="182"/>
      <c r="P41" s="182"/>
      <c r="Q41" s="182"/>
      <c r="R41" s="182"/>
      <c r="S41" s="182"/>
      <c r="T41" s="182"/>
      <c r="U41" s="182"/>
      <c r="V41" s="182"/>
      <c r="W41" s="182"/>
      <c r="X41" s="182"/>
    </row>
    <row r="42" spans="1:24" ht="16" thickBot="1" x14ac:dyDescent="0.4">
      <c r="A42" s="195"/>
      <c r="B42" s="490"/>
      <c r="C42" s="193" t="s">
        <v>206</v>
      </c>
      <c r="D42" s="194" t="s">
        <v>218</v>
      </c>
      <c r="E42" s="420">
        <v>0</v>
      </c>
      <c r="F42" s="420">
        <v>0</v>
      </c>
      <c r="G42" s="420">
        <v>0</v>
      </c>
      <c r="H42" s="420">
        <v>0</v>
      </c>
      <c r="I42" s="420">
        <v>0</v>
      </c>
      <c r="J42" s="420">
        <v>0</v>
      </c>
      <c r="K42" s="420">
        <v>0</v>
      </c>
      <c r="L42" s="174">
        <f t="shared" si="1"/>
        <v>0</v>
      </c>
      <c r="M42" s="182"/>
      <c r="N42" s="182"/>
      <c r="O42" s="182"/>
      <c r="P42" s="182"/>
      <c r="Q42" s="182"/>
      <c r="R42" s="182"/>
      <c r="S42" s="182"/>
      <c r="T42" s="182"/>
      <c r="U42" s="182"/>
      <c r="V42" s="182"/>
      <c r="W42" s="182"/>
      <c r="X42" s="182"/>
    </row>
    <row r="43" spans="1:24" ht="16" thickBot="1" x14ac:dyDescent="0.4">
      <c r="A43" s="196"/>
      <c r="B43" s="519" t="s">
        <v>219</v>
      </c>
      <c r="C43" s="191" t="s">
        <v>220</v>
      </c>
      <c r="D43" s="520"/>
      <c r="E43" s="419">
        <v>0</v>
      </c>
      <c r="F43" s="419">
        <v>0</v>
      </c>
      <c r="G43" s="419">
        <v>0</v>
      </c>
      <c r="H43" s="419">
        <v>0</v>
      </c>
      <c r="I43" s="419">
        <v>0</v>
      </c>
      <c r="J43" s="419">
        <v>0</v>
      </c>
      <c r="K43" s="419">
        <v>0</v>
      </c>
      <c r="L43" s="174">
        <f t="shared" si="1"/>
        <v>0</v>
      </c>
      <c r="M43" s="182"/>
      <c r="N43" s="182"/>
      <c r="O43" s="182"/>
      <c r="P43" s="182"/>
      <c r="Q43" s="182"/>
      <c r="R43" s="182"/>
      <c r="S43" s="182"/>
      <c r="T43" s="182"/>
      <c r="U43" s="182"/>
      <c r="V43" s="182"/>
      <c r="W43" s="182"/>
      <c r="X43" s="182"/>
    </row>
    <row r="44" spans="1:24" ht="16" thickBot="1" x14ac:dyDescent="0.4">
      <c r="A44" s="196"/>
      <c r="B44" s="472"/>
      <c r="C44" s="191" t="s">
        <v>221</v>
      </c>
      <c r="D44" s="472"/>
      <c r="E44" s="419">
        <v>0</v>
      </c>
      <c r="F44" s="419">
        <v>0</v>
      </c>
      <c r="G44" s="419">
        <v>0</v>
      </c>
      <c r="H44" s="419">
        <v>0</v>
      </c>
      <c r="I44" s="419">
        <v>0</v>
      </c>
      <c r="J44" s="419">
        <v>0</v>
      </c>
      <c r="K44" s="419">
        <v>0</v>
      </c>
      <c r="L44" s="174">
        <f t="shared" si="1"/>
        <v>0</v>
      </c>
      <c r="M44" s="182"/>
      <c r="N44" s="182"/>
      <c r="O44" s="182"/>
      <c r="P44" s="182"/>
      <c r="Q44" s="182"/>
      <c r="R44" s="182"/>
      <c r="S44" s="182"/>
      <c r="T44" s="182"/>
      <c r="U44" s="182"/>
      <c r="V44" s="182"/>
      <c r="W44" s="182"/>
      <c r="X44" s="182"/>
    </row>
    <row r="45" spans="1:24" ht="16" thickBot="1" x14ac:dyDescent="0.4">
      <c r="A45" s="196"/>
      <c r="B45" s="474"/>
      <c r="C45" s="193" t="s">
        <v>222</v>
      </c>
      <c r="D45" s="490"/>
      <c r="E45" s="420">
        <v>0</v>
      </c>
      <c r="F45" s="420">
        <v>0</v>
      </c>
      <c r="G45" s="420">
        <v>0</v>
      </c>
      <c r="H45" s="420">
        <v>0</v>
      </c>
      <c r="I45" s="420">
        <v>0</v>
      </c>
      <c r="J45" s="420">
        <v>0</v>
      </c>
      <c r="K45" s="420">
        <v>0</v>
      </c>
      <c r="L45" s="174">
        <f t="shared" si="1"/>
        <v>0</v>
      </c>
      <c r="M45" s="182"/>
      <c r="N45" s="182"/>
      <c r="O45" s="182"/>
      <c r="P45" s="182"/>
      <c r="Q45" s="182"/>
      <c r="R45" s="182"/>
      <c r="S45" s="182"/>
      <c r="T45" s="182"/>
      <c r="U45" s="182"/>
      <c r="V45" s="182"/>
      <c r="W45" s="182"/>
      <c r="X45" s="182"/>
    </row>
    <row r="46" spans="1:24" ht="14.5" x14ac:dyDescent="0.35">
      <c r="A46" s="182"/>
      <c r="B46" s="197"/>
      <c r="C46" s="197"/>
      <c r="D46" s="197"/>
      <c r="E46" s="182"/>
      <c r="F46" s="182"/>
      <c r="G46" s="182"/>
      <c r="H46" s="182"/>
      <c r="I46" s="182"/>
      <c r="J46" s="182"/>
      <c r="K46" s="182"/>
      <c r="L46" s="182"/>
      <c r="M46" s="182"/>
      <c r="N46" s="182"/>
      <c r="O46" s="182"/>
      <c r="P46" s="182"/>
      <c r="Q46" s="182"/>
      <c r="R46" s="182"/>
      <c r="S46" s="182"/>
      <c r="T46" s="182"/>
      <c r="U46" s="182"/>
      <c r="V46" s="182"/>
      <c r="W46" s="182"/>
      <c r="X46" s="182"/>
    </row>
    <row r="47" spans="1:24" ht="15.5" x14ac:dyDescent="0.35">
      <c r="A47" s="16"/>
      <c r="B47" s="16" t="s">
        <v>234</v>
      </c>
      <c r="C47" s="1"/>
      <c r="D47" s="1"/>
      <c r="E47" s="1"/>
      <c r="F47" s="1"/>
      <c r="G47" s="1"/>
      <c r="H47" s="1"/>
      <c r="I47" s="1"/>
      <c r="J47" s="1"/>
      <c r="K47" s="1"/>
      <c r="L47" s="1"/>
      <c r="M47" s="1"/>
      <c r="N47" s="1"/>
      <c r="O47" s="1"/>
      <c r="P47" s="1"/>
      <c r="Q47" s="1"/>
      <c r="R47" s="1"/>
      <c r="S47" s="1"/>
      <c r="T47" s="1"/>
      <c r="U47" s="1"/>
      <c r="V47" s="1"/>
      <c r="W47" s="15"/>
      <c r="X47" s="15"/>
    </row>
    <row r="48" spans="1:24" ht="15.5" x14ac:dyDescent="0.35">
      <c r="A48" s="16"/>
      <c r="B48" s="16"/>
      <c r="C48" s="1"/>
      <c r="D48" s="506" t="s">
        <v>235</v>
      </c>
      <c r="E48" s="484"/>
      <c r="F48" s="485"/>
      <c r="G48" s="134"/>
      <c r="H48" s="1"/>
      <c r="I48" s="1"/>
      <c r="J48" s="1"/>
      <c r="K48" s="1"/>
      <c r="L48" s="1"/>
      <c r="M48" s="1"/>
      <c r="N48" s="1"/>
      <c r="O48" s="1"/>
      <c r="P48" s="1"/>
      <c r="Q48" s="1"/>
      <c r="R48" s="1"/>
      <c r="S48" s="1"/>
      <c r="T48" s="1"/>
      <c r="U48" s="1"/>
      <c r="V48" s="1"/>
      <c r="W48" s="15"/>
      <c r="X48" s="15"/>
    </row>
    <row r="49" spans="1:24" ht="15.5" x14ac:dyDescent="0.35">
      <c r="A49" s="16"/>
      <c r="B49" s="498" t="s">
        <v>236</v>
      </c>
      <c r="C49" s="485"/>
      <c r="D49" s="161" t="s">
        <v>237</v>
      </c>
      <c r="E49" s="506" t="s">
        <v>238</v>
      </c>
      <c r="F49" s="485"/>
      <c r="G49" s="134"/>
      <c r="H49" s="1"/>
      <c r="I49" s="1"/>
      <c r="J49" s="1"/>
      <c r="K49" s="1"/>
      <c r="L49" s="1"/>
      <c r="M49" s="1"/>
      <c r="N49" s="1"/>
      <c r="O49" s="1"/>
      <c r="P49" s="1"/>
      <c r="Q49" s="1"/>
      <c r="R49" s="1"/>
      <c r="S49" s="1"/>
      <c r="T49" s="1"/>
      <c r="U49" s="1"/>
      <c r="V49" s="1"/>
      <c r="W49" s="15"/>
      <c r="X49" s="15"/>
    </row>
    <row r="50" spans="1:24" ht="15.5" x14ac:dyDescent="0.35">
      <c r="A50" s="1"/>
      <c r="B50" s="499" t="s">
        <v>239</v>
      </c>
      <c r="C50" s="500"/>
      <c r="D50" s="421">
        <v>0</v>
      </c>
      <c r="E50" s="508">
        <v>0</v>
      </c>
      <c r="F50" s="509"/>
      <c r="G50" s="1"/>
      <c r="H50" s="1"/>
      <c r="I50" s="1"/>
      <c r="J50" s="1"/>
      <c r="K50" s="1"/>
      <c r="L50" s="1"/>
      <c r="M50" s="1"/>
      <c r="N50" s="1"/>
      <c r="O50" s="1"/>
      <c r="P50" s="1"/>
      <c r="Q50" s="1"/>
      <c r="R50" s="1"/>
      <c r="S50" s="1"/>
      <c r="T50" s="1"/>
      <c r="U50" s="1"/>
      <c r="V50" s="1"/>
      <c r="W50" s="15"/>
      <c r="X50" s="15"/>
    </row>
    <row r="51" spans="1:24" ht="15.5" x14ac:dyDescent="0.35">
      <c r="A51" s="1"/>
      <c r="B51" s="501" t="s">
        <v>240</v>
      </c>
      <c r="C51" s="479"/>
      <c r="D51" s="422">
        <v>0</v>
      </c>
      <c r="E51" s="510">
        <v>0</v>
      </c>
      <c r="F51" s="511"/>
      <c r="G51" s="1"/>
      <c r="H51" s="1"/>
      <c r="I51" s="1"/>
      <c r="J51" s="1"/>
      <c r="K51" s="1"/>
      <c r="L51" s="1"/>
      <c r="M51" s="1"/>
      <c r="N51" s="1"/>
      <c r="O51" s="1"/>
      <c r="P51" s="1"/>
      <c r="Q51" s="1"/>
      <c r="R51" s="1"/>
      <c r="S51" s="1"/>
      <c r="T51" s="1"/>
      <c r="U51" s="1"/>
      <c r="V51" s="1"/>
      <c r="W51" s="15"/>
      <c r="X51" s="15"/>
    </row>
    <row r="52" spans="1:24" ht="15.5" x14ac:dyDescent="0.35">
      <c r="A52" s="1"/>
      <c r="B52" s="501" t="s">
        <v>241</v>
      </c>
      <c r="C52" s="479"/>
      <c r="D52" s="422">
        <v>0</v>
      </c>
      <c r="E52" s="510">
        <v>0</v>
      </c>
      <c r="F52" s="511"/>
      <c r="G52" s="1"/>
      <c r="H52" s="1"/>
      <c r="I52" s="1"/>
      <c r="J52" s="1"/>
      <c r="K52" s="1"/>
      <c r="L52" s="1"/>
      <c r="M52" s="1"/>
      <c r="N52" s="1"/>
      <c r="O52" s="1"/>
      <c r="P52" s="1"/>
      <c r="Q52" s="1"/>
      <c r="R52" s="1"/>
      <c r="S52" s="1"/>
      <c r="T52" s="1"/>
      <c r="U52" s="1"/>
      <c r="V52" s="1"/>
      <c r="W52" s="15"/>
      <c r="X52" s="15"/>
    </row>
    <row r="53" spans="1:24" ht="15.5" x14ac:dyDescent="0.35">
      <c r="A53" s="16"/>
      <c r="B53" s="502" t="s">
        <v>242</v>
      </c>
      <c r="C53" s="503"/>
      <c r="D53" s="423">
        <v>0</v>
      </c>
      <c r="E53" s="512">
        <v>0</v>
      </c>
      <c r="F53" s="513"/>
      <c r="G53" s="1"/>
      <c r="H53" s="1"/>
      <c r="I53" s="1"/>
      <c r="J53" s="1"/>
      <c r="K53" s="1"/>
      <c r="L53" s="1"/>
      <c r="M53" s="1"/>
      <c r="N53" s="1"/>
      <c r="O53" s="1"/>
      <c r="P53" s="1"/>
      <c r="Q53" s="1"/>
      <c r="R53" s="1"/>
      <c r="S53" s="1"/>
      <c r="T53" s="1"/>
      <c r="U53" s="1"/>
      <c r="V53" s="1"/>
      <c r="W53" s="15"/>
      <c r="X53" s="15"/>
    </row>
    <row r="54" spans="1:24" ht="15.5" x14ac:dyDescent="0.35">
      <c r="A54" s="16"/>
      <c r="B54" s="16"/>
      <c r="C54" s="1"/>
      <c r="D54" s="1"/>
      <c r="E54" s="1"/>
      <c r="F54" s="1"/>
      <c r="G54" s="1"/>
      <c r="H54" s="1"/>
      <c r="I54" s="1"/>
      <c r="J54" s="1"/>
      <c r="K54" s="1"/>
      <c r="L54" s="1"/>
      <c r="M54" s="1"/>
      <c r="N54" s="1"/>
      <c r="O54" s="1"/>
      <c r="P54" s="1"/>
      <c r="Q54" s="1"/>
      <c r="R54" s="1"/>
      <c r="S54" s="1"/>
      <c r="T54" s="1"/>
      <c r="U54" s="1"/>
      <c r="V54" s="1"/>
      <c r="W54" s="15"/>
      <c r="X54" s="15"/>
    </row>
    <row r="55" spans="1:24" ht="15.5" x14ac:dyDescent="0.35">
      <c r="A55" s="16"/>
      <c r="B55" s="16"/>
      <c r="C55" s="1"/>
      <c r="D55" s="1"/>
      <c r="E55" s="1"/>
      <c r="F55" s="1"/>
      <c r="G55" s="1"/>
      <c r="H55" s="1"/>
      <c r="I55" s="1"/>
      <c r="J55" s="1"/>
      <c r="K55" s="1"/>
      <c r="L55" s="1"/>
      <c r="M55" s="1"/>
      <c r="N55" s="1"/>
      <c r="O55" s="1"/>
      <c r="P55" s="1"/>
      <c r="Q55" s="1"/>
      <c r="R55" s="1"/>
      <c r="S55" s="1"/>
      <c r="T55" s="1"/>
      <c r="U55" s="1"/>
      <c r="V55" s="1"/>
      <c r="W55" s="15"/>
      <c r="X55" s="15"/>
    </row>
    <row r="56" spans="1:24" ht="15.5" x14ac:dyDescent="0.35">
      <c r="A56" s="16"/>
      <c r="B56" s="16" t="s">
        <v>243</v>
      </c>
      <c r="C56" s="1"/>
      <c r="D56" s="1"/>
      <c r="E56" s="514" t="s">
        <v>191</v>
      </c>
      <c r="F56" s="485"/>
      <c r="G56" s="515" t="s">
        <v>244</v>
      </c>
      <c r="H56" s="485"/>
      <c r="I56" s="515" t="s">
        <v>193</v>
      </c>
      <c r="J56" s="485"/>
      <c r="K56" s="1"/>
      <c r="L56" s="1"/>
      <c r="M56" s="1"/>
      <c r="N56" s="1"/>
      <c r="O56" s="1"/>
      <c r="P56" s="1"/>
      <c r="Q56" s="1"/>
      <c r="R56" s="1"/>
      <c r="S56" s="1"/>
      <c r="T56" s="1"/>
      <c r="U56" s="1"/>
      <c r="V56" s="1"/>
      <c r="W56" s="15"/>
      <c r="X56" s="15"/>
    </row>
    <row r="57" spans="1:24" ht="15.5" x14ac:dyDescent="0.35">
      <c r="A57" s="16"/>
      <c r="B57" s="16"/>
      <c r="C57" s="1"/>
      <c r="D57" s="1"/>
      <c r="E57" s="159" t="s">
        <v>195</v>
      </c>
      <c r="F57" s="159" t="s">
        <v>196</v>
      </c>
      <c r="G57" s="159" t="s">
        <v>195</v>
      </c>
      <c r="H57" s="159" t="s">
        <v>196</v>
      </c>
      <c r="I57" s="159" t="s">
        <v>195</v>
      </c>
      <c r="J57" s="159" t="s">
        <v>196</v>
      </c>
      <c r="K57" s="1"/>
      <c r="L57" s="1"/>
      <c r="M57" s="1"/>
      <c r="N57" s="1"/>
      <c r="O57" s="1"/>
      <c r="P57" s="1"/>
      <c r="Q57" s="1"/>
      <c r="R57" s="1"/>
      <c r="S57" s="1"/>
      <c r="T57" s="1"/>
      <c r="U57" s="1"/>
      <c r="V57" s="1"/>
      <c r="W57" s="15"/>
      <c r="X57" s="15"/>
    </row>
    <row r="58" spans="1:24" ht="15.5" x14ac:dyDescent="0.35">
      <c r="A58" s="16"/>
      <c r="B58" s="198" t="s">
        <v>245</v>
      </c>
      <c r="C58" s="199"/>
      <c r="D58" s="199"/>
      <c r="E58" s="424">
        <v>0</v>
      </c>
      <c r="F58" s="424">
        <v>0</v>
      </c>
      <c r="G58" s="424">
        <v>0</v>
      </c>
      <c r="H58" s="424">
        <v>0</v>
      </c>
      <c r="I58" s="424">
        <v>0</v>
      </c>
      <c r="J58" s="424">
        <v>0</v>
      </c>
      <c r="K58" s="1"/>
      <c r="L58" s="1"/>
      <c r="M58" s="1"/>
      <c r="N58" s="1"/>
      <c r="O58" s="1"/>
      <c r="P58" s="1"/>
      <c r="Q58" s="1"/>
      <c r="R58" s="1"/>
      <c r="S58" s="1"/>
      <c r="T58" s="1"/>
      <c r="U58" s="1"/>
      <c r="V58" s="1"/>
      <c r="W58" s="15"/>
      <c r="X58" s="15"/>
    </row>
    <row r="59" spans="1:24" ht="15.5" x14ac:dyDescent="0.35">
      <c r="A59" s="1"/>
      <c r="B59" s="1"/>
      <c r="C59" s="1"/>
      <c r="D59" s="1"/>
      <c r="E59" s="1"/>
      <c r="F59" s="1"/>
      <c r="G59" s="1"/>
      <c r="H59" s="1"/>
      <c r="I59" s="1"/>
      <c r="J59" s="1"/>
      <c r="K59" s="1"/>
      <c r="L59" s="1"/>
      <c r="M59" s="1"/>
      <c r="N59" s="1"/>
      <c r="O59" s="1"/>
      <c r="P59" s="1"/>
      <c r="Q59" s="1"/>
      <c r="R59" s="1"/>
      <c r="S59" s="1"/>
      <c r="T59" s="1"/>
      <c r="U59" s="1"/>
      <c r="V59" s="1"/>
      <c r="W59" s="15"/>
      <c r="X59" s="15"/>
    </row>
    <row r="60" spans="1:24" ht="15.5" x14ac:dyDescent="0.35">
      <c r="A60" s="1"/>
      <c r="B60" s="16"/>
      <c r="C60" s="1"/>
      <c r="D60" s="1"/>
      <c r="E60" s="1"/>
      <c r="F60" s="1"/>
      <c r="G60" s="1"/>
      <c r="H60" s="1"/>
      <c r="I60" s="1"/>
      <c r="J60" s="1"/>
      <c r="K60" s="1"/>
      <c r="L60" s="1"/>
      <c r="M60" s="1"/>
      <c r="N60" s="1"/>
      <c r="O60" s="1"/>
      <c r="P60" s="1"/>
      <c r="Q60" s="1"/>
      <c r="R60" s="1"/>
      <c r="S60" s="1"/>
      <c r="T60" s="1"/>
      <c r="U60" s="1"/>
      <c r="V60" s="1"/>
      <c r="W60" s="15"/>
      <c r="X60" s="15"/>
    </row>
    <row r="61" spans="1:24" ht="15.5" x14ac:dyDescent="0.35">
      <c r="A61" s="1"/>
      <c r="B61" s="495"/>
      <c r="C61" s="455"/>
      <c r="D61" s="497"/>
      <c r="E61" s="507"/>
      <c r="F61" s="455"/>
      <c r="G61" s="1"/>
      <c r="H61" s="134"/>
      <c r="I61" s="200"/>
      <c r="J61" s="201"/>
      <c r="K61" s="1"/>
      <c r="L61" s="1"/>
      <c r="M61" s="1"/>
      <c r="N61" s="1"/>
      <c r="O61" s="1"/>
      <c r="P61" s="1"/>
      <c r="Q61" s="1"/>
      <c r="R61" s="1"/>
      <c r="S61" s="1"/>
      <c r="T61" s="1"/>
      <c r="U61" s="1"/>
      <c r="V61" s="1"/>
      <c r="W61" s="15"/>
      <c r="X61" s="15"/>
    </row>
    <row r="62" spans="1:24" ht="15.5" x14ac:dyDescent="0.35">
      <c r="A62" s="20"/>
      <c r="B62" s="455"/>
      <c r="C62" s="455"/>
      <c r="D62" s="455"/>
      <c r="E62" s="1"/>
      <c r="F62" s="1"/>
      <c r="G62" s="1"/>
      <c r="H62" s="134"/>
      <c r="I62" s="200"/>
      <c r="J62" s="201"/>
      <c r="K62" s="1"/>
      <c r="L62" s="1"/>
      <c r="M62" s="1"/>
      <c r="N62" s="1"/>
      <c r="O62" s="1"/>
      <c r="P62" s="1"/>
      <c r="Q62" s="1"/>
      <c r="R62" s="1"/>
      <c r="S62" s="1"/>
      <c r="T62" s="1"/>
      <c r="U62" s="1"/>
      <c r="V62" s="1"/>
      <c r="W62" s="15"/>
      <c r="X62" s="15"/>
    </row>
    <row r="63" spans="1:24" ht="15.5" x14ac:dyDescent="0.35">
      <c r="A63" s="20"/>
      <c r="B63" s="455"/>
      <c r="C63" s="455"/>
      <c r="D63" s="201"/>
      <c r="E63" s="504"/>
      <c r="F63" s="455"/>
      <c r="G63" s="455"/>
      <c r="H63" s="455"/>
      <c r="I63" s="455"/>
      <c r="J63" s="455"/>
      <c r="K63" s="455"/>
      <c r="L63" s="455"/>
      <c r="M63" s="1"/>
      <c r="N63" s="1"/>
      <c r="O63" s="1"/>
      <c r="P63" s="1"/>
      <c r="Q63" s="1"/>
      <c r="R63" s="1"/>
      <c r="S63" s="1"/>
      <c r="T63" s="1"/>
      <c r="U63" s="1"/>
      <c r="V63" s="1"/>
      <c r="W63" s="15"/>
      <c r="X63" s="15"/>
    </row>
    <row r="64" spans="1:24" ht="15.5" x14ac:dyDescent="0.35">
      <c r="A64" s="202"/>
      <c r="B64" s="497"/>
      <c r="C64" s="200"/>
      <c r="D64" s="201"/>
      <c r="E64" s="131"/>
      <c r="F64" s="131"/>
      <c r="G64" s="131"/>
      <c r="H64" s="131"/>
      <c r="I64" s="131"/>
      <c r="J64" s="131"/>
      <c r="K64" s="131"/>
      <c r="L64" s="131"/>
      <c r="M64" s="203"/>
      <c r="N64" s="203"/>
      <c r="O64" s="203"/>
      <c r="P64" s="203"/>
      <c r="Q64" s="203"/>
      <c r="R64" s="203"/>
      <c r="S64" s="203"/>
      <c r="T64" s="203"/>
      <c r="U64" s="203"/>
      <c r="V64" s="203"/>
    </row>
    <row r="65" spans="1:12" ht="15.5" x14ac:dyDescent="0.35">
      <c r="A65" s="88"/>
      <c r="B65" s="455"/>
      <c r="C65" s="204"/>
      <c r="D65" s="204"/>
      <c r="E65" s="205"/>
      <c r="F65" s="205"/>
      <c r="G65" s="205"/>
      <c r="H65" s="205"/>
      <c r="I65" s="206"/>
      <c r="J65" s="205"/>
      <c r="K65" s="205"/>
      <c r="L65" s="207"/>
    </row>
    <row r="66" spans="1:12" ht="15.75" customHeight="1" x14ac:dyDescent="0.35">
      <c r="A66" s="88"/>
      <c r="B66" s="455"/>
      <c r="C66" s="204"/>
      <c r="D66" s="204"/>
      <c r="E66" s="205"/>
      <c r="F66" s="205"/>
      <c r="G66" s="205"/>
      <c r="H66" s="205"/>
      <c r="I66" s="205"/>
      <c r="J66" s="205"/>
      <c r="K66" s="205"/>
      <c r="L66" s="207"/>
    </row>
    <row r="67" spans="1:12" ht="15.5" x14ac:dyDescent="0.35">
      <c r="A67" s="88"/>
      <c r="B67" s="455"/>
      <c r="C67" s="204"/>
      <c r="D67" s="204"/>
      <c r="E67" s="205"/>
      <c r="F67" s="205"/>
      <c r="G67" s="205"/>
      <c r="H67" s="205"/>
      <c r="I67" s="205"/>
      <c r="J67" s="205"/>
      <c r="K67" s="205"/>
      <c r="L67" s="207"/>
    </row>
    <row r="68" spans="1:12" ht="15.5" x14ac:dyDescent="0.35">
      <c r="A68" s="88"/>
      <c r="B68" s="455"/>
      <c r="C68" s="204"/>
      <c r="D68" s="204"/>
      <c r="E68" s="205"/>
      <c r="F68" s="205"/>
      <c r="G68" s="205"/>
      <c r="H68" s="205"/>
      <c r="I68" s="205"/>
      <c r="J68" s="205"/>
      <c r="K68" s="205"/>
      <c r="L68" s="207"/>
    </row>
    <row r="69" spans="1:12" ht="15.5" x14ac:dyDescent="0.35">
      <c r="A69" s="88"/>
      <c r="B69" s="504"/>
      <c r="C69" s="204"/>
      <c r="D69" s="204"/>
      <c r="E69" s="205"/>
      <c r="F69" s="205"/>
      <c r="G69" s="205"/>
      <c r="H69" s="205"/>
      <c r="I69" s="205"/>
      <c r="J69" s="205"/>
      <c r="K69" s="205"/>
      <c r="L69" s="207"/>
    </row>
    <row r="70" spans="1:12" ht="15.5" x14ac:dyDescent="0.35">
      <c r="B70" s="455"/>
      <c r="C70" s="204"/>
      <c r="D70" s="204"/>
      <c r="E70" s="205"/>
      <c r="F70" s="205"/>
      <c r="G70" s="205"/>
      <c r="H70" s="205"/>
      <c r="I70" s="205"/>
      <c r="J70" s="205"/>
      <c r="K70" s="205"/>
      <c r="L70" s="207"/>
    </row>
    <row r="71" spans="1:12" ht="15.5" x14ac:dyDescent="0.35">
      <c r="B71" s="455"/>
      <c r="C71" s="204"/>
      <c r="D71" s="204"/>
      <c r="E71" s="205"/>
      <c r="F71" s="205"/>
      <c r="G71" s="205"/>
      <c r="H71" s="205"/>
      <c r="I71" s="205"/>
      <c r="J71" s="205"/>
      <c r="K71" s="205"/>
      <c r="L71" s="207"/>
    </row>
    <row r="72" spans="1:12" ht="15.5" x14ac:dyDescent="0.35">
      <c r="B72" s="455"/>
      <c r="C72" s="204"/>
      <c r="D72" s="204"/>
      <c r="E72" s="205"/>
      <c r="F72" s="205"/>
      <c r="G72" s="205"/>
      <c r="H72" s="205"/>
      <c r="I72" s="205"/>
      <c r="J72" s="205"/>
      <c r="K72" s="205"/>
      <c r="L72" s="207"/>
    </row>
    <row r="73" spans="1:12" ht="15.5" x14ac:dyDescent="0.35">
      <c r="B73" s="504"/>
      <c r="C73" s="204"/>
      <c r="D73" s="204"/>
      <c r="E73" s="205"/>
      <c r="F73" s="205"/>
      <c r="G73" s="205"/>
      <c r="H73" s="205"/>
      <c r="I73" s="205"/>
      <c r="J73" s="205"/>
      <c r="K73" s="205"/>
      <c r="L73" s="207"/>
    </row>
    <row r="74" spans="1:12" ht="15.5" x14ac:dyDescent="0.35">
      <c r="B74" s="455"/>
      <c r="C74" s="204"/>
      <c r="D74" s="204"/>
      <c r="E74" s="205"/>
      <c r="F74" s="205"/>
      <c r="G74" s="205"/>
      <c r="H74" s="205"/>
      <c r="I74" s="205"/>
      <c r="J74" s="205"/>
      <c r="K74" s="205"/>
      <c r="L74" s="207"/>
    </row>
    <row r="75" spans="1:12" ht="15.5" x14ac:dyDescent="0.35">
      <c r="B75" s="455"/>
      <c r="C75" s="204"/>
      <c r="D75" s="204"/>
      <c r="E75" s="205"/>
      <c r="F75" s="205"/>
      <c r="G75" s="205"/>
      <c r="H75" s="205"/>
      <c r="I75" s="205"/>
      <c r="J75" s="205"/>
      <c r="K75" s="205"/>
      <c r="L75" s="207"/>
    </row>
    <row r="76" spans="1:12" ht="15.5" x14ac:dyDescent="0.35">
      <c r="B76" s="505"/>
      <c r="C76" s="208"/>
      <c r="D76" s="454"/>
      <c r="E76" s="205"/>
      <c r="F76" s="205"/>
      <c r="G76" s="205"/>
      <c r="H76" s="205"/>
      <c r="I76" s="205"/>
      <c r="J76" s="205"/>
      <c r="K76" s="205"/>
      <c r="L76" s="207"/>
    </row>
    <row r="77" spans="1:12" ht="15.5" x14ac:dyDescent="0.35">
      <c r="B77" s="455"/>
      <c r="C77" s="208"/>
      <c r="D77" s="455"/>
      <c r="E77" s="205"/>
      <c r="F77" s="205"/>
      <c r="G77" s="205"/>
      <c r="H77" s="205"/>
      <c r="I77" s="205"/>
      <c r="J77" s="205"/>
      <c r="K77" s="205"/>
      <c r="L77" s="207"/>
    </row>
    <row r="78" spans="1:12" ht="15.5" x14ac:dyDescent="0.35">
      <c r="B78" s="455"/>
      <c r="C78" s="204"/>
      <c r="D78" s="455"/>
      <c r="E78" s="205"/>
      <c r="F78" s="205"/>
      <c r="G78" s="205"/>
      <c r="H78" s="205"/>
      <c r="I78" s="205"/>
      <c r="J78" s="205"/>
      <c r="K78" s="205"/>
      <c r="L78" s="207"/>
    </row>
    <row r="79" spans="1:12" ht="15.5" x14ac:dyDescent="0.35">
      <c r="B79" s="209"/>
      <c r="C79" s="209"/>
      <c r="D79" s="209"/>
    </row>
  </sheetData>
  <sheetProtection algorithmName="SHA-512" hashValue="ML919mYKmbeg/aWqcn6qz5PQH3VVXC6Eo3ZW1PIkYxrngkz0nGj97e068mnTIH4AC5CQbt/nCNPsyTQsKG71ww==" saltValue="McQrsfXqmdM22GwdLuUp3A==" spinCount="100000" sheet="1" objects="1" scenarios="1"/>
  <mergeCells count="45">
    <mergeCell ref="B7:C9"/>
    <mergeCell ref="D7:D8"/>
    <mergeCell ref="E7:J7"/>
    <mergeCell ref="K7:K9"/>
    <mergeCell ref="E8:F8"/>
    <mergeCell ref="G8:H8"/>
    <mergeCell ref="I8:J8"/>
    <mergeCell ref="D28:D29"/>
    <mergeCell ref="E28:F28"/>
    <mergeCell ref="E30:L30"/>
    <mergeCell ref="B10:B14"/>
    <mergeCell ref="B15:B18"/>
    <mergeCell ref="B19:B21"/>
    <mergeCell ref="B22:B24"/>
    <mergeCell ref="D22:D24"/>
    <mergeCell ref="G25:J25"/>
    <mergeCell ref="B28:C30"/>
    <mergeCell ref="B31:B35"/>
    <mergeCell ref="B36:B39"/>
    <mergeCell ref="B40:B42"/>
    <mergeCell ref="B43:B45"/>
    <mergeCell ref="D43:D45"/>
    <mergeCell ref="D48:F48"/>
    <mergeCell ref="E49:F49"/>
    <mergeCell ref="E61:F61"/>
    <mergeCell ref="E63:L63"/>
    <mergeCell ref="E50:F50"/>
    <mergeCell ref="E51:F51"/>
    <mergeCell ref="E52:F52"/>
    <mergeCell ref="E53:F53"/>
    <mergeCell ref="E56:F56"/>
    <mergeCell ref="G56:H56"/>
    <mergeCell ref="I56:J56"/>
    <mergeCell ref="B64:B68"/>
    <mergeCell ref="B69:B72"/>
    <mergeCell ref="B73:B75"/>
    <mergeCell ref="B76:B78"/>
    <mergeCell ref="D76:D78"/>
    <mergeCell ref="B61:C63"/>
    <mergeCell ref="D61:D62"/>
    <mergeCell ref="B49:C49"/>
    <mergeCell ref="B50:C50"/>
    <mergeCell ref="B51:C51"/>
    <mergeCell ref="B52:C52"/>
    <mergeCell ref="B53:C5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Cover Sheet</vt:lpstr>
      <vt:lpstr>Lot 1 Guidance</vt:lpstr>
      <vt:lpstr>Bidders Pricing Catalogue</vt:lpstr>
      <vt:lpstr>Scenario 1</vt:lpstr>
      <vt:lpstr>Scenario 2</vt:lpstr>
      <vt:lpstr>Scenario 3</vt:lpstr>
      <vt:lpstr>Scenario 4</vt:lpstr>
      <vt:lpstr>Scenario 5</vt:lpstr>
      <vt:lpstr>Devices</vt:lpstr>
      <vt:lpstr>Optional Services</vt:lpstr>
      <vt:lpstr>Rate Cards for eCatalogue</vt:lpstr>
      <vt:lpstr>Discounts</vt:lpstr>
      <vt:lpstr>Scenario Bid Evaluation Sheet</vt:lpstr>
      <vt:lpstr>Rate Card Bid Evaluation 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Emma Brinn</dc:creator>
  <cp:lastModifiedBy>David Greeve</cp:lastModifiedBy>
  <dcterms:created xsi:type="dcterms:W3CDTF">2017-09-06T10:49:52Z</dcterms:created>
  <dcterms:modified xsi:type="dcterms:W3CDTF">2022-08-10T09:33:49Z</dcterms:modified>
</cp:coreProperties>
</file>