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sites/DES-C17SAE-CSATRecap/Shared Documents/CSAT Recap Phase 2/Commercial/05 - ITN and Contract Documents FINAL Issued 24032025/2. ITN Documents Word/02. T&amp;Cs and Schedules/Schedule 04 - Pricing and Payment/"/>
    </mc:Choice>
  </mc:AlternateContent>
  <xr:revisionPtr revIDLastSave="15" documentId="8_{1AFA97EE-2E92-41CF-A0DB-A33867CDE801}" xr6:coauthVersionLast="47" xr6:coauthVersionMax="47" xr10:uidLastSave="{00A09A50-94DB-4333-9C62-B5E3912328D0}"/>
  <bookViews>
    <workbookView xWindow="28680" yWindow="-120" windowWidth="29040" windowHeight="15840" activeTab="2" xr2:uid="{75749FED-1BBB-4549-9911-7E13D0978D78}"/>
  </bookViews>
  <sheets>
    <sheet name="Summary Table" sheetId="7" r:id="rId1"/>
    <sheet name="Table 1 RAF Northolt Set Up" sheetId="9" r:id="rId2"/>
    <sheet name="Table 2 Provision of ISS" sheetId="1" r:id="rId3"/>
    <sheet name="Table 3 Spiral 1 Embodiment " sheetId="3" r:id="rId4"/>
    <sheet name="Table 4 Spiral 2 Embodiment" sheetId="4" r:id="rId5"/>
    <sheet name="Table 5 Training" sheetId="6" r:id="rId6"/>
    <sheet name="Table 6 Emergent Work" sheetId="2" r:id="rId7"/>
    <sheet name="Table 7 Milestone Payments" sheetId="12" r:id="rId8"/>
  </sheets>
  <definedNames>
    <definedName name="_Hlk86267385" localSheetId="2">'Table 2 Provision of ISS'!#REF!</definedName>
    <definedName name="_msoanchor_1">#REF!</definedName>
    <definedName name="_Toc86676454" localSheetId="2">'Table 2 Provision of ISS'!$B$2</definedName>
    <definedName name="_Toc86676455" localSheetId="1">'Table 1 RAF Northolt Set Up'!$B$2</definedName>
    <definedName name="_Toc86676455" localSheetId="3">'Table 3 Spiral 1 Embodiment '!$B$2</definedName>
    <definedName name="_Toc86676455" localSheetId="4">'Table 4 Spiral 2 Embodiment'!$B$2</definedName>
    <definedName name="_Toc86676455" localSheetId="5">'Table 5 Training'!$B$2</definedName>
    <definedName name="_Toc86676455" localSheetId="6">'Table 6 Emergent Work'!$B$2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40" i="7" s="1"/>
  <c r="G38" i="7"/>
  <c r="G37" i="7"/>
  <c r="E37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8" i="7"/>
  <c r="G7" i="7"/>
  <c r="G18" i="2"/>
  <c r="H18" i="6"/>
  <c r="I18" i="6"/>
  <c r="J18" i="6"/>
  <c r="K18" i="6"/>
  <c r="L18" i="6"/>
  <c r="M18" i="6"/>
  <c r="N18" i="6"/>
  <c r="O18" i="6"/>
  <c r="P18" i="6"/>
  <c r="Q18" i="6"/>
  <c r="G18" i="6"/>
  <c r="Q20" i="1"/>
  <c r="P20" i="1"/>
  <c r="O20" i="1"/>
  <c r="N20" i="1"/>
  <c r="M20" i="1"/>
  <c r="L20" i="1"/>
  <c r="H20" i="1"/>
  <c r="F12" i="3"/>
  <c r="E12" i="3"/>
  <c r="G12" i="3" s="1"/>
  <c r="F9" i="9"/>
  <c r="I20" i="1"/>
  <c r="J20" i="1"/>
  <c r="K20" i="1"/>
  <c r="G20" i="1" l="1"/>
  <c r="R20" i="1"/>
  <c r="G9" i="7" s="1"/>
  <c r="G35" i="7" s="1"/>
  <c r="G4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tc={445C989C-9922-4C8D-BC7C-224E778FB2FE}</author>
  </authors>
  <commentList>
    <comment ref="D9" authorId="0" shapeId="0" xr:uid="{445C989C-9922-4C8D-BC7C-224E778FB2F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@Forrest, Paul Contractor (DES Comrcl-CDP212) for awareness i have updated the SoR no's here. </t>
      </text>
    </comment>
  </commentList>
</comments>
</file>

<file path=xl/sharedStrings.xml><?xml version="1.0" encoding="utf-8"?>
<sst xmlns="http://schemas.openxmlformats.org/spreadsheetml/2006/main" count="519" uniqueCount="195">
  <si>
    <t>Tenderer Price Evaluation Matrix</t>
  </si>
  <si>
    <t>SOR Item No</t>
  </si>
  <si>
    <t>Description</t>
  </si>
  <si>
    <t>Table No</t>
  </si>
  <si>
    <t>Cost Breakdown Area</t>
  </si>
  <si>
    <t>Cost</t>
  </si>
  <si>
    <t>FIRM Price</t>
  </si>
  <si>
    <t>Setup cost RAF Northolt</t>
  </si>
  <si>
    <t>Table 1</t>
  </si>
  <si>
    <t>Site set up costs</t>
  </si>
  <si>
    <t xml:space="preserve">Operational Equipment </t>
  </si>
  <si>
    <t>Provision of In-Service Support</t>
  </si>
  <si>
    <t>Table 2</t>
  </si>
  <si>
    <t>Full In-service Support Costs as per Table</t>
  </si>
  <si>
    <t>Design and Embodiment Associated Costs Spiral 1</t>
  </si>
  <si>
    <t>Table 3</t>
  </si>
  <si>
    <t xml:space="preserve">DAS Design </t>
  </si>
  <si>
    <t xml:space="preserve">DAS Embodiment </t>
  </si>
  <si>
    <t xml:space="preserve">MIL GPS Procurement of Equipment  </t>
  </si>
  <si>
    <t>MIL GPS Design</t>
  </si>
  <si>
    <t>MIL GPS Embodiment</t>
  </si>
  <si>
    <t>MIL GPS Provision of Training</t>
  </si>
  <si>
    <t>Design and Embodiment Associated Costs Spiral 2</t>
  </si>
  <si>
    <t>Table 4</t>
  </si>
  <si>
    <t>Flight Deck Armour Equipment</t>
  </si>
  <si>
    <t>Flight Deck Armour Design Costs</t>
  </si>
  <si>
    <t>Flight Deck Armour Embodiment Costs</t>
  </si>
  <si>
    <t>MODE 5 IFF Equipment</t>
  </si>
  <si>
    <t>MODE 5 IFF Design Costs</t>
  </si>
  <si>
    <t>MODE 5 IFF Embodiment Costs</t>
  </si>
  <si>
    <t>MODE 5 IFF Training</t>
  </si>
  <si>
    <t>UHF Secure Comms Equipment</t>
  </si>
  <si>
    <t>UHF Secure Comms Design Costs</t>
  </si>
  <si>
    <t>UHF Secure Comms Embodiment Costs</t>
  </si>
  <si>
    <t>UHF Secure Comms Training</t>
  </si>
  <si>
    <t>Training</t>
  </si>
  <si>
    <t>Table 5</t>
  </si>
  <si>
    <t>Initial Pilot Training</t>
  </si>
  <si>
    <t>Pilot Currency Training</t>
  </si>
  <si>
    <t>Training Aids</t>
  </si>
  <si>
    <t>Train the Trainer Training</t>
  </si>
  <si>
    <t>General Familiarisation Training</t>
  </si>
  <si>
    <t>Simulator Training.</t>
  </si>
  <si>
    <t>Awareness Training</t>
  </si>
  <si>
    <t>Total</t>
  </si>
  <si>
    <t>Emergent Work</t>
  </si>
  <si>
    <t>5000 Hrs</t>
  </si>
  <si>
    <t>Hotel Accommodation</t>
  </si>
  <si>
    <t>250 Nights</t>
  </si>
  <si>
    <t>Mileage</t>
  </si>
  <si>
    <t>50000 Miles</t>
  </si>
  <si>
    <t>Evaluation Total</t>
  </si>
  <si>
    <t>TABLE 1 RAF Northolt Operations Set Up</t>
  </si>
  <si>
    <t>SoR No</t>
  </si>
  <si>
    <t>Area</t>
  </si>
  <si>
    <t>Setup Operations at RAF Northolt</t>
  </si>
  <si>
    <t xml:space="preserve">1.a </t>
  </si>
  <si>
    <t xml:space="preserve">Evaluation </t>
  </si>
  <si>
    <t>1.b</t>
  </si>
  <si>
    <t>Operational Equipment Costs</t>
  </si>
  <si>
    <t>1.c</t>
  </si>
  <si>
    <t>TUPE (If Applicable)</t>
  </si>
  <si>
    <t xml:space="preserve">TABLE 2 - PROVISION OF AIRCRAFT IN-SERVICE SUPPORT / AIRCRAFT OPERATING SERVICE </t>
  </si>
  <si>
    <t xml:space="preserve"> </t>
  </si>
  <si>
    <t xml:space="preserve">Option </t>
  </si>
  <si>
    <t>Total Annual Aircraft Flying Hours</t>
  </si>
  <si>
    <t>Initial 5 Year Term</t>
  </si>
  <si>
    <t>Option 1: 3 Year Extension</t>
  </si>
  <si>
    <t>Option 2: 3 Year Extension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</si>
  <si>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</si>
  <si>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</si>
  <si>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</si>
  <si>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</si>
  <si>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</si>
  <si>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</si>
  <si>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</si>
  <si>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</si>
  <si>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</si>
  <si>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</si>
  <si>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</si>
  <si>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1 Oct 2026 to 31 March 2027</t>
  </si>
  <si>
    <t>1 April 2027 to 31 March 2028</t>
  </si>
  <si>
    <t>1 April 2028 to 31 March 2029</t>
  </si>
  <si>
    <t>1 April 2029 to 31 March 2030</t>
  </si>
  <si>
    <t>1 April 2030 to 31 March 2031</t>
  </si>
  <si>
    <t>1 April 2031 to 31 March 2032</t>
  </si>
  <si>
    <t>1 April 2032 to 31 March 2033</t>
  </si>
  <si>
    <t>1 April 2033 to 31 March 2034</t>
  </si>
  <si>
    <t>2 April 2034 to 31 March 2035</t>
  </si>
  <si>
    <t>3 April 2035 to 31 March 2036</t>
  </si>
  <si>
    <t>3 April 2036 to 31 March 2037</t>
  </si>
  <si>
    <t>Transition Period</t>
  </si>
  <si>
    <t>Firm Price per Aircraft Tasking Line</t>
  </si>
  <si>
    <t xml:space="preserve">FIXED Price per Aircraft Tasking Line </t>
  </si>
  <si>
    <t>£ (VAT Exc.)</t>
  </si>
  <si>
    <t>6 Months</t>
  </si>
  <si>
    <t>12 Months</t>
  </si>
  <si>
    <t>2 &amp; 3</t>
  </si>
  <si>
    <t>Aircraft Operating Service (iaw SOR Item 1 &amp; Item 2)</t>
  </si>
  <si>
    <t>ATL 1</t>
  </si>
  <si>
    <t>ATL 2</t>
  </si>
  <si>
    <t>Provision of In - Service Support to both Falcon 900LX Envoy (Dassult) Aircraft</t>
  </si>
  <si>
    <t>Surge 10% Between 1441 and 1584 (Variable)</t>
  </si>
  <si>
    <t xml:space="preserve"> Surge 20% Between 1585  and 1,728 (Variable)</t>
  </si>
  <si>
    <t>Spiral 1</t>
  </si>
  <si>
    <t>Provision of In - Service Support to Embodied Military Modification</t>
  </si>
  <si>
    <t>Mil GPS</t>
  </si>
  <si>
    <t>Option 3</t>
  </si>
  <si>
    <t>Flight Deck Armour</t>
  </si>
  <si>
    <t>Option 4</t>
  </si>
  <si>
    <t>MODE 5 IFF</t>
  </si>
  <si>
    <t>Option 5</t>
  </si>
  <si>
    <t>Total Cost</t>
  </si>
  <si>
    <t xml:space="preserve">TABLE 3 - DESIGN AND EMBODIMENT OF CORE REQUIREMENTS (SPIRAL 1) </t>
  </si>
  <si>
    <t>Equipment</t>
  </si>
  <si>
    <t>Aircraft No. 1</t>
  </si>
  <si>
    <t>Aircraft No.2</t>
  </si>
  <si>
    <t>Costs</t>
  </si>
  <si>
    <t>Design (iaw SOR item 2.7.1)</t>
  </si>
  <si>
    <t>DAS</t>
  </si>
  <si>
    <t>Embodiment (iaw SOR item 2.7.1)</t>
  </si>
  <si>
    <t>Procurement of Equipment  (iaw SOR item 2.7.2)</t>
  </si>
  <si>
    <t>Design (iaw SOR item 2.7.2)</t>
  </si>
  <si>
    <t>Embodiment  (iaw SOR item 2.7.2)</t>
  </si>
  <si>
    <t>Provision of Training (iaw SOR item 2.7.2)</t>
  </si>
  <si>
    <t xml:space="preserve">TABLE 4 - DESIGN AND EMBODIMENT OF ADDITIONAL REQUIREMENTS OPTIONS (SPIRAL 2) </t>
  </si>
  <si>
    <t>SoR No.</t>
  </si>
  <si>
    <t>Option No.</t>
  </si>
  <si>
    <t>SOR No.</t>
  </si>
  <si>
    <t>Aircraft No.</t>
  </si>
  <si>
    <t xml:space="preserve">Firm Price  </t>
  </si>
  <si>
    <t xml:space="preserve">FIXED Price  </t>
  </si>
  <si>
    <t xml:space="preserve"> iaw SOR item 2.7.4, 
2.7.5, 
2.7.6</t>
  </si>
  <si>
    <t>Procurement of Flight Deck Armour Equipment</t>
  </si>
  <si>
    <t xml:space="preserve">Ac No.1 </t>
  </si>
  <si>
    <t>Ac No.2</t>
  </si>
  <si>
    <t>Procurement of MODE 5 IFF Equipment</t>
  </si>
  <si>
    <t xml:space="preserve">Option 5 </t>
  </si>
  <si>
    <t>Procurement of UHF Secure Comms Equipment</t>
  </si>
  <si>
    <t xml:space="preserve">TABLE 5 - PROVISION OF TRAINING </t>
  </si>
  <si>
    <t>Training Description</t>
  </si>
  <si>
    <t>iaw SOR (Item No.)</t>
  </si>
  <si>
    <t>SRD No.</t>
  </si>
  <si>
    <t>Initial 5 Yr Term</t>
  </si>
  <si>
    <t>Yr 1</t>
  </si>
  <si>
    <t>Yr2</t>
  </si>
  <si>
    <t>Yr3</t>
  </si>
  <si>
    <t>Yr4</t>
  </si>
  <si>
    <t>Yr5</t>
  </si>
  <si>
    <t>Yr 6</t>
  </si>
  <si>
    <t>Yr 7</t>
  </si>
  <si>
    <t>Yr 8</t>
  </si>
  <si>
    <t>Yr 9</t>
  </si>
  <si>
    <t>Yr 10</t>
  </si>
  <si>
    <t>Yr 11</t>
  </si>
  <si>
    <t>1 April 2026 to 31 March 2027</t>
  </si>
  <si>
    <t>Firm Price Rate Per Individual</t>
  </si>
  <si>
    <t>FIXED Price Rate Per Individual</t>
  </si>
  <si>
    <t>Item 5.1.1 &amp; 5.1.2</t>
  </si>
  <si>
    <t>SR 197 &amp; 198</t>
  </si>
  <si>
    <t>Item 5.1.3</t>
  </si>
  <si>
    <t>SR 199</t>
  </si>
  <si>
    <t>Item 5.1.4</t>
  </si>
  <si>
    <t>N/A</t>
  </si>
  <si>
    <t>Item 5.1.5</t>
  </si>
  <si>
    <t xml:space="preserve">Total </t>
  </si>
  <si>
    <t xml:space="preserve">TABLE 6 - EMERGENT WORK RATES </t>
  </si>
  <si>
    <t>Rates</t>
  </si>
  <si>
    <t>Emergent Work (iaw SOR 2,2,1)</t>
  </si>
  <si>
    <t>Engineering / hr</t>
  </si>
  <si>
    <t>Hotel Accomodation per night</t>
  </si>
  <si>
    <t>Fuel Cost per Mile</t>
  </si>
  <si>
    <t>T&amp;S overnight</t>
  </si>
  <si>
    <t>Profit Rate</t>
  </si>
  <si>
    <t>** Other rates ….</t>
  </si>
  <si>
    <t>Note ***  Any additional roles / rates required please add.</t>
  </si>
  <si>
    <t>Evaluation Rate</t>
  </si>
  <si>
    <t>Table No.</t>
  </si>
  <si>
    <t>Payment / Acceptance Criteria</t>
  </si>
  <si>
    <t>Payment Amount</t>
  </si>
  <si>
    <t>On Completion</t>
  </si>
  <si>
    <t>In Full 100%</t>
  </si>
  <si>
    <t xml:space="preserve">ATL Delivery </t>
  </si>
  <si>
    <t>ATL 1  &amp; ATL 2</t>
  </si>
  <si>
    <t>iaw Sentencing Criteria</t>
  </si>
  <si>
    <t>CDR - Acceptance</t>
  </si>
  <si>
    <t>System Acceptance</t>
  </si>
  <si>
    <t>On Receipt</t>
  </si>
  <si>
    <t>Emergent Task</t>
  </si>
  <si>
    <t>Effective Date to 31 Sept. 2026</t>
  </si>
  <si>
    <t>Secure UHF Comms</t>
  </si>
  <si>
    <t>1 April 2026 to 31 Sept 2026</t>
  </si>
  <si>
    <t xml:space="preserve">&lt; 1440 </t>
  </si>
  <si>
    <t>&lt; 720</t>
  </si>
  <si>
    <t>Number of ATLs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</si>
</sst>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0000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 indent="8"/>
    </xf>
    <xf numFmtId="0" fontId="0" fillId="0" borderId="0" xfId="0" applyAlignment="1">
      <alignment horizontal="center"/>
    </xf>
    <xf numFmtId="0" fontId="2" fillId="3" borderId="0" xfId="0" applyFont="1" applyFill="1"/>
    <xf numFmtId="0" fontId="2" fillId="0" borderId="0" xfId="0" applyFont="1"/>
    <xf numFmtId="44" fontId="2" fillId="5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44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5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6" fillId="3" borderId="0" xfId="0" applyFont="1" applyFill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0" fillId="3" borderId="0" xfId="0" applyFill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1" xfId="0" applyFont="1" applyBorder="1" applyAlignment="1">
      <alignment horizontal="left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4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4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4" fontId="2" fillId="8" borderId="1" xfId="0" applyNumberFormat="1" applyFont="1" applyFill="1" applyBorder="1"/>
    <xf numFmtId="0" fontId="4" fillId="8" borderId="13" xfId="0" applyFont="1" applyFill="1" applyBorder="1" applyAlignment="1">
      <alignment horizontal="center" vertical="center"/>
    </xf>
    <xf numFmtId="44" fontId="2" fillId="8" borderId="13" xfId="0" applyNumberFormat="1" applyFont="1" applyFill="1" applyBorder="1"/>
    <xf numFmtId="44" fontId="2" fillId="8" borderId="1" xfId="0" applyNumberFormat="1" applyFont="1" applyFill="1" applyBorder="1" applyAlignment="1">
      <alignment horizontal="center" vertical="center" wrapText="1"/>
    </xf>
    <xf numFmtId="44" fontId="15" fillId="8" borderId="3" xfId="0" applyNumberFormat="1" applyFont="1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44" fontId="0" fillId="2" borderId="13" xfId="0" applyNumberFormat="1" applyFill="1" applyBorder="1" applyAlignment="1">
      <alignment horizontal="center" vertical="center"/>
    </xf>
    <xf numFmtId="44" fontId="0" fillId="8" borderId="13" xfId="0" applyNumberForma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44" fontId="0" fillId="8" borderId="13" xfId="0" applyNumberFormat="1" applyFill="1" applyBorder="1"/>
    <xf numFmtId="0" fontId="14" fillId="8" borderId="13" xfId="0" applyFont="1" applyFill="1" applyBorder="1"/>
    <xf numFmtId="44" fontId="15" fillId="8" borderId="5" xfId="0" applyNumberFormat="1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17" fillId="9" borderId="0" xfId="0" applyFont="1" applyFill="1"/>
    <xf numFmtId="0" fontId="17" fillId="9" borderId="0" xfId="0" applyFont="1" applyFill="1" applyAlignment="1">
      <alignment horizontal="center"/>
    </xf>
    <xf numFmtId="44" fontId="15" fillId="0" borderId="1" xfId="0" applyNumberFormat="1" applyFont="1" applyBorder="1" applyAlignment="1">
      <alignment vertical="center" wrapText="1"/>
    </xf>
    <xf numFmtId="0" fontId="15" fillId="9" borderId="0" xfId="0" applyFont="1" applyFill="1" applyAlignment="1">
      <alignment vertical="center"/>
    </xf>
    <xf numFmtId="0" fontId="15" fillId="9" borderId="0" xfId="0" applyFont="1" applyFill="1"/>
    <xf numFmtId="0" fontId="17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left"/>
    </xf>
    <xf numFmtId="44" fontId="0" fillId="0" borderId="1" xfId="0" applyNumberFormat="1" applyBorder="1" applyAlignment="1">
      <alignment horizontal="left" vertical="center"/>
    </xf>
    <xf numFmtId="44" fontId="15" fillId="8" borderId="1" xfId="0" applyNumberFormat="1" applyFont="1" applyFill="1" applyBorder="1" applyAlignment="1">
      <alignment horizontal="left" vertical="center" wrapText="1"/>
    </xf>
    <xf numFmtId="44" fontId="15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16" fillId="2" borderId="1" xfId="0" applyNumberFormat="1" applyFont="1" applyFill="1" applyBorder="1" applyAlignment="1">
      <alignment horizontal="center" vertical="center" wrapText="1"/>
    </xf>
    <xf numFmtId="44" fontId="0" fillId="8" borderId="1" xfId="0" applyNumberFormat="1" applyFill="1" applyBorder="1"/>
    <xf numFmtId="44" fontId="15" fillId="11" borderId="1" xfId="0" applyNumberFormat="1" applyFont="1" applyFill="1" applyBorder="1"/>
    <xf numFmtId="0" fontId="15" fillId="10" borderId="1" xfId="0" applyFont="1" applyFill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5" fillId="8" borderId="4" xfId="0" applyFont="1" applyFill="1" applyBorder="1" applyAlignment="1">
      <alignment horizontal="left" vertical="center" wrapText="1"/>
    </xf>
    <xf numFmtId="44" fontId="6" fillId="2" borderId="5" xfId="0" applyNumberFormat="1" applyFont="1" applyFill="1" applyBorder="1" applyAlignment="1">
      <alignment horizontal="center" vertical="center" wrapText="1"/>
    </xf>
    <xf numFmtId="44" fontId="2" fillId="8" borderId="5" xfId="0" applyNumberFormat="1" applyFont="1" applyFill="1" applyBorder="1"/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left" vertical="center" wrapText="1"/>
    </xf>
    <xf numFmtId="0" fontId="17" fillId="9" borderId="0" xfId="0" applyFont="1" applyFill="1" applyAlignment="1"/>
    <xf numFmtId="0" fontId="18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44" fontId="2" fillId="8" borderId="1" xfId="0" applyNumberFormat="1" applyFont="1" applyFill="1" applyBorder="1" applyAlignment="1">
      <alignment horizontal="center"/>
    </xf>
    <xf numFmtId="44" fontId="2" fillId="8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FC24B9FA-0206-4AB7-B0C7-6B615CCF23B5}">
    <Anchor>
      <Comment id="{445C989C-9922-4C8D-BC7C-224E778FB2FE}"/>
    </Anchor>
    <History>
      <Event time="2025-03-04T15:03:24.64" id="{3D4B1E01-4D19-4C19-B0CF-6C2E460089FC}">
        <Attribution userId="S::tracy.blackmore103@mod.gov.uk::b8394a5b-ed1f-4e0f-8ff3-8d7bc23b7c2f" userName="Blackmore, Tracy Professional I (DES C17CSAE-PM Lead)" userProvider="AD"/>
        <Anchor>
          <Comment id="{445C989C-9922-4C8D-BC7C-224E778FB2FE}"/>
        </Anchor>
        <Create/>
      </Event>
      <Event time="2025-03-04T15:03:24.64" id="{6A3C4EDF-307D-4849-933E-671F8F52F82D}">
        <Attribution userId="S::tracy.blackmore103@mod.gov.uk::b8394a5b-ed1f-4e0f-8ff3-8d7bc23b7c2f" userName="Blackmore, Tracy Professional I (DES C17CSAE-PM Lead)" userProvider="AD"/>
        <Anchor>
          <Comment id="{445C989C-9922-4C8D-BC7C-224E778FB2FE}"/>
        </Anchor>
        <Assign userId="S::Paul.Forrest101@mod.gov.uk::6f14c74f-a019-4cc9-bf5c-e44af403e3ee" userName="Forrest, Paul Contractor (DES Comrcl-CDP212)" userProvider="AD"/>
      </Event>
      <Event time="2025-03-04T15:03:24.64" id="{ADFEFA3E-F9BE-42D2-A7F0-72C67B452C43}">
        <Attribution userId="S::tracy.blackmore103@mod.gov.uk::b8394a5b-ed1f-4e0f-8ff3-8d7bc23b7c2f" userName="Blackmore, Tracy Professional I (DES C17CSAE-PM Lead)" userProvider="AD"/>
        <Anchor>
          <Comment id="{445C989C-9922-4C8D-BC7C-224E778FB2FE}"/>
        </Anchor>
        <SetTitle title="@Forrest, Paul Contractor (DES Comrcl-CDP212) for awareness i have updated the SoR no's here.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Forrest, Paul Contractor (DES Comrcl-CDP212)" id="{1FBCA915-9418-43DF-937A-AF88FA2AD012}" userId="Paul.Forrest101@mod.gov.uk" providerId="PeoplePicker"/>
  <person displayName="Blackmore, Tracy Professional I (DES C17CSAE-PM Lead)" id="{6DAD263E-48DB-4EEC-A825-406B3828222D}" userId="S::tracy.blackmore103@mod.gov.uk::b8394a5b-ed1f-4e0f-8ff3-8d7bc23b7c2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5-03-04T15:03:24.91" personId="{6DAD263E-48DB-4EEC-A825-406B3828222D}" id="{445C989C-9922-4C8D-BC7C-224E778FB2FE}">
    <text xml:space="preserve">@Forrest, Paul Contractor (DES Comrcl-CDP212) for awareness i have updated the SoR no's here. </text>
    <mentions>
      <mention mentionpersonId="{1FBCA915-9418-43DF-937A-AF88FA2AD012}" mentionId="{E7738CF8-A837-4445-8744-B14A25BF8E9A}" startIndex="0" length="4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22C6-4669-4D66-9B56-56ED87085CD8}">
  <dimension ref="B2:I43"/>
  <sheetViews>
    <sheetView zoomScaleNormal="100" workbookViewId="0">
      <selection activeCell="D3" sqref="D3:F3"/>
    </sheetView>
  </sheetViews>
  <sheetFormatPr defaultRowHeight="15" x14ac:dyDescent="0.25"/>
  <cols>
    <col min="2" max="2" width="3.85546875" customWidth="1"/>
    <col min="3" max="3" width="7.85546875" style="1" customWidth="1"/>
    <col min="4" max="4" width="46.7109375" style="77" customWidth="1"/>
    <col min="5" max="5" width="25.5703125" style="6" customWidth="1"/>
    <col min="6" max="6" width="36.42578125" style="1" customWidth="1"/>
    <col min="7" max="7" width="25.5703125" customWidth="1"/>
    <col min="8" max="8" width="3.140625" customWidth="1"/>
  </cols>
  <sheetData>
    <row r="2" spans="2:9" x14ac:dyDescent="0.25">
      <c r="B2" s="119"/>
      <c r="C2" s="119"/>
      <c r="D2" s="84"/>
      <c r="E2" s="79"/>
      <c r="F2" s="83"/>
      <c r="G2" s="78"/>
      <c r="H2" s="78"/>
    </row>
    <row r="3" spans="2:9" ht="30" x14ac:dyDescent="0.4">
      <c r="B3" s="119"/>
      <c r="C3" s="119"/>
      <c r="D3" s="120" t="s">
        <v>0</v>
      </c>
      <c r="E3" s="120"/>
      <c r="F3" s="120"/>
      <c r="G3" s="78"/>
      <c r="H3" s="78"/>
    </row>
    <row r="4" spans="2:9" x14ac:dyDescent="0.25">
      <c r="B4" s="119"/>
      <c r="C4" s="119"/>
      <c r="D4" s="84"/>
      <c r="E4" s="79"/>
      <c r="F4" s="83"/>
      <c r="G4" s="78"/>
      <c r="H4" s="78"/>
    </row>
    <row r="5" spans="2:9" x14ac:dyDescent="0.25">
      <c r="B5" s="81"/>
      <c r="C5" s="121" t="s">
        <v>1</v>
      </c>
      <c r="D5" s="124" t="s">
        <v>2</v>
      </c>
      <c r="E5" s="123" t="s">
        <v>3</v>
      </c>
      <c r="F5" s="121" t="s">
        <v>4</v>
      </c>
      <c r="G5" s="17" t="s">
        <v>5</v>
      </c>
      <c r="H5" s="82"/>
      <c r="I5" s="36"/>
    </row>
    <row r="6" spans="2:9" x14ac:dyDescent="0.25">
      <c r="B6" s="81"/>
      <c r="C6" s="122"/>
      <c r="D6" s="125"/>
      <c r="E6" s="123"/>
      <c r="F6" s="122"/>
      <c r="G6" s="17" t="s">
        <v>6</v>
      </c>
      <c r="H6" s="82"/>
      <c r="I6" s="36"/>
    </row>
    <row r="7" spans="2:9" x14ac:dyDescent="0.25">
      <c r="B7" s="81"/>
      <c r="C7" s="116">
        <v>1</v>
      </c>
      <c r="D7" s="107" t="s">
        <v>7</v>
      </c>
      <c r="E7" s="107" t="s">
        <v>8</v>
      </c>
      <c r="F7" s="13" t="s">
        <v>9</v>
      </c>
      <c r="G7" s="80">
        <f>'Table 1 RAF Northolt Set Up'!F6</f>
        <v>0</v>
      </c>
      <c r="H7" s="82"/>
      <c r="I7" s="36"/>
    </row>
    <row r="8" spans="2:9" x14ac:dyDescent="0.25">
      <c r="B8" s="81"/>
      <c r="C8" s="116"/>
      <c r="D8" s="107"/>
      <c r="E8" s="107"/>
      <c r="F8" s="13" t="s">
        <v>10</v>
      </c>
      <c r="G8" s="80">
        <f>'Table 1 RAF Northolt Set Up'!F7</f>
        <v>0</v>
      </c>
      <c r="H8" s="82"/>
      <c r="I8" s="36"/>
    </row>
    <row r="9" spans="2:9" x14ac:dyDescent="0.25">
      <c r="B9" s="81"/>
      <c r="C9" s="116">
        <v>2</v>
      </c>
      <c r="D9" s="107" t="s">
        <v>11</v>
      </c>
      <c r="E9" s="107" t="s">
        <v>12</v>
      </c>
      <c r="F9" s="117" t="s">
        <v>13</v>
      </c>
      <c r="G9" s="118">
        <f>'Table 2 Provision of ISS'!R20</f>
        <v>0</v>
      </c>
      <c r="H9" s="82"/>
      <c r="I9" s="36"/>
    </row>
    <row r="10" spans="2:9" x14ac:dyDescent="0.25">
      <c r="B10" s="81"/>
      <c r="C10" s="116"/>
      <c r="D10" s="107"/>
      <c r="E10" s="107"/>
      <c r="F10" s="117"/>
      <c r="G10" s="117"/>
      <c r="H10" s="82"/>
      <c r="I10" s="36"/>
    </row>
    <row r="11" spans="2:9" ht="14.45" customHeight="1" x14ac:dyDescent="0.25">
      <c r="B11" s="81"/>
      <c r="C11" s="102">
        <v>4</v>
      </c>
      <c r="D11" s="113" t="s">
        <v>14</v>
      </c>
      <c r="E11" s="102" t="s">
        <v>15</v>
      </c>
      <c r="F11" s="28" t="s">
        <v>16</v>
      </c>
      <c r="G11" s="80">
        <f>'Table 3 Spiral 1 Embodiment '!E6+'Table 3 Spiral 1 Embodiment '!F6</f>
        <v>0</v>
      </c>
      <c r="H11" s="82"/>
      <c r="I11" s="36"/>
    </row>
    <row r="12" spans="2:9" ht="14.45" customHeight="1" x14ac:dyDescent="0.25">
      <c r="B12" s="81"/>
      <c r="C12" s="112"/>
      <c r="D12" s="114"/>
      <c r="E12" s="103"/>
      <c r="F12" s="74" t="s">
        <v>17</v>
      </c>
      <c r="G12" s="80">
        <f>'Table 3 Spiral 1 Embodiment '!E7+'Table 3 Spiral 1 Embodiment '!F7</f>
        <v>0</v>
      </c>
      <c r="H12" s="82"/>
      <c r="I12" s="36"/>
    </row>
    <row r="13" spans="2:9" x14ac:dyDescent="0.25">
      <c r="B13" s="81"/>
      <c r="C13" s="111">
        <v>5</v>
      </c>
      <c r="D13" s="114"/>
      <c r="E13" s="103"/>
      <c r="F13" s="28" t="s">
        <v>18</v>
      </c>
      <c r="G13" s="80">
        <f>'Table 3 Spiral 1 Embodiment '!E8+'Table 3 Spiral 1 Embodiment '!F8</f>
        <v>0</v>
      </c>
      <c r="H13" s="82"/>
      <c r="I13" s="36"/>
    </row>
    <row r="14" spans="2:9" ht="14.45" customHeight="1" x14ac:dyDescent="0.25">
      <c r="B14" s="81"/>
      <c r="C14" s="111"/>
      <c r="D14" s="114"/>
      <c r="E14" s="103"/>
      <c r="F14" s="28" t="s">
        <v>19</v>
      </c>
      <c r="G14" s="29">
        <f>'Table 3 Spiral 1 Embodiment '!E9+'Table 3 Spiral 1 Embodiment '!F9</f>
        <v>0</v>
      </c>
      <c r="H14" s="82"/>
      <c r="I14" s="36"/>
    </row>
    <row r="15" spans="2:9" x14ac:dyDescent="0.25">
      <c r="B15" s="81"/>
      <c r="C15" s="111"/>
      <c r="D15" s="114"/>
      <c r="E15" s="103"/>
      <c r="F15" s="28" t="s">
        <v>20</v>
      </c>
      <c r="G15" s="29">
        <f>'Table 3 Spiral 1 Embodiment '!E10+'Table 3 Spiral 1 Embodiment '!F10</f>
        <v>0</v>
      </c>
      <c r="H15" s="82"/>
      <c r="I15" s="36"/>
    </row>
    <row r="16" spans="2:9" x14ac:dyDescent="0.25">
      <c r="B16" s="81"/>
      <c r="C16" s="111"/>
      <c r="D16" s="115"/>
      <c r="E16" s="112"/>
      <c r="F16" s="72" t="s">
        <v>21</v>
      </c>
      <c r="G16" s="29">
        <f>'Table 3 Spiral 1 Embodiment '!E11+'Table 3 Spiral 1 Embodiment '!F11</f>
        <v>0</v>
      </c>
      <c r="H16" s="82"/>
      <c r="I16" s="36"/>
    </row>
    <row r="17" spans="2:9" x14ac:dyDescent="0.25">
      <c r="B17" s="81"/>
      <c r="C17" s="108">
        <v>8</v>
      </c>
      <c r="D17" s="107" t="s">
        <v>22</v>
      </c>
      <c r="E17" s="107" t="s">
        <v>23</v>
      </c>
      <c r="F17" s="13" t="s">
        <v>24</v>
      </c>
      <c r="G17" s="29">
        <f>'Table 4 Spiral 2 Embodiment'!J9+'Table 4 Spiral 2 Embodiment'!J10</f>
        <v>0</v>
      </c>
      <c r="H17" s="82"/>
      <c r="I17" s="36"/>
    </row>
    <row r="18" spans="2:9" x14ac:dyDescent="0.25">
      <c r="B18" s="81"/>
      <c r="C18" s="109"/>
      <c r="D18" s="107"/>
      <c r="E18" s="107"/>
      <c r="F18" s="13" t="s">
        <v>25</v>
      </c>
      <c r="G18" s="29">
        <f>'Table 4 Spiral 2 Embodiment'!J12+'Table 4 Spiral 2 Embodiment'!J11</f>
        <v>0</v>
      </c>
      <c r="H18" s="82"/>
      <c r="I18" s="36"/>
    </row>
    <row r="19" spans="2:9" x14ac:dyDescent="0.25">
      <c r="B19" s="81"/>
      <c r="C19" s="110"/>
      <c r="D19" s="107"/>
      <c r="E19" s="107"/>
      <c r="F19" s="13" t="s">
        <v>26</v>
      </c>
      <c r="G19" s="29">
        <f>'Table 4 Spiral 2 Embodiment'!J14+'Table 4 Spiral 2 Embodiment'!J13</f>
        <v>0</v>
      </c>
      <c r="H19" s="82"/>
      <c r="I19" s="36"/>
    </row>
    <row r="20" spans="2:9" x14ac:dyDescent="0.25">
      <c r="B20" s="81"/>
      <c r="C20" s="106">
        <v>9</v>
      </c>
      <c r="D20" s="107"/>
      <c r="E20" s="107"/>
      <c r="F20" s="13" t="s">
        <v>27</v>
      </c>
      <c r="G20" s="29">
        <f>'Table 4 Spiral 2 Embodiment'!J16+'Table 4 Spiral 2 Embodiment'!J15</f>
        <v>0</v>
      </c>
      <c r="H20" s="82"/>
      <c r="I20" s="36"/>
    </row>
    <row r="21" spans="2:9" x14ac:dyDescent="0.25">
      <c r="B21" s="82"/>
      <c r="C21" s="106"/>
      <c r="D21" s="107"/>
      <c r="E21" s="107"/>
      <c r="F21" s="13" t="s">
        <v>28</v>
      </c>
      <c r="G21" s="29">
        <f>'Table 4 Spiral 2 Embodiment'!J18+'Table 4 Spiral 2 Embodiment'!J17</f>
        <v>0</v>
      </c>
      <c r="H21" s="82"/>
      <c r="I21" s="36"/>
    </row>
    <row r="22" spans="2:9" x14ac:dyDescent="0.25">
      <c r="B22" s="82"/>
      <c r="C22" s="106"/>
      <c r="D22" s="107"/>
      <c r="E22" s="107"/>
      <c r="F22" s="13" t="s">
        <v>29</v>
      </c>
      <c r="G22" s="29">
        <f>'Table 4 Spiral 2 Embodiment'!J20+'Table 4 Spiral 2 Embodiment'!J19</f>
        <v>0</v>
      </c>
      <c r="H22" s="82"/>
      <c r="I22" s="36"/>
    </row>
    <row r="23" spans="2:9" x14ac:dyDescent="0.25">
      <c r="B23" s="82"/>
      <c r="C23" s="106"/>
      <c r="D23" s="107"/>
      <c r="E23" s="107"/>
      <c r="F23" s="13" t="s">
        <v>30</v>
      </c>
      <c r="G23" s="29">
        <f>'Table 4 Spiral 2 Embodiment'!J22+'Table 4 Spiral 2 Embodiment'!J21</f>
        <v>0</v>
      </c>
      <c r="H23" s="82"/>
      <c r="I23" s="36"/>
    </row>
    <row r="24" spans="2:9" x14ac:dyDescent="0.25">
      <c r="B24" s="82"/>
      <c r="C24" s="106">
        <v>10</v>
      </c>
      <c r="D24" s="107"/>
      <c r="E24" s="107"/>
      <c r="F24" s="72" t="s">
        <v>31</v>
      </c>
      <c r="G24" s="29">
        <f>'Table 4 Spiral 2 Embodiment'!J24+'Table 4 Spiral 2 Embodiment'!J23</f>
        <v>0</v>
      </c>
      <c r="H24" s="82"/>
      <c r="I24" s="36"/>
    </row>
    <row r="25" spans="2:9" x14ac:dyDescent="0.25">
      <c r="B25" s="82"/>
      <c r="C25" s="106"/>
      <c r="D25" s="107"/>
      <c r="E25" s="107"/>
      <c r="F25" s="13" t="s">
        <v>32</v>
      </c>
      <c r="G25" s="29">
        <f>'Table 4 Spiral 2 Embodiment'!J26+'Table 4 Spiral 2 Embodiment'!J25</f>
        <v>0</v>
      </c>
      <c r="H25" s="82"/>
      <c r="I25" s="36"/>
    </row>
    <row r="26" spans="2:9" x14ac:dyDescent="0.25">
      <c r="B26" s="82"/>
      <c r="C26" s="106"/>
      <c r="D26" s="107"/>
      <c r="E26" s="107"/>
      <c r="F26" s="13" t="s">
        <v>33</v>
      </c>
      <c r="G26" s="29">
        <f>'Table 4 Spiral 2 Embodiment'!J28+'Table 4 Spiral 2 Embodiment'!J27</f>
        <v>0</v>
      </c>
      <c r="H26" s="82"/>
      <c r="I26" s="36"/>
    </row>
    <row r="27" spans="2:9" x14ac:dyDescent="0.25">
      <c r="B27" s="82"/>
      <c r="C27" s="106"/>
      <c r="D27" s="107"/>
      <c r="E27" s="107"/>
      <c r="F27" s="13" t="s">
        <v>34</v>
      </c>
      <c r="G27" s="29">
        <f>'Table 4 Spiral 2 Embodiment'!J30+'Table 4 Spiral 2 Embodiment'!J29</f>
        <v>0</v>
      </c>
      <c r="H27" s="82"/>
      <c r="I27" s="36"/>
    </row>
    <row r="28" spans="2:9" x14ac:dyDescent="0.25">
      <c r="B28" s="82"/>
      <c r="C28" s="104">
        <v>11</v>
      </c>
      <c r="D28" s="102" t="s">
        <v>35</v>
      </c>
      <c r="E28" s="102" t="s">
        <v>36</v>
      </c>
      <c r="F28" s="13" t="s">
        <v>37</v>
      </c>
      <c r="G28" s="29">
        <f>'Table 5 Training'!I9</f>
        <v>0</v>
      </c>
      <c r="H28" s="82"/>
      <c r="I28" s="36"/>
    </row>
    <row r="29" spans="2:9" x14ac:dyDescent="0.25">
      <c r="B29" s="82"/>
      <c r="C29" s="105"/>
      <c r="D29" s="103"/>
      <c r="E29" s="103"/>
      <c r="F29" s="13" t="s">
        <v>38</v>
      </c>
      <c r="G29" s="29">
        <f>'Table 5 Training'!I10</f>
        <v>0</v>
      </c>
      <c r="H29" s="82"/>
    </row>
    <row r="30" spans="2:9" x14ac:dyDescent="0.25">
      <c r="B30" s="82"/>
      <c r="C30" s="105"/>
      <c r="D30" s="103"/>
      <c r="E30" s="103"/>
      <c r="F30" s="13" t="s">
        <v>39</v>
      </c>
      <c r="G30" s="29">
        <f>'Table 5 Training'!I11</f>
        <v>0</v>
      </c>
      <c r="H30" s="82"/>
    </row>
    <row r="31" spans="2:9" x14ac:dyDescent="0.25">
      <c r="B31" s="82"/>
      <c r="C31" s="105"/>
      <c r="D31" s="103"/>
      <c r="E31" s="103"/>
      <c r="F31" s="13" t="s">
        <v>40</v>
      </c>
      <c r="G31" s="29">
        <f>'Table 5 Training'!I12</f>
        <v>0</v>
      </c>
      <c r="H31" s="82"/>
    </row>
    <row r="32" spans="2:9" x14ac:dyDescent="0.25">
      <c r="B32" s="82"/>
      <c r="C32" s="105"/>
      <c r="D32" s="103"/>
      <c r="E32" s="103"/>
      <c r="F32" s="13" t="s">
        <v>41</v>
      </c>
      <c r="G32" s="29">
        <f>'Table 5 Training'!I13</f>
        <v>0</v>
      </c>
      <c r="H32" s="82"/>
    </row>
    <row r="33" spans="2:8" x14ac:dyDescent="0.25">
      <c r="B33" s="82"/>
      <c r="C33" s="105"/>
      <c r="D33" s="103"/>
      <c r="E33" s="103"/>
      <c r="F33" s="73" t="s">
        <v>42</v>
      </c>
      <c r="G33" s="29">
        <f>'Table 5 Training'!I14</f>
        <v>0</v>
      </c>
      <c r="H33" s="82"/>
    </row>
    <row r="34" spans="2:8" x14ac:dyDescent="0.25">
      <c r="B34" s="82"/>
      <c r="C34" s="105"/>
      <c r="D34" s="103"/>
      <c r="E34" s="103"/>
      <c r="F34" s="71" t="s">
        <v>43</v>
      </c>
      <c r="G34" s="29">
        <f>'Table 5 Training'!I15</f>
        <v>0</v>
      </c>
      <c r="H34" s="82"/>
    </row>
    <row r="35" spans="2:8" x14ac:dyDescent="0.25">
      <c r="B35" s="82"/>
      <c r="C35" s="82"/>
      <c r="D35" s="82"/>
      <c r="E35" s="82"/>
      <c r="F35" s="71" t="s">
        <v>44</v>
      </c>
      <c r="G35" s="86">
        <f>SUM(G7:G34)</f>
        <v>0</v>
      </c>
      <c r="H35" s="82"/>
    </row>
    <row r="36" spans="2:8" x14ac:dyDescent="0.25">
      <c r="B36" s="82"/>
      <c r="C36" s="82"/>
      <c r="D36" s="82"/>
      <c r="E36" s="82"/>
      <c r="F36" s="82"/>
      <c r="G36" s="82"/>
      <c r="H36" s="82"/>
    </row>
    <row r="37" spans="2:8" x14ac:dyDescent="0.25">
      <c r="B37" s="82"/>
      <c r="C37" s="76">
        <v>12</v>
      </c>
      <c r="D37" s="76" t="s">
        <v>45</v>
      </c>
      <c r="E37" s="85" t="str">
        <f>'Table 6 Emergent Work'!D9</f>
        <v>Engineering / hr</v>
      </c>
      <c r="F37" s="75" t="s">
        <v>46</v>
      </c>
      <c r="G37" s="29">
        <f>'Table 6 Emergent Work'!G9*5000</f>
        <v>0</v>
      </c>
      <c r="H37" s="82"/>
    </row>
    <row r="38" spans="2:8" x14ac:dyDescent="0.25">
      <c r="B38" s="82"/>
      <c r="C38" s="82"/>
      <c r="D38" s="82"/>
      <c r="E38" s="85" t="s">
        <v>47</v>
      </c>
      <c r="F38" s="75" t="s">
        <v>48</v>
      </c>
      <c r="G38" s="29">
        <f>'Table 6 Emergent Work'!G10*250</f>
        <v>0</v>
      </c>
      <c r="H38" s="82"/>
    </row>
    <row r="39" spans="2:8" x14ac:dyDescent="0.25">
      <c r="B39" s="82"/>
      <c r="C39" s="82"/>
      <c r="D39" s="82"/>
      <c r="E39" s="85" t="s">
        <v>49</v>
      </c>
      <c r="F39" s="75" t="s">
        <v>50</v>
      </c>
      <c r="G39" s="29">
        <f>'Table 6 Emergent Work'!G11*50000</f>
        <v>0</v>
      </c>
      <c r="H39" s="82"/>
    </row>
    <row r="40" spans="2:8" x14ac:dyDescent="0.25">
      <c r="B40" s="82"/>
      <c r="C40" s="82"/>
      <c r="D40" s="82"/>
      <c r="E40" s="82"/>
      <c r="F40" s="82"/>
      <c r="G40" s="90">
        <f>SUM(G37:G39)</f>
        <v>0</v>
      </c>
      <c r="H40" s="82"/>
    </row>
    <row r="41" spans="2:8" x14ac:dyDescent="0.25">
      <c r="B41" s="82"/>
      <c r="C41" s="82"/>
      <c r="D41" s="82"/>
      <c r="E41" s="82"/>
      <c r="F41" s="82"/>
      <c r="G41" s="82"/>
      <c r="H41" s="82"/>
    </row>
    <row r="42" spans="2:8" x14ac:dyDescent="0.25">
      <c r="B42" s="82"/>
      <c r="C42" s="82"/>
      <c r="D42" s="82"/>
      <c r="E42" s="92" t="s">
        <v>51</v>
      </c>
      <c r="F42" s="82"/>
      <c r="G42" s="91">
        <f>G35+G40</f>
        <v>0</v>
      </c>
      <c r="H42" s="82"/>
    </row>
    <row r="43" spans="2:8" x14ac:dyDescent="0.25">
      <c r="B43" s="82"/>
      <c r="C43" s="82"/>
      <c r="D43" s="82"/>
      <c r="E43" s="82"/>
      <c r="F43" s="82"/>
      <c r="G43" s="82"/>
      <c r="H43" s="82"/>
    </row>
  </sheetData>
  <mergeCells count="28">
    <mergeCell ref="B2:C2"/>
    <mergeCell ref="B3:C3"/>
    <mergeCell ref="D3:F3"/>
    <mergeCell ref="B4:C4"/>
    <mergeCell ref="C5:C6"/>
    <mergeCell ref="F5:F6"/>
    <mergeCell ref="E5:E6"/>
    <mergeCell ref="D5:D6"/>
    <mergeCell ref="F9:F10"/>
    <mergeCell ref="G9:G10"/>
    <mergeCell ref="C7:C8"/>
    <mergeCell ref="D7:D8"/>
    <mergeCell ref="E7:E8"/>
    <mergeCell ref="C13:C16"/>
    <mergeCell ref="E11:E16"/>
    <mergeCell ref="D11:D16"/>
    <mergeCell ref="C11:C12"/>
    <mergeCell ref="C9:C10"/>
    <mergeCell ref="D9:D10"/>
    <mergeCell ref="E9:E10"/>
    <mergeCell ref="D28:D34"/>
    <mergeCell ref="C28:C34"/>
    <mergeCell ref="C20:C23"/>
    <mergeCell ref="C24:C27"/>
    <mergeCell ref="E17:E27"/>
    <mergeCell ref="D17:D27"/>
    <mergeCell ref="C17:C19"/>
    <mergeCell ref="E28:E34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0826-E1EE-4506-9790-0F3CDA983D4B}">
  <dimension ref="A1:BV320"/>
  <sheetViews>
    <sheetView zoomScale="115" zoomScaleNormal="115" workbookViewId="0">
      <selection activeCell="E8" sqref="E8"/>
    </sheetView>
  </sheetViews>
  <sheetFormatPr defaultRowHeight="15" customHeight="1" x14ac:dyDescent="0.25"/>
  <cols>
    <col min="1" max="1" width="9.140625" style="2"/>
    <col min="2" max="2" width="12.28515625" customWidth="1"/>
    <col min="3" max="3" width="28" customWidth="1"/>
    <col min="4" max="4" width="7.5703125" customWidth="1"/>
    <col min="5" max="5" width="29.7109375" customWidth="1"/>
    <col min="6" max="6" width="15.7109375" customWidth="1"/>
    <col min="7" max="7" width="12.5703125" style="2" customWidth="1"/>
    <col min="8" max="74" width="9.140625" style="2"/>
  </cols>
  <sheetData>
    <row r="1" spans="2:7" s="2" customFormat="1" x14ac:dyDescent="0.25"/>
    <row r="2" spans="2:7" ht="15.75" x14ac:dyDescent="0.25">
      <c r="B2" s="133" t="s">
        <v>52</v>
      </c>
      <c r="C2" s="133"/>
      <c r="D2" s="133"/>
      <c r="E2" s="133"/>
      <c r="F2" s="133"/>
    </row>
    <row r="3" spans="2:7" s="2" customFormat="1" x14ac:dyDescent="0.25"/>
    <row r="4" spans="2:7" x14ac:dyDescent="0.25">
      <c r="B4" s="134" t="s">
        <v>53</v>
      </c>
      <c r="C4" s="126" t="s">
        <v>2</v>
      </c>
      <c r="D4" s="127"/>
      <c r="E4" s="135" t="s">
        <v>54</v>
      </c>
      <c r="F4" s="16" t="s">
        <v>5</v>
      </c>
    </row>
    <row r="5" spans="2:7" x14ac:dyDescent="0.25">
      <c r="B5" s="134"/>
      <c r="C5" s="128"/>
      <c r="D5" s="129"/>
      <c r="E5" s="136"/>
      <c r="F5" s="18" t="s">
        <v>6</v>
      </c>
    </row>
    <row r="6" spans="2:7" s="2" customFormat="1" ht="15.75" customHeight="1" x14ac:dyDescent="0.25">
      <c r="B6" s="102">
        <v>1</v>
      </c>
      <c r="C6" s="130" t="s">
        <v>55</v>
      </c>
      <c r="D6" s="40" t="s">
        <v>56</v>
      </c>
      <c r="E6" s="38" t="s">
        <v>9</v>
      </c>
      <c r="F6" s="69">
        <v>0</v>
      </c>
      <c r="G6" s="70" t="s">
        <v>57</v>
      </c>
    </row>
    <row r="7" spans="2:7" s="2" customFormat="1" x14ac:dyDescent="0.25">
      <c r="B7" s="103"/>
      <c r="C7" s="131"/>
      <c r="D7" s="40" t="s">
        <v>58</v>
      </c>
      <c r="E7" s="39" t="s">
        <v>59</v>
      </c>
      <c r="F7" s="69">
        <v>0</v>
      </c>
      <c r="G7" s="70" t="s">
        <v>57</v>
      </c>
    </row>
    <row r="8" spans="2:7" s="2" customFormat="1" x14ac:dyDescent="0.25">
      <c r="B8" s="112"/>
      <c r="C8" s="132"/>
      <c r="D8" s="40" t="s">
        <v>60</v>
      </c>
      <c r="E8" s="39" t="s">
        <v>61</v>
      </c>
      <c r="F8" s="14">
        <v>0</v>
      </c>
    </row>
    <row r="9" spans="2:7" s="2" customFormat="1" x14ac:dyDescent="0.25">
      <c r="E9" s="25" t="s">
        <v>44</v>
      </c>
      <c r="F9" s="15">
        <f>SUM(F6:F7)</f>
        <v>0</v>
      </c>
    </row>
    <row r="10" spans="2:7" s="2" customFormat="1" x14ac:dyDescent="0.25"/>
    <row r="11" spans="2:7" s="2" customFormat="1" x14ac:dyDescent="0.25"/>
    <row r="12" spans="2:7" s="2" customFormat="1" x14ac:dyDescent="0.25"/>
    <row r="13" spans="2:7" s="2" customFormat="1" x14ac:dyDescent="0.25"/>
    <row r="14" spans="2:7" s="2" customFormat="1" x14ac:dyDescent="0.25"/>
    <row r="15" spans="2:7" s="2" customFormat="1" x14ac:dyDescent="0.25"/>
    <row r="16" spans="2:7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</sheetData>
  <mergeCells count="6">
    <mergeCell ref="C4:D5"/>
    <mergeCell ref="B6:B8"/>
    <mergeCell ref="C6:C8"/>
    <mergeCell ref="B2:F2"/>
    <mergeCell ref="B4:B5"/>
    <mergeCell ref="E4:E5"/>
  </mergeCells>
  <pageMargins left="0.7" right="0.7" top="0.75" bottom="0.75" header="0.3" footer="0.3"/>
  <pageSetup paperSize="9" orientation="portrait" r:id="rId1"/>
  <ignoredErrors>
    <ignoredError sqref="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AF0B-D2A8-4694-89EC-E479AC7B5851}">
  <dimension ref="A1:BB155"/>
  <sheetViews>
    <sheetView tabSelected="1" topLeftCell="D1" zoomScale="130" zoomScaleNormal="130" workbookViewId="0">
      <selection activeCell="E13" sqref="A10:XFD13"/>
    </sheetView>
  </sheetViews>
  <sheetFormatPr defaultColWidth="9.140625" defaultRowHeight="14.25" x14ac:dyDescent="0.2"/>
  <cols>
    <col min="1" max="1" width="5.140625" style="7" customWidth="1"/>
    <col min="2" max="2" width="16.7109375" style="8" customWidth="1"/>
    <col min="3" max="3" width="17.28515625" style="8" customWidth="1"/>
    <col min="4" max="4" width="20.5703125" style="8" customWidth="1"/>
    <col min="5" max="5" width="28" style="8" customWidth="1"/>
    <col min="6" max="6" width="15.140625" style="8" customWidth="1"/>
    <col min="7" max="7" width="18" style="8" bestFit="1" customWidth="1"/>
    <col min="8" max="8" width="20.85546875" style="8" customWidth="1"/>
    <col min="9" max="11" width="21.7109375" style="8" customWidth="1"/>
    <col min="12" max="17" width="21.7109375" style="7" customWidth="1"/>
    <col min="18" max="18" width="21.85546875" style="7" customWidth="1"/>
    <col min="19" max="54" width="9.140625" style="7"/>
    <col min="55" max="16384" width="9.140625" style="8"/>
  </cols>
  <sheetData>
    <row r="1" spans="1:54" s="7" customFormat="1" x14ac:dyDescent="0.2"/>
    <row r="2" spans="1:54" ht="15.75" x14ac:dyDescent="0.2">
      <c r="B2" s="137" t="s">
        <v>62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54" s="7" customFormat="1" x14ac:dyDescent="0.2">
      <c r="E3" s="3"/>
      <c r="F3" s="3" t="s">
        <v>63</v>
      </c>
    </row>
    <row r="4" spans="1:54" ht="24.75" customHeight="1" x14ac:dyDescent="0.2">
      <c r="B4" s="134" t="s">
        <v>53</v>
      </c>
      <c r="C4" s="139" t="s">
        <v>64</v>
      </c>
      <c r="D4" s="139" t="s">
        <v>2</v>
      </c>
      <c r="E4" s="135" t="s">
        <v>65</v>
      </c>
      <c r="F4" s="16"/>
      <c r="G4" s="139" t="s">
        <v>66</v>
      </c>
      <c r="H4" s="139"/>
      <c r="I4" s="139"/>
      <c r="J4" s="139"/>
      <c r="K4" s="139"/>
      <c r="L4" s="142" t="s">
        <v>67</v>
      </c>
      <c r="M4" s="143"/>
      <c r="N4" s="144"/>
      <c r="O4" s="142" t="s">
        <v>68</v>
      </c>
      <c r="P4" s="143"/>
      <c r="Q4" s="144"/>
    </row>
    <row r="5" spans="1:54" x14ac:dyDescent="0.2">
      <c r="B5" s="134"/>
      <c r="C5" s="139"/>
      <c r="D5" s="139"/>
      <c r="E5" s="135"/>
      <c r="F5" s="140" t="s">
        <v>69</v>
      </c>
      <c r="G5" s="140"/>
      <c r="H5" s="17" t="s">
        <v>70</v>
      </c>
      <c r="I5" s="17" t="s">
        <v>71</v>
      </c>
      <c r="J5" s="17" t="s">
        <v>72</v>
      </c>
      <c r="K5" s="17" t="s">
        <v>73</v>
      </c>
      <c r="L5" s="17" t="s">
        <v>74</v>
      </c>
      <c r="M5" s="17" t="s">
        <v>75</v>
      </c>
      <c r="N5" s="17" t="s">
        <v>76</v>
      </c>
      <c r="O5" s="17" t="s">
        <v>77</v>
      </c>
      <c r="P5" s="17" t="s">
        <v>78</v>
      </c>
      <c r="Q5" s="17" t="s">
        <v>79</v>
      </c>
    </row>
    <row r="6" spans="1:54" ht="24" x14ac:dyDescent="0.2">
      <c r="B6" s="134"/>
      <c r="C6" s="139"/>
      <c r="D6" s="139"/>
      <c r="E6" s="135"/>
      <c r="F6" s="18" t="s">
        <v>191</v>
      </c>
      <c r="G6" s="18" t="s">
        <v>80</v>
      </c>
      <c r="H6" s="18" t="s">
        <v>81</v>
      </c>
      <c r="I6" s="18" t="s">
        <v>82</v>
      </c>
      <c r="J6" s="18" t="s">
        <v>83</v>
      </c>
      <c r="K6" s="18" t="s">
        <v>84</v>
      </c>
      <c r="L6" s="18" t="s">
        <v>85</v>
      </c>
      <c r="M6" s="18" t="s">
        <v>86</v>
      </c>
      <c r="N6" s="18" t="s">
        <v>87</v>
      </c>
      <c r="O6" s="18" t="s">
        <v>88</v>
      </c>
      <c r="P6" s="18" t="s">
        <v>89</v>
      </c>
      <c r="Q6" s="18" t="s">
        <v>90</v>
      </c>
    </row>
    <row r="7" spans="1:54" ht="24" x14ac:dyDescent="0.2">
      <c r="B7" s="134"/>
      <c r="C7" s="139"/>
      <c r="D7" s="139"/>
      <c r="E7" s="135"/>
      <c r="F7" s="19" t="s">
        <v>91</v>
      </c>
      <c r="G7" s="18" t="s">
        <v>92</v>
      </c>
      <c r="H7" s="18" t="s">
        <v>92</v>
      </c>
      <c r="I7" s="18" t="s">
        <v>92</v>
      </c>
      <c r="J7" s="43" t="s">
        <v>93</v>
      </c>
      <c r="K7" s="43" t="s">
        <v>93</v>
      </c>
      <c r="L7" s="43" t="s">
        <v>93</v>
      </c>
      <c r="M7" s="43" t="s">
        <v>93</v>
      </c>
      <c r="N7" s="43" t="s">
        <v>93</v>
      </c>
      <c r="O7" s="43" t="s">
        <v>93</v>
      </c>
      <c r="P7" s="43" t="s">
        <v>93</v>
      </c>
      <c r="Q7" s="43" t="s">
        <v>93</v>
      </c>
    </row>
    <row r="8" spans="1:54" s="57" customFormat="1" ht="12.75" x14ac:dyDescent="0.25">
      <c r="A8" s="4"/>
      <c r="B8" s="134"/>
      <c r="C8" s="139"/>
      <c r="D8" s="139"/>
      <c r="E8" s="135"/>
      <c r="F8" s="19" t="s">
        <v>94</v>
      </c>
      <c r="G8" s="19" t="s">
        <v>94</v>
      </c>
      <c r="H8" s="19" t="s">
        <v>94</v>
      </c>
      <c r="I8" s="19" t="s">
        <v>94</v>
      </c>
      <c r="J8" s="19" t="s">
        <v>94</v>
      </c>
      <c r="K8" s="19" t="s">
        <v>94</v>
      </c>
      <c r="L8" s="19" t="s">
        <v>94</v>
      </c>
      <c r="M8" s="19" t="s">
        <v>94</v>
      </c>
      <c r="N8" s="19" t="s">
        <v>94</v>
      </c>
      <c r="O8" s="19" t="s">
        <v>94</v>
      </c>
      <c r="P8" s="19" t="s">
        <v>94</v>
      </c>
      <c r="Q8" s="19" t="s">
        <v>94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s="57" customFormat="1" ht="12.75" x14ac:dyDescent="0.25">
      <c r="A9" s="4"/>
      <c r="B9" s="134"/>
      <c r="C9" s="139"/>
      <c r="D9" s="139"/>
      <c r="E9" s="135"/>
      <c r="F9" s="32" t="s">
        <v>95</v>
      </c>
      <c r="G9" s="32" t="s">
        <v>95</v>
      </c>
      <c r="H9" s="32" t="s">
        <v>96</v>
      </c>
      <c r="I9" s="32" t="s">
        <v>96</v>
      </c>
      <c r="J9" s="32" t="s">
        <v>96</v>
      </c>
      <c r="K9" s="32" t="s">
        <v>96</v>
      </c>
      <c r="L9" s="32" t="s">
        <v>96</v>
      </c>
      <c r="M9" s="32" t="s">
        <v>96</v>
      </c>
      <c r="N9" s="32" t="s">
        <v>96</v>
      </c>
      <c r="O9" s="32" t="s">
        <v>96</v>
      </c>
      <c r="P9" s="32" t="s">
        <v>96</v>
      </c>
      <c r="Q9" s="32" t="s">
        <v>96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36" customFormat="1" ht="14.25" customHeight="1" x14ac:dyDescent="0.2">
      <c r="A10" s="35"/>
      <c r="B10" s="102" t="s">
        <v>97</v>
      </c>
      <c r="C10" s="141" t="s">
        <v>98</v>
      </c>
      <c r="D10" s="141" t="s">
        <v>194</v>
      </c>
      <c r="E10" s="99" t="s">
        <v>99</v>
      </c>
      <c r="F10" s="50"/>
      <c r="G10" s="170">
        <v>182</v>
      </c>
      <c r="H10" s="171">
        <v>365</v>
      </c>
      <c r="I10" s="171">
        <v>365</v>
      </c>
      <c r="J10" s="171">
        <v>365</v>
      </c>
      <c r="K10" s="171">
        <v>365</v>
      </c>
      <c r="L10" s="171">
        <v>365</v>
      </c>
      <c r="M10" s="171">
        <v>365</v>
      </c>
      <c r="N10" s="171">
        <v>365</v>
      </c>
      <c r="O10" s="171">
        <v>365</v>
      </c>
      <c r="P10" s="171">
        <v>365</v>
      </c>
      <c r="Q10" s="171">
        <v>365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</row>
    <row r="11" spans="1:54" s="36" customFormat="1" ht="14.25" customHeight="1" x14ac:dyDescent="0.2">
      <c r="A11" s="35"/>
      <c r="B11" s="103"/>
      <c r="C11" s="141"/>
      <c r="D11" s="141"/>
      <c r="E11" s="99" t="s">
        <v>100</v>
      </c>
      <c r="F11" s="50"/>
      <c r="G11" s="170">
        <v>126</v>
      </c>
      <c r="H11" s="171">
        <v>252</v>
      </c>
      <c r="I11" s="171">
        <v>252</v>
      </c>
      <c r="J11" s="171">
        <v>252</v>
      </c>
      <c r="K11" s="171">
        <v>252</v>
      </c>
      <c r="L11" s="171">
        <v>252</v>
      </c>
      <c r="M11" s="171">
        <v>252</v>
      </c>
      <c r="N11" s="171">
        <v>252</v>
      </c>
      <c r="O11" s="171">
        <v>252</v>
      </c>
      <c r="P11" s="171">
        <v>252</v>
      </c>
      <c r="Q11" s="171">
        <v>252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</row>
    <row r="12" spans="1:54" ht="14.25" customHeight="1" x14ac:dyDescent="0.2">
      <c r="B12" s="103"/>
      <c r="C12" s="141"/>
      <c r="D12" s="141" t="s">
        <v>101</v>
      </c>
      <c r="E12" s="21" t="s">
        <v>193</v>
      </c>
      <c r="F12" s="20"/>
      <c r="G12" s="22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54" ht="14.25" customHeight="1" x14ac:dyDescent="0.2">
      <c r="B13" s="103"/>
      <c r="C13" s="141"/>
      <c r="D13" s="141"/>
      <c r="E13" s="21" t="s">
        <v>192</v>
      </c>
      <c r="F13" s="20"/>
      <c r="G13" s="20"/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</row>
    <row r="14" spans="1:54" ht="30" customHeight="1" x14ac:dyDescent="0.2">
      <c r="B14" s="103"/>
      <c r="C14" s="141"/>
      <c r="D14" s="141"/>
      <c r="E14" s="21" t="s">
        <v>102</v>
      </c>
      <c r="F14" s="20"/>
      <c r="G14" s="20"/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</row>
    <row r="15" spans="1:54" ht="30.6" customHeight="1" x14ac:dyDescent="0.2">
      <c r="B15" s="112"/>
      <c r="C15" s="141"/>
      <c r="D15" s="141"/>
      <c r="E15" s="21" t="s">
        <v>103</v>
      </c>
      <c r="F15" s="20"/>
      <c r="G15" s="20"/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</row>
    <row r="16" spans="1:54" ht="14.25" customHeight="1" x14ac:dyDescent="0.2">
      <c r="B16" s="10">
        <v>4</v>
      </c>
      <c r="C16" s="21" t="s">
        <v>104</v>
      </c>
      <c r="D16" s="167" t="s">
        <v>105</v>
      </c>
      <c r="E16" s="100" t="s">
        <v>106</v>
      </c>
      <c r="F16" s="20"/>
      <c r="G16" s="20"/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</row>
    <row r="17" spans="2:18" ht="14.25" customHeight="1" x14ac:dyDescent="0.2">
      <c r="B17" s="10">
        <v>8</v>
      </c>
      <c r="C17" s="32" t="s">
        <v>107</v>
      </c>
      <c r="D17" s="168"/>
      <c r="E17" s="100" t="s">
        <v>108</v>
      </c>
      <c r="F17" s="20"/>
      <c r="G17" s="20"/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</row>
    <row r="18" spans="2:18" ht="14.25" customHeight="1" x14ac:dyDescent="0.2">
      <c r="B18" s="10">
        <v>9</v>
      </c>
      <c r="C18" s="32" t="s">
        <v>109</v>
      </c>
      <c r="D18" s="168"/>
      <c r="E18" s="101" t="s">
        <v>110</v>
      </c>
      <c r="F18" s="20"/>
      <c r="G18" s="20"/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</row>
    <row r="19" spans="2:18" ht="14.25" customHeight="1" x14ac:dyDescent="0.2">
      <c r="B19" s="10">
        <v>10</v>
      </c>
      <c r="C19" s="32" t="s">
        <v>111</v>
      </c>
      <c r="D19" s="169"/>
      <c r="E19" s="101" t="s">
        <v>190</v>
      </c>
      <c r="F19" s="20"/>
      <c r="G19" s="20"/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97">
        <v>0</v>
      </c>
      <c r="R19" s="59" t="s">
        <v>51</v>
      </c>
    </row>
    <row r="20" spans="2:18" s="7" customFormat="1" ht="14.25" customHeight="1" x14ac:dyDescent="0.2">
      <c r="F20" s="26" t="s">
        <v>112</v>
      </c>
      <c r="G20" s="9">
        <f>(G10+G11)*G12</f>
        <v>0</v>
      </c>
      <c r="H20" s="173">
        <f>(H10+H11)*H13</f>
        <v>0</v>
      </c>
      <c r="I20" s="172">
        <f t="shared" ref="I20:K20" si="0">(I10+I11)*I13</f>
        <v>0</v>
      </c>
      <c r="J20" s="58">
        <f t="shared" si="0"/>
        <v>0</v>
      </c>
      <c r="K20" s="58">
        <f t="shared" si="0"/>
        <v>0</v>
      </c>
      <c r="L20" s="58">
        <f t="shared" ref="L20:Q20" si="1">(L10+L11)*L13</f>
        <v>0</v>
      </c>
      <c r="M20" s="58">
        <f t="shared" si="1"/>
        <v>0</v>
      </c>
      <c r="N20" s="58">
        <f t="shared" si="1"/>
        <v>0</v>
      </c>
      <c r="O20" s="58">
        <f t="shared" si="1"/>
        <v>0</v>
      </c>
      <c r="P20" s="58">
        <f t="shared" si="1"/>
        <v>0</v>
      </c>
      <c r="Q20" s="98">
        <f t="shared" si="1"/>
        <v>0</v>
      </c>
      <c r="R20" s="60">
        <f>SUM(H20:Q20)</f>
        <v>0</v>
      </c>
    </row>
    <row r="21" spans="2:18" s="7" customFormat="1" x14ac:dyDescent="0.2">
      <c r="E21" s="4"/>
      <c r="F21" s="4"/>
    </row>
    <row r="22" spans="2:18" s="7" customFormat="1" x14ac:dyDescent="0.2"/>
    <row r="23" spans="2:18" s="7" customFormat="1" x14ac:dyDescent="0.2"/>
    <row r="24" spans="2:18" s="7" customFormat="1" x14ac:dyDescent="0.2"/>
    <row r="25" spans="2:18" s="7" customFormat="1" x14ac:dyDescent="0.2"/>
    <row r="26" spans="2:18" s="7" customFormat="1" x14ac:dyDescent="0.2"/>
    <row r="27" spans="2:18" s="7" customFormat="1" x14ac:dyDescent="0.2"/>
    <row r="28" spans="2:18" s="7" customFormat="1" x14ac:dyDescent="0.2"/>
    <row r="29" spans="2:18" s="7" customFormat="1" x14ac:dyDescent="0.2"/>
    <row r="30" spans="2:18" s="7" customFormat="1" x14ac:dyDescent="0.2"/>
    <row r="31" spans="2:18" s="7" customFormat="1" x14ac:dyDescent="0.2"/>
    <row r="32" spans="2:18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</sheetData>
  <mergeCells count="14">
    <mergeCell ref="B2:Q2"/>
    <mergeCell ref="D16:D19"/>
    <mergeCell ref="B10:B15"/>
    <mergeCell ref="G4:K4"/>
    <mergeCell ref="F5:G5"/>
    <mergeCell ref="D12:D15"/>
    <mergeCell ref="D10:D11"/>
    <mergeCell ref="C10:C15"/>
    <mergeCell ref="E4:E9"/>
    <mergeCell ref="L4:N4"/>
    <mergeCell ref="O4:Q4"/>
    <mergeCell ref="B4:B9"/>
    <mergeCell ref="C4:C9"/>
    <mergeCell ref="D4:D9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CADB4-6F40-44D5-AEA4-B82FFB802627}">
  <dimension ref="A1:BW328"/>
  <sheetViews>
    <sheetView workbookViewId="0">
      <selection activeCell="F22" sqref="F22"/>
    </sheetView>
  </sheetViews>
  <sheetFormatPr defaultRowHeight="15" x14ac:dyDescent="0.25"/>
  <cols>
    <col min="1" max="1" width="9.140625" style="2"/>
    <col min="3" max="3" width="59.85546875" customWidth="1"/>
    <col min="4" max="6" width="15.7109375" customWidth="1"/>
    <col min="7" max="7" width="17.5703125" style="2" customWidth="1"/>
    <col min="8" max="17" width="9.140625" style="2"/>
    <col min="18" max="18" width="9.140625" style="2" customWidth="1"/>
    <col min="19" max="75" width="9.140625" style="2"/>
  </cols>
  <sheetData>
    <row r="1" spans="1:75" s="2" customFormat="1" x14ac:dyDescent="0.25"/>
    <row r="2" spans="1:75" ht="15.75" x14ac:dyDescent="0.25">
      <c r="B2" s="145" t="s">
        <v>113</v>
      </c>
      <c r="C2" s="146"/>
      <c r="D2" s="146"/>
      <c r="E2" s="146"/>
      <c r="F2" s="147"/>
    </row>
    <row r="3" spans="1:75" s="2" customFormat="1" x14ac:dyDescent="0.25"/>
    <row r="4" spans="1:75" x14ac:dyDescent="0.25">
      <c r="B4" s="148" t="s">
        <v>53</v>
      </c>
      <c r="C4" s="139" t="s">
        <v>64</v>
      </c>
      <c r="D4" s="135" t="s">
        <v>114</v>
      </c>
      <c r="E4" s="16" t="s">
        <v>115</v>
      </c>
      <c r="F4" s="16" t="s">
        <v>116</v>
      </c>
    </row>
    <row r="5" spans="1:75" x14ac:dyDescent="0.25">
      <c r="B5" s="149"/>
      <c r="C5" s="139"/>
      <c r="D5" s="135"/>
      <c r="E5" s="16" t="s">
        <v>117</v>
      </c>
      <c r="F5" s="16" t="s">
        <v>117</v>
      </c>
    </row>
    <row r="6" spans="1:75" s="36" customFormat="1" ht="15.75" customHeight="1" x14ac:dyDescent="0.2">
      <c r="A6" s="35"/>
      <c r="B6" s="102">
        <v>4</v>
      </c>
      <c r="C6" s="28" t="s">
        <v>118</v>
      </c>
      <c r="D6" s="113" t="s">
        <v>119</v>
      </c>
      <c r="E6" s="87">
        <v>0</v>
      </c>
      <c r="F6" s="87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</row>
    <row r="7" spans="1:75" s="36" customFormat="1" ht="15.75" customHeight="1" x14ac:dyDescent="0.2">
      <c r="A7" s="35"/>
      <c r="B7" s="112"/>
      <c r="C7" s="74" t="s">
        <v>120</v>
      </c>
      <c r="D7" s="115"/>
      <c r="E7" s="87">
        <v>0</v>
      </c>
      <c r="F7" s="87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</row>
    <row r="8" spans="1:75" s="36" customFormat="1" ht="15.75" customHeight="1" x14ac:dyDescent="0.2">
      <c r="A8" s="35"/>
      <c r="B8" s="111">
        <v>5</v>
      </c>
      <c r="C8" s="28" t="s">
        <v>121</v>
      </c>
      <c r="D8" s="107" t="s">
        <v>106</v>
      </c>
      <c r="E8" s="87">
        <v>0</v>
      </c>
      <c r="F8" s="87"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</row>
    <row r="9" spans="1:75" s="36" customFormat="1" ht="15.75" customHeight="1" x14ac:dyDescent="0.2">
      <c r="A9" s="35"/>
      <c r="B9" s="111"/>
      <c r="C9" s="28" t="s">
        <v>122</v>
      </c>
      <c r="D9" s="107"/>
      <c r="E9" s="87">
        <v>0</v>
      </c>
      <c r="F9" s="87">
        <v>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</row>
    <row r="10" spans="1:75" s="36" customFormat="1" ht="15.75" customHeight="1" x14ac:dyDescent="0.2">
      <c r="A10" s="35"/>
      <c r="B10" s="111"/>
      <c r="C10" s="28" t="s">
        <v>123</v>
      </c>
      <c r="D10" s="107"/>
      <c r="E10" s="87">
        <v>0</v>
      </c>
      <c r="F10" s="87">
        <v>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</row>
    <row r="11" spans="1:75" s="36" customFormat="1" ht="15.75" customHeight="1" x14ac:dyDescent="0.2">
      <c r="A11" s="35"/>
      <c r="B11" s="111"/>
      <c r="C11" s="37" t="s">
        <v>124</v>
      </c>
      <c r="D11" s="107"/>
      <c r="E11" s="87">
        <v>0</v>
      </c>
      <c r="F11" s="87">
        <v>0</v>
      </c>
      <c r="G11" s="59" t="s">
        <v>51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</row>
    <row r="12" spans="1:75" x14ac:dyDescent="0.25">
      <c r="B12" s="2"/>
      <c r="C12" s="2"/>
      <c r="D12" s="31" t="s">
        <v>44</v>
      </c>
      <c r="E12" s="62">
        <f>SUM(E6:E11)</f>
        <v>0</v>
      </c>
      <c r="F12" s="62">
        <f>SUM(F6:F11)</f>
        <v>0</v>
      </c>
      <c r="G12" s="60">
        <f>E12+F12</f>
        <v>0</v>
      </c>
    </row>
    <row r="13" spans="1:75" s="2" customFormat="1" ht="15.75" customHeight="1" x14ac:dyDescent="0.25"/>
    <row r="14" spans="1:75" s="2" customFormat="1" ht="15.75" customHeight="1" x14ac:dyDescent="0.25"/>
    <row r="15" spans="1:75" s="2" customFormat="1" x14ac:dyDescent="0.25">
      <c r="B15" s="5"/>
    </row>
    <row r="16" spans="1:75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</sheetData>
  <mergeCells count="8">
    <mergeCell ref="B2:F2"/>
    <mergeCell ref="D4:D5"/>
    <mergeCell ref="C4:C5"/>
    <mergeCell ref="B8:B11"/>
    <mergeCell ref="D8:D11"/>
    <mergeCell ref="B4:B5"/>
    <mergeCell ref="B6:B7"/>
    <mergeCell ref="D6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B6CD-DAA8-454F-BB1E-43587312DFC0}">
  <dimension ref="A1:AJ151"/>
  <sheetViews>
    <sheetView zoomScale="90" zoomScaleNormal="90" workbookViewId="0">
      <selection activeCell="E42" sqref="E42"/>
    </sheetView>
  </sheetViews>
  <sheetFormatPr defaultRowHeight="15" x14ac:dyDescent="0.25"/>
  <cols>
    <col min="1" max="1" width="3.42578125" style="2" customWidth="1"/>
    <col min="2" max="2" width="7.42578125" customWidth="1"/>
    <col min="3" max="4" width="13" customWidth="1"/>
    <col min="5" max="5" width="43.85546875" customWidth="1"/>
    <col min="6" max="6" width="16" style="6" customWidth="1"/>
    <col min="7" max="18" width="14.85546875" style="2" customWidth="1"/>
    <col min="19" max="19" width="6.140625" style="2" customWidth="1"/>
    <col min="20" max="35" width="9.140625" style="2"/>
    <col min="36" max="36" width="9.140625" style="23"/>
  </cols>
  <sheetData>
    <row r="1" spans="1:36" s="2" customFormat="1" x14ac:dyDescent="0.25">
      <c r="F1" s="33"/>
    </row>
    <row r="2" spans="1:36" ht="16.5" customHeight="1" x14ac:dyDescent="0.25">
      <c r="B2" s="150" t="s">
        <v>125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36" s="2" customFormat="1" x14ac:dyDescent="0.25">
      <c r="F3" s="33"/>
    </row>
    <row r="4" spans="1:36" x14ac:dyDescent="0.25">
      <c r="B4" s="134" t="s">
        <v>126</v>
      </c>
      <c r="C4" s="135" t="s">
        <v>127</v>
      </c>
      <c r="D4" s="135" t="s">
        <v>128</v>
      </c>
      <c r="E4" s="135" t="s">
        <v>2</v>
      </c>
      <c r="F4" s="154" t="s">
        <v>129</v>
      </c>
      <c r="G4" s="142" t="s">
        <v>66</v>
      </c>
      <c r="H4" s="143"/>
      <c r="I4" s="143"/>
      <c r="J4" s="143"/>
      <c r="K4" s="143"/>
      <c r="L4" s="144"/>
      <c r="M4" s="142" t="s">
        <v>67</v>
      </c>
      <c r="N4" s="143"/>
      <c r="O4" s="144"/>
      <c r="P4" s="142" t="s">
        <v>68</v>
      </c>
      <c r="Q4" s="143"/>
      <c r="R4" s="144"/>
    </row>
    <row r="5" spans="1:36" ht="15" customHeight="1" x14ac:dyDescent="0.25">
      <c r="B5" s="134"/>
      <c r="C5" s="135"/>
      <c r="D5" s="135"/>
      <c r="E5" s="135"/>
      <c r="F5" s="155"/>
      <c r="G5" s="152" t="s">
        <v>69</v>
      </c>
      <c r="H5" s="153"/>
      <c r="I5" s="17" t="s">
        <v>70</v>
      </c>
      <c r="J5" s="17" t="s">
        <v>71</v>
      </c>
      <c r="K5" s="17" t="s">
        <v>72</v>
      </c>
      <c r="L5" s="17" t="s">
        <v>73</v>
      </c>
      <c r="M5" s="17" t="s">
        <v>74</v>
      </c>
      <c r="N5" s="17" t="s">
        <v>75</v>
      </c>
      <c r="O5" s="17" t="s">
        <v>76</v>
      </c>
      <c r="P5" s="17" t="s">
        <v>77</v>
      </c>
      <c r="Q5" s="17" t="s">
        <v>78</v>
      </c>
      <c r="R5" s="17" t="s">
        <v>79</v>
      </c>
    </row>
    <row r="6" spans="1:36" ht="32.25" customHeight="1" x14ac:dyDescent="0.25">
      <c r="B6" s="134"/>
      <c r="C6" s="135"/>
      <c r="D6" s="135"/>
      <c r="E6" s="135"/>
      <c r="F6" s="155"/>
      <c r="G6" s="49" t="s">
        <v>189</v>
      </c>
      <c r="H6" s="18" t="s">
        <v>80</v>
      </c>
      <c r="I6" s="18" t="s">
        <v>81</v>
      </c>
      <c r="J6" s="18" t="s">
        <v>82</v>
      </c>
      <c r="K6" s="18" t="s">
        <v>83</v>
      </c>
      <c r="L6" s="18" t="s">
        <v>84</v>
      </c>
      <c r="M6" s="18" t="s">
        <v>85</v>
      </c>
      <c r="N6" s="18" t="s">
        <v>86</v>
      </c>
      <c r="O6" s="18" t="s">
        <v>87</v>
      </c>
      <c r="P6" s="18" t="s">
        <v>88</v>
      </c>
      <c r="Q6" s="18" t="s">
        <v>89</v>
      </c>
      <c r="R6" s="18" t="s">
        <v>90</v>
      </c>
    </row>
    <row r="7" spans="1:36" ht="31.5" customHeight="1" x14ac:dyDescent="0.25">
      <c r="B7" s="134"/>
      <c r="C7" s="135"/>
      <c r="D7" s="135"/>
      <c r="E7" s="135"/>
      <c r="F7" s="155"/>
      <c r="G7" s="50" t="s">
        <v>91</v>
      </c>
      <c r="H7" s="19" t="s">
        <v>130</v>
      </c>
      <c r="I7" s="19" t="s">
        <v>130</v>
      </c>
      <c r="J7" s="19" t="s">
        <v>130</v>
      </c>
      <c r="K7" s="42" t="s">
        <v>131</v>
      </c>
      <c r="L7" s="42" t="s">
        <v>131</v>
      </c>
      <c r="M7" s="42" t="s">
        <v>131</v>
      </c>
      <c r="N7" s="42" t="s">
        <v>131</v>
      </c>
      <c r="O7" s="42" t="s">
        <v>131</v>
      </c>
      <c r="P7" s="42" t="s">
        <v>131</v>
      </c>
      <c r="Q7" s="42" t="s">
        <v>131</v>
      </c>
      <c r="R7" s="42" t="s">
        <v>131</v>
      </c>
    </row>
    <row r="8" spans="1:36" s="48" customFormat="1" ht="15.75" customHeight="1" x14ac:dyDescent="0.25">
      <c r="A8" s="46"/>
      <c r="B8" s="134"/>
      <c r="C8" s="135"/>
      <c r="D8" s="135"/>
      <c r="E8" s="135"/>
      <c r="F8" s="156"/>
      <c r="G8" s="49" t="s">
        <v>63</v>
      </c>
      <c r="H8" s="18" t="s">
        <v>94</v>
      </c>
      <c r="I8" s="18" t="s">
        <v>94</v>
      </c>
      <c r="J8" s="18" t="s">
        <v>94</v>
      </c>
      <c r="K8" s="18" t="s">
        <v>94</v>
      </c>
      <c r="L8" s="18" t="s">
        <v>94</v>
      </c>
      <c r="M8" s="18" t="s">
        <v>94</v>
      </c>
      <c r="N8" s="18" t="s">
        <v>94</v>
      </c>
      <c r="O8" s="18" t="s">
        <v>94</v>
      </c>
      <c r="P8" s="18" t="s">
        <v>94</v>
      </c>
      <c r="Q8" s="18" t="s">
        <v>94</v>
      </c>
      <c r="R8" s="18" t="s">
        <v>94</v>
      </c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51"/>
    </row>
    <row r="9" spans="1:36" s="55" customFormat="1" ht="15" customHeight="1" x14ac:dyDescent="0.25">
      <c r="A9" s="52"/>
      <c r="B9" s="111">
        <v>8</v>
      </c>
      <c r="C9" s="111" t="s">
        <v>107</v>
      </c>
      <c r="D9" s="141" t="s">
        <v>132</v>
      </c>
      <c r="E9" s="117" t="s">
        <v>133</v>
      </c>
      <c r="F9" s="19" t="s">
        <v>134</v>
      </c>
      <c r="G9" s="53" t="s">
        <v>63</v>
      </c>
      <c r="H9" s="47">
        <v>0</v>
      </c>
      <c r="I9" s="47">
        <v>0</v>
      </c>
      <c r="J9" s="88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4"/>
    </row>
    <row r="10" spans="1:36" s="48" customFormat="1" x14ac:dyDescent="0.25">
      <c r="A10" s="46"/>
      <c r="B10" s="111"/>
      <c r="C10" s="111"/>
      <c r="D10" s="141"/>
      <c r="E10" s="117"/>
      <c r="F10" s="19" t="s">
        <v>135</v>
      </c>
      <c r="G10" s="56" t="s">
        <v>63</v>
      </c>
      <c r="H10" s="47">
        <v>0</v>
      </c>
      <c r="I10" s="47">
        <v>0</v>
      </c>
      <c r="J10" s="88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51"/>
    </row>
    <row r="11" spans="1:36" s="48" customFormat="1" ht="15" customHeight="1" x14ac:dyDescent="0.25">
      <c r="A11" s="46"/>
      <c r="B11" s="111"/>
      <c r="C11" s="111"/>
      <c r="D11" s="141"/>
      <c r="E11" s="157" t="s">
        <v>25</v>
      </c>
      <c r="F11" s="19" t="s">
        <v>134</v>
      </c>
      <c r="G11" s="56" t="s">
        <v>63</v>
      </c>
      <c r="H11" s="47">
        <v>0</v>
      </c>
      <c r="I11" s="47">
        <v>0</v>
      </c>
      <c r="J11" s="88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51"/>
    </row>
    <row r="12" spans="1:36" s="48" customFormat="1" ht="15" customHeight="1" x14ac:dyDescent="0.25">
      <c r="A12" s="46"/>
      <c r="B12" s="111"/>
      <c r="C12" s="111"/>
      <c r="D12" s="141"/>
      <c r="E12" s="158"/>
      <c r="F12" s="19" t="s">
        <v>135</v>
      </c>
      <c r="G12" s="56"/>
      <c r="H12" s="47">
        <v>0</v>
      </c>
      <c r="I12" s="47">
        <v>0</v>
      </c>
      <c r="J12" s="88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51"/>
    </row>
    <row r="13" spans="1:36" s="48" customFormat="1" ht="15" customHeight="1" x14ac:dyDescent="0.25">
      <c r="A13" s="46"/>
      <c r="B13" s="111"/>
      <c r="C13" s="111"/>
      <c r="D13" s="141"/>
      <c r="E13" s="157" t="s">
        <v>26</v>
      </c>
      <c r="F13" s="19" t="s">
        <v>134</v>
      </c>
      <c r="G13" s="56"/>
      <c r="H13" s="47">
        <v>0</v>
      </c>
      <c r="I13" s="47">
        <v>0</v>
      </c>
      <c r="J13" s="88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51"/>
    </row>
    <row r="14" spans="1:36" s="48" customFormat="1" ht="15" customHeight="1" x14ac:dyDescent="0.25">
      <c r="A14" s="46"/>
      <c r="B14" s="111"/>
      <c r="C14" s="111"/>
      <c r="D14" s="141"/>
      <c r="E14" s="158"/>
      <c r="F14" s="19" t="s">
        <v>135</v>
      </c>
      <c r="G14" s="56" t="s">
        <v>63</v>
      </c>
      <c r="H14" s="47">
        <v>0</v>
      </c>
      <c r="I14" s="47">
        <v>0</v>
      </c>
      <c r="J14" s="88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51"/>
    </row>
    <row r="15" spans="1:36" s="48" customFormat="1" x14ac:dyDescent="0.25">
      <c r="A15" s="46"/>
      <c r="B15" s="111">
        <v>9</v>
      </c>
      <c r="C15" s="111" t="s">
        <v>109</v>
      </c>
      <c r="D15" s="141"/>
      <c r="E15" s="117" t="s">
        <v>136</v>
      </c>
      <c r="F15" s="19" t="s">
        <v>134</v>
      </c>
      <c r="G15" s="56" t="s">
        <v>63</v>
      </c>
      <c r="H15" s="47">
        <v>0</v>
      </c>
      <c r="I15" s="47">
        <v>0</v>
      </c>
      <c r="J15" s="88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51"/>
    </row>
    <row r="16" spans="1:36" s="48" customFormat="1" x14ac:dyDescent="0.25">
      <c r="A16" s="46"/>
      <c r="B16" s="111"/>
      <c r="C16" s="111"/>
      <c r="D16" s="141"/>
      <c r="E16" s="117"/>
      <c r="F16" s="19" t="s">
        <v>135</v>
      </c>
      <c r="G16" s="56" t="s">
        <v>63</v>
      </c>
      <c r="H16" s="47">
        <v>0</v>
      </c>
      <c r="I16" s="47">
        <v>0</v>
      </c>
      <c r="J16" s="88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51"/>
    </row>
    <row r="17" spans="1:36" s="48" customFormat="1" x14ac:dyDescent="0.25">
      <c r="A17" s="46"/>
      <c r="B17" s="111"/>
      <c r="C17" s="111"/>
      <c r="D17" s="141"/>
      <c r="E17" s="117" t="s">
        <v>28</v>
      </c>
      <c r="F17" s="19" t="s">
        <v>134</v>
      </c>
      <c r="G17" s="56" t="s">
        <v>63</v>
      </c>
      <c r="H17" s="47">
        <v>0</v>
      </c>
      <c r="I17" s="47">
        <v>0</v>
      </c>
      <c r="J17" s="88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51"/>
    </row>
    <row r="18" spans="1:36" s="48" customFormat="1" x14ac:dyDescent="0.25">
      <c r="A18" s="46"/>
      <c r="B18" s="111"/>
      <c r="C18" s="111"/>
      <c r="D18" s="141"/>
      <c r="E18" s="117"/>
      <c r="F18" s="19" t="s">
        <v>135</v>
      </c>
      <c r="G18" s="56" t="s">
        <v>63</v>
      </c>
      <c r="H18" s="47">
        <v>0</v>
      </c>
      <c r="I18" s="47">
        <v>0</v>
      </c>
      <c r="J18" s="88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51"/>
    </row>
    <row r="19" spans="1:36" s="48" customFormat="1" x14ac:dyDescent="0.25">
      <c r="A19" s="46"/>
      <c r="B19" s="111"/>
      <c r="C19" s="111"/>
      <c r="D19" s="141"/>
      <c r="E19" s="117" t="s">
        <v>29</v>
      </c>
      <c r="F19" s="19" t="s">
        <v>134</v>
      </c>
      <c r="G19" s="56"/>
      <c r="H19" s="47">
        <v>0</v>
      </c>
      <c r="I19" s="47">
        <v>0</v>
      </c>
      <c r="J19" s="88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51"/>
    </row>
    <row r="20" spans="1:36" s="48" customFormat="1" x14ac:dyDescent="0.25">
      <c r="A20" s="46"/>
      <c r="B20" s="111"/>
      <c r="C20" s="111"/>
      <c r="D20" s="141"/>
      <c r="E20" s="117"/>
      <c r="F20" s="19" t="s">
        <v>135</v>
      </c>
      <c r="G20" s="56"/>
      <c r="H20" s="47">
        <v>0</v>
      </c>
      <c r="I20" s="47">
        <v>0</v>
      </c>
      <c r="J20" s="88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51"/>
    </row>
    <row r="21" spans="1:36" s="48" customFormat="1" x14ac:dyDescent="0.25">
      <c r="A21" s="46"/>
      <c r="B21" s="111"/>
      <c r="C21" s="111"/>
      <c r="D21" s="141"/>
      <c r="E21" s="117" t="s">
        <v>30</v>
      </c>
      <c r="F21" s="19" t="s">
        <v>134</v>
      </c>
      <c r="G21" s="56" t="s">
        <v>63</v>
      </c>
      <c r="H21" s="47">
        <v>0</v>
      </c>
      <c r="I21" s="47">
        <v>0</v>
      </c>
      <c r="J21" s="88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51"/>
    </row>
    <row r="22" spans="1:36" s="48" customFormat="1" x14ac:dyDescent="0.25">
      <c r="A22" s="46"/>
      <c r="B22" s="111"/>
      <c r="C22" s="111"/>
      <c r="D22" s="141"/>
      <c r="E22" s="117"/>
      <c r="F22" s="19" t="s">
        <v>135</v>
      </c>
      <c r="G22" s="56" t="s">
        <v>63</v>
      </c>
      <c r="H22" s="47">
        <v>0</v>
      </c>
      <c r="I22" s="47">
        <v>0</v>
      </c>
      <c r="J22" s="88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51"/>
    </row>
    <row r="23" spans="1:36" s="48" customFormat="1" x14ac:dyDescent="0.25">
      <c r="A23" s="46"/>
      <c r="B23" s="111">
        <v>10</v>
      </c>
      <c r="C23" s="111" t="s">
        <v>137</v>
      </c>
      <c r="D23" s="141"/>
      <c r="E23" s="159" t="s">
        <v>138</v>
      </c>
      <c r="F23" s="19" t="s">
        <v>134</v>
      </c>
      <c r="G23" s="56" t="s">
        <v>63</v>
      </c>
      <c r="H23" s="47">
        <v>0</v>
      </c>
      <c r="I23" s="47">
        <v>0</v>
      </c>
      <c r="J23" s="88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51"/>
    </row>
    <row r="24" spans="1:36" s="48" customFormat="1" x14ac:dyDescent="0.25">
      <c r="A24" s="46"/>
      <c r="B24" s="111"/>
      <c r="C24" s="111"/>
      <c r="D24" s="141"/>
      <c r="E24" s="159"/>
      <c r="F24" s="19" t="s">
        <v>135</v>
      </c>
      <c r="G24" s="56" t="s">
        <v>63</v>
      </c>
      <c r="H24" s="47">
        <v>0</v>
      </c>
      <c r="I24" s="47">
        <v>0</v>
      </c>
      <c r="J24" s="88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51"/>
    </row>
    <row r="25" spans="1:36" s="48" customFormat="1" x14ac:dyDescent="0.25">
      <c r="A25" s="46"/>
      <c r="B25" s="111"/>
      <c r="C25" s="111"/>
      <c r="D25" s="141"/>
      <c r="E25" s="117" t="s">
        <v>32</v>
      </c>
      <c r="F25" s="19" t="s">
        <v>134</v>
      </c>
      <c r="G25" s="56" t="s">
        <v>63</v>
      </c>
      <c r="H25" s="47">
        <v>0</v>
      </c>
      <c r="I25" s="47">
        <v>0</v>
      </c>
      <c r="J25" s="88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51"/>
    </row>
    <row r="26" spans="1:36" s="48" customFormat="1" x14ac:dyDescent="0.25">
      <c r="A26" s="46"/>
      <c r="B26" s="111"/>
      <c r="C26" s="111"/>
      <c r="D26" s="141"/>
      <c r="E26" s="117"/>
      <c r="F26" s="19" t="s">
        <v>135</v>
      </c>
      <c r="G26" s="56" t="s">
        <v>63</v>
      </c>
      <c r="H26" s="47">
        <v>0</v>
      </c>
      <c r="I26" s="47">
        <v>0</v>
      </c>
      <c r="J26" s="88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51"/>
    </row>
    <row r="27" spans="1:36" s="48" customFormat="1" x14ac:dyDescent="0.25">
      <c r="A27" s="46"/>
      <c r="B27" s="111"/>
      <c r="C27" s="111"/>
      <c r="D27" s="141"/>
      <c r="E27" s="117" t="s">
        <v>33</v>
      </c>
      <c r="F27" s="19" t="s">
        <v>134</v>
      </c>
      <c r="G27" s="56"/>
      <c r="H27" s="47">
        <v>0</v>
      </c>
      <c r="I27" s="47">
        <v>0</v>
      </c>
      <c r="J27" s="88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51"/>
    </row>
    <row r="28" spans="1:36" s="48" customFormat="1" x14ac:dyDescent="0.25">
      <c r="A28" s="46"/>
      <c r="B28" s="111"/>
      <c r="C28" s="111"/>
      <c r="D28" s="141"/>
      <c r="E28" s="117"/>
      <c r="F28" s="19" t="s">
        <v>135</v>
      </c>
      <c r="G28" s="56"/>
      <c r="H28" s="47">
        <v>0</v>
      </c>
      <c r="I28" s="47">
        <v>0</v>
      </c>
      <c r="J28" s="88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51"/>
    </row>
    <row r="29" spans="1:36" s="48" customFormat="1" x14ac:dyDescent="0.25">
      <c r="A29" s="46"/>
      <c r="B29" s="111"/>
      <c r="C29" s="111"/>
      <c r="D29" s="141"/>
      <c r="E29" s="117" t="s">
        <v>34</v>
      </c>
      <c r="F29" s="19" t="s">
        <v>134</v>
      </c>
      <c r="G29" s="56" t="s">
        <v>63</v>
      </c>
      <c r="H29" s="47">
        <v>0</v>
      </c>
      <c r="I29" s="47">
        <v>0</v>
      </c>
      <c r="J29" s="88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51"/>
    </row>
    <row r="30" spans="1:36" s="48" customFormat="1" x14ac:dyDescent="0.25">
      <c r="A30" s="46"/>
      <c r="B30" s="111"/>
      <c r="C30" s="111"/>
      <c r="D30" s="141"/>
      <c r="E30" s="117"/>
      <c r="F30" s="19" t="s">
        <v>135</v>
      </c>
      <c r="G30" s="56" t="s">
        <v>63</v>
      </c>
      <c r="H30" s="47">
        <v>0</v>
      </c>
      <c r="I30" s="47">
        <v>0</v>
      </c>
      <c r="J30" s="88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51"/>
    </row>
    <row r="31" spans="1:36" s="48" customFormat="1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51"/>
    </row>
    <row r="32" spans="1:36" s="46" customFormat="1" x14ac:dyDescent="0.25">
      <c r="E32" s="24"/>
      <c r="F32" s="24"/>
      <c r="G32" s="24"/>
      <c r="H32" s="24"/>
      <c r="I32" s="24"/>
      <c r="J32" s="59" t="s">
        <v>51</v>
      </c>
      <c r="K32" s="24"/>
      <c r="L32" s="24"/>
      <c r="M32" s="24"/>
      <c r="N32" s="24"/>
      <c r="O32" s="24"/>
      <c r="P32" s="24"/>
      <c r="Q32" s="24"/>
      <c r="R32" s="24"/>
      <c r="S32" s="24"/>
    </row>
    <row r="33" spans="6:18" s="2" customFormat="1" ht="12.95" customHeight="1" x14ac:dyDescent="0.25">
      <c r="F33" s="24"/>
      <c r="G33" s="34" t="s">
        <v>44</v>
      </c>
      <c r="H33" s="47">
        <v>0</v>
      </c>
      <c r="I33" s="47">
        <v>0</v>
      </c>
      <c r="J33" s="61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</row>
    <row r="34" spans="6:18" s="2" customFormat="1" x14ac:dyDescent="0.25">
      <c r="F34" s="33"/>
    </row>
    <row r="35" spans="6:18" s="2" customFormat="1" x14ac:dyDescent="0.25">
      <c r="F35" s="33"/>
    </row>
    <row r="36" spans="6:18" s="2" customFormat="1" x14ac:dyDescent="0.25">
      <c r="F36" s="33"/>
    </row>
    <row r="37" spans="6:18" s="2" customFormat="1" x14ac:dyDescent="0.25">
      <c r="F37" s="33"/>
    </row>
    <row r="38" spans="6:18" s="2" customFormat="1" x14ac:dyDescent="0.25">
      <c r="F38" s="33"/>
    </row>
    <row r="39" spans="6:18" s="2" customFormat="1" x14ac:dyDescent="0.25">
      <c r="F39" s="33"/>
    </row>
    <row r="40" spans="6:18" s="2" customFormat="1" x14ac:dyDescent="0.25">
      <c r="F40" s="33"/>
    </row>
    <row r="41" spans="6:18" s="2" customFormat="1" x14ac:dyDescent="0.25">
      <c r="F41" s="33"/>
    </row>
    <row r="42" spans="6:18" s="2" customFormat="1" x14ac:dyDescent="0.25">
      <c r="F42" s="33"/>
    </row>
    <row r="43" spans="6:18" s="2" customFormat="1" x14ac:dyDescent="0.25">
      <c r="F43" s="33"/>
    </row>
    <row r="44" spans="6:18" s="2" customFormat="1" x14ac:dyDescent="0.25">
      <c r="F44" s="33"/>
    </row>
    <row r="45" spans="6:18" s="2" customFormat="1" x14ac:dyDescent="0.25">
      <c r="F45" s="33"/>
    </row>
    <row r="46" spans="6:18" s="2" customFormat="1" x14ac:dyDescent="0.25">
      <c r="F46" s="33"/>
    </row>
    <row r="47" spans="6:18" s="2" customFormat="1" x14ac:dyDescent="0.25">
      <c r="F47" s="33"/>
    </row>
    <row r="48" spans="6:18" s="2" customFormat="1" x14ac:dyDescent="0.25">
      <c r="F48" s="33"/>
    </row>
    <row r="49" spans="6:6" s="2" customFormat="1" x14ac:dyDescent="0.25">
      <c r="F49" s="33"/>
    </row>
    <row r="50" spans="6:6" s="2" customFormat="1" x14ac:dyDescent="0.25">
      <c r="F50" s="33"/>
    </row>
    <row r="51" spans="6:6" s="2" customFormat="1" x14ac:dyDescent="0.25">
      <c r="F51" s="33"/>
    </row>
    <row r="52" spans="6:6" s="2" customFormat="1" x14ac:dyDescent="0.25">
      <c r="F52" s="33"/>
    </row>
    <row r="53" spans="6:6" s="2" customFormat="1" x14ac:dyDescent="0.25">
      <c r="F53" s="33"/>
    </row>
    <row r="54" spans="6:6" s="2" customFormat="1" x14ac:dyDescent="0.25">
      <c r="F54" s="33"/>
    </row>
    <row r="55" spans="6:6" s="2" customFormat="1" x14ac:dyDescent="0.25">
      <c r="F55" s="33"/>
    </row>
    <row r="56" spans="6:6" s="2" customFormat="1" x14ac:dyDescent="0.25">
      <c r="F56" s="33"/>
    </row>
    <row r="57" spans="6:6" s="2" customFormat="1" x14ac:dyDescent="0.25">
      <c r="F57" s="33"/>
    </row>
    <row r="58" spans="6:6" s="2" customFormat="1" x14ac:dyDescent="0.25">
      <c r="F58" s="33"/>
    </row>
    <row r="59" spans="6:6" s="2" customFormat="1" x14ac:dyDescent="0.25">
      <c r="F59" s="33"/>
    </row>
    <row r="60" spans="6:6" s="2" customFormat="1" x14ac:dyDescent="0.25">
      <c r="F60" s="33"/>
    </row>
    <row r="61" spans="6:6" s="2" customFormat="1" x14ac:dyDescent="0.25">
      <c r="F61" s="33"/>
    </row>
    <row r="62" spans="6:6" s="2" customFormat="1" x14ac:dyDescent="0.25">
      <c r="F62" s="33"/>
    </row>
    <row r="63" spans="6:6" s="2" customFormat="1" x14ac:dyDescent="0.25">
      <c r="F63" s="33"/>
    </row>
    <row r="64" spans="6:6" s="2" customFormat="1" x14ac:dyDescent="0.25">
      <c r="F64" s="33"/>
    </row>
    <row r="65" spans="6:6" s="2" customFormat="1" x14ac:dyDescent="0.25">
      <c r="F65" s="33"/>
    </row>
    <row r="66" spans="6:6" s="2" customFormat="1" x14ac:dyDescent="0.25">
      <c r="F66" s="33"/>
    </row>
    <row r="67" spans="6:6" s="2" customFormat="1" x14ac:dyDescent="0.25">
      <c r="F67" s="33"/>
    </row>
    <row r="68" spans="6:6" s="2" customFormat="1" x14ac:dyDescent="0.25">
      <c r="F68" s="33"/>
    </row>
    <row r="69" spans="6:6" s="2" customFormat="1" x14ac:dyDescent="0.25">
      <c r="F69" s="33"/>
    </row>
    <row r="70" spans="6:6" s="2" customFormat="1" x14ac:dyDescent="0.25">
      <c r="F70" s="33"/>
    </row>
    <row r="71" spans="6:6" s="2" customFormat="1" x14ac:dyDescent="0.25">
      <c r="F71" s="33"/>
    </row>
    <row r="72" spans="6:6" s="2" customFormat="1" x14ac:dyDescent="0.25">
      <c r="F72" s="33"/>
    </row>
    <row r="73" spans="6:6" s="2" customFormat="1" x14ac:dyDescent="0.25">
      <c r="F73" s="33"/>
    </row>
    <row r="74" spans="6:6" s="2" customFormat="1" x14ac:dyDescent="0.25">
      <c r="F74" s="33"/>
    </row>
    <row r="75" spans="6:6" s="2" customFormat="1" x14ac:dyDescent="0.25">
      <c r="F75" s="33"/>
    </row>
    <row r="76" spans="6:6" s="2" customFormat="1" x14ac:dyDescent="0.25">
      <c r="F76" s="33"/>
    </row>
    <row r="77" spans="6:6" s="2" customFormat="1" x14ac:dyDescent="0.25">
      <c r="F77" s="33"/>
    </row>
    <row r="78" spans="6:6" s="2" customFormat="1" x14ac:dyDescent="0.25">
      <c r="F78" s="33"/>
    </row>
    <row r="79" spans="6:6" s="2" customFormat="1" x14ac:dyDescent="0.25">
      <c r="F79" s="33"/>
    </row>
    <row r="80" spans="6:6" s="2" customFormat="1" x14ac:dyDescent="0.25">
      <c r="F80" s="33"/>
    </row>
    <row r="81" spans="6:6" s="2" customFormat="1" x14ac:dyDescent="0.25">
      <c r="F81" s="33"/>
    </row>
    <row r="82" spans="6:6" s="2" customFormat="1" x14ac:dyDescent="0.25">
      <c r="F82" s="33"/>
    </row>
    <row r="83" spans="6:6" s="2" customFormat="1" x14ac:dyDescent="0.25">
      <c r="F83" s="33"/>
    </row>
    <row r="84" spans="6:6" s="2" customFormat="1" x14ac:dyDescent="0.25">
      <c r="F84" s="33"/>
    </row>
    <row r="85" spans="6:6" s="2" customFormat="1" x14ac:dyDescent="0.25">
      <c r="F85" s="33"/>
    </row>
    <row r="86" spans="6:6" s="2" customFormat="1" x14ac:dyDescent="0.25">
      <c r="F86" s="33"/>
    </row>
    <row r="87" spans="6:6" s="2" customFormat="1" x14ac:dyDescent="0.25">
      <c r="F87" s="33"/>
    </row>
    <row r="88" spans="6:6" s="2" customFormat="1" x14ac:dyDescent="0.25">
      <c r="F88" s="33"/>
    </row>
    <row r="89" spans="6:6" s="2" customFormat="1" x14ac:dyDescent="0.25">
      <c r="F89" s="33"/>
    </row>
    <row r="90" spans="6:6" s="2" customFormat="1" x14ac:dyDescent="0.25">
      <c r="F90" s="33"/>
    </row>
    <row r="91" spans="6:6" s="2" customFormat="1" x14ac:dyDescent="0.25">
      <c r="F91" s="33"/>
    </row>
    <row r="92" spans="6:6" s="2" customFormat="1" x14ac:dyDescent="0.25">
      <c r="F92" s="33"/>
    </row>
    <row r="93" spans="6:6" s="2" customFormat="1" x14ac:dyDescent="0.25">
      <c r="F93" s="33"/>
    </row>
    <row r="94" spans="6:6" s="2" customFormat="1" x14ac:dyDescent="0.25">
      <c r="F94" s="33"/>
    </row>
    <row r="95" spans="6:6" s="2" customFormat="1" x14ac:dyDescent="0.25">
      <c r="F95" s="33"/>
    </row>
    <row r="96" spans="6:6" s="2" customFormat="1" x14ac:dyDescent="0.25">
      <c r="F96" s="33"/>
    </row>
    <row r="97" spans="6:6" s="2" customFormat="1" x14ac:dyDescent="0.25">
      <c r="F97" s="33"/>
    </row>
    <row r="98" spans="6:6" s="2" customFormat="1" x14ac:dyDescent="0.25">
      <c r="F98" s="33"/>
    </row>
    <row r="99" spans="6:6" s="2" customFormat="1" x14ac:dyDescent="0.25">
      <c r="F99" s="33"/>
    </row>
    <row r="100" spans="6:6" s="2" customFormat="1" x14ac:dyDescent="0.25">
      <c r="F100" s="33"/>
    </row>
    <row r="101" spans="6:6" s="2" customFormat="1" x14ac:dyDescent="0.25">
      <c r="F101" s="33"/>
    </row>
    <row r="102" spans="6:6" s="2" customFormat="1" x14ac:dyDescent="0.25">
      <c r="F102" s="33"/>
    </row>
    <row r="103" spans="6:6" s="2" customFormat="1" x14ac:dyDescent="0.25">
      <c r="F103" s="33"/>
    </row>
    <row r="104" spans="6:6" s="2" customFormat="1" x14ac:dyDescent="0.25">
      <c r="F104" s="33"/>
    </row>
    <row r="105" spans="6:6" s="2" customFormat="1" x14ac:dyDescent="0.25">
      <c r="F105" s="33"/>
    </row>
    <row r="106" spans="6:6" s="2" customFormat="1" x14ac:dyDescent="0.25">
      <c r="F106" s="33"/>
    </row>
    <row r="107" spans="6:6" s="2" customFormat="1" x14ac:dyDescent="0.25">
      <c r="F107" s="33"/>
    </row>
    <row r="108" spans="6:6" s="2" customFormat="1" x14ac:dyDescent="0.25">
      <c r="F108" s="33"/>
    </row>
    <row r="109" spans="6:6" s="2" customFormat="1" x14ac:dyDescent="0.25">
      <c r="F109" s="33"/>
    </row>
    <row r="110" spans="6:6" s="2" customFormat="1" x14ac:dyDescent="0.25">
      <c r="F110" s="33"/>
    </row>
    <row r="111" spans="6:6" s="2" customFormat="1" x14ac:dyDescent="0.25">
      <c r="F111" s="33"/>
    </row>
    <row r="112" spans="6:6" s="2" customFormat="1" x14ac:dyDescent="0.25">
      <c r="F112" s="33"/>
    </row>
    <row r="113" spans="6:6" s="2" customFormat="1" x14ac:dyDescent="0.25">
      <c r="F113" s="33"/>
    </row>
    <row r="114" spans="6:6" s="2" customFormat="1" x14ac:dyDescent="0.25">
      <c r="F114" s="33"/>
    </row>
    <row r="115" spans="6:6" s="2" customFormat="1" x14ac:dyDescent="0.25">
      <c r="F115" s="33"/>
    </row>
    <row r="116" spans="6:6" s="2" customFormat="1" x14ac:dyDescent="0.25">
      <c r="F116" s="33"/>
    </row>
    <row r="117" spans="6:6" s="2" customFormat="1" x14ac:dyDescent="0.25">
      <c r="F117" s="33"/>
    </row>
    <row r="118" spans="6:6" s="2" customFormat="1" x14ac:dyDescent="0.25">
      <c r="F118" s="33"/>
    </row>
    <row r="119" spans="6:6" s="2" customFormat="1" x14ac:dyDescent="0.25">
      <c r="F119" s="33"/>
    </row>
    <row r="120" spans="6:6" s="2" customFormat="1" x14ac:dyDescent="0.25">
      <c r="F120" s="33"/>
    </row>
    <row r="121" spans="6:6" s="2" customFormat="1" x14ac:dyDescent="0.25">
      <c r="F121" s="33"/>
    </row>
    <row r="122" spans="6:6" s="2" customFormat="1" x14ac:dyDescent="0.25">
      <c r="F122" s="33"/>
    </row>
    <row r="123" spans="6:6" s="2" customFormat="1" x14ac:dyDescent="0.25">
      <c r="F123" s="33"/>
    </row>
    <row r="124" spans="6:6" s="2" customFormat="1" x14ac:dyDescent="0.25">
      <c r="F124" s="33"/>
    </row>
    <row r="125" spans="6:6" s="2" customFormat="1" x14ac:dyDescent="0.25">
      <c r="F125" s="33"/>
    </row>
    <row r="126" spans="6:6" s="2" customFormat="1" x14ac:dyDescent="0.25">
      <c r="F126" s="33"/>
    </row>
    <row r="127" spans="6:6" s="2" customFormat="1" x14ac:dyDescent="0.25">
      <c r="F127" s="33"/>
    </row>
    <row r="128" spans="6:6" s="2" customFormat="1" x14ac:dyDescent="0.25">
      <c r="F128" s="33"/>
    </row>
    <row r="129" spans="6:6" s="2" customFormat="1" x14ac:dyDescent="0.25">
      <c r="F129" s="33"/>
    </row>
    <row r="130" spans="6:6" s="2" customFormat="1" x14ac:dyDescent="0.25">
      <c r="F130" s="33"/>
    </row>
    <row r="131" spans="6:6" s="2" customFormat="1" x14ac:dyDescent="0.25">
      <c r="F131" s="33"/>
    </row>
    <row r="132" spans="6:6" s="2" customFormat="1" x14ac:dyDescent="0.25">
      <c r="F132" s="33"/>
    </row>
    <row r="133" spans="6:6" s="2" customFormat="1" x14ac:dyDescent="0.25">
      <c r="F133" s="33"/>
    </row>
    <row r="134" spans="6:6" s="2" customFormat="1" x14ac:dyDescent="0.25">
      <c r="F134" s="33"/>
    </row>
    <row r="135" spans="6:6" s="2" customFormat="1" x14ac:dyDescent="0.25">
      <c r="F135" s="33"/>
    </row>
    <row r="136" spans="6:6" s="2" customFormat="1" x14ac:dyDescent="0.25">
      <c r="F136" s="33"/>
    </row>
    <row r="137" spans="6:6" s="2" customFormat="1" x14ac:dyDescent="0.25">
      <c r="F137" s="33"/>
    </row>
    <row r="138" spans="6:6" s="2" customFormat="1" x14ac:dyDescent="0.25">
      <c r="F138" s="33"/>
    </row>
    <row r="139" spans="6:6" s="2" customFormat="1" x14ac:dyDescent="0.25">
      <c r="F139" s="33"/>
    </row>
    <row r="140" spans="6:6" s="2" customFormat="1" x14ac:dyDescent="0.25">
      <c r="F140" s="33"/>
    </row>
    <row r="141" spans="6:6" s="2" customFormat="1" x14ac:dyDescent="0.25">
      <c r="F141" s="33"/>
    </row>
    <row r="142" spans="6:6" s="2" customFormat="1" x14ac:dyDescent="0.25">
      <c r="F142" s="33"/>
    </row>
    <row r="143" spans="6:6" s="2" customFormat="1" x14ac:dyDescent="0.25">
      <c r="F143" s="33"/>
    </row>
    <row r="144" spans="6:6" s="2" customFormat="1" x14ac:dyDescent="0.25">
      <c r="F144" s="33"/>
    </row>
    <row r="145" spans="6:6" s="2" customFormat="1" x14ac:dyDescent="0.25">
      <c r="F145" s="33"/>
    </row>
    <row r="146" spans="6:6" s="2" customFormat="1" x14ac:dyDescent="0.25">
      <c r="F146" s="33"/>
    </row>
    <row r="147" spans="6:6" s="2" customFormat="1" x14ac:dyDescent="0.25">
      <c r="F147" s="33"/>
    </row>
    <row r="148" spans="6:6" s="2" customFormat="1" x14ac:dyDescent="0.25">
      <c r="F148" s="33"/>
    </row>
    <row r="149" spans="6:6" s="2" customFormat="1" x14ac:dyDescent="0.25">
      <c r="F149" s="33"/>
    </row>
    <row r="150" spans="6:6" s="2" customFormat="1" x14ac:dyDescent="0.25">
      <c r="F150" s="33"/>
    </row>
    <row r="151" spans="6:6" s="2" customFormat="1" x14ac:dyDescent="0.25">
      <c r="F151" s="33"/>
    </row>
  </sheetData>
  <mergeCells count="28">
    <mergeCell ref="E23:E24"/>
    <mergeCell ref="B23:B30"/>
    <mergeCell ref="C23:C30"/>
    <mergeCell ref="B15:B22"/>
    <mergeCell ref="E4:E8"/>
    <mergeCell ref="C4:C8"/>
    <mergeCell ref="B4:B8"/>
    <mergeCell ref="D9:D30"/>
    <mergeCell ref="E25:E26"/>
    <mergeCell ref="E29:E30"/>
    <mergeCell ref="E13:E14"/>
    <mergeCell ref="E19:E20"/>
    <mergeCell ref="E27:E28"/>
    <mergeCell ref="B2:R2"/>
    <mergeCell ref="E15:E16"/>
    <mergeCell ref="E17:E18"/>
    <mergeCell ref="E21:E22"/>
    <mergeCell ref="C15:C22"/>
    <mergeCell ref="M4:O4"/>
    <mergeCell ref="P4:R4"/>
    <mergeCell ref="G5:H5"/>
    <mergeCell ref="E9:E10"/>
    <mergeCell ref="G4:L4"/>
    <mergeCell ref="F4:F8"/>
    <mergeCell ref="D4:D8"/>
    <mergeCell ref="C9:C14"/>
    <mergeCell ref="B9:B14"/>
    <mergeCell ref="E11:E12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F852-8478-45E8-B8B8-0020DFC28898}">
  <dimension ref="A1:AW189"/>
  <sheetViews>
    <sheetView workbookViewId="0">
      <selection activeCell="D14" sqref="D14"/>
    </sheetView>
  </sheetViews>
  <sheetFormatPr defaultRowHeight="15" x14ac:dyDescent="0.25"/>
  <cols>
    <col min="1" max="1" width="4.28515625" style="2" customWidth="1"/>
    <col min="2" max="2" width="6.5703125" customWidth="1"/>
    <col min="3" max="3" width="12" customWidth="1"/>
    <col min="4" max="4" width="29" customWidth="1"/>
    <col min="5" max="5" width="16.42578125" style="1" customWidth="1"/>
    <col min="6" max="6" width="14.85546875" style="1" customWidth="1"/>
    <col min="7" max="7" width="17.85546875" style="1" customWidth="1"/>
    <col min="8" max="11" width="15" customWidth="1"/>
    <col min="12" max="17" width="14.7109375" style="2" customWidth="1"/>
    <col min="18" max="18" width="14.5703125" style="2" bestFit="1" customWidth="1"/>
    <col min="19" max="49" width="9.140625" style="2"/>
  </cols>
  <sheetData>
    <row r="1" spans="1:49" s="2" customFormat="1" x14ac:dyDescent="0.25">
      <c r="E1" s="27"/>
      <c r="F1" s="27"/>
      <c r="G1" s="27"/>
    </row>
    <row r="2" spans="1:49" ht="16.5" customHeight="1" x14ac:dyDescent="0.25">
      <c r="B2" s="150" t="s">
        <v>139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49" s="2" customFormat="1" x14ac:dyDescent="0.25">
      <c r="E3" s="27"/>
      <c r="F3" s="27"/>
      <c r="G3" s="27"/>
    </row>
    <row r="4" spans="1:49" ht="30.75" customHeight="1" x14ac:dyDescent="0.25">
      <c r="B4" s="134" t="s">
        <v>126</v>
      </c>
      <c r="C4" s="135" t="s">
        <v>127</v>
      </c>
      <c r="D4" s="135" t="s">
        <v>140</v>
      </c>
      <c r="E4" s="135" t="s">
        <v>141</v>
      </c>
      <c r="F4" s="154" t="s">
        <v>142</v>
      </c>
      <c r="G4" s="160" t="s">
        <v>143</v>
      </c>
      <c r="H4" s="161"/>
      <c r="I4" s="161"/>
      <c r="J4" s="161"/>
      <c r="K4" s="162"/>
      <c r="L4" s="142" t="s">
        <v>67</v>
      </c>
      <c r="M4" s="143"/>
      <c r="N4" s="144"/>
      <c r="O4" s="142" t="s">
        <v>68</v>
      </c>
      <c r="P4" s="143"/>
      <c r="Q4" s="144"/>
    </row>
    <row r="5" spans="1:49" ht="15" customHeight="1" x14ac:dyDescent="0.25">
      <c r="B5" s="134"/>
      <c r="C5" s="135"/>
      <c r="D5" s="135"/>
      <c r="E5" s="135"/>
      <c r="F5" s="155"/>
      <c r="G5" s="44" t="s">
        <v>144</v>
      </c>
      <c r="H5" s="18" t="s">
        <v>145</v>
      </c>
      <c r="I5" s="18" t="s">
        <v>146</v>
      </c>
      <c r="J5" s="18" t="s">
        <v>147</v>
      </c>
      <c r="K5" s="18" t="s">
        <v>148</v>
      </c>
      <c r="L5" s="18" t="s">
        <v>149</v>
      </c>
      <c r="M5" s="18" t="s">
        <v>150</v>
      </c>
      <c r="N5" s="18" t="s">
        <v>151</v>
      </c>
      <c r="O5" s="18" t="s">
        <v>152</v>
      </c>
      <c r="P5" s="18" t="s">
        <v>153</v>
      </c>
      <c r="Q5" s="18" t="s">
        <v>154</v>
      </c>
    </row>
    <row r="6" spans="1:49" ht="27" customHeight="1" x14ac:dyDescent="0.25">
      <c r="B6" s="134"/>
      <c r="C6" s="135"/>
      <c r="D6" s="135"/>
      <c r="E6" s="135"/>
      <c r="F6" s="155"/>
      <c r="G6" s="18" t="s">
        <v>155</v>
      </c>
      <c r="H6" s="18" t="s">
        <v>81</v>
      </c>
      <c r="I6" s="18" t="s">
        <v>82</v>
      </c>
      <c r="J6" s="18" t="s">
        <v>83</v>
      </c>
      <c r="K6" s="18" t="s">
        <v>84</v>
      </c>
      <c r="L6" s="18" t="s">
        <v>85</v>
      </c>
      <c r="M6" s="18" t="s">
        <v>86</v>
      </c>
      <c r="N6" s="18" t="s">
        <v>87</v>
      </c>
      <c r="O6" s="18" t="s">
        <v>88</v>
      </c>
      <c r="P6" s="18" t="s">
        <v>89</v>
      </c>
      <c r="Q6" s="18" t="s">
        <v>90</v>
      </c>
    </row>
    <row r="7" spans="1:49" ht="24" x14ac:dyDescent="0.25">
      <c r="B7" s="134"/>
      <c r="C7" s="135"/>
      <c r="D7" s="135"/>
      <c r="E7" s="135"/>
      <c r="F7" s="155"/>
      <c r="G7" s="18" t="s">
        <v>156</v>
      </c>
      <c r="H7" s="18" t="s">
        <v>156</v>
      </c>
      <c r="I7" s="18" t="s">
        <v>156</v>
      </c>
      <c r="J7" s="43" t="s">
        <v>157</v>
      </c>
      <c r="K7" s="43" t="s">
        <v>157</v>
      </c>
      <c r="L7" s="43" t="s">
        <v>157</v>
      </c>
      <c r="M7" s="43" t="s">
        <v>157</v>
      </c>
      <c r="N7" s="43" t="s">
        <v>157</v>
      </c>
      <c r="O7" s="43" t="s">
        <v>157</v>
      </c>
      <c r="P7" s="43" t="s">
        <v>157</v>
      </c>
      <c r="Q7" s="43" t="s">
        <v>157</v>
      </c>
    </row>
    <row r="8" spans="1:49" ht="15.75" customHeight="1" x14ac:dyDescent="0.25">
      <c r="B8" s="134"/>
      <c r="C8" s="135"/>
      <c r="D8" s="135"/>
      <c r="E8" s="135"/>
      <c r="F8" s="156"/>
      <c r="G8" s="18" t="s">
        <v>94</v>
      </c>
      <c r="H8" s="18" t="s">
        <v>94</v>
      </c>
      <c r="I8" s="18" t="s">
        <v>94</v>
      </c>
      <c r="J8" s="18" t="s">
        <v>94</v>
      </c>
      <c r="K8" s="18" t="s">
        <v>94</v>
      </c>
      <c r="L8" s="18" t="s">
        <v>94</v>
      </c>
      <c r="M8" s="18" t="s">
        <v>94</v>
      </c>
      <c r="N8" s="18" t="s">
        <v>94</v>
      </c>
      <c r="O8" s="18" t="s">
        <v>94</v>
      </c>
      <c r="P8" s="18" t="s">
        <v>94</v>
      </c>
      <c r="Q8" s="18" t="s">
        <v>94</v>
      </c>
    </row>
    <row r="9" spans="1:49" s="36" customFormat="1" ht="15.75" customHeight="1" x14ac:dyDescent="0.2">
      <c r="A9" s="35"/>
      <c r="B9" s="102">
        <v>11</v>
      </c>
      <c r="C9" s="102" t="s">
        <v>35</v>
      </c>
      <c r="D9" s="13" t="s">
        <v>37</v>
      </c>
      <c r="E9" s="19"/>
      <c r="F9" s="30"/>
      <c r="G9" s="45">
        <v>0</v>
      </c>
      <c r="H9" s="11">
        <v>0</v>
      </c>
      <c r="I9" s="89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</row>
    <row r="10" spans="1:49" s="36" customFormat="1" ht="15.75" customHeight="1" x14ac:dyDescent="0.2">
      <c r="A10" s="35"/>
      <c r="B10" s="103"/>
      <c r="C10" s="103"/>
      <c r="D10" s="13" t="s">
        <v>38</v>
      </c>
      <c r="E10" s="19"/>
      <c r="F10" s="30"/>
      <c r="G10" s="45">
        <v>0</v>
      </c>
      <c r="H10" s="11">
        <v>0</v>
      </c>
      <c r="I10" s="89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49" ht="15.75" customHeight="1" x14ac:dyDescent="0.25">
      <c r="B11" s="103"/>
      <c r="C11" s="103"/>
      <c r="D11" s="13" t="s">
        <v>39</v>
      </c>
      <c r="E11" s="19" t="s">
        <v>158</v>
      </c>
      <c r="F11" s="19" t="s">
        <v>159</v>
      </c>
      <c r="G11" s="45">
        <v>0</v>
      </c>
      <c r="H11" s="11">
        <v>0</v>
      </c>
      <c r="I11" s="89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pans="1:49" x14ac:dyDescent="0.25">
      <c r="B12" s="103"/>
      <c r="C12" s="103"/>
      <c r="D12" s="13" t="s">
        <v>40</v>
      </c>
      <c r="E12" s="19" t="s">
        <v>160</v>
      </c>
      <c r="F12" s="19" t="s">
        <v>161</v>
      </c>
      <c r="G12" s="45">
        <v>0</v>
      </c>
      <c r="H12" s="11">
        <v>0</v>
      </c>
      <c r="I12" s="89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49" x14ac:dyDescent="0.25">
      <c r="B13" s="103"/>
      <c r="C13" s="103"/>
      <c r="D13" s="13" t="s">
        <v>41</v>
      </c>
      <c r="E13" s="19" t="s">
        <v>162</v>
      </c>
      <c r="F13" s="19" t="s">
        <v>163</v>
      </c>
      <c r="G13" s="45">
        <v>0</v>
      </c>
      <c r="H13" s="11">
        <v>0</v>
      </c>
      <c r="I13" s="89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</row>
    <row r="14" spans="1:49" x14ac:dyDescent="0.25">
      <c r="B14" s="103"/>
      <c r="C14" s="103"/>
      <c r="D14" s="96" t="s">
        <v>42</v>
      </c>
      <c r="G14" s="45">
        <v>0</v>
      </c>
      <c r="H14" s="11">
        <v>0</v>
      </c>
      <c r="I14" s="89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1:49" x14ac:dyDescent="0.25">
      <c r="B15" s="112"/>
      <c r="C15" s="112"/>
      <c r="D15" s="13" t="s">
        <v>43</v>
      </c>
      <c r="E15" s="19" t="s">
        <v>164</v>
      </c>
      <c r="F15" s="19" t="s">
        <v>163</v>
      </c>
      <c r="G15" s="45">
        <v>0</v>
      </c>
      <c r="H15" s="11">
        <v>0</v>
      </c>
      <c r="I15" s="89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</row>
    <row r="16" spans="1:49" s="2" customFormat="1" x14ac:dyDescent="0.25">
      <c r="E16" s="27"/>
    </row>
    <row r="17" spans="5:17" s="2" customFormat="1" x14ac:dyDescent="0.25">
      <c r="E17" s="27"/>
      <c r="I17" s="66" t="s">
        <v>51</v>
      </c>
    </row>
    <row r="18" spans="5:17" s="2" customFormat="1" x14ac:dyDescent="0.25">
      <c r="E18" s="27"/>
      <c r="F18" s="63" t="s">
        <v>165</v>
      </c>
      <c r="G18" s="64">
        <f t="shared" ref="G18:Q18" si="0">SUM(G9:G15)</f>
        <v>0</v>
      </c>
      <c r="H18" s="64">
        <f t="shared" si="0"/>
        <v>0</v>
      </c>
      <c r="I18" s="65">
        <f t="shared" si="0"/>
        <v>0</v>
      </c>
      <c r="J18" s="64">
        <f t="shared" si="0"/>
        <v>0</v>
      </c>
      <c r="K18" s="64">
        <f t="shared" si="0"/>
        <v>0</v>
      </c>
      <c r="L18" s="64">
        <f t="shared" si="0"/>
        <v>0</v>
      </c>
      <c r="M18" s="64">
        <f t="shared" si="0"/>
        <v>0</v>
      </c>
      <c r="N18" s="64">
        <f t="shared" si="0"/>
        <v>0</v>
      </c>
      <c r="O18" s="64">
        <f t="shared" si="0"/>
        <v>0</v>
      </c>
      <c r="P18" s="64">
        <f t="shared" si="0"/>
        <v>0</v>
      </c>
      <c r="Q18" s="64">
        <f t="shared" si="0"/>
        <v>0</v>
      </c>
    </row>
    <row r="19" spans="5:17" s="2" customFormat="1" x14ac:dyDescent="0.25">
      <c r="E19" s="27"/>
      <c r="F19" s="27"/>
      <c r="G19" s="27"/>
    </row>
    <row r="20" spans="5:17" s="2" customFormat="1" x14ac:dyDescent="0.25">
      <c r="E20" s="27"/>
      <c r="F20" s="27"/>
      <c r="G20" s="27"/>
    </row>
    <row r="21" spans="5:17" s="2" customFormat="1" x14ac:dyDescent="0.25">
      <c r="E21" s="27"/>
      <c r="F21" s="27"/>
      <c r="G21" s="27"/>
    </row>
    <row r="22" spans="5:17" s="2" customFormat="1" x14ac:dyDescent="0.25">
      <c r="E22" s="27"/>
      <c r="F22" s="27"/>
      <c r="G22" s="27"/>
    </row>
    <row r="23" spans="5:17" s="2" customFormat="1" x14ac:dyDescent="0.25">
      <c r="E23" s="27"/>
      <c r="F23" s="27"/>
      <c r="G23" s="27"/>
    </row>
    <row r="24" spans="5:17" s="2" customFormat="1" x14ac:dyDescent="0.25">
      <c r="E24" s="27"/>
      <c r="F24" s="27"/>
      <c r="G24" s="27"/>
    </row>
    <row r="25" spans="5:17" s="2" customFormat="1" x14ac:dyDescent="0.25">
      <c r="E25" s="27"/>
      <c r="F25" s="27"/>
      <c r="G25" s="27"/>
    </row>
    <row r="26" spans="5:17" s="2" customFormat="1" x14ac:dyDescent="0.25">
      <c r="E26" s="27"/>
      <c r="F26" s="27"/>
      <c r="G26" s="27"/>
    </row>
    <row r="27" spans="5:17" s="2" customFormat="1" x14ac:dyDescent="0.25">
      <c r="E27" s="27"/>
      <c r="F27" s="27"/>
      <c r="G27" s="27"/>
    </row>
    <row r="28" spans="5:17" s="2" customFormat="1" x14ac:dyDescent="0.25">
      <c r="E28" s="27"/>
      <c r="F28" s="27"/>
      <c r="G28" s="27"/>
    </row>
    <row r="29" spans="5:17" s="2" customFormat="1" x14ac:dyDescent="0.25">
      <c r="E29" s="27"/>
      <c r="F29" s="27"/>
      <c r="G29" s="27"/>
    </row>
    <row r="30" spans="5:17" s="2" customFormat="1" x14ac:dyDescent="0.25">
      <c r="E30" s="27"/>
      <c r="F30" s="27"/>
      <c r="G30" s="27"/>
    </row>
    <row r="31" spans="5:17" s="2" customFormat="1" x14ac:dyDescent="0.25">
      <c r="E31" s="27"/>
      <c r="F31" s="27"/>
      <c r="G31" s="27"/>
    </row>
    <row r="32" spans="5:17" s="2" customFormat="1" x14ac:dyDescent="0.25">
      <c r="E32" s="27"/>
      <c r="F32" s="27"/>
      <c r="G32" s="27"/>
    </row>
    <row r="33" spans="5:7" s="2" customFormat="1" x14ac:dyDescent="0.25">
      <c r="E33" s="27"/>
      <c r="F33" s="27"/>
      <c r="G33" s="27"/>
    </row>
    <row r="34" spans="5:7" s="2" customFormat="1" x14ac:dyDescent="0.25">
      <c r="E34" s="27"/>
      <c r="F34" s="27"/>
      <c r="G34" s="27"/>
    </row>
    <row r="35" spans="5:7" s="2" customFormat="1" x14ac:dyDescent="0.25">
      <c r="E35" s="27"/>
      <c r="F35" s="27"/>
      <c r="G35" s="27"/>
    </row>
    <row r="36" spans="5:7" s="2" customFormat="1" x14ac:dyDescent="0.25">
      <c r="E36" s="27"/>
      <c r="F36" s="27"/>
      <c r="G36" s="27"/>
    </row>
    <row r="37" spans="5:7" s="2" customFormat="1" x14ac:dyDescent="0.25">
      <c r="E37" s="27"/>
      <c r="F37" s="27"/>
      <c r="G37" s="27"/>
    </row>
    <row r="38" spans="5:7" s="2" customFormat="1" x14ac:dyDescent="0.25">
      <c r="E38" s="27"/>
      <c r="F38" s="27"/>
      <c r="G38" s="27"/>
    </row>
    <row r="39" spans="5:7" s="2" customFormat="1" x14ac:dyDescent="0.25">
      <c r="E39" s="27"/>
      <c r="F39" s="27"/>
      <c r="G39" s="27"/>
    </row>
    <row r="40" spans="5:7" s="2" customFormat="1" x14ac:dyDescent="0.25">
      <c r="E40" s="27"/>
      <c r="F40" s="27"/>
      <c r="G40" s="27"/>
    </row>
    <row r="41" spans="5:7" s="2" customFormat="1" x14ac:dyDescent="0.25">
      <c r="E41" s="27"/>
      <c r="F41" s="27"/>
      <c r="G41" s="27"/>
    </row>
    <row r="42" spans="5:7" s="2" customFormat="1" x14ac:dyDescent="0.25">
      <c r="E42" s="27"/>
      <c r="F42" s="27"/>
      <c r="G42" s="27"/>
    </row>
    <row r="43" spans="5:7" s="2" customFormat="1" x14ac:dyDescent="0.25">
      <c r="E43" s="27"/>
      <c r="F43" s="27"/>
      <c r="G43" s="27"/>
    </row>
    <row r="44" spans="5:7" s="2" customFormat="1" x14ac:dyDescent="0.25">
      <c r="E44" s="27"/>
      <c r="F44" s="27"/>
      <c r="G44" s="27"/>
    </row>
    <row r="45" spans="5:7" s="2" customFormat="1" x14ac:dyDescent="0.25">
      <c r="E45" s="27"/>
      <c r="F45" s="27"/>
      <c r="G45" s="27"/>
    </row>
    <row r="46" spans="5:7" s="2" customFormat="1" x14ac:dyDescent="0.25">
      <c r="E46" s="27"/>
      <c r="F46" s="27"/>
      <c r="G46" s="27"/>
    </row>
    <row r="47" spans="5:7" s="2" customFormat="1" x14ac:dyDescent="0.25">
      <c r="E47" s="27"/>
      <c r="F47" s="27"/>
      <c r="G47" s="27"/>
    </row>
    <row r="48" spans="5:7" s="2" customFormat="1" x14ac:dyDescent="0.25">
      <c r="E48" s="27"/>
      <c r="F48" s="27"/>
      <c r="G48" s="27"/>
    </row>
    <row r="49" spans="5:7" s="2" customFormat="1" x14ac:dyDescent="0.25">
      <c r="E49" s="27"/>
      <c r="F49" s="27"/>
      <c r="G49" s="27"/>
    </row>
    <row r="50" spans="5:7" s="2" customFormat="1" x14ac:dyDescent="0.25">
      <c r="E50" s="27"/>
      <c r="F50" s="27"/>
      <c r="G50" s="27"/>
    </row>
    <row r="51" spans="5:7" s="2" customFormat="1" x14ac:dyDescent="0.25">
      <c r="E51" s="27"/>
      <c r="F51" s="27"/>
      <c r="G51" s="27"/>
    </row>
    <row r="52" spans="5:7" s="2" customFormat="1" x14ac:dyDescent="0.25">
      <c r="E52" s="27"/>
      <c r="F52" s="27"/>
      <c r="G52" s="27"/>
    </row>
    <row r="53" spans="5:7" s="2" customFormat="1" x14ac:dyDescent="0.25">
      <c r="E53" s="27"/>
      <c r="F53" s="27"/>
      <c r="G53" s="27"/>
    </row>
    <row r="54" spans="5:7" s="2" customFormat="1" x14ac:dyDescent="0.25">
      <c r="E54" s="27"/>
      <c r="F54" s="27"/>
      <c r="G54" s="27"/>
    </row>
    <row r="55" spans="5:7" s="2" customFormat="1" x14ac:dyDescent="0.25">
      <c r="E55" s="27"/>
      <c r="F55" s="27"/>
      <c r="G55" s="27"/>
    </row>
    <row r="56" spans="5:7" s="2" customFormat="1" x14ac:dyDescent="0.25">
      <c r="E56" s="27"/>
      <c r="F56" s="27"/>
      <c r="G56" s="27"/>
    </row>
    <row r="57" spans="5:7" s="2" customFormat="1" x14ac:dyDescent="0.25">
      <c r="E57" s="27"/>
      <c r="F57" s="27"/>
      <c r="G57" s="27"/>
    </row>
    <row r="58" spans="5:7" s="2" customFormat="1" x14ac:dyDescent="0.25">
      <c r="E58" s="27"/>
      <c r="F58" s="27"/>
      <c r="G58" s="27"/>
    </row>
    <row r="59" spans="5:7" s="2" customFormat="1" x14ac:dyDescent="0.25">
      <c r="E59" s="27"/>
      <c r="F59" s="27"/>
      <c r="G59" s="27"/>
    </row>
    <row r="60" spans="5:7" s="2" customFormat="1" x14ac:dyDescent="0.25">
      <c r="E60" s="27"/>
      <c r="F60" s="27"/>
      <c r="G60" s="27"/>
    </row>
    <row r="61" spans="5:7" s="2" customFormat="1" x14ac:dyDescent="0.25">
      <c r="E61" s="27"/>
      <c r="F61" s="27"/>
      <c r="G61" s="27"/>
    </row>
    <row r="62" spans="5:7" s="2" customFormat="1" x14ac:dyDescent="0.25">
      <c r="E62" s="27"/>
      <c r="F62" s="27"/>
      <c r="G62" s="27"/>
    </row>
    <row r="63" spans="5:7" s="2" customFormat="1" x14ac:dyDescent="0.25">
      <c r="E63" s="27"/>
      <c r="F63" s="27"/>
      <c r="G63" s="27"/>
    </row>
    <row r="64" spans="5:7" s="2" customFormat="1" x14ac:dyDescent="0.25">
      <c r="E64" s="27"/>
      <c r="F64" s="27"/>
      <c r="G64" s="27"/>
    </row>
    <row r="65" spans="5:7" s="2" customFormat="1" x14ac:dyDescent="0.25">
      <c r="E65" s="27"/>
      <c r="F65" s="27"/>
      <c r="G65" s="27"/>
    </row>
    <row r="66" spans="5:7" s="2" customFormat="1" x14ac:dyDescent="0.25">
      <c r="E66" s="27"/>
      <c r="F66" s="27"/>
      <c r="G66" s="27"/>
    </row>
    <row r="67" spans="5:7" s="2" customFormat="1" x14ac:dyDescent="0.25">
      <c r="E67" s="27"/>
      <c r="F67" s="27"/>
      <c r="G67" s="27"/>
    </row>
    <row r="68" spans="5:7" s="2" customFormat="1" x14ac:dyDescent="0.25">
      <c r="E68" s="27"/>
      <c r="F68" s="27"/>
      <c r="G68" s="27"/>
    </row>
    <row r="69" spans="5:7" s="2" customFormat="1" x14ac:dyDescent="0.25">
      <c r="E69" s="27"/>
      <c r="F69" s="27"/>
      <c r="G69" s="27"/>
    </row>
    <row r="70" spans="5:7" s="2" customFormat="1" x14ac:dyDescent="0.25">
      <c r="E70" s="27"/>
      <c r="F70" s="27"/>
      <c r="G70" s="27"/>
    </row>
    <row r="71" spans="5:7" s="2" customFormat="1" x14ac:dyDescent="0.25">
      <c r="E71" s="27"/>
      <c r="F71" s="27"/>
      <c r="G71" s="27"/>
    </row>
    <row r="72" spans="5:7" s="2" customFormat="1" x14ac:dyDescent="0.25">
      <c r="E72" s="27"/>
      <c r="F72" s="27"/>
      <c r="G72" s="27"/>
    </row>
    <row r="73" spans="5:7" s="2" customFormat="1" x14ac:dyDescent="0.25">
      <c r="E73" s="27"/>
      <c r="F73" s="27"/>
      <c r="G73" s="27"/>
    </row>
    <row r="74" spans="5:7" s="2" customFormat="1" x14ac:dyDescent="0.25">
      <c r="E74" s="27"/>
      <c r="F74" s="27"/>
      <c r="G74" s="27"/>
    </row>
    <row r="75" spans="5:7" s="2" customFormat="1" x14ac:dyDescent="0.25">
      <c r="E75" s="27"/>
      <c r="F75" s="27"/>
      <c r="G75" s="27"/>
    </row>
    <row r="76" spans="5:7" s="2" customFormat="1" x14ac:dyDescent="0.25">
      <c r="E76" s="27"/>
      <c r="F76" s="27"/>
      <c r="G76" s="27"/>
    </row>
    <row r="77" spans="5:7" s="2" customFormat="1" x14ac:dyDescent="0.25">
      <c r="E77" s="27"/>
      <c r="F77" s="27"/>
      <c r="G77" s="27"/>
    </row>
    <row r="78" spans="5:7" s="2" customFormat="1" x14ac:dyDescent="0.25">
      <c r="E78" s="27"/>
      <c r="F78" s="27"/>
      <c r="G78" s="27"/>
    </row>
    <row r="79" spans="5:7" s="2" customFormat="1" x14ac:dyDescent="0.25">
      <c r="E79" s="27"/>
      <c r="F79" s="27"/>
      <c r="G79" s="27"/>
    </row>
    <row r="80" spans="5:7" s="2" customFormat="1" x14ac:dyDescent="0.25">
      <c r="E80" s="27"/>
      <c r="F80" s="27"/>
      <c r="G80" s="27"/>
    </row>
    <row r="81" spans="5:7" s="2" customFormat="1" x14ac:dyDescent="0.25">
      <c r="E81" s="27"/>
      <c r="F81" s="27"/>
      <c r="G81" s="27"/>
    </row>
    <row r="82" spans="5:7" s="2" customFormat="1" x14ac:dyDescent="0.25">
      <c r="E82" s="27"/>
      <c r="F82" s="27"/>
      <c r="G82" s="27"/>
    </row>
    <row r="83" spans="5:7" s="2" customFormat="1" x14ac:dyDescent="0.25">
      <c r="E83" s="27"/>
      <c r="F83" s="27"/>
      <c r="G83" s="27"/>
    </row>
    <row r="84" spans="5:7" s="2" customFormat="1" x14ac:dyDescent="0.25">
      <c r="E84" s="27"/>
      <c r="F84" s="27"/>
      <c r="G84" s="27"/>
    </row>
    <row r="85" spans="5:7" s="2" customFormat="1" x14ac:dyDescent="0.25">
      <c r="E85" s="27"/>
      <c r="F85" s="27"/>
      <c r="G85" s="27"/>
    </row>
    <row r="86" spans="5:7" s="2" customFormat="1" x14ac:dyDescent="0.25">
      <c r="E86" s="27"/>
      <c r="F86" s="27"/>
      <c r="G86" s="27"/>
    </row>
    <row r="87" spans="5:7" s="2" customFormat="1" x14ac:dyDescent="0.25">
      <c r="E87" s="27"/>
      <c r="F87" s="27"/>
      <c r="G87" s="27"/>
    </row>
    <row r="88" spans="5:7" s="2" customFormat="1" x14ac:dyDescent="0.25">
      <c r="E88" s="27"/>
      <c r="F88" s="27"/>
      <c r="G88" s="27"/>
    </row>
    <row r="89" spans="5:7" s="2" customFormat="1" x14ac:dyDescent="0.25">
      <c r="E89" s="27"/>
      <c r="F89" s="27"/>
      <c r="G89" s="27"/>
    </row>
    <row r="90" spans="5:7" s="2" customFormat="1" x14ac:dyDescent="0.25">
      <c r="E90" s="27"/>
      <c r="F90" s="27"/>
      <c r="G90" s="27"/>
    </row>
    <row r="91" spans="5:7" s="2" customFormat="1" x14ac:dyDescent="0.25">
      <c r="E91" s="27"/>
      <c r="F91" s="27"/>
      <c r="G91" s="27"/>
    </row>
    <row r="92" spans="5:7" s="2" customFormat="1" x14ac:dyDescent="0.25">
      <c r="E92" s="27"/>
      <c r="F92" s="27"/>
      <c r="G92" s="27"/>
    </row>
    <row r="93" spans="5:7" s="2" customFormat="1" x14ac:dyDescent="0.25">
      <c r="E93" s="27"/>
      <c r="F93" s="27"/>
      <c r="G93" s="27"/>
    </row>
    <row r="94" spans="5:7" s="2" customFormat="1" x14ac:dyDescent="0.25">
      <c r="E94" s="27"/>
      <c r="F94" s="27"/>
      <c r="G94" s="27"/>
    </row>
    <row r="95" spans="5:7" s="2" customFormat="1" x14ac:dyDescent="0.25">
      <c r="E95" s="27"/>
      <c r="F95" s="27"/>
      <c r="G95" s="27"/>
    </row>
    <row r="96" spans="5:7" s="2" customFormat="1" x14ac:dyDescent="0.25">
      <c r="E96" s="27"/>
      <c r="F96" s="27"/>
      <c r="G96" s="27"/>
    </row>
    <row r="97" spans="5:7" s="2" customFormat="1" x14ac:dyDescent="0.25">
      <c r="E97" s="27"/>
      <c r="F97" s="27"/>
      <c r="G97" s="27"/>
    </row>
    <row r="98" spans="5:7" s="2" customFormat="1" x14ac:dyDescent="0.25">
      <c r="E98" s="27"/>
      <c r="F98" s="27"/>
      <c r="G98" s="27"/>
    </row>
    <row r="99" spans="5:7" s="2" customFormat="1" x14ac:dyDescent="0.25">
      <c r="E99" s="27"/>
      <c r="F99" s="27"/>
      <c r="G99" s="27"/>
    </row>
    <row r="100" spans="5:7" s="2" customFormat="1" x14ac:dyDescent="0.25">
      <c r="E100" s="27"/>
      <c r="F100" s="27"/>
      <c r="G100" s="27"/>
    </row>
    <row r="101" spans="5:7" s="2" customFormat="1" x14ac:dyDescent="0.25">
      <c r="E101" s="27"/>
      <c r="F101" s="27"/>
      <c r="G101" s="27"/>
    </row>
    <row r="102" spans="5:7" s="2" customFormat="1" x14ac:dyDescent="0.25">
      <c r="E102" s="27"/>
      <c r="F102" s="27"/>
      <c r="G102" s="27"/>
    </row>
    <row r="103" spans="5:7" s="2" customFormat="1" x14ac:dyDescent="0.25">
      <c r="E103" s="27"/>
      <c r="F103" s="27"/>
      <c r="G103" s="27"/>
    </row>
    <row r="104" spans="5:7" s="2" customFormat="1" x14ac:dyDescent="0.25">
      <c r="E104" s="27"/>
      <c r="F104" s="27"/>
      <c r="G104" s="27"/>
    </row>
    <row r="105" spans="5:7" s="2" customFormat="1" x14ac:dyDescent="0.25">
      <c r="E105" s="27"/>
      <c r="F105" s="27"/>
      <c r="G105" s="27"/>
    </row>
    <row r="106" spans="5:7" s="2" customFormat="1" x14ac:dyDescent="0.25">
      <c r="E106" s="27"/>
      <c r="F106" s="27"/>
      <c r="G106" s="27"/>
    </row>
    <row r="107" spans="5:7" s="2" customFormat="1" x14ac:dyDescent="0.25">
      <c r="E107" s="27"/>
      <c r="F107" s="27"/>
      <c r="G107" s="27"/>
    </row>
    <row r="108" spans="5:7" s="2" customFormat="1" x14ac:dyDescent="0.25">
      <c r="E108" s="27"/>
      <c r="F108" s="27"/>
      <c r="G108" s="27"/>
    </row>
    <row r="109" spans="5:7" s="2" customFormat="1" x14ac:dyDescent="0.25">
      <c r="E109" s="27"/>
      <c r="F109" s="27"/>
      <c r="G109" s="27"/>
    </row>
    <row r="110" spans="5:7" s="2" customFormat="1" x14ac:dyDescent="0.25">
      <c r="E110" s="27"/>
      <c r="F110" s="27"/>
      <c r="G110" s="27"/>
    </row>
    <row r="111" spans="5:7" s="2" customFormat="1" x14ac:dyDescent="0.25">
      <c r="E111" s="27"/>
      <c r="F111" s="27"/>
      <c r="G111" s="27"/>
    </row>
    <row r="112" spans="5:7" s="2" customFormat="1" x14ac:dyDescent="0.25">
      <c r="E112" s="27"/>
      <c r="F112" s="27"/>
      <c r="G112" s="27"/>
    </row>
    <row r="113" spans="5:7" s="2" customFormat="1" x14ac:dyDescent="0.25">
      <c r="E113" s="27"/>
      <c r="F113" s="27"/>
      <c r="G113" s="27"/>
    </row>
    <row r="114" spans="5:7" s="2" customFormat="1" x14ac:dyDescent="0.25">
      <c r="E114" s="27"/>
      <c r="F114" s="27"/>
      <c r="G114" s="27"/>
    </row>
    <row r="115" spans="5:7" s="2" customFormat="1" x14ac:dyDescent="0.25">
      <c r="E115" s="27"/>
      <c r="F115" s="27"/>
      <c r="G115" s="27"/>
    </row>
    <row r="116" spans="5:7" s="2" customFormat="1" x14ac:dyDescent="0.25">
      <c r="E116" s="27"/>
      <c r="F116" s="27"/>
      <c r="G116" s="27"/>
    </row>
    <row r="117" spans="5:7" s="2" customFormat="1" x14ac:dyDescent="0.25">
      <c r="E117" s="27"/>
      <c r="F117" s="27"/>
      <c r="G117" s="27"/>
    </row>
    <row r="118" spans="5:7" s="2" customFormat="1" x14ac:dyDescent="0.25">
      <c r="E118" s="27"/>
      <c r="F118" s="27"/>
      <c r="G118" s="27"/>
    </row>
    <row r="119" spans="5:7" s="2" customFormat="1" x14ac:dyDescent="0.25">
      <c r="E119" s="27"/>
      <c r="F119" s="27"/>
      <c r="G119" s="27"/>
    </row>
    <row r="120" spans="5:7" s="2" customFormat="1" x14ac:dyDescent="0.25">
      <c r="E120" s="27"/>
      <c r="F120" s="27"/>
      <c r="G120" s="27"/>
    </row>
    <row r="121" spans="5:7" s="2" customFormat="1" x14ac:dyDescent="0.25">
      <c r="E121" s="27"/>
      <c r="F121" s="27"/>
      <c r="G121" s="27"/>
    </row>
    <row r="122" spans="5:7" s="2" customFormat="1" x14ac:dyDescent="0.25">
      <c r="E122" s="27"/>
      <c r="F122" s="27"/>
      <c r="G122" s="27"/>
    </row>
    <row r="123" spans="5:7" s="2" customFormat="1" x14ac:dyDescent="0.25">
      <c r="E123" s="27"/>
      <c r="F123" s="27"/>
      <c r="G123" s="27"/>
    </row>
    <row r="124" spans="5:7" s="2" customFormat="1" x14ac:dyDescent="0.25">
      <c r="E124" s="27"/>
      <c r="F124" s="27"/>
      <c r="G124" s="27"/>
    </row>
    <row r="125" spans="5:7" s="2" customFormat="1" x14ac:dyDescent="0.25">
      <c r="E125" s="27"/>
      <c r="F125" s="27"/>
      <c r="G125" s="27"/>
    </row>
    <row r="126" spans="5:7" s="2" customFormat="1" x14ac:dyDescent="0.25">
      <c r="E126" s="27"/>
      <c r="F126" s="27"/>
      <c r="G126" s="27"/>
    </row>
    <row r="127" spans="5:7" s="2" customFormat="1" x14ac:dyDescent="0.25">
      <c r="E127" s="27"/>
      <c r="F127" s="27"/>
      <c r="G127" s="27"/>
    </row>
    <row r="128" spans="5:7" s="2" customFormat="1" x14ac:dyDescent="0.25">
      <c r="E128" s="27"/>
      <c r="F128" s="27"/>
      <c r="G128" s="27"/>
    </row>
    <row r="129" spans="5:7" s="2" customFormat="1" x14ac:dyDescent="0.25">
      <c r="E129" s="27"/>
      <c r="F129" s="27"/>
      <c r="G129" s="27"/>
    </row>
    <row r="130" spans="5:7" s="2" customFormat="1" x14ac:dyDescent="0.25">
      <c r="E130" s="27"/>
      <c r="F130" s="27"/>
      <c r="G130" s="27"/>
    </row>
    <row r="131" spans="5:7" s="2" customFormat="1" x14ac:dyDescent="0.25">
      <c r="E131" s="27"/>
      <c r="F131" s="27"/>
      <c r="G131" s="27"/>
    </row>
    <row r="132" spans="5:7" s="2" customFormat="1" x14ac:dyDescent="0.25">
      <c r="E132" s="27"/>
      <c r="F132" s="27"/>
      <c r="G132" s="27"/>
    </row>
    <row r="133" spans="5:7" s="2" customFormat="1" x14ac:dyDescent="0.25">
      <c r="E133" s="27"/>
      <c r="F133" s="27"/>
      <c r="G133" s="27"/>
    </row>
    <row r="134" spans="5:7" s="2" customFormat="1" x14ac:dyDescent="0.25">
      <c r="E134" s="27"/>
      <c r="F134" s="27"/>
      <c r="G134" s="27"/>
    </row>
    <row r="135" spans="5:7" s="2" customFormat="1" x14ac:dyDescent="0.25">
      <c r="E135" s="27"/>
      <c r="F135" s="27"/>
      <c r="G135" s="27"/>
    </row>
    <row r="136" spans="5:7" s="2" customFormat="1" x14ac:dyDescent="0.25">
      <c r="E136" s="27"/>
      <c r="F136" s="27"/>
      <c r="G136" s="27"/>
    </row>
    <row r="137" spans="5:7" s="2" customFormat="1" x14ac:dyDescent="0.25">
      <c r="E137" s="27"/>
      <c r="F137" s="27"/>
      <c r="G137" s="27"/>
    </row>
    <row r="138" spans="5:7" s="2" customFormat="1" x14ac:dyDescent="0.25">
      <c r="E138" s="27"/>
      <c r="F138" s="27"/>
      <c r="G138" s="27"/>
    </row>
    <row r="139" spans="5:7" s="2" customFormat="1" x14ac:dyDescent="0.25">
      <c r="E139" s="27"/>
      <c r="F139" s="27"/>
      <c r="G139" s="27"/>
    </row>
    <row r="140" spans="5:7" s="2" customFormat="1" x14ac:dyDescent="0.25">
      <c r="E140" s="27"/>
      <c r="F140" s="27"/>
      <c r="G140" s="27"/>
    </row>
    <row r="141" spans="5:7" s="2" customFormat="1" x14ac:dyDescent="0.25">
      <c r="E141" s="27"/>
      <c r="F141" s="27"/>
      <c r="G141" s="27"/>
    </row>
    <row r="142" spans="5:7" s="2" customFormat="1" x14ac:dyDescent="0.25">
      <c r="E142" s="27"/>
      <c r="F142" s="27"/>
      <c r="G142" s="27"/>
    </row>
    <row r="143" spans="5:7" s="2" customFormat="1" x14ac:dyDescent="0.25">
      <c r="E143" s="27"/>
      <c r="F143" s="27"/>
      <c r="G143" s="27"/>
    </row>
    <row r="144" spans="5:7" s="2" customFormat="1" x14ac:dyDescent="0.25">
      <c r="E144" s="27"/>
      <c r="F144" s="27"/>
      <c r="G144" s="27"/>
    </row>
    <row r="145" spans="5:7" s="2" customFormat="1" x14ac:dyDescent="0.25">
      <c r="E145" s="27"/>
      <c r="F145" s="27"/>
      <c r="G145" s="27"/>
    </row>
    <row r="146" spans="5:7" s="2" customFormat="1" x14ac:dyDescent="0.25">
      <c r="E146" s="27"/>
      <c r="F146" s="27"/>
      <c r="G146" s="27"/>
    </row>
    <row r="147" spans="5:7" s="2" customFormat="1" x14ac:dyDescent="0.25">
      <c r="E147" s="27"/>
      <c r="F147" s="27"/>
      <c r="G147" s="27"/>
    </row>
    <row r="148" spans="5:7" s="2" customFormat="1" x14ac:dyDescent="0.25">
      <c r="E148" s="27"/>
      <c r="F148" s="27"/>
      <c r="G148" s="27"/>
    </row>
    <row r="149" spans="5:7" s="2" customFormat="1" x14ac:dyDescent="0.25">
      <c r="E149" s="27"/>
      <c r="F149" s="27"/>
      <c r="G149" s="27"/>
    </row>
    <row r="150" spans="5:7" s="2" customFormat="1" x14ac:dyDescent="0.25">
      <c r="E150" s="27"/>
      <c r="F150" s="27"/>
      <c r="G150" s="27"/>
    </row>
    <row r="151" spans="5:7" s="2" customFormat="1" x14ac:dyDescent="0.25">
      <c r="E151" s="27"/>
      <c r="F151" s="27"/>
      <c r="G151" s="27"/>
    </row>
    <row r="152" spans="5:7" s="2" customFormat="1" x14ac:dyDescent="0.25">
      <c r="E152" s="27"/>
      <c r="F152" s="27"/>
      <c r="G152" s="27"/>
    </row>
    <row r="153" spans="5:7" s="2" customFormat="1" x14ac:dyDescent="0.25">
      <c r="E153" s="27"/>
      <c r="F153" s="27"/>
      <c r="G153" s="27"/>
    </row>
    <row r="154" spans="5:7" s="2" customFormat="1" x14ac:dyDescent="0.25">
      <c r="E154" s="27"/>
      <c r="F154" s="27"/>
      <c r="G154" s="27"/>
    </row>
    <row r="155" spans="5:7" s="2" customFormat="1" x14ac:dyDescent="0.25">
      <c r="E155" s="27"/>
      <c r="F155" s="27"/>
      <c r="G155" s="27"/>
    </row>
    <row r="156" spans="5:7" s="2" customFormat="1" x14ac:dyDescent="0.25">
      <c r="E156" s="27"/>
      <c r="F156" s="27"/>
      <c r="G156" s="27"/>
    </row>
    <row r="157" spans="5:7" s="2" customFormat="1" x14ac:dyDescent="0.25">
      <c r="E157" s="27"/>
      <c r="F157" s="27"/>
      <c r="G157" s="27"/>
    </row>
    <row r="158" spans="5:7" s="2" customFormat="1" x14ac:dyDescent="0.25">
      <c r="E158" s="27"/>
      <c r="F158" s="27"/>
      <c r="G158" s="27"/>
    </row>
    <row r="159" spans="5:7" s="2" customFormat="1" x14ac:dyDescent="0.25">
      <c r="E159" s="27"/>
      <c r="F159" s="27"/>
      <c r="G159" s="27"/>
    </row>
    <row r="160" spans="5:7" s="2" customFormat="1" x14ac:dyDescent="0.25">
      <c r="E160" s="27"/>
      <c r="F160" s="27"/>
      <c r="G160" s="27"/>
    </row>
    <row r="161" spans="5:7" s="2" customFormat="1" x14ac:dyDescent="0.25">
      <c r="E161" s="27"/>
      <c r="F161" s="27"/>
      <c r="G161" s="27"/>
    </row>
    <row r="162" spans="5:7" s="2" customFormat="1" x14ac:dyDescent="0.25">
      <c r="E162" s="27"/>
      <c r="F162" s="27"/>
      <c r="G162" s="27"/>
    </row>
    <row r="163" spans="5:7" s="2" customFormat="1" x14ac:dyDescent="0.25">
      <c r="E163" s="27"/>
      <c r="F163" s="27"/>
      <c r="G163" s="27"/>
    </row>
    <row r="164" spans="5:7" s="2" customFormat="1" x14ac:dyDescent="0.25">
      <c r="E164" s="27"/>
      <c r="F164" s="27"/>
      <c r="G164" s="27"/>
    </row>
    <row r="165" spans="5:7" s="2" customFormat="1" x14ac:dyDescent="0.25">
      <c r="E165" s="27"/>
      <c r="F165" s="27"/>
      <c r="G165" s="27"/>
    </row>
    <row r="166" spans="5:7" s="2" customFormat="1" x14ac:dyDescent="0.25">
      <c r="E166" s="27"/>
      <c r="F166" s="27"/>
      <c r="G166" s="27"/>
    </row>
    <row r="167" spans="5:7" s="2" customFormat="1" x14ac:dyDescent="0.25">
      <c r="E167" s="27"/>
      <c r="F167" s="27"/>
      <c r="G167" s="27"/>
    </row>
    <row r="168" spans="5:7" s="2" customFormat="1" x14ac:dyDescent="0.25">
      <c r="E168" s="27"/>
      <c r="F168" s="27"/>
      <c r="G168" s="27"/>
    </row>
    <row r="169" spans="5:7" s="2" customFormat="1" x14ac:dyDescent="0.25">
      <c r="E169" s="27"/>
      <c r="F169" s="27"/>
      <c r="G169" s="27"/>
    </row>
    <row r="170" spans="5:7" s="2" customFormat="1" x14ac:dyDescent="0.25">
      <c r="E170" s="27"/>
      <c r="F170" s="27"/>
      <c r="G170" s="27"/>
    </row>
    <row r="171" spans="5:7" s="2" customFormat="1" x14ac:dyDescent="0.25">
      <c r="E171" s="27"/>
      <c r="F171" s="27"/>
      <c r="G171" s="27"/>
    </row>
    <row r="172" spans="5:7" s="2" customFormat="1" x14ac:dyDescent="0.25">
      <c r="E172" s="27"/>
      <c r="F172" s="27"/>
      <c r="G172" s="27"/>
    </row>
    <row r="173" spans="5:7" s="2" customFormat="1" x14ac:dyDescent="0.25">
      <c r="E173" s="27"/>
      <c r="F173" s="27"/>
      <c r="G173" s="27"/>
    </row>
    <row r="174" spans="5:7" s="2" customFormat="1" x14ac:dyDescent="0.25">
      <c r="E174" s="27"/>
      <c r="F174" s="27"/>
      <c r="G174" s="27"/>
    </row>
    <row r="175" spans="5:7" s="2" customFormat="1" x14ac:dyDescent="0.25">
      <c r="E175" s="27"/>
      <c r="F175" s="27"/>
      <c r="G175" s="27"/>
    </row>
    <row r="176" spans="5:7" s="2" customFormat="1" x14ac:dyDescent="0.25">
      <c r="E176" s="27"/>
      <c r="F176" s="27"/>
      <c r="G176" s="27"/>
    </row>
    <row r="177" spans="5:7" s="2" customFormat="1" x14ac:dyDescent="0.25">
      <c r="E177" s="27"/>
      <c r="F177" s="27"/>
      <c r="G177" s="27"/>
    </row>
    <row r="178" spans="5:7" s="2" customFormat="1" x14ac:dyDescent="0.25">
      <c r="E178" s="27"/>
      <c r="F178" s="27"/>
      <c r="G178" s="27"/>
    </row>
    <row r="179" spans="5:7" s="2" customFormat="1" x14ac:dyDescent="0.25">
      <c r="E179" s="27"/>
      <c r="F179" s="27"/>
      <c r="G179" s="27"/>
    </row>
    <row r="180" spans="5:7" s="2" customFormat="1" x14ac:dyDescent="0.25">
      <c r="E180" s="27"/>
      <c r="F180" s="27"/>
      <c r="G180" s="27"/>
    </row>
    <row r="181" spans="5:7" s="2" customFormat="1" x14ac:dyDescent="0.25">
      <c r="E181" s="27"/>
      <c r="F181" s="27"/>
      <c r="G181" s="27"/>
    </row>
    <row r="182" spans="5:7" s="2" customFormat="1" x14ac:dyDescent="0.25">
      <c r="E182" s="27"/>
      <c r="F182" s="27"/>
      <c r="G182" s="27"/>
    </row>
    <row r="183" spans="5:7" s="2" customFormat="1" x14ac:dyDescent="0.25">
      <c r="E183" s="27"/>
      <c r="F183" s="27"/>
      <c r="G183" s="27"/>
    </row>
    <row r="184" spans="5:7" s="2" customFormat="1" x14ac:dyDescent="0.25">
      <c r="E184" s="27"/>
      <c r="F184" s="27"/>
      <c r="G184" s="27"/>
    </row>
    <row r="185" spans="5:7" s="2" customFormat="1" x14ac:dyDescent="0.25">
      <c r="E185" s="27"/>
      <c r="F185" s="27"/>
      <c r="G185" s="27"/>
    </row>
    <row r="186" spans="5:7" s="2" customFormat="1" x14ac:dyDescent="0.25">
      <c r="E186" s="27"/>
      <c r="F186" s="27"/>
      <c r="G186" s="27"/>
    </row>
    <row r="187" spans="5:7" s="2" customFormat="1" x14ac:dyDescent="0.25">
      <c r="E187" s="27"/>
      <c r="F187" s="27"/>
      <c r="G187" s="27"/>
    </row>
    <row r="188" spans="5:7" s="2" customFormat="1" x14ac:dyDescent="0.25">
      <c r="E188" s="27"/>
      <c r="F188" s="27"/>
      <c r="G188" s="27"/>
    </row>
    <row r="189" spans="5:7" s="2" customFormat="1" x14ac:dyDescent="0.25">
      <c r="E189" s="27"/>
      <c r="F189" s="27"/>
      <c r="G189" s="27"/>
    </row>
  </sheetData>
  <mergeCells count="11">
    <mergeCell ref="B9:B15"/>
    <mergeCell ref="C9:C15"/>
    <mergeCell ref="B2:Q2"/>
    <mergeCell ref="L4:N4"/>
    <mergeCell ref="O4:Q4"/>
    <mergeCell ref="G4:K4"/>
    <mergeCell ref="F4:F8"/>
    <mergeCell ref="B4:B8"/>
    <mergeCell ref="C4:C8"/>
    <mergeCell ref="D4:D8"/>
    <mergeCell ref="E4:E8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6F22-6612-49BD-96E6-C63AD930B384}">
  <dimension ref="A1:AZ270"/>
  <sheetViews>
    <sheetView workbookViewId="0">
      <selection activeCell="N25" sqref="N25"/>
    </sheetView>
  </sheetViews>
  <sheetFormatPr defaultRowHeight="15" x14ac:dyDescent="0.25"/>
  <cols>
    <col min="1" max="1" width="9.140625" style="2"/>
    <col min="2" max="2" width="9" customWidth="1"/>
    <col min="3" max="3" width="16.42578125" customWidth="1"/>
    <col min="4" max="4" width="26.85546875" customWidth="1"/>
    <col min="5" max="8" width="13.140625" customWidth="1"/>
    <col min="9" max="15" width="13.140625" style="2" customWidth="1"/>
    <col min="16" max="52" width="9.140625" style="2"/>
  </cols>
  <sheetData>
    <row r="1" spans="1:52" s="2" customFormat="1" x14ac:dyDescent="0.25"/>
    <row r="2" spans="1:52" ht="15" customHeight="1" x14ac:dyDescent="0.25">
      <c r="B2" s="137" t="s">
        <v>166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52" s="2" customFormat="1" ht="15.75" customHeight="1" x14ac:dyDescent="0.25"/>
    <row r="4" spans="1:52" ht="15" customHeight="1" x14ac:dyDescent="0.25">
      <c r="B4" s="134" t="s">
        <v>53</v>
      </c>
      <c r="C4" s="139" t="s">
        <v>64</v>
      </c>
      <c r="D4" s="135" t="s">
        <v>167</v>
      </c>
      <c r="E4" s="164" t="s">
        <v>66</v>
      </c>
      <c r="F4" s="165"/>
      <c r="G4" s="165"/>
      <c r="H4" s="165"/>
      <c r="I4" s="166"/>
      <c r="J4" s="142" t="s">
        <v>67</v>
      </c>
      <c r="K4" s="143"/>
      <c r="L4" s="144"/>
      <c r="M4" s="142" t="s">
        <v>68</v>
      </c>
      <c r="N4" s="143"/>
      <c r="O4" s="144"/>
    </row>
    <row r="5" spans="1:52" ht="15" customHeight="1" x14ac:dyDescent="0.25">
      <c r="B5" s="134"/>
      <c r="C5" s="139"/>
      <c r="D5" s="135"/>
      <c r="E5" s="41" t="s">
        <v>69</v>
      </c>
      <c r="F5" s="17" t="s">
        <v>70</v>
      </c>
      <c r="G5" s="17" t="s">
        <v>71</v>
      </c>
      <c r="H5" s="17" t="s">
        <v>72</v>
      </c>
      <c r="I5" s="17" t="s">
        <v>73</v>
      </c>
      <c r="J5" s="17" t="s">
        <v>74</v>
      </c>
      <c r="K5" s="17" t="s">
        <v>75</v>
      </c>
      <c r="L5" s="17" t="s">
        <v>76</v>
      </c>
      <c r="M5" s="17" t="s">
        <v>77</v>
      </c>
      <c r="N5" s="17" t="s">
        <v>78</v>
      </c>
      <c r="O5" s="17" t="s">
        <v>79</v>
      </c>
    </row>
    <row r="6" spans="1:52" ht="24.75" customHeight="1" x14ac:dyDescent="0.25">
      <c r="B6" s="134"/>
      <c r="C6" s="139"/>
      <c r="D6" s="135"/>
      <c r="E6" s="18" t="s">
        <v>155</v>
      </c>
      <c r="F6" s="18" t="s">
        <v>81</v>
      </c>
      <c r="G6" s="18" t="s">
        <v>82</v>
      </c>
      <c r="H6" s="18" t="s">
        <v>83</v>
      </c>
      <c r="I6" s="18" t="s">
        <v>84</v>
      </c>
      <c r="J6" s="18" t="s">
        <v>85</v>
      </c>
      <c r="K6" s="18" t="s">
        <v>86</v>
      </c>
      <c r="L6" s="18" t="s">
        <v>87</v>
      </c>
      <c r="M6" s="18" t="s">
        <v>88</v>
      </c>
      <c r="N6" s="18" t="s">
        <v>89</v>
      </c>
      <c r="O6" s="18" t="s">
        <v>90</v>
      </c>
    </row>
    <row r="7" spans="1:52" x14ac:dyDescent="0.25">
      <c r="B7" s="134"/>
      <c r="C7" s="139"/>
      <c r="D7" s="135"/>
      <c r="E7" s="19" t="s">
        <v>130</v>
      </c>
      <c r="F7" s="19" t="s">
        <v>130</v>
      </c>
      <c r="G7" s="19" t="s">
        <v>130</v>
      </c>
      <c r="H7" s="42" t="s">
        <v>131</v>
      </c>
      <c r="I7" s="42" t="s">
        <v>131</v>
      </c>
      <c r="J7" s="42" t="s">
        <v>131</v>
      </c>
      <c r="K7" s="42" t="s">
        <v>131</v>
      </c>
      <c r="L7" s="42" t="s">
        <v>131</v>
      </c>
      <c r="M7" s="42" t="s">
        <v>131</v>
      </c>
      <c r="N7" s="42" t="s">
        <v>131</v>
      </c>
      <c r="O7" s="42" t="s">
        <v>131</v>
      </c>
    </row>
    <row r="8" spans="1:52" x14ac:dyDescent="0.25">
      <c r="B8" s="134"/>
      <c r="C8" s="139"/>
      <c r="D8" s="135"/>
      <c r="E8" s="18" t="s">
        <v>94</v>
      </c>
      <c r="F8" s="18" t="s">
        <v>94</v>
      </c>
      <c r="G8" s="18" t="s">
        <v>94</v>
      </c>
      <c r="H8" s="18" t="s">
        <v>94</v>
      </c>
      <c r="I8" s="18" t="s">
        <v>94</v>
      </c>
      <c r="J8" s="18" t="s">
        <v>94</v>
      </c>
      <c r="K8" s="18" t="s">
        <v>94</v>
      </c>
      <c r="L8" s="18" t="s">
        <v>94</v>
      </c>
      <c r="M8" s="18" t="s">
        <v>94</v>
      </c>
      <c r="N8" s="18" t="s">
        <v>94</v>
      </c>
      <c r="O8" s="18" t="s">
        <v>94</v>
      </c>
    </row>
    <row r="9" spans="1:52" s="48" customFormat="1" x14ac:dyDescent="0.25">
      <c r="A9" s="46"/>
      <c r="B9" s="111">
        <v>12</v>
      </c>
      <c r="C9" s="141" t="s">
        <v>168</v>
      </c>
      <c r="D9" s="12" t="s">
        <v>169</v>
      </c>
      <c r="E9" s="47">
        <v>0</v>
      </c>
      <c r="F9" s="47">
        <v>0</v>
      </c>
      <c r="G9" s="61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48" customFormat="1" x14ac:dyDescent="0.25">
      <c r="A10" s="46"/>
      <c r="B10" s="111"/>
      <c r="C10" s="141"/>
      <c r="D10" s="12" t="s">
        <v>170</v>
      </c>
      <c r="E10" s="47">
        <v>0</v>
      </c>
      <c r="F10" s="47">
        <v>0</v>
      </c>
      <c r="G10" s="61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48" customFormat="1" x14ac:dyDescent="0.25">
      <c r="A11" s="46"/>
      <c r="B11" s="111"/>
      <c r="C11" s="141"/>
      <c r="D11" s="12" t="s">
        <v>171</v>
      </c>
      <c r="E11" s="47">
        <v>0</v>
      </c>
      <c r="F11" s="47">
        <v>0</v>
      </c>
      <c r="G11" s="61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48" customFormat="1" x14ac:dyDescent="0.25">
      <c r="A12" s="46"/>
      <c r="B12" s="111"/>
      <c r="C12" s="141"/>
      <c r="D12" s="12" t="s">
        <v>172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48" customFormat="1" x14ac:dyDescent="0.25">
      <c r="A13" s="46"/>
      <c r="B13" s="111"/>
      <c r="C13" s="141"/>
      <c r="D13" s="12" t="s">
        <v>173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46" customFormat="1" x14ac:dyDescent="0.25">
      <c r="B14" s="111"/>
      <c r="C14" s="141"/>
      <c r="D14" s="12" t="s">
        <v>174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</row>
    <row r="15" spans="1:52" s="46" customFormat="1" x14ac:dyDescent="0.25">
      <c r="B15" s="111"/>
      <c r="C15" s="141"/>
      <c r="D15" s="1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</row>
    <row r="16" spans="1:52" s="46" customFormat="1" x14ac:dyDescent="0.25"/>
    <row r="17" spans="2:7" s="2" customFormat="1" ht="15.75" x14ac:dyDescent="0.25">
      <c r="B17" s="163" t="s">
        <v>175</v>
      </c>
      <c r="C17" s="163"/>
      <c r="D17" s="163"/>
      <c r="E17" s="163"/>
      <c r="G17" s="68" t="s">
        <v>176</v>
      </c>
    </row>
    <row r="18" spans="2:7" s="2" customFormat="1" x14ac:dyDescent="0.25">
      <c r="G18" s="67">
        <f>G9</f>
        <v>0</v>
      </c>
    </row>
    <row r="19" spans="2:7" s="2" customFormat="1" x14ac:dyDescent="0.25"/>
    <row r="20" spans="2:7" s="2" customFormat="1" x14ac:dyDescent="0.25"/>
    <row r="21" spans="2:7" s="2" customFormat="1" x14ac:dyDescent="0.25"/>
    <row r="22" spans="2:7" s="2" customFormat="1" x14ac:dyDescent="0.25"/>
    <row r="23" spans="2:7" s="2" customFormat="1" x14ac:dyDescent="0.25"/>
    <row r="24" spans="2:7" s="2" customFormat="1" x14ac:dyDescent="0.25"/>
    <row r="25" spans="2:7" s="2" customFormat="1" x14ac:dyDescent="0.25"/>
    <row r="26" spans="2:7" s="2" customFormat="1" x14ac:dyDescent="0.25"/>
    <row r="27" spans="2:7" s="2" customFormat="1" x14ac:dyDescent="0.25"/>
    <row r="28" spans="2:7" s="2" customFormat="1" x14ac:dyDescent="0.25"/>
    <row r="29" spans="2:7" s="2" customFormat="1" x14ac:dyDescent="0.25"/>
    <row r="30" spans="2:7" s="2" customFormat="1" x14ac:dyDescent="0.25"/>
    <row r="31" spans="2:7" s="2" customFormat="1" x14ac:dyDescent="0.25"/>
    <row r="32" spans="2:7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</sheetData>
  <mergeCells count="10">
    <mergeCell ref="B17:E17"/>
    <mergeCell ref="B2:O2"/>
    <mergeCell ref="E4:I4"/>
    <mergeCell ref="J4:L4"/>
    <mergeCell ref="M4:O4"/>
    <mergeCell ref="C9:C15"/>
    <mergeCell ref="B9:B15"/>
    <mergeCell ref="D4:D8"/>
    <mergeCell ref="B4:B8"/>
    <mergeCell ref="C4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256D-B609-4AD3-A6C9-1B096C90CD85}">
  <dimension ref="A1:H33"/>
  <sheetViews>
    <sheetView workbookViewId="0">
      <selection activeCell="K24" sqref="K24"/>
    </sheetView>
  </sheetViews>
  <sheetFormatPr defaultRowHeight="15" x14ac:dyDescent="0.25"/>
  <cols>
    <col min="1" max="1" width="3.42578125" customWidth="1"/>
    <col min="2" max="2" width="8" style="6" customWidth="1"/>
    <col min="3" max="3" width="7.42578125" style="6" customWidth="1"/>
    <col min="4" max="4" width="20.5703125" customWidth="1"/>
    <col min="5" max="5" width="51.85546875" customWidth="1"/>
    <col min="6" max="6" width="22.140625" style="1" customWidth="1"/>
    <col min="7" max="7" width="18.85546875" customWidth="1"/>
    <col min="8" max="8" width="5.5703125" customWidth="1"/>
  </cols>
  <sheetData>
    <row r="1" spans="1:8" x14ac:dyDescent="0.25">
      <c r="A1" s="23"/>
      <c r="B1" s="23"/>
      <c r="C1" s="23"/>
      <c r="D1" s="23"/>
      <c r="E1" s="23"/>
      <c r="F1" s="23"/>
      <c r="G1" s="23"/>
      <c r="H1" s="23"/>
    </row>
    <row r="2" spans="1:8" ht="14.45" customHeight="1" x14ac:dyDescent="0.25">
      <c r="A2" s="23"/>
      <c r="B2" s="134" t="s">
        <v>177</v>
      </c>
      <c r="C2" s="134" t="s">
        <v>126</v>
      </c>
      <c r="D2" s="134" t="s">
        <v>2</v>
      </c>
      <c r="E2" s="134" t="s">
        <v>54</v>
      </c>
      <c r="F2" s="134" t="s">
        <v>178</v>
      </c>
      <c r="G2" s="134" t="s">
        <v>179</v>
      </c>
      <c r="H2" s="23"/>
    </row>
    <row r="3" spans="1:8" x14ac:dyDescent="0.25">
      <c r="A3" s="23"/>
      <c r="B3" s="134"/>
      <c r="C3" s="134"/>
      <c r="D3" s="134"/>
      <c r="E3" s="134"/>
      <c r="F3" s="134"/>
      <c r="G3" s="134"/>
      <c r="H3" s="23"/>
    </row>
    <row r="4" spans="1:8" x14ac:dyDescent="0.25">
      <c r="A4" s="23"/>
      <c r="B4" s="102">
        <v>1</v>
      </c>
      <c r="C4" s="102">
        <v>1</v>
      </c>
      <c r="D4" s="141" t="s">
        <v>55</v>
      </c>
      <c r="E4" s="13" t="s">
        <v>9</v>
      </c>
      <c r="F4" s="10" t="s">
        <v>180</v>
      </c>
      <c r="G4" s="94" t="s">
        <v>181</v>
      </c>
      <c r="H4" s="23"/>
    </row>
    <row r="5" spans="1:8" x14ac:dyDescent="0.25">
      <c r="A5" s="23"/>
      <c r="B5" s="103"/>
      <c r="C5" s="103"/>
      <c r="D5" s="141"/>
      <c r="E5" s="12" t="s">
        <v>59</v>
      </c>
      <c r="F5" s="10" t="s">
        <v>180</v>
      </c>
      <c r="G5" s="94" t="s">
        <v>181</v>
      </c>
      <c r="H5" s="23"/>
    </row>
    <row r="6" spans="1:8" x14ac:dyDescent="0.25">
      <c r="A6" s="23"/>
      <c r="B6" s="112"/>
      <c r="C6" s="112"/>
      <c r="D6" s="141"/>
      <c r="E6" s="12" t="s">
        <v>61</v>
      </c>
      <c r="F6" s="10" t="s">
        <v>180</v>
      </c>
      <c r="G6" s="94" t="s">
        <v>181</v>
      </c>
      <c r="H6" s="23"/>
    </row>
    <row r="7" spans="1:8" ht="26.1" customHeight="1" x14ac:dyDescent="0.25">
      <c r="A7" s="23"/>
      <c r="B7" s="10">
        <v>2</v>
      </c>
      <c r="C7" s="32" t="s">
        <v>97</v>
      </c>
      <c r="D7" s="10" t="s">
        <v>182</v>
      </c>
      <c r="E7" s="93" t="s">
        <v>183</v>
      </c>
      <c r="F7" s="32" t="s">
        <v>184</v>
      </c>
      <c r="G7" s="32" t="s">
        <v>184</v>
      </c>
      <c r="H7" s="23"/>
    </row>
    <row r="8" spans="1:8" x14ac:dyDescent="0.25">
      <c r="A8" s="23"/>
      <c r="B8" s="102">
        <v>3</v>
      </c>
      <c r="C8" s="102">
        <v>4</v>
      </c>
      <c r="D8" s="113" t="s">
        <v>119</v>
      </c>
      <c r="E8" s="28" t="s">
        <v>118</v>
      </c>
      <c r="F8" s="10" t="s">
        <v>185</v>
      </c>
      <c r="G8" s="94" t="s">
        <v>181</v>
      </c>
      <c r="H8" s="23"/>
    </row>
    <row r="9" spans="1:8" x14ac:dyDescent="0.25">
      <c r="A9" s="23"/>
      <c r="B9" s="103"/>
      <c r="C9" s="112"/>
      <c r="D9" s="115"/>
      <c r="E9" s="74" t="s">
        <v>120</v>
      </c>
      <c r="F9" s="10" t="s">
        <v>186</v>
      </c>
      <c r="G9" s="94" t="s">
        <v>181</v>
      </c>
      <c r="H9" s="23"/>
    </row>
    <row r="10" spans="1:8" x14ac:dyDescent="0.25">
      <c r="A10" s="23"/>
      <c r="B10" s="103"/>
      <c r="C10" s="111">
        <v>5</v>
      </c>
      <c r="D10" s="107" t="s">
        <v>106</v>
      </c>
      <c r="E10" s="28" t="s">
        <v>121</v>
      </c>
      <c r="F10" s="10" t="s">
        <v>187</v>
      </c>
      <c r="G10" s="94" t="s">
        <v>181</v>
      </c>
      <c r="H10" s="23"/>
    </row>
    <row r="11" spans="1:8" x14ac:dyDescent="0.25">
      <c r="A11" s="23"/>
      <c r="B11" s="103"/>
      <c r="C11" s="111"/>
      <c r="D11" s="107"/>
      <c r="E11" s="28" t="s">
        <v>122</v>
      </c>
      <c r="F11" s="10" t="s">
        <v>185</v>
      </c>
      <c r="G11" s="94" t="s">
        <v>181</v>
      </c>
      <c r="H11" s="23"/>
    </row>
    <row r="12" spans="1:8" x14ac:dyDescent="0.25">
      <c r="A12" s="23"/>
      <c r="B12" s="103"/>
      <c r="C12" s="111"/>
      <c r="D12" s="107"/>
      <c r="E12" s="28" t="s">
        <v>123</v>
      </c>
      <c r="F12" s="10" t="s">
        <v>186</v>
      </c>
      <c r="G12" s="94" t="s">
        <v>181</v>
      </c>
      <c r="H12" s="23"/>
    </row>
    <row r="13" spans="1:8" x14ac:dyDescent="0.25">
      <c r="A13" s="23"/>
      <c r="B13" s="112"/>
      <c r="C13" s="111"/>
      <c r="D13" s="107"/>
      <c r="E13" s="37" t="s">
        <v>124</v>
      </c>
      <c r="F13" s="10" t="s">
        <v>180</v>
      </c>
      <c r="G13" s="94" t="s">
        <v>181</v>
      </c>
      <c r="H13" s="23"/>
    </row>
    <row r="14" spans="1:8" x14ac:dyDescent="0.25">
      <c r="A14" s="23"/>
      <c r="B14" s="102">
        <v>4</v>
      </c>
      <c r="C14" s="111">
        <v>8</v>
      </c>
      <c r="D14" s="111" t="s">
        <v>107</v>
      </c>
      <c r="E14" s="13" t="s">
        <v>133</v>
      </c>
      <c r="F14" s="10" t="s">
        <v>187</v>
      </c>
      <c r="G14" s="94" t="s">
        <v>181</v>
      </c>
      <c r="H14" s="23"/>
    </row>
    <row r="15" spans="1:8" x14ac:dyDescent="0.25">
      <c r="A15" s="23"/>
      <c r="B15" s="103"/>
      <c r="C15" s="111"/>
      <c r="D15" s="111"/>
      <c r="E15" s="13" t="s">
        <v>25</v>
      </c>
      <c r="F15" s="10" t="s">
        <v>185</v>
      </c>
      <c r="G15" s="94" t="s">
        <v>181</v>
      </c>
      <c r="H15" s="23"/>
    </row>
    <row r="16" spans="1:8" x14ac:dyDescent="0.25">
      <c r="A16" s="23"/>
      <c r="B16" s="103"/>
      <c r="C16" s="111"/>
      <c r="D16" s="111"/>
      <c r="E16" s="13" t="s">
        <v>26</v>
      </c>
      <c r="F16" s="10" t="s">
        <v>186</v>
      </c>
      <c r="G16" s="94" t="s">
        <v>181</v>
      </c>
      <c r="H16" s="23"/>
    </row>
    <row r="17" spans="1:8" x14ac:dyDescent="0.25">
      <c r="A17" s="23"/>
      <c r="B17" s="103"/>
      <c r="C17" s="111">
        <v>9</v>
      </c>
      <c r="D17" s="111" t="s">
        <v>109</v>
      </c>
      <c r="E17" s="13" t="s">
        <v>136</v>
      </c>
      <c r="F17" s="10" t="s">
        <v>187</v>
      </c>
      <c r="G17" s="94" t="s">
        <v>181</v>
      </c>
      <c r="H17" s="23"/>
    </row>
    <row r="18" spans="1:8" x14ac:dyDescent="0.25">
      <c r="A18" s="23"/>
      <c r="B18" s="103"/>
      <c r="C18" s="111"/>
      <c r="D18" s="111"/>
      <c r="E18" s="13" t="s">
        <v>28</v>
      </c>
      <c r="F18" s="10" t="s">
        <v>185</v>
      </c>
      <c r="G18" s="94" t="s">
        <v>181</v>
      </c>
      <c r="H18" s="23"/>
    </row>
    <row r="19" spans="1:8" x14ac:dyDescent="0.25">
      <c r="A19" s="23"/>
      <c r="B19" s="103"/>
      <c r="C19" s="111"/>
      <c r="D19" s="111"/>
      <c r="E19" s="13" t="s">
        <v>29</v>
      </c>
      <c r="F19" s="10" t="s">
        <v>186</v>
      </c>
      <c r="G19" s="94" t="s">
        <v>181</v>
      </c>
      <c r="H19" s="23"/>
    </row>
    <row r="20" spans="1:8" x14ac:dyDescent="0.25">
      <c r="A20" s="23"/>
      <c r="B20" s="103"/>
      <c r="C20" s="111"/>
      <c r="D20" s="111"/>
      <c r="E20" s="13" t="s">
        <v>30</v>
      </c>
      <c r="F20" s="10" t="s">
        <v>180</v>
      </c>
      <c r="G20" s="94" t="s">
        <v>181</v>
      </c>
      <c r="H20" s="23"/>
    </row>
    <row r="21" spans="1:8" x14ac:dyDescent="0.25">
      <c r="A21" s="23"/>
      <c r="B21" s="103"/>
      <c r="C21" s="111">
        <v>10</v>
      </c>
      <c r="D21" s="111" t="s">
        <v>137</v>
      </c>
      <c r="E21" s="72" t="s">
        <v>138</v>
      </c>
      <c r="F21" s="10" t="s">
        <v>187</v>
      </c>
      <c r="G21" s="94" t="s">
        <v>181</v>
      </c>
      <c r="H21" s="23"/>
    </row>
    <row r="22" spans="1:8" x14ac:dyDescent="0.25">
      <c r="A22" s="23"/>
      <c r="B22" s="103"/>
      <c r="C22" s="111"/>
      <c r="D22" s="111"/>
      <c r="E22" s="13" t="s">
        <v>32</v>
      </c>
      <c r="F22" s="10" t="s">
        <v>185</v>
      </c>
      <c r="G22" s="94" t="s">
        <v>181</v>
      </c>
      <c r="H22" s="23"/>
    </row>
    <row r="23" spans="1:8" x14ac:dyDescent="0.25">
      <c r="A23" s="23"/>
      <c r="B23" s="103"/>
      <c r="C23" s="111"/>
      <c r="D23" s="111"/>
      <c r="E23" s="13" t="s">
        <v>33</v>
      </c>
      <c r="F23" s="10" t="s">
        <v>186</v>
      </c>
      <c r="G23" s="94" t="s">
        <v>181</v>
      </c>
      <c r="H23" s="23"/>
    </row>
    <row r="24" spans="1:8" x14ac:dyDescent="0.25">
      <c r="A24" s="23"/>
      <c r="B24" s="112"/>
      <c r="C24" s="111"/>
      <c r="D24" s="111"/>
      <c r="E24" s="13" t="s">
        <v>34</v>
      </c>
      <c r="F24" s="10" t="s">
        <v>180</v>
      </c>
      <c r="G24" s="94" t="s">
        <v>181</v>
      </c>
      <c r="H24" s="23"/>
    </row>
    <row r="25" spans="1:8" x14ac:dyDescent="0.25">
      <c r="A25" s="23"/>
      <c r="B25" s="102">
        <v>5</v>
      </c>
      <c r="C25" s="102">
        <v>11</v>
      </c>
      <c r="D25" s="102" t="s">
        <v>35</v>
      </c>
      <c r="E25" s="13" t="s">
        <v>37</v>
      </c>
      <c r="F25" s="10" t="s">
        <v>180</v>
      </c>
      <c r="G25" s="94" t="s">
        <v>181</v>
      </c>
      <c r="H25" s="23"/>
    </row>
    <row r="26" spans="1:8" x14ac:dyDescent="0.25">
      <c r="A26" s="23"/>
      <c r="B26" s="103"/>
      <c r="C26" s="103"/>
      <c r="D26" s="103"/>
      <c r="E26" s="13" t="s">
        <v>38</v>
      </c>
      <c r="F26" s="10" t="s">
        <v>180</v>
      </c>
      <c r="G26" s="94" t="s">
        <v>181</v>
      </c>
      <c r="H26" s="23"/>
    </row>
    <row r="27" spans="1:8" x14ac:dyDescent="0.25">
      <c r="A27" s="23"/>
      <c r="B27" s="103"/>
      <c r="C27" s="103"/>
      <c r="D27" s="103"/>
      <c r="E27" s="13" t="s">
        <v>39</v>
      </c>
      <c r="F27" s="10" t="s">
        <v>180</v>
      </c>
      <c r="G27" s="94" t="s">
        <v>181</v>
      </c>
      <c r="H27" s="23"/>
    </row>
    <row r="28" spans="1:8" x14ac:dyDescent="0.25">
      <c r="A28" s="23"/>
      <c r="B28" s="103"/>
      <c r="C28" s="103"/>
      <c r="D28" s="103"/>
      <c r="E28" s="13" t="s">
        <v>40</v>
      </c>
      <c r="F28" s="10" t="s">
        <v>180</v>
      </c>
      <c r="G28" s="94" t="s">
        <v>181</v>
      </c>
      <c r="H28" s="23"/>
    </row>
    <row r="29" spans="1:8" x14ac:dyDescent="0.25">
      <c r="A29" s="23"/>
      <c r="B29" s="103"/>
      <c r="C29" s="103"/>
      <c r="D29" s="103"/>
      <c r="E29" s="13" t="s">
        <v>41</v>
      </c>
      <c r="F29" s="10" t="s">
        <v>180</v>
      </c>
      <c r="G29" s="94" t="s">
        <v>181</v>
      </c>
      <c r="H29" s="23"/>
    </row>
    <row r="30" spans="1:8" x14ac:dyDescent="0.25">
      <c r="A30" s="23"/>
      <c r="B30" s="103"/>
      <c r="C30" s="103"/>
      <c r="D30" s="103"/>
      <c r="E30" s="13" t="s">
        <v>42</v>
      </c>
      <c r="F30" s="10" t="s">
        <v>180</v>
      </c>
      <c r="G30" s="94" t="s">
        <v>181</v>
      </c>
      <c r="H30" s="23"/>
    </row>
    <row r="31" spans="1:8" x14ac:dyDescent="0.25">
      <c r="A31" s="23"/>
      <c r="B31" s="112"/>
      <c r="C31" s="112"/>
      <c r="D31" s="112"/>
      <c r="E31" s="13" t="s">
        <v>43</v>
      </c>
      <c r="F31" s="10" t="s">
        <v>180</v>
      </c>
      <c r="G31" s="94" t="s">
        <v>181</v>
      </c>
      <c r="H31" s="23"/>
    </row>
    <row r="32" spans="1:8" x14ac:dyDescent="0.25">
      <c r="A32" s="23"/>
      <c r="B32" s="94">
        <v>6</v>
      </c>
      <c r="C32" s="94">
        <v>12</v>
      </c>
      <c r="D32" s="10" t="s">
        <v>188</v>
      </c>
      <c r="E32" s="95"/>
      <c r="F32" s="10" t="s">
        <v>180</v>
      </c>
      <c r="G32" s="94" t="s">
        <v>181</v>
      </c>
      <c r="H32" s="23"/>
    </row>
    <row r="33" spans="1:8" x14ac:dyDescent="0.25">
      <c r="A33" s="23"/>
      <c r="B33" s="23"/>
      <c r="C33" s="23"/>
      <c r="D33" s="23"/>
      <c r="E33" s="23"/>
      <c r="F33" s="23"/>
      <c r="G33" s="23"/>
      <c r="H33" s="23"/>
    </row>
  </sheetData>
  <mergeCells count="24">
    <mergeCell ref="E2:E3"/>
    <mergeCell ref="C4:C6"/>
    <mergeCell ref="D4:D6"/>
    <mergeCell ref="D8:D9"/>
    <mergeCell ref="C10:C13"/>
    <mergeCell ref="D10:D13"/>
    <mergeCell ref="C2:C3"/>
    <mergeCell ref="D2:D3"/>
    <mergeCell ref="F2:F3"/>
    <mergeCell ref="G2:G3"/>
    <mergeCell ref="C25:C31"/>
    <mergeCell ref="B25:B31"/>
    <mergeCell ref="D25:D31"/>
    <mergeCell ref="B8:B13"/>
    <mergeCell ref="B14:B24"/>
    <mergeCell ref="B2:B3"/>
    <mergeCell ref="B4:B6"/>
    <mergeCell ref="C21:C24"/>
    <mergeCell ref="D21:D24"/>
    <mergeCell ref="C14:C16"/>
    <mergeCell ref="D14:D16"/>
    <mergeCell ref="C17:C20"/>
    <mergeCell ref="D17:D20"/>
    <mergeCell ref="C8:C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ee51b3-81f5-4eaa-88d5-8e7a827dd5e5">
      <Terms xmlns="http://schemas.microsoft.com/office/infopath/2007/PartnerControls"/>
    </lcf76f155ced4ddcb4097134ff3c332f>
    <TaxCatchAll xmlns="04738c6d-ecc8-46f1-821f-82e308eab3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1876E21599824A81CF69D47605A24B" ma:contentTypeVersion="16" ma:contentTypeDescription="Create a new document." ma:contentTypeScope="" ma:versionID="420d0f3ea195bb0d8e465a5da425fd56">
  <xsd:schema xmlns:xsd="http://www.w3.org/2001/XMLSchema" xmlns:xs="http://www.w3.org/2001/XMLSchema" xmlns:p="http://schemas.microsoft.com/office/2006/metadata/properties" xmlns:ns2="f0ee51b3-81f5-4eaa-88d5-8e7a827dd5e5" xmlns:ns3="816a505a-982a-4f86-924f-1bbe32a58411" xmlns:ns4="04738c6d-ecc8-46f1-821f-82e308eab3d9" targetNamespace="http://schemas.microsoft.com/office/2006/metadata/properties" ma:root="true" ma:fieldsID="ecd6c3262b274c1eb77c1ff826ebd05a" ns2:_="" ns3:_="" ns4:_="">
    <xsd:import namespace="f0ee51b3-81f5-4eaa-88d5-8e7a827dd5e5"/>
    <xsd:import namespace="816a505a-982a-4f86-924f-1bbe32a58411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e51b3-81f5-4eaa-88d5-8e7a827dd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a505a-982a-4f86-924f-1bbe32a5841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f81aa6-0951-4a83-bf37-7df65b90246a}" ma:internalName="TaxCatchAll" ma:showField="CatchAllData" ma:web="816a505a-982a-4f86-924f-1bbe32a58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5DEE1-403A-43B0-8D72-43C954A0FC69}">
  <ds:schemaRefs>
    <ds:schemaRef ds:uri="http://purl.org/dc/elements/1.1/"/>
    <ds:schemaRef ds:uri="http://schemas.microsoft.com/office/2006/metadata/properties"/>
    <ds:schemaRef ds:uri="04738c6d-ecc8-46f1-821f-82e308eab3d9"/>
    <ds:schemaRef ds:uri="http://purl.org/dc/terms/"/>
    <ds:schemaRef ds:uri="http://schemas.microsoft.com/office/2006/documentManagement/types"/>
    <ds:schemaRef ds:uri="816a505a-982a-4f86-924f-1bbe32a58411"/>
    <ds:schemaRef ds:uri="http://purl.org/dc/dcmitype/"/>
    <ds:schemaRef ds:uri="http://schemas.microsoft.com/office/infopath/2007/PartnerControls"/>
    <ds:schemaRef ds:uri="f0ee51b3-81f5-4eaa-88d5-8e7a827dd5e5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8A56E9A-381F-4A6B-B80E-51BE81137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e51b3-81f5-4eaa-88d5-8e7a827dd5e5"/>
    <ds:schemaRef ds:uri="816a505a-982a-4f86-924f-1bbe32a58411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A14278-9AF1-4B3A-B774-CD53BE9B3A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Summary Table</vt:lpstr>
      <vt:lpstr>Table 1 RAF Northolt Set Up</vt:lpstr>
      <vt:lpstr>Table 2 Provision of ISS</vt:lpstr>
      <vt:lpstr>Table 3 Spiral 1 Embodiment </vt:lpstr>
      <vt:lpstr>Table 4 Spiral 2 Embodiment</vt:lpstr>
      <vt:lpstr>Table 5 Training</vt:lpstr>
      <vt:lpstr>Table 6 Emergent Work</vt:lpstr>
      <vt:lpstr>Table 7 Milestone Payments</vt:lpstr>
      <vt:lpstr>'Table 2 Provision of ISS'!_Toc86676454</vt:lpstr>
      <vt:lpstr>'Table 1 RAF Northolt Set Up'!_Toc86676455</vt:lpstr>
      <vt:lpstr>'Table 3 Spiral 1 Embodiment '!_Toc86676455</vt:lpstr>
      <vt:lpstr>'Table 4 Spiral 2 Embodiment'!_Toc86676455</vt:lpstr>
      <vt:lpstr>'Table 5 Training'!_Toc86676455</vt:lpstr>
      <vt:lpstr>'Table 6 Emergent Work'!_Toc86676455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Atkinson, Jason Mr (DES C17CSAE-CSAT-RECAP-CM-LEAD)</dc:creator>
  <cp:keywords/>
  <dc:description/>
  <cp:lastModifiedBy>Forrest, Paul Contractor (DES Comrcl-CDP212)</cp:lastModifiedBy>
  <cp:revision/>
  <dcterms:created xsi:type="dcterms:W3CDTF">2024-10-22T15:47:06Z</dcterms:created>
  <dcterms:modified xsi:type="dcterms:W3CDTF">2025-03-20T15:26:31Z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2024-10-22T16:33:56Z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8a2a25ea-d309-4e2c-9934-d7537b2a3da8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0x0101005D1876E21599824A81CF69D47605A24B</vt:lpwstr>
  </property>
  <property fmtid="{D5CDD505-2E9C-101B-9397-08002B2CF9AE}" pid="10" name="MediaServiceImageTags">
    <vt:lpwstr/>
  </property>
</Properties>
</file>