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ve\Councils\Henley Town Council\Jubilee Park\Design\Work schedules\"/>
    </mc:Choice>
  </mc:AlternateContent>
  <xr:revisionPtr revIDLastSave="0" documentId="13_ncr:1_{0027DF5A-EFF6-42E2-B68A-3E99F973AE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ubilee Park Phas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E77" i="1"/>
  <c r="E76" i="1"/>
  <c r="E73" i="1"/>
  <c r="E69" i="1"/>
  <c r="E68" i="1"/>
  <c r="E66" i="1"/>
  <c r="E63" i="1"/>
  <c r="E62" i="1"/>
  <c r="E60" i="1"/>
  <c r="E59" i="1"/>
  <c r="E58" i="1"/>
  <c r="E57" i="1"/>
  <c r="E36" i="1"/>
  <c r="E35" i="1"/>
  <c r="E32" i="1"/>
  <c r="E24" i="1"/>
  <c r="E23" i="1"/>
  <c r="E21" i="1"/>
  <c r="E20" i="1"/>
  <c r="E18" i="1"/>
  <c r="E17" i="1"/>
  <c r="E16" i="1"/>
  <c r="E15" i="1"/>
  <c r="E13" i="1"/>
  <c r="B95" i="1"/>
  <c r="B94" i="1"/>
  <c r="G88" i="1"/>
  <c r="G66" i="1"/>
  <c r="G65" i="1"/>
  <c r="G53" i="1"/>
  <c r="E51" i="1"/>
  <c r="G51" i="1" s="1"/>
  <c r="G50" i="1"/>
  <c r="G79" i="1" l="1"/>
  <c r="G77" i="1"/>
  <c r="G76" i="1"/>
  <c r="G75" i="1"/>
  <c r="G73" i="1"/>
  <c r="G69" i="1"/>
  <c r="G68" i="1"/>
  <c r="G63" i="1"/>
  <c r="G71" i="1"/>
  <c r="G60" i="1"/>
  <c r="G57" i="1"/>
  <c r="G55" i="1"/>
  <c r="G48" i="1"/>
  <c r="G46" i="1"/>
  <c r="G36" i="1"/>
  <c r="G35" i="1"/>
  <c r="G34" i="1"/>
  <c r="G62" i="1" l="1"/>
  <c r="G58" i="1"/>
  <c r="G59" i="1"/>
  <c r="G80" i="1" l="1"/>
  <c r="G28" i="1"/>
  <c r="G15" i="1"/>
  <c r="G18" i="1"/>
  <c r="G16" i="1" l="1"/>
  <c r="G17" i="1"/>
  <c r="B96" i="1" l="1"/>
  <c r="G90" i="1"/>
  <c r="G89" i="1"/>
  <c r="G87" i="1"/>
  <c r="G86" i="1"/>
  <c r="G85" i="1"/>
  <c r="G84" i="1"/>
  <c r="G91" i="1" l="1"/>
  <c r="G96" i="1" s="1"/>
  <c r="G30" i="1" l="1"/>
  <c r="G26" i="1" l="1"/>
  <c r="G24" i="1"/>
  <c r="G21" i="1"/>
  <c r="G13" i="1"/>
  <c r="G32" i="1"/>
  <c r="G41" i="1"/>
  <c r="G23" i="1" l="1"/>
  <c r="G20" i="1"/>
  <c r="G11" i="1" l="1"/>
  <c r="G27" i="1"/>
  <c r="G7" i="1" l="1"/>
  <c r="G40" i="1" l="1"/>
  <c r="G38" i="1" l="1"/>
  <c r="G9" i="1"/>
  <c r="G42" i="1" s="1"/>
  <c r="G94" i="1" s="1"/>
  <c r="G97" i="1" s="1"/>
  <c r="G98" i="1" l="1"/>
  <c r="G99" i="1" s="1"/>
</calcChain>
</file>

<file path=xl/sharedStrings.xml><?xml version="1.0" encoding="utf-8"?>
<sst xmlns="http://schemas.openxmlformats.org/spreadsheetml/2006/main" count="206" uniqueCount="119">
  <si>
    <t>Item</t>
  </si>
  <si>
    <t>Description</t>
  </si>
  <si>
    <t>Unit</t>
  </si>
  <si>
    <t>Number</t>
  </si>
  <si>
    <t>£/unit</t>
  </si>
  <si>
    <t>Cost (£)</t>
  </si>
  <si>
    <t>Transport and Preliminaries.</t>
  </si>
  <si>
    <t>Setting out working area.</t>
  </si>
  <si>
    <t>Site clearance</t>
  </si>
  <si>
    <t>Total herbicide application.</t>
  </si>
  <si>
    <r>
      <t>m</t>
    </r>
    <r>
      <rPr>
        <vertAlign val="superscript"/>
        <sz val="9"/>
        <color theme="1"/>
        <rFont val="Arial"/>
        <family val="2"/>
      </rPr>
      <t>2</t>
    </r>
  </si>
  <si>
    <t>Lin. m</t>
  </si>
  <si>
    <t>Nr</t>
  </si>
  <si>
    <t>Reinstatement of damage</t>
  </si>
  <si>
    <t>PROJECT CONTINGENCY (10%)</t>
  </si>
  <si>
    <t>Installation of drainage infrastructure</t>
  </si>
  <si>
    <t>Topsoil cultivation and removal</t>
  </si>
  <si>
    <t>3.1-3.3</t>
  </si>
  <si>
    <t>Topsoil cultivation and removal.</t>
  </si>
  <si>
    <r>
      <t>m</t>
    </r>
    <r>
      <rPr>
        <vertAlign val="superscript"/>
        <sz val="9"/>
        <rFont val="Arial"/>
        <family val="2"/>
      </rPr>
      <t>2</t>
    </r>
  </si>
  <si>
    <t>Spread, grade and lightly consolidate the topsoil to specified finished levels.</t>
  </si>
  <si>
    <t>11.1-11.3</t>
  </si>
  <si>
    <t>Supply and spread specified fertiliser.</t>
  </si>
  <si>
    <t>Fertiliser application</t>
  </si>
  <si>
    <t>Overseeding</t>
  </si>
  <si>
    <t>As built survey, O&amp;M Manuals, H&amp;S file</t>
  </si>
  <si>
    <t>Supply an independent As Built survey as per specification.</t>
  </si>
  <si>
    <t>Develop and supply O&amp;M Manual and H&amp;S File.</t>
  </si>
  <si>
    <t>Surface grading to restore levels.</t>
  </si>
  <si>
    <t>Setting out</t>
  </si>
  <si>
    <t>The quantities presented in these Work Schedules are approximate and must be checked by the Contractor.</t>
  </si>
  <si>
    <t>A1</t>
  </si>
  <si>
    <t>A2</t>
  </si>
  <si>
    <t>A3</t>
  </si>
  <si>
    <t>A4</t>
  </si>
  <si>
    <t>A5</t>
  </si>
  <si>
    <t>A6</t>
  </si>
  <si>
    <t>A7</t>
  </si>
  <si>
    <t>A9</t>
  </si>
  <si>
    <t>A10</t>
  </si>
  <si>
    <t>A11</t>
  </si>
  <si>
    <t>A12</t>
  </si>
  <si>
    <t>Jubilee Park</t>
  </si>
  <si>
    <t>P1-P6</t>
  </si>
  <si>
    <t>4.1-4.5</t>
  </si>
  <si>
    <t>5.1-5.5</t>
  </si>
  <si>
    <t>Topsoil return</t>
  </si>
  <si>
    <t>Return of previously stockpiled topsoil.</t>
  </si>
  <si>
    <t>Stone removal</t>
  </si>
  <si>
    <t>The following work schedules should be read in conjunction with the specification TGMS1315.2 Jubilee Park Phase 1 Pitch Improvement Specification 19 02 24.</t>
  </si>
  <si>
    <t>JUBILEE PARK PITCH IMPROVEMENT WORKS (PHASE 1)</t>
  </si>
  <si>
    <t>TOTAL PART A TO SUMMARY (EXCL. VAT)</t>
  </si>
  <si>
    <t>B1</t>
  </si>
  <si>
    <t>B2</t>
  </si>
  <si>
    <t>B3</t>
  </si>
  <si>
    <t>B4</t>
  </si>
  <si>
    <t>B5</t>
  </si>
  <si>
    <t>B6</t>
  </si>
  <si>
    <t>B7</t>
  </si>
  <si>
    <t>B8</t>
  </si>
  <si>
    <t>Decompaction</t>
  </si>
  <si>
    <t>B9</t>
  </si>
  <si>
    <t>Sand topdressing</t>
  </si>
  <si>
    <t>t</t>
  </si>
  <si>
    <t>B10</t>
  </si>
  <si>
    <t>SUMMARY</t>
  </si>
  <si>
    <t>SUB-TOTAL</t>
  </si>
  <si>
    <t>TOTAL ESTIMATED COST OF CONTRACT (EXCL. VAT)</t>
  </si>
  <si>
    <t>PART A: TRIANGULAR AREA NEAR READING ROAD - EARTHWORKS, DRAINAGE AND ESTABLISHMENT</t>
  </si>
  <si>
    <t>Cut and Fill earthworks</t>
  </si>
  <si>
    <t>Subsoil decompaction.</t>
  </si>
  <si>
    <t>4.8-4.9</t>
  </si>
  <si>
    <t>Restoration of sub-formation levels.</t>
  </si>
  <si>
    <r>
      <t>m</t>
    </r>
    <r>
      <rPr>
        <vertAlign val="superscript"/>
        <sz val="9"/>
        <rFont val="Arial"/>
        <family val="2"/>
      </rPr>
      <t>3</t>
    </r>
  </si>
  <si>
    <t>Cut and fill earthworks.</t>
  </si>
  <si>
    <t>Supply and install 100 mm dia French drain including backfill at the toe of cutting.</t>
  </si>
  <si>
    <t>7.1-7.5</t>
  </si>
  <si>
    <t>A8</t>
  </si>
  <si>
    <t>Sand Topdressing</t>
  </si>
  <si>
    <t>Supply and apply a 10 mm dressing and brush/mat in.</t>
  </si>
  <si>
    <t>Seeding</t>
  </si>
  <si>
    <t>Supply and mix mycorrhizal seed coating.</t>
  </si>
  <si>
    <t>Supply and drill suitable 100% Perennial Ryegrass seed mix as per the specification.</t>
  </si>
  <si>
    <t>Lightly roll following seeding.</t>
  </si>
  <si>
    <t>10.1-10.3</t>
  </si>
  <si>
    <t>11.1-11.7</t>
  </si>
  <si>
    <t>PART B: BUND AND TRACK REMOVAL IN THE SOUTH-EASTERN PITCH AREA - EARTHWORKS AND ESTABLISHMENT</t>
  </si>
  <si>
    <t>B11</t>
  </si>
  <si>
    <t>B12</t>
  </si>
  <si>
    <t>TOTAL PART B TO SUMMARY (EXCL. VAT)</t>
  </si>
  <si>
    <t>Track removal</t>
  </si>
  <si>
    <t>Bund removal</t>
  </si>
  <si>
    <t>4.1-4.2</t>
  </si>
  <si>
    <t>Excavate the bund and temporarily store the topsoil on-site.</t>
  </si>
  <si>
    <t>5.8-5.9</t>
  </si>
  <si>
    <t>Topsoil importation</t>
  </si>
  <si>
    <t>Supply specified topsoil (provisional item).</t>
  </si>
  <si>
    <t>7.1-7.2</t>
  </si>
  <si>
    <t>12.1-12.7</t>
  </si>
  <si>
    <t>C1</t>
  </si>
  <si>
    <t>C2</t>
  </si>
  <si>
    <t>C3</t>
  </si>
  <si>
    <r>
      <t>PART C: ENHANCED AGRONOMIC MAINTENANCE - ALL PITCH AREAS [25,500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]</t>
    </r>
  </si>
  <si>
    <t>P1 - P6</t>
  </si>
  <si>
    <t>Selective herbicide.</t>
  </si>
  <si>
    <t>C4</t>
  </si>
  <si>
    <t>C5</t>
  </si>
  <si>
    <t>C6</t>
  </si>
  <si>
    <t>Fertiliser</t>
  </si>
  <si>
    <t>Supply and install a headwall.</t>
  </si>
  <si>
    <t>g</t>
  </si>
  <si>
    <t>TOTAL PART C TO SUMMARY (EXCL. VAT)</t>
  </si>
  <si>
    <t>Fraise-mowing (disposal off-site).</t>
  </si>
  <si>
    <t>Stone removal (disposal off-site).</t>
  </si>
  <si>
    <t>Stone removal / burial (disposal off-site).</t>
  </si>
  <si>
    <t>Dispose of excess soil arisings from trench excavations (off-site).</t>
  </si>
  <si>
    <t>Flail mow (disposal off-site).</t>
  </si>
  <si>
    <t>Excavate the track and dispose of the arisings off-site.</t>
  </si>
  <si>
    <t>Deep scarification (disposal of arisings off-site).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</si>
</sst>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164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6" fillId="3" borderId="4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"/>
  <sheetViews>
    <sheetView tabSelected="1" topLeftCell="A72" zoomScaleNormal="100" workbookViewId="0">
      <selection activeCell="N83" sqref="N83"/>
    </sheetView>
  </sheetViews>
  <sheetFormatPr defaultRowHeight="15" x14ac:dyDescent="0.25"/>
  <cols>
    <col min="3" max="3" width="94.140625" customWidth="1"/>
    <col min="7" max="7" width="10.85546875" bestFit="1" customWidth="1"/>
  </cols>
  <sheetData>
    <row r="1" spans="2:7" x14ac:dyDescent="0.25">
      <c r="B1" t="s">
        <v>49</v>
      </c>
    </row>
    <row r="2" spans="2:7" x14ac:dyDescent="0.25">
      <c r="B2" t="s">
        <v>30</v>
      </c>
    </row>
    <row r="4" spans="2:7" x14ac:dyDescent="0.25">
      <c r="B4" t="s">
        <v>50</v>
      </c>
      <c r="F4" s="72" t="s">
        <v>42</v>
      </c>
      <c r="G4" s="73"/>
    </row>
    <row r="5" spans="2:7" x14ac:dyDescent="0.25">
      <c r="B5" s="35" t="s">
        <v>68</v>
      </c>
      <c r="C5" s="36"/>
      <c r="D5" s="37"/>
      <c r="E5" s="37"/>
      <c r="F5" s="37"/>
      <c r="G5" s="37"/>
    </row>
    <row r="6" spans="2:7" x14ac:dyDescent="0.25">
      <c r="B6" s="1" t="s">
        <v>0</v>
      </c>
      <c r="C6" s="34" t="s">
        <v>1</v>
      </c>
      <c r="D6" s="34" t="s">
        <v>2</v>
      </c>
      <c r="E6" s="34" t="s">
        <v>3</v>
      </c>
      <c r="F6" s="34" t="s">
        <v>4</v>
      </c>
      <c r="G6" s="34" t="s">
        <v>5</v>
      </c>
    </row>
    <row r="7" spans="2:7" x14ac:dyDescent="0.25">
      <c r="B7" s="1" t="s">
        <v>43</v>
      </c>
      <c r="C7" s="2" t="s">
        <v>6</v>
      </c>
      <c r="D7" s="3" t="s">
        <v>0</v>
      </c>
      <c r="E7" s="3">
        <v>1</v>
      </c>
      <c r="F7" s="4"/>
      <c r="G7" s="5">
        <f>E7*F7</f>
        <v>0</v>
      </c>
    </row>
    <row r="8" spans="2:7" x14ac:dyDescent="0.25">
      <c r="B8" s="1" t="s">
        <v>31</v>
      </c>
      <c r="C8" s="23" t="s">
        <v>29</v>
      </c>
      <c r="D8" s="25"/>
      <c r="E8" s="25"/>
      <c r="F8" s="24"/>
      <c r="G8" s="7"/>
    </row>
    <row r="9" spans="2:7" x14ac:dyDescent="0.25">
      <c r="B9" s="8">
        <v>1.1000000000000001</v>
      </c>
      <c r="C9" s="2" t="s">
        <v>7</v>
      </c>
      <c r="D9" s="3" t="s">
        <v>0</v>
      </c>
      <c r="E9" s="3">
        <v>1</v>
      </c>
      <c r="F9" s="4"/>
      <c r="G9" s="5">
        <f t="shared" ref="G9" si="0">E9*F9</f>
        <v>0</v>
      </c>
    </row>
    <row r="10" spans="2:7" x14ac:dyDescent="0.25">
      <c r="B10" s="1" t="s">
        <v>32</v>
      </c>
      <c r="C10" s="23" t="s">
        <v>8</v>
      </c>
      <c r="D10" s="27"/>
      <c r="E10" s="27"/>
      <c r="F10" s="26"/>
      <c r="G10" s="4"/>
    </row>
    <row r="11" spans="2:7" x14ac:dyDescent="0.25">
      <c r="B11" s="8">
        <v>2.1</v>
      </c>
      <c r="C11" s="2" t="s">
        <v>112</v>
      </c>
      <c r="D11" s="3" t="s">
        <v>10</v>
      </c>
      <c r="E11" s="69">
        <v>657</v>
      </c>
      <c r="F11" s="4"/>
      <c r="G11" s="5">
        <f t="shared" ref="G11" si="1">E11*F11</f>
        <v>0</v>
      </c>
    </row>
    <row r="12" spans="2:7" x14ac:dyDescent="0.25">
      <c r="B12" s="9" t="s">
        <v>33</v>
      </c>
      <c r="C12" s="28" t="s">
        <v>16</v>
      </c>
      <c r="D12" s="29"/>
      <c r="E12" s="70"/>
      <c r="F12" s="26"/>
      <c r="G12" s="5"/>
    </row>
    <row r="13" spans="2:7" x14ac:dyDescent="0.25">
      <c r="B13" s="11" t="s">
        <v>17</v>
      </c>
      <c r="C13" s="12" t="s">
        <v>18</v>
      </c>
      <c r="D13" s="10" t="s">
        <v>19</v>
      </c>
      <c r="E13" s="69">
        <f>E11</f>
        <v>657</v>
      </c>
      <c r="F13" s="4"/>
      <c r="G13" s="5">
        <f>E13*F13</f>
        <v>0</v>
      </c>
    </row>
    <row r="14" spans="2:7" s="48" customFormat="1" ht="12" customHeight="1" x14ac:dyDescent="0.25">
      <c r="B14" s="9" t="s">
        <v>34</v>
      </c>
      <c r="C14" s="28" t="s">
        <v>69</v>
      </c>
      <c r="D14" s="29"/>
      <c r="E14" s="29"/>
      <c r="F14" s="50"/>
      <c r="G14" s="42"/>
    </row>
    <row r="15" spans="2:7" s="48" customFormat="1" ht="12" customHeight="1" x14ac:dyDescent="0.25">
      <c r="B15" s="11" t="s">
        <v>44</v>
      </c>
      <c r="C15" s="12" t="s">
        <v>74</v>
      </c>
      <c r="D15" s="10" t="s">
        <v>19</v>
      </c>
      <c r="E15" s="71">
        <f>E11</f>
        <v>657</v>
      </c>
      <c r="F15" s="51"/>
      <c r="G15" s="51">
        <f t="shared" ref="G15:G18" si="2">F15*E15</f>
        <v>0</v>
      </c>
    </row>
    <row r="16" spans="2:7" s="48" customFormat="1" ht="12" customHeight="1" x14ac:dyDescent="0.25">
      <c r="B16" s="11">
        <v>4.5999999999999996</v>
      </c>
      <c r="C16" s="12" t="s">
        <v>70</v>
      </c>
      <c r="D16" s="10" t="s">
        <v>19</v>
      </c>
      <c r="E16" s="71">
        <f>E11</f>
        <v>657</v>
      </c>
      <c r="F16" s="51"/>
      <c r="G16" s="51">
        <f t="shared" si="2"/>
        <v>0</v>
      </c>
    </row>
    <row r="17" spans="2:7" s="48" customFormat="1" ht="12" customHeight="1" x14ac:dyDescent="0.25">
      <c r="B17" s="11">
        <v>4.7</v>
      </c>
      <c r="C17" s="12" t="s">
        <v>113</v>
      </c>
      <c r="D17" s="10" t="s">
        <v>19</v>
      </c>
      <c r="E17" s="71">
        <f>E11</f>
        <v>657</v>
      </c>
      <c r="F17" s="51"/>
      <c r="G17" s="51">
        <f t="shared" si="2"/>
        <v>0</v>
      </c>
    </row>
    <row r="18" spans="2:7" s="48" customFormat="1" ht="12" customHeight="1" x14ac:dyDescent="0.25">
      <c r="B18" s="11" t="s">
        <v>71</v>
      </c>
      <c r="C18" s="12" t="s">
        <v>72</v>
      </c>
      <c r="D18" s="10" t="s">
        <v>19</v>
      </c>
      <c r="E18" s="71">
        <f>E11</f>
        <v>657</v>
      </c>
      <c r="F18" s="51"/>
      <c r="G18" s="51">
        <f t="shared" si="2"/>
        <v>0</v>
      </c>
    </row>
    <row r="19" spans="2:7" x14ac:dyDescent="0.25">
      <c r="B19" s="9" t="s">
        <v>35</v>
      </c>
      <c r="C19" s="30" t="s">
        <v>46</v>
      </c>
      <c r="D19" s="29"/>
      <c r="E19" s="70"/>
      <c r="F19" s="26"/>
      <c r="G19" s="5"/>
    </row>
    <row r="20" spans="2:7" x14ac:dyDescent="0.25">
      <c r="B20" s="11">
        <v>5.0999999999999996</v>
      </c>
      <c r="C20" s="13" t="s">
        <v>47</v>
      </c>
      <c r="D20" s="10" t="s">
        <v>19</v>
      </c>
      <c r="E20" s="69">
        <f>E11</f>
        <v>657</v>
      </c>
      <c r="F20" s="4"/>
      <c r="G20" s="5">
        <f t="shared" ref="G20:G21" si="3">E20*F20</f>
        <v>0</v>
      </c>
    </row>
    <row r="21" spans="2:7" x14ac:dyDescent="0.25">
      <c r="B21" s="11">
        <v>5.2</v>
      </c>
      <c r="C21" s="13" t="s">
        <v>20</v>
      </c>
      <c r="D21" s="10" t="s">
        <v>19</v>
      </c>
      <c r="E21" s="69">
        <f>E11</f>
        <v>657</v>
      </c>
      <c r="F21" s="4"/>
      <c r="G21" s="5">
        <f t="shared" si="3"/>
        <v>0</v>
      </c>
    </row>
    <row r="22" spans="2:7" x14ac:dyDescent="0.25">
      <c r="B22" s="1" t="s">
        <v>36</v>
      </c>
      <c r="C22" s="23" t="s">
        <v>48</v>
      </c>
      <c r="D22" s="25"/>
      <c r="E22" s="25"/>
      <c r="F22" s="24"/>
      <c r="G22" s="4"/>
    </row>
    <row r="23" spans="2:7" x14ac:dyDescent="0.25">
      <c r="B23" s="8">
        <v>6.1</v>
      </c>
      <c r="C23" s="8" t="s">
        <v>114</v>
      </c>
      <c r="D23" s="3" t="s">
        <v>10</v>
      </c>
      <c r="E23" s="69">
        <f>E11</f>
        <v>657</v>
      </c>
      <c r="F23" s="5"/>
      <c r="G23" s="5">
        <f t="shared" ref="G23" si="4">E23*F23</f>
        <v>0</v>
      </c>
    </row>
    <row r="24" spans="2:7" x14ac:dyDescent="0.25">
      <c r="B24" s="11">
        <v>6.2</v>
      </c>
      <c r="C24" s="13" t="s">
        <v>28</v>
      </c>
      <c r="D24" s="10" t="s">
        <v>19</v>
      </c>
      <c r="E24" s="69">
        <f>E11</f>
        <v>657</v>
      </c>
      <c r="F24" s="4"/>
      <c r="G24" s="5">
        <f>E24*F24</f>
        <v>0</v>
      </c>
    </row>
    <row r="25" spans="2:7" x14ac:dyDescent="0.25">
      <c r="B25" s="1" t="s">
        <v>37</v>
      </c>
      <c r="C25" s="23" t="s">
        <v>15</v>
      </c>
      <c r="D25" s="25"/>
      <c r="E25" s="25"/>
      <c r="F25" s="24"/>
      <c r="G25" s="7"/>
    </row>
    <row r="26" spans="2:7" x14ac:dyDescent="0.25">
      <c r="B26" s="8" t="s">
        <v>76</v>
      </c>
      <c r="C26" s="8" t="s">
        <v>75</v>
      </c>
      <c r="D26" s="3" t="s">
        <v>11</v>
      </c>
      <c r="E26" s="69">
        <v>58</v>
      </c>
      <c r="F26" s="5"/>
      <c r="G26" s="5">
        <f t="shared" ref="G26" si="5">E26*F26</f>
        <v>0</v>
      </c>
    </row>
    <row r="27" spans="2:7" x14ac:dyDescent="0.25">
      <c r="B27" s="8">
        <v>7.6</v>
      </c>
      <c r="C27" s="8" t="s">
        <v>109</v>
      </c>
      <c r="D27" s="14" t="s">
        <v>0</v>
      </c>
      <c r="E27" s="69">
        <v>1</v>
      </c>
      <c r="F27" s="5"/>
      <c r="G27" s="5">
        <f t="shared" ref="G27" si="6">E27*F27</f>
        <v>0</v>
      </c>
    </row>
    <row r="28" spans="2:7" x14ac:dyDescent="0.25">
      <c r="B28" s="8">
        <v>7.7</v>
      </c>
      <c r="C28" s="8" t="s">
        <v>115</v>
      </c>
      <c r="D28" s="14" t="s">
        <v>0</v>
      </c>
      <c r="E28" s="69">
        <v>1</v>
      </c>
      <c r="F28" s="5"/>
      <c r="G28" s="5">
        <f t="shared" ref="G28" si="7">E28*F28</f>
        <v>0</v>
      </c>
    </row>
    <row r="29" spans="2:7" s="48" customFormat="1" ht="12" x14ac:dyDescent="0.25">
      <c r="B29" s="9" t="s">
        <v>77</v>
      </c>
      <c r="C29" s="52" t="s">
        <v>78</v>
      </c>
      <c r="D29" s="53"/>
      <c r="E29" s="53"/>
      <c r="F29" s="50"/>
      <c r="G29" s="42"/>
    </row>
    <row r="30" spans="2:7" s="48" customFormat="1" ht="12" x14ac:dyDescent="0.25">
      <c r="B30" s="11">
        <v>8.1</v>
      </c>
      <c r="C30" s="12" t="s">
        <v>79</v>
      </c>
      <c r="D30" s="10" t="s">
        <v>63</v>
      </c>
      <c r="E30" s="71">
        <v>11</v>
      </c>
      <c r="F30" s="51"/>
      <c r="G30" s="51">
        <f t="shared" ref="G30" si="8">F30*E30</f>
        <v>0</v>
      </c>
    </row>
    <row r="31" spans="2:7" x14ac:dyDescent="0.25">
      <c r="B31" s="1" t="s">
        <v>38</v>
      </c>
      <c r="C31" s="23" t="s">
        <v>23</v>
      </c>
      <c r="D31" s="32"/>
      <c r="E31" s="32"/>
      <c r="F31" s="31"/>
      <c r="G31" s="15"/>
    </row>
    <row r="32" spans="2:7" x14ac:dyDescent="0.25">
      <c r="B32" s="16">
        <v>9.1</v>
      </c>
      <c r="C32" s="2" t="s">
        <v>22</v>
      </c>
      <c r="D32" s="3" t="s">
        <v>10</v>
      </c>
      <c r="E32" s="69">
        <f>E11</f>
        <v>657</v>
      </c>
      <c r="F32" s="15"/>
      <c r="G32" s="15">
        <f t="shared" ref="G32" si="9">E32*F32</f>
        <v>0</v>
      </c>
    </row>
    <row r="33" spans="2:7" x14ac:dyDescent="0.25">
      <c r="B33" s="1" t="s">
        <v>39</v>
      </c>
      <c r="C33" s="23" t="s">
        <v>80</v>
      </c>
      <c r="D33" s="32"/>
      <c r="E33" s="32"/>
      <c r="F33" s="31"/>
      <c r="G33" s="15"/>
    </row>
    <row r="34" spans="2:7" s="48" customFormat="1" ht="12" customHeight="1" x14ac:dyDescent="0.25">
      <c r="B34" s="11">
        <v>10.199999999999999</v>
      </c>
      <c r="C34" s="12" t="s">
        <v>81</v>
      </c>
      <c r="D34" s="10" t="s">
        <v>110</v>
      </c>
      <c r="E34" s="71">
        <v>200</v>
      </c>
      <c r="F34" s="51"/>
      <c r="G34" s="51">
        <f>F34*E34</f>
        <v>0</v>
      </c>
    </row>
    <row r="35" spans="2:7" s="48" customFormat="1" ht="12" customHeight="1" x14ac:dyDescent="0.25">
      <c r="B35" s="11" t="s">
        <v>84</v>
      </c>
      <c r="C35" s="12" t="s">
        <v>82</v>
      </c>
      <c r="D35" s="10" t="s">
        <v>19</v>
      </c>
      <c r="E35" s="71">
        <f>E11</f>
        <v>657</v>
      </c>
      <c r="F35" s="51"/>
      <c r="G35" s="51">
        <f>F35*E35</f>
        <v>0</v>
      </c>
    </row>
    <row r="36" spans="2:7" s="48" customFormat="1" ht="12" customHeight="1" x14ac:dyDescent="0.25">
      <c r="B36" s="11">
        <v>10.4</v>
      </c>
      <c r="C36" s="12" t="s">
        <v>83</v>
      </c>
      <c r="D36" s="10" t="s">
        <v>19</v>
      </c>
      <c r="E36" s="71">
        <f>E11</f>
        <v>657</v>
      </c>
      <c r="F36" s="51"/>
      <c r="G36" s="51">
        <f>F36*E36</f>
        <v>0</v>
      </c>
    </row>
    <row r="37" spans="2:7" x14ac:dyDescent="0.25">
      <c r="B37" s="1" t="s">
        <v>40</v>
      </c>
      <c r="C37" s="23" t="s">
        <v>13</v>
      </c>
      <c r="D37" s="25"/>
      <c r="E37" s="25"/>
      <c r="F37" s="24"/>
      <c r="G37" s="5"/>
    </row>
    <row r="38" spans="2:7" x14ac:dyDescent="0.25">
      <c r="B38" s="8" t="s">
        <v>85</v>
      </c>
      <c r="C38" s="8" t="s">
        <v>13</v>
      </c>
      <c r="D38" s="3" t="s">
        <v>0</v>
      </c>
      <c r="E38" s="3">
        <v>1</v>
      </c>
      <c r="F38" s="17"/>
      <c r="G38" s="5">
        <f>E38*F38</f>
        <v>0</v>
      </c>
    </row>
    <row r="39" spans="2:7" x14ac:dyDescent="0.25">
      <c r="B39" s="1" t="s">
        <v>41</v>
      </c>
      <c r="C39" s="23" t="s">
        <v>25</v>
      </c>
      <c r="D39" s="25"/>
      <c r="E39" s="25"/>
      <c r="F39" s="24"/>
      <c r="G39" s="5"/>
    </row>
    <row r="40" spans="2:7" x14ac:dyDescent="0.25">
      <c r="B40" s="8">
        <v>12.1</v>
      </c>
      <c r="C40" s="8" t="s">
        <v>26</v>
      </c>
      <c r="D40" s="3" t="s">
        <v>0</v>
      </c>
      <c r="E40" s="3">
        <v>1</v>
      </c>
      <c r="F40" s="17"/>
      <c r="G40" s="5">
        <f>E40*F40</f>
        <v>0</v>
      </c>
    </row>
    <row r="41" spans="2:7" x14ac:dyDescent="0.25">
      <c r="B41" s="18">
        <v>12.2</v>
      </c>
      <c r="C41" s="18" t="s">
        <v>27</v>
      </c>
      <c r="D41" s="19" t="s">
        <v>0</v>
      </c>
      <c r="E41" s="19">
        <v>1</v>
      </c>
      <c r="F41" s="20"/>
      <c r="G41" s="21">
        <f>E41*F41</f>
        <v>0</v>
      </c>
    </row>
    <row r="42" spans="2:7" x14ac:dyDescent="0.25">
      <c r="B42" s="6"/>
      <c r="C42" s="38" t="s">
        <v>51</v>
      </c>
      <c r="D42" s="32"/>
      <c r="E42" s="32"/>
      <c r="F42" s="33"/>
      <c r="G42" s="22">
        <f>SUM(G7:G41)</f>
        <v>0</v>
      </c>
    </row>
    <row r="43" spans="2:7" x14ac:dyDescent="0.25">
      <c r="B43" s="39"/>
      <c r="C43" s="40"/>
      <c r="D43" s="41"/>
      <c r="E43" s="41"/>
      <c r="F43" s="41"/>
      <c r="G43" s="42"/>
    </row>
    <row r="44" spans="2:7" x14ac:dyDescent="0.25">
      <c r="B44" s="35" t="s">
        <v>86</v>
      </c>
      <c r="C44" s="36"/>
      <c r="D44" s="37"/>
      <c r="E44" s="37"/>
      <c r="F44" s="37"/>
      <c r="G44" s="37"/>
    </row>
    <row r="45" spans="2:7" x14ac:dyDescent="0.25">
      <c r="B45" s="1" t="s">
        <v>0</v>
      </c>
      <c r="C45" s="34" t="s">
        <v>1</v>
      </c>
      <c r="D45" s="34" t="s">
        <v>2</v>
      </c>
      <c r="E45" s="34" t="s">
        <v>3</v>
      </c>
      <c r="F45" s="34" t="s">
        <v>4</v>
      </c>
      <c r="G45" s="34" t="s">
        <v>5</v>
      </c>
    </row>
    <row r="46" spans="2:7" x14ac:dyDescent="0.25">
      <c r="B46" s="1" t="s">
        <v>43</v>
      </c>
      <c r="C46" s="2" t="s">
        <v>6</v>
      </c>
      <c r="D46" s="3" t="s">
        <v>0</v>
      </c>
      <c r="E46" s="3">
        <v>1</v>
      </c>
      <c r="F46" s="4"/>
      <c r="G46" s="5">
        <f>E46*F46</f>
        <v>0</v>
      </c>
    </row>
    <row r="47" spans="2:7" x14ac:dyDescent="0.25">
      <c r="B47" s="1" t="s">
        <v>52</v>
      </c>
      <c r="C47" s="23" t="s">
        <v>29</v>
      </c>
      <c r="D47" s="25"/>
      <c r="E47" s="25"/>
      <c r="F47" s="24"/>
      <c r="G47" s="7"/>
    </row>
    <row r="48" spans="2:7" x14ac:dyDescent="0.25">
      <c r="B48" s="8">
        <v>1.1000000000000001</v>
      </c>
      <c r="C48" s="2" t="s">
        <v>7</v>
      </c>
      <c r="D48" s="3" t="s">
        <v>0</v>
      </c>
      <c r="E48" s="3">
        <v>1</v>
      </c>
      <c r="F48" s="4"/>
      <c r="G48" s="5">
        <f t="shared" ref="G48" si="10">E48*F48</f>
        <v>0</v>
      </c>
    </row>
    <row r="49" spans="2:7" x14ac:dyDescent="0.25">
      <c r="B49" s="1" t="s">
        <v>53</v>
      </c>
      <c r="C49" s="23" t="s">
        <v>8</v>
      </c>
      <c r="D49" s="27"/>
      <c r="E49" s="27"/>
      <c r="F49" s="26"/>
      <c r="G49" s="4"/>
    </row>
    <row r="50" spans="2:7" x14ac:dyDescent="0.25">
      <c r="B50" s="8">
        <v>2.1</v>
      </c>
      <c r="C50" s="2" t="s">
        <v>9</v>
      </c>
      <c r="D50" s="3" t="s">
        <v>10</v>
      </c>
      <c r="E50" s="69">
        <v>306</v>
      </c>
      <c r="F50" s="4"/>
      <c r="G50" s="5">
        <f t="shared" ref="G50:G51" si="11">E50*F50</f>
        <v>0</v>
      </c>
    </row>
    <row r="51" spans="2:7" x14ac:dyDescent="0.25">
      <c r="B51" s="8">
        <v>2.2000000000000002</v>
      </c>
      <c r="C51" s="2" t="s">
        <v>116</v>
      </c>
      <c r="D51" s="3" t="s">
        <v>10</v>
      </c>
      <c r="E51" s="69">
        <f>E50</f>
        <v>306</v>
      </c>
      <c r="F51" s="4"/>
      <c r="G51" s="5">
        <f t="shared" si="11"/>
        <v>0</v>
      </c>
    </row>
    <row r="52" spans="2:7" x14ac:dyDescent="0.25">
      <c r="B52" s="9" t="s">
        <v>54</v>
      </c>
      <c r="C52" s="28" t="s">
        <v>90</v>
      </c>
      <c r="D52" s="29"/>
      <c r="E52" s="70"/>
      <c r="F52" s="26"/>
      <c r="G52" s="5"/>
    </row>
    <row r="53" spans="2:7" x14ac:dyDescent="0.25">
      <c r="B53" s="11">
        <v>3.1</v>
      </c>
      <c r="C53" s="12" t="s">
        <v>117</v>
      </c>
      <c r="D53" s="10" t="s">
        <v>19</v>
      </c>
      <c r="E53" s="69">
        <v>186</v>
      </c>
      <c r="F53" s="4"/>
      <c r="G53" s="5">
        <f>E53*F53</f>
        <v>0</v>
      </c>
    </row>
    <row r="54" spans="2:7" x14ac:dyDescent="0.25">
      <c r="B54" s="9" t="s">
        <v>55</v>
      </c>
      <c r="C54" s="28" t="s">
        <v>91</v>
      </c>
      <c r="D54" s="29"/>
      <c r="E54" s="70"/>
      <c r="F54" s="26"/>
      <c r="G54" s="5"/>
    </row>
    <row r="55" spans="2:7" x14ac:dyDescent="0.25">
      <c r="B55" s="11" t="s">
        <v>92</v>
      </c>
      <c r="C55" s="12" t="s">
        <v>93</v>
      </c>
      <c r="D55" s="3" t="s">
        <v>11</v>
      </c>
      <c r="E55" s="69">
        <v>62</v>
      </c>
      <c r="F55" s="4"/>
      <c r="G55" s="5">
        <f>E55*F55</f>
        <v>0</v>
      </c>
    </row>
    <row r="56" spans="2:7" s="48" customFormat="1" ht="12" customHeight="1" x14ac:dyDescent="0.25">
      <c r="B56" s="9" t="s">
        <v>56</v>
      </c>
      <c r="C56" s="28" t="s">
        <v>69</v>
      </c>
      <c r="D56" s="29"/>
      <c r="E56" s="29"/>
      <c r="F56" s="50"/>
      <c r="G56" s="42"/>
    </row>
    <row r="57" spans="2:7" s="48" customFormat="1" ht="12" customHeight="1" x14ac:dyDescent="0.25">
      <c r="B57" s="11" t="s">
        <v>45</v>
      </c>
      <c r="C57" s="12" t="s">
        <v>74</v>
      </c>
      <c r="D57" s="10" t="s">
        <v>19</v>
      </c>
      <c r="E57" s="71">
        <f>E50</f>
        <v>306</v>
      </c>
      <c r="F57" s="51"/>
      <c r="G57" s="51">
        <f t="shared" ref="G57:G60" si="12">F57*E57</f>
        <v>0</v>
      </c>
    </row>
    <row r="58" spans="2:7" s="48" customFormat="1" ht="12" customHeight="1" x14ac:dyDescent="0.25">
      <c r="B58" s="11">
        <v>5.6</v>
      </c>
      <c r="C58" s="12" t="s">
        <v>70</v>
      </c>
      <c r="D58" s="10" t="s">
        <v>19</v>
      </c>
      <c r="E58" s="71">
        <f>E50</f>
        <v>306</v>
      </c>
      <c r="F58" s="51"/>
      <c r="G58" s="51">
        <f t="shared" si="12"/>
        <v>0</v>
      </c>
    </row>
    <row r="59" spans="2:7" s="48" customFormat="1" ht="12" customHeight="1" x14ac:dyDescent="0.25">
      <c r="B59" s="11">
        <v>5.7</v>
      </c>
      <c r="C59" s="12" t="s">
        <v>113</v>
      </c>
      <c r="D59" s="10" t="s">
        <v>19</v>
      </c>
      <c r="E59" s="71">
        <f>E50</f>
        <v>306</v>
      </c>
      <c r="F59" s="51"/>
      <c r="G59" s="51">
        <f t="shared" si="12"/>
        <v>0</v>
      </c>
    </row>
    <row r="60" spans="2:7" s="48" customFormat="1" ht="12" customHeight="1" x14ac:dyDescent="0.25">
      <c r="B60" s="11" t="s">
        <v>94</v>
      </c>
      <c r="C60" s="12" t="s">
        <v>72</v>
      </c>
      <c r="D60" s="10" t="s">
        <v>19</v>
      </c>
      <c r="E60" s="71">
        <f>E50</f>
        <v>306</v>
      </c>
      <c r="F60" s="51"/>
      <c r="G60" s="51">
        <f t="shared" si="12"/>
        <v>0</v>
      </c>
    </row>
    <row r="61" spans="2:7" x14ac:dyDescent="0.25">
      <c r="B61" s="9" t="s">
        <v>57</v>
      </c>
      <c r="C61" s="30" t="s">
        <v>46</v>
      </c>
      <c r="D61" s="29"/>
      <c r="E61" s="70"/>
      <c r="F61" s="26"/>
      <c r="G61" s="5"/>
    </row>
    <row r="62" spans="2:7" x14ac:dyDescent="0.25">
      <c r="B62" s="11">
        <v>6.1</v>
      </c>
      <c r="C62" s="13" t="s">
        <v>47</v>
      </c>
      <c r="D62" s="10" t="s">
        <v>19</v>
      </c>
      <c r="E62" s="69">
        <f>E50</f>
        <v>306</v>
      </c>
      <c r="F62" s="4"/>
      <c r="G62" s="5">
        <f t="shared" ref="G62:G63" si="13">E62*F62</f>
        <v>0</v>
      </c>
    </row>
    <row r="63" spans="2:7" x14ac:dyDescent="0.25">
      <c r="B63" s="11">
        <v>6.2</v>
      </c>
      <c r="C63" s="13" t="s">
        <v>20</v>
      </c>
      <c r="D63" s="10" t="s">
        <v>19</v>
      </c>
      <c r="E63" s="69">
        <f>E50</f>
        <v>306</v>
      </c>
      <c r="F63" s="4"/>
      <c r="G63" s="5">
        <f t="shared" si="13"/>
        <v>0</v>
      </c>
    </row>
    <row r="64" spans="2:7" x14ac:dyDescent="0.25">
      <c r="B64" s="9" t="s">
        <v>58</v>
      </c>
      <c r="C64" s="30" t="s">
        <v>95</v>
      </c>
      <c r="D64" s="29"/>
      <c r="E64" s="70"/>
      <c r="F64" s="26"/>
      <c r="G64" s="5"/>
    </row>
    <row r="65" spans="2:7" x14ac:dyDescent="0.25">
      <c r="B65" s="11" t="s">
        <v>97</v>
      </c>
      <c r="C65" s="13" t="s">
        <v>96</v>
      </c>
      <c r="D65" s="10" t="s">
        <v>73</v>
      </c>
      <c r="E65" s="69">
        <v>30</v>
      </c>
      <c r="F65" s="4"/>
      <c r="G65" s="5">
        <f t="shared" ref="G65:G66" si="14">E65*F65</f>
        <v>0</v>
      </c>
    </row>
    <row r="66" spans="2:7" x14ac:dyDescent="0.25">
      <c r="B66" s="11" t="s">
        <v>97</v>
      </c>
      <c r="C66" s="13" t="s">
        <v>20</v>
      </c>
      <c r="D66" s="10" t="s">
        <v>19</v>
      </c>
      <c r="E66" s="69">
        <f>E50</f>
        <v>306</v>
      </c>
      <c r="F66" s="4"/>
      <c r="G66" s="5">
        <f t="shared" si="14"/>
        <v>0</v>
      </c>
    </row>
    <row r="67" spans="2:7" x14ac:dyDescent="0.25">
      <c r="B67" s="1" t="s">
        <v>59</v>
      </c>
      <c r="C67" s="23" t="s">
        <v>48</v>
      </c>
      <c r="D67" s="25"/>
      <c r="E67" s="25"/>
      <c r="F67" s="24"/>
      <c r="G67" s="4"/>
    </row>
    <row r="68" spans="2:7" x14ac:dyDescent="0.25">
      <c r="B68" s="8">
        <v>8.1</v>
      </c>
      <c r="C68" s="8" t="s">
        <v>114</v>
      </c>
      <c r="D68" s="3" t="s">
        <v>10</v>
      </c>
      <c r="E68" s="69">
        <f>E50</f>
        <v>306</v>
      </c>
      <c r="F68" s="5"/>
      <c r="G68" s="5">
        <f t="shared" ref="G68" si="15">E68*F68</f>
        <v>0</v>
      </c>
    </row>
    <row r="69" spans="2:7" x14ac:dyDescent="0.25">
      <c r="B69" s="11">
        <v>8.1999999999999993</v>
      </c>
      <c r="C69" s="13" t="s">
        <v>28</v>
      </c>
      <c r="D69" s="10" t="s">
        <v>19</v>
      </c>
      <c r="E69" s="69">
        <f>E50</f>
        <v>306</v>
      </c>
      <c r="F69" s="4"/>
      <c r="G69" s="5">
        <f>E69*F69</f>
        <v>0</v>
      </c>
    </row>
    <row r="70" spans="2:7" s="48" customFormat="1" ht="12" x14ac:dyDescent="0.25">
      <c r="B70" s="9" t="s">
        <v>61</v>
      </c>
      <c r="C70" s="52" t="s">
        <v>78</v>
      </c>
      <c r="D70" s="53"/>
      <c r="E70" s="53"/>
      <c r="F70" s="50"/>
      <c r="G70" s="42"/>
    </row>
    <row r="71" spans="2:7" s="48" customFormat="1" ht="12" x14ac:dyDescent="0.25">
      <c r="B71" s="11">
        <v>9.1</v>
      </c>
      <c r="C71" s="12" t="s">
        <v>79</v>
      </c>
      <c r="D71" s="10" t="s">
        <v>63</v>
      </c>
      <c r="E71" s="71">
        <v>5</v>
      </c>
      <c r="F71" s="51"/>
      <c r="G71" s="51">
        <f t="shared" ref="G71" si="16">F71*E71</f>
        <v>0</v>
      </c>
    </row>
    <row r="72" spans="2:7" x14ac:dyDescent="0.25">
      <c r="B72" s="1" t="s">
        <v>64</v>
      </c>
      <c r="C72" s="23" t="s">
        <v>23</v>
      </c>
      <c r="D72" s="32"/>
      <c r="E72" s="32"/>
      <c r="F72" s="31"/>
      <c r="G72" s="15"/>
    </row>
    <row r="73" spans="2:7" x14ac:dyDescent="0.25">
      <c r="B73" s="16">
        <v>10.1</v>
      </c>
      <c r="C73" s="2" t="s">
        <v>22</v>
      </c>
      <c r="D73" s="3" t="s">
        <v>10</v>
      </c>
      <c r="E73" s="69">
        <f>E50</f>
        <v>306</v>
      </c>
      <c r="F73" s="15"/>
      <c r="G73" s="15">
        <f t="shared" ref="G73" si="17">E73*F73</f>
        <v>0</v>
      </c>
    </row>
    <row r="74" spans="2:7" x14ac:dyDescent="0.25">
      <c r="B74" s="1" t="s">
        <v>87</v>
      </c>
      <c r="C74" s="23" t="s">
        <v>80</v>
      </c>
      <c r="D74" s="32"/>
      <c r="E74" s="32"/>
      <c r="F74" s="31"/>
      <c r="G74" s="15"/>
    </row>
    <row r="75" spans="2:7" s="48" customFormat="1" ht="12" customHeight="1" x14ac:dyDescent="0.25">
      <c r="B75" s="11">
        <v>11.2</v>
      </c>
      <c r="C75" s="12" t="s">
        <v>81</v>
      </c>
      <c r="D75" s="10" t="s">
        <v>110</v>
      </c>
      <c r="E75" s="71">
        <v>100</v>
      </c>
      <c r="F75" s="51"/>
      <c r="G75" s="51">
        <f>F75*E75</f>
        <v>0</v>
      </c>
    </row>
    <row r="76" spans="2:7" s="48" customFormat="1" ht="12" customHeight="1" x14ac:dyDescent="0.25">
      <c r="B76" s="11" t="s">
        <v>21</v>
      </c>
      <c r="C76" s="12" t="s">
        <v>82</v>
      </c>
      <c r="D76" s="10" t="s">
        <v>19</v>
      </c>
      <c r="E76" s="71">
        <f>E50</f>
        <v>306</v>
      </c>
      <c r="F76" s="51"/>
      <c r="G76" s="51">
        <f>F76*E76</f>
        <v>0</v>
      </c>
    </row>
    <row r="77" spans="2:7" s="48" customFormat="1" ht="12" customHeight="1" x14ac:dyDescent="0.25">
      <c r="B77" s="11">
        <v>11.4</v>
      </c>
      <c r="C77" s="12" t="s">
        <v>83</v>
      </c>
      <c r="D77" s="10" t="s">
        <v>19</v>
      </c>
      <c r="E77" s="71">
        <f>E50</f>
        <v>306</v>
      </c>
      <c r="F77" s="51"/>
      <c r="G77" s="51">
        <f>F77*E77</f>
        <v>0</v>
      </c>
    </row>
    <row r="78" spans="2:7" x14ac:dyDescent="0.25">
      <c r="B78" s="1" t="s">
        <v>88</v>
      </c>
      <c r="C78" s="23" t="s">
        <v>13</v>
      </c>
      <c r="D78" s="25"/>
      <c r="E78" s="25"/>
      <c r="F78" s="24"/>
      <c r="G78" s="5"/>
    </row>
    <row r="79" spans="2:7" x14ac:dyDescent="0.25">
      <c r="B79" s="8" t="s">
        <v>98</v>
      </c>
      <c r="C79" s="8" t="s">
        <v>13</v>
      </c>
      <c r="D79" s="3" t="s">
        <v>0</v>
      </c>
      <c r="E79" s="3">
        <v>1</v>
      </c>
      <c r="F79" s="17"/>
      <c r="G79" s="5">
        <f>E79*F79</f>
        <v>0</v>
      </c>
    </row>
    <row r="80" spans="2:7" x14ac:dyDescent="0.25">
      <c r="B80" s="6"/>
      <c r="C80" s="38" t="s">
        <v>89</v>
      </c>
      <c r="D80" s="32"/>
      <c r="E80" s="32"/>
      <c r="F80" s="33"/>
      <c r="G80" s="22">
        <f>SUM(G46:G79)</f>
        <v>0</v>
      </c>
    </row>
    <row r="81" spans="2:7" x14ac:dyDescent="0.25">
      <c r="B81" s="39"/>
      <c r="C81" s="40"/>
      <c r="D81" s="41"/>
      <c r="E81" s="41"/>
      <c r="F81" s="41"/>
      <c r="G81" s="42"/>
    </row>
    <row r="82" spans="2:7" x14ac:dyDescent="0.25">
      <c r="B82" s="35" t="s">
        <v>102</v>
      </c>
      <c r="C82" s="36"/>
      <c r="D82" s="37"/>
      <c r="E82" s="37"/>
      <c r="F82" s="37"/>
      <c r="G82" s="37"/>
    </row>
    <row r="83" spans="2:7" x14ac:dyDescent="0.25">
      <c r="B83" s="1" t="s">
        <v>0</v>
      </c>
      <c r="C83" s="34" t="s">
        <v>1</v>
      </c>
      <c r="D83" s="34" t="s">
        <v>2</v>
      </c>
      <c r="E83" s="34" t="s">
        <v>3</v>
      </c>
      <c r="F83" s="34" t="s">
        <v>4</v>
      </c>
      <c r="G83" s="34" t="s">
        <v>5</v>
      </c>
    </row>
    <row r="84" spans="2:7" x14ac:dyDescent="0.25">
      <c r="B84" s="54" t="s">
        <v>103</v>
      </c>
      <c r="C84" s="55" t="s">
        <v>6</v>
      </c>
      <c r="D84" s="14" t="s">
        <v>0</v>
      </c>
      <c r="E84" s="3">
        <v>1</v>
      </c>
      <c r="F84" s="17"/>
      <c r="G84" s="15">
        <f>E84*F84</f>
        <v>0</v>
      </c>
    </row>
    <row r="85" spans="2:7" x14ac:dyDescent="0.25">
      <c r="B85" s="6" t="s">
        <v>99</v>
      </c>
      <c r="C85" s="2" t="s">
        <v>118</v>
      </c>
      <c r="D85" s="14" t="s">
        <v>12</v>
      </c>
      <c r="E85" s="14">
        <v>1</v>
      </c>
      <c r="F85" s="15"/>
      <c r="G85" s="15">
        <f t="shared" ref="G85:G90" si="18">E85*F85</f>
        <v>0</v>
      </c>
    </row>
    <row r="86" spans="2:7" x14ac:dyDescent="0.25">
      <c r="B86" s="6" t="s">
        <v>100</v>
      </c>
      <c r="C86" s="2" t="s">
        <v>104</v>
      </c>
      <c r="D86" s="14" t="s">
        <v>12</v>
      </c>
      <c r="E86" s="14">
        <v>1</v>
      </c>
      <c r="F86" s="15"/>
      <c r="G86" s="15">
        <f t="shared" si="18"/>
        <v>0</v>
      </c>
    </row>
    <row r="87" spans="2:7" x14ac:dyDescent="0.25">
      <c r="B87" s="6" t="s">
        <v>101</v>
      </c>
      <c r="C87" s="2" t="s">
        <v>60</v>
      </c>
      <c r="D87" s="14" t="s">
        <v>12</v>
      </c>
      <c r="E87" s="14">
        <v>2</v>
      </c>
      <c r="F87" s="15"/>
      <c r="G87" s="15">
        <f t="shared" si="18"/>
        <v>0</v>
      </c>
    </row>
    <row r="88" spans="2:7" x14ac:dyDescent="0.25">
      <c r="B88" s="6" t="s">
        <v>105</v>
      </c>
      <c r="C88" s="2" t="s">
        <v>62</v>
      </c>
      <c r="D88" s="14" t="s">
        <v>63</v>
      </c>
      <c r="E88" s="14">
        <v>210</v>
      </c>
      <c r="F88" s="15"/>
      <c r="G88" s="15">
        <f t="shared" ref="G88" si="19">E88*F88</f>
        <v>0</v>
      </c>
    </row>
    <row r="89" spans="2:7" x14ac:dyDescent="0.25">
      <c r="B89" s="6" t="s">
        <v>106</v>
      </c>
      <c r="C89" s="2" t="s">
        <v>108</v>
      </c>
      <c r="D89" s="14" t="s">
        <v>12</v>
      </c>
      <c r="E89" s="14">
        <v>3</v>
      </c>
      <c r="F89" s="15"/>
      <c r="G89" s="15">
        <f t="shared" si="18"/>
        <v>0</v>
      </c>
    </row>
    <row r="90" spans="2:7" x14ac:dyDescent="0.25">
      <c r="B90" s="6" t="s">
        <v>107</v>
      </c>
      <c r="C90" s="2" t="s">
        <v>24</v>
      </c>
      <c r="D90" s="14" t="s">
        <v>12</v>
      </c>
      <c r="E90" s="14">
        <v>1</v>
      </c>
      <c r="F90" s="15"/>
      <c r="G90" s="15">
        <f t="shared" si="18"/>
        <v>0</v>
      </c>
    </row>
    <row r="91" spans="2:7" x14ac:dyDescent="0.25">
      <c r="B91" s="59"/>
      <c r="C91" s="58" t="s">
        <v>111</v>
      </c>
      <c r="D91" s="58"/>
      <c r="E91" s="58"/>
      <c r="F91" s="56"/>
      <c r="G91" s="57">
        <f>SUM(G84:G90)</f>
        <v>0</v>
      </c>
    </row>
    <row r="92" spans="2:7" x14ac:dyDescent="0.25">
      <c r="B92" s="39"/>
      <c r="C92" s="40"/>
      <c r="D92" s="41"/>
      <c r="E92" s="41"/>
      <c r="F92" s="41"/>
      <c r="G92" s="42"/>
    </row>
    <row r="93" spans="2:7" x14ac:dyDescent="0.25">
      <c r="B93" s="43" t="s">
        <v>65</v>
      </c>
      <c r="C93" s="44"/>
      <c r="D93" s="44"/>
      <c r="E93" s="44"/>
      <c r="F93" s="44"/>
      <c r="G93" s="45"/>
    </row>
    <row r="94" spans="2:7" x14ac:dyDescent="0.25">
      <c r="B94" s="52" t="str">
        <f>B5</f>
        <v>PART A: TRIANGULAR AREA NEAR READING ROAD - EARTHWORKS, DRAINAGE AND ESTABLISHMENT</v>
      </c>
      <c r="C94" s="60"/>
      <c r="D94" s="61"/>
      <c r="E94" s="62"/>
      <c r="F94" s="42"/>
      <c r="G94" s="51">
        <f>G42</f>
        <v>0</v>
      </c>
    </row>
    <row r="95" spans="2:7" x14ac:dyDescent="0.25">
      <c r="B95" s="52" t="str">
        <f>B44</f>
        <v>PART B: BUND AND TRACK REMOVAL IN THE SOUTH-EASTERN PITCH AREA - EARTHWORKS AND ESTABLISHMENT</v>
      </c>
      <c r="C95" s="60"/>
      <c r="D95" s="61"/>
      <c r="E95" s="62"/>
      <c r="F95" s="42"/>
      <c r="G95" s="51">
        <f>G80</f>
        <v>0</v>
      </c>
    </row>
    <row r="96" spans="2:7" x14ac:dyDescent="0.25">
      <c r="B96" s="52" t="str">
        <f>B82</f>
        <v>PART C: ENHANCED AGRONOMIC MAINTENANCE - ALL PITCH AREAS [25,500 m2]</v>
      </c>
      <c r="C96" s="60"/>
      <c r="D96" s="61"/>
      <c r="E96" s="62"/>
      <c r="F96" s="42"/>
      <c r="G96" s="51">
        <f>G91</f>
        <v>0</v>
      </c>
    </row>
    <row r="97" spans="2:7" x14ac:dyDescent="0.25">
      <c r="B97" s="63" t="s">
        <v>66</v>
      </c>
      <c r="C97" s="64"/>
      <c r="D97" s="61"/>
      <c r="E97" s="62"/>
      <c r="F97" s="42"/>
      <c r="G97" s="65">
        <f>SUM(G94:G96)</f>
        <v>0</v>
      </c>
    </row>
    <row r="98" spans="2:7" x14ac:dyDescent="0.25">
      <c r="B98" s="63" t="s">
        <v>14</v>
      </c>
      <c r="C98" s="64"/>
      <c r="D98" s="61"/>
      <c r="E98" s="62"/>
      <c r="F98" s="42"/>
      <c r="G98" s="51">
        <f>G97*0.1</f>
        <v>0</v>
      </c>
    </row>
    <row r="99" spans="2:7" x14ac:dyDescent="0.25">
      <c r="B99" s="63" t="s">
        <v>67</v>
      </c>
      <c r="C99" s="66"/>
      <c r="D99" s="67"/>
      <c r="E99" s="67"/>
      <c r="F99" s="68"/>
      <c r="G99" s="57">
        <f>SUM(G97:G98)</f>
        <v>0</v>
      </c>
    </row>
    <row r="100" spans="2:7" x14ac:dyDescent="0.25">
      <c r="B100" s="46"/>
      <c r="C100" s="47"/>
      <c r="D100" s="47"/>
      <c r="E100" s="47"/>
      <c r="F100" s="48"/>
      <c r="G100" s="49"/>
    </row>
  </sheetData>
  <mergeCells count="1">
    <mergeCell ref="F4:G4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4D662C7AB324CACE5271439EA6CCD" ma:contentTypeVersion="15" ma:contentTypeDescription="Create a new document." ma:contentTypeScope="" ma:versionID="f1f69803acfa4ed39bd536517a627a9d">
  <xsd:schema xmlns:xsd="http://www.w3.org/2001/XMLSchema" xmlns:xs="http://www.w3.org/2001/XMLSchema" xmlns:p="http://schemas.microsoft.com/office/2006/metadata/properties" xmlns:ns2="103671b1-4736-456f-8deb-f148372fd250" xmlns:ns3="e065d99b-0952-4f4f-ba7b-be70bd8c9ce8" targetNamespace="http://schemas.microsoft.com/office/2006/metadata/properties" ma:root="true" ma:fieldsID="22bd8bef86453c6c48c92bf3e13a065a" ns2:_="" ns3:_="">
    <xsd:import namespace="103671b1-4736-456f-8deb-f148372fd250"/>
    <xsd:import namespace="e065d99b-0952-4f4f-ba7b-be70bd8c9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671b1-4736-456f-8deb-f148372fd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fe53bd-9b50-421f-90b6-bb1c45003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5d99b-0952-4f4f-ba7b-be70bd8c9c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0af333-c59c-41bb-9125-8996117a4ddb}" ma:internalName="TaxCatchAll" ma:showField="CatchAllData" ma:web="e065d99b-0952-4f4f-ba7b-be70bd8c9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9AF71-811C-4194-8057-D6E23F140032}"/>
</file>

<file path=customXml/itemProps2.xml><?xml version="1.0" encoding="utf-8"?>
<ds:datastoreItem xmlns:ds="http://schemas.openxmlformats.org/officeDocument/2006/customXml" ds:itemID="{AB9447C7-6F0D-473D-89BE-0127C70810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Jubilee Park Phase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Earl</dc:creator>
  <cp:lastModifiedBy>Richard Earl</cp:lastModifiedBy>
  <dcterms:created xsi:type="dcterms:W3CDTF">2014-06-24T05:34:19Z</dcterms:created>
  <dcterms:modified xsi:type="dcterms:W3CDTF">2024-03-15T08:44:08Z</dcterms:modified>
</cp:coreProperties>
</file>