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tracting\Contracting Framework Agreements\Estates\1, NWUPC FA\Air Filters\Air Filters 2017-2021\Tender Process\4. Draft ITT Documents\"/>
    </mc:Choice>
  </mc:AlternateContent>
  <bookViews>
    <workbookView xWindow="0" yWindow="0" windowWidth="23190" windowHeight="8250" firstSheet="1" activeTab="2"/>
  </bookViews>
  <sheets>
    <sheet name="Selection Scoring Methodology" sheetId="7" r:id="rId1"/>
    <sheet name="Lot 1 - Award Scoring Matrix" sheetId="1" r:id="rId2"/>
    <sheet name="Lot 2 - Award Scoring Matrix" sheetId="5" r:id="rId3"/>
    <sheet name="Lot 3 - Award Scoring Matrix" sheetId="6" r:id="rId4"/>
  </sheets>
  <calcPr calcId="152511"/>
</workbook>
</file>

<file path=xl/calcChain.xml><?xml version="1.0" encoding="utf-8"?>
<calcChain xmlns="http://schemas.openxmlformats.org/spreadsheetml/2006/main">
  <c r="E31" i="6" l="1"/>
  <c r="E23" i="6"/>
  <c r="E18" i="6"/>
  <c r="E62" i="5" l="1"/>
  <c r="E33" i="5"/>
  <c r="F33" i="5"/>
  <c r="E58" i="1" l="1"/>
  <c r="E25" i="1" l="1"/>
  <c r="F25" i="1"/>
  <c r="F58" i="5" l="1"/>
  <c r="F54" i="1"/>
  <c r="F52" i="6" l="1"/>
  <c r="F49" i="6"/>
  <c r="E49" i="6"/>
  <c r="F40" i="6"/>
  <c r="E40" i="6"/>
  <c r="F31" i="6"/>
  <c r="F23" i="6"/>
  <c r="F18" i="6"/>
  <c r="E53" i="6"/>
  <c r="F61" i="5"/>
  <c r="F53" i="5"/>
  <c r="E53" i="5"/>
  <c r="F44" i="5"/>
  <c r="E44" i="5"/>
  <c r="F23" i="5"/>
  <c r="E23" i="5"/>
  <c r="F18" i="5"/>
  <c r="E18" i="5"/>
  <c r="E19" i="1"/>
  <c r="F19" i="1"/>
  <c r="F57" i="1"/>
  <c r="F49" i="1"/>
  <c r="E49" i="1"/>
  <c r="F40" i="1" l="1"/>
  <c r="E40" i="1" l="1"/>
  <c r="F31" i="1"/>
  <c r="E31" i="1"/>
</calcChain>
</file>

<file path=xl/sharedStrings.xml><?xml version="1.0" encoding="utf-8"?>
<sst xmlns="http://schemas.openxmlformats.org/spreadsheetml/2006/main" count="451" uniqueCount="98">
  <si>
    <t>Question Topic</t>
  </si>
  <si>
    <t>Question Number</t>
  </si>
  <si>
    <t>Account Management</t>
  </si>
  <si>
    <t>Question Maximum Score</t>
  </si>
  <si>
    <t>Question Weighting</t>
  </si>
  <si>
    <t>Account Set Up</t>
  </si>
  <si>
    <t>Order Methods</t>
  </si>
  <si>
    <t>Invoice Methods</t>
  </si>
  <si>
    <t>Stock Levels</t>
  </si>
  <si>
    <t>Deliveries</t>
  </si>
  <si>
    <t>Total</t>
  </si>
  <si>
    <t>Cheque</t>
  </si>
  <si>
    <t>Question Type</t>
  </si>
  <si>
    <t>Free Text</t>
  </si>
  <si>
    <t>Telephone</t>
  </si>
  <si>
    <t>Email</t>
  </si>
  <si>
    <t>Card</t>
  </si>
  <si>
    <t>Online</t>
  </si>
  <si>
    <t>Paper</t>
  </si>
  <si>
    <t>Electronic</t>
  </si>
  <si>
    <t>Consolidated</t>
  </si>
  <si>
    <t>Payment Methods</t>
  </si>
  <si>
    <t>BACS</t>
  </si>
  <si>
    <t>Packaging Utilised in Fulfilment</t>
  </si>
  <si>
    <t>Carbon Footprint Impact Reduction</t>
  </si>
  <si>
    <t>Carbon Offsetting</t>
  </si>
  <si>
    <t>Delivery Consolidation</t>
  </si>
  <si>
    <t>Energy Consumption</t>
  </si>
  <si>
    <t>Yes/No</t>
  </si>
  <si>
    <t>Pricing</t>
  </si>
  <si>
    <t>Question Outcome</t>
  </si>
  <si>
    <t>Scored</t>
  </si>
  <si>
    <t>Section Total</t>
  </si>
  <si>
    <t>Labour Conditions</t>
  </si>
  <si>
    <t xml:space="preserve"> Air Filters, Associated Products and Services     </t>
  </si>
  <si>
    <t>1. Customer Service and Account Management</t>
  </si>
  <si>
    <t>2. Added Value</t>
  </si>
  <si>
    <t>3. Technical Capability</t>
  </si>
  <si>
    <t>4. Order Fulfilment &amp; Quality</t>
  </si>
  <si>
    <t xml:space="preserve">5. Sustainability  </t>
  </si>
  <si>
    <t>Reduction of Carbon in Transportation</t>
  </si>
  <si>
    <t>Supply Chain Integration</t>
  </si>
  <si>
    <t>Business Continuity - Risk Analysis</t>
  </si>
  <si>
    <t>Business Continuity - Personnel</t>
  </si>
  <si>
    <t>Quality Assurance</t>
  </si>
  <si>
    <t>Cancellation Policy</t>
  </si>
  <si>
    <t>Software / Tool</t>
  </si>
  <si>
    <t>Technological Developments</t>
  </si>
  <si>
    <t>Bespoke</t>
  </si>
  <si>
    <t>Technical Support, Design and Advice Services</t>
  </si>
  <si>
    <t>Additional Services Offered</t>
  </si>
  <si>
    <t>Training</t>
  </si>
  <si>
    <t xml:space="preserve">Speed of Delivery </t>
  </si>
  <si>
    <t>Information Only</t>
  </si>
  <si>
    <t>Customer Complaints Resolution</t>
  </si>
  <si>
    <t>Lot 2</t>
  </si>
  <si>
    <t>Lot 1</t>
  </si>
  <si>
    <t>Lot 3</t>
  </si>
  <si>
    <t>Technical Training</t>
  </si>
  <si>
    <t>Equipment</t>
  </si>
  <si>
    <t>Risk Assesment</t>
  </si>
  <si>
    <t>Staff</t>
  </si>
  <si>
    <t>Emergency Services</t>
  </si>
  <si>
    <t>24/7 Service</t>
  </si>
  <si>
    <t>Schedule of Units</t>
  </si>
  <si>
    <t xml:space="preserve">7. Pricing </t>
  </si>
  <si>
    <t>7. Pricing</t>
  </si>
  <si>
    <t>6. Samples</t>
  </si>
  <si>
    <t>Testing</t>
  </si>
  <si>
    <t>n/a</t>
  </si>
  <si>
    <t>Real Room Exercise</t>
  </si>
  <si>
    <t xml:space="preserve">6. Pricing </t>
  </si>
  <si>
    <t>2..4</t>
  </si>
  <si>
    <t>Storage</t>
  </si>
  <si>
    <t>Performance Report</t>
  </si>
  <si>
    <t xml:space="preserve">Disposal </t>
  </si>
  <si>
    <t>Waste Management</t>
  </si>
  <si>
    <t>The tables below provide the methodology behind the scoring of the award criteria questions. There are three different mechanisms:</t>
  </si>
  <si>
    <t>free text questions, yes/no questions, and pricing questions.</t>
  </si>
  <si>
    <t>Free Text Questions</t>
  </si>
  <si>
    <t>Score</t>
  </si>
  <si>
    <t>Methodology</t>
  </si>
  <si>
    <t xml:space="preserve">Poor - There is no response or the response does not answer the question in a meaningful or effective manner. </t>
  </si>
  <si>
    <t>Good - The response answers the question, and partially addresses some of the points but the answer lacks adequate detail.</t>
  </si>
  <si>
    <t>Excellent - The response fully answers the question, and addresses all of the points covering adequate detail.</t>
  </si>
  <si>
    <t>Yes/No Questions</t>
  </si>
  <si>
    <t>No</t>
  </si>
  <si>
    <t>Yes</t>
  </si>
  <si>
    <t xml:space="preserve">References </t>
  </si>
  <si>
    <t>Poor</t>
  </si>
  <si>
    <t>Good</t>
  </si>
  <si>
    <t>Excellent</t>
  </si>
  <si>
    <t>All marks and weightings will be calculated to two decimal places.</t>
  </si>
  <si>
    <t>Appendix 2</t>
  </si>
  <si>
    <t xml:space="preserve">Appendix 3 </t>
  </si>
  <si>
    <t xml:space="preserve">6. Samples </t>
  </si>
  <si>
    <t>Appendix 3</t>
  </si>
  <si>
    <t>Basket of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</si>
</sst>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</font>
    <font>
      <b/>
      <sz val="12"/>
      <color theme="0"/>
      <name val="Calibri Light"/>
      <family val="2"/>
    </font>
    <font>
      <b/>
      <sz val="11"/>
      <color theme="0"/>
      <name val="Calibri Ligh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0" fontId="0" fillId="0" borderId="16" xfId="0" applyNumberForma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10" fontId="0" fillId="0" borderId="14" xfId="0" applyNumberFormat="1" applyFill="1" applyBorder="1" applyAlignment="1">
      <alignment horizontal="center"/>
    </xf>
    <xf numFmtId="22" fontId="0" fillId="0" borderId="0" xfId="0" applyNumberFormat="1" applyFill="1" applyAlignment="1">
      <alignment horizontal="left"/>
    </xf>
    <xf numFmtId="2" fontId="0" fillId="0" borderId="7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10" fontId="2" fillId="0" borderId="5" xfId="0" applyNumberFormat="1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5" fillId="0" borderId="15" xfId="0" applyFont="1" applyFill="1" applyBorder="1"/>
    <xf numFmtId="0" fontId="5" fillId="0" borderId="17" xfId="0" applyFont="1" applyFill="1" applyBorder="1"/>
    <xf numFmtId="0" fontId="5" fillId="0" borderId="25" xfId="0" applyFont="1" applyFill="1" applyBorder="1"/>
    <xf numFmtId="0" fontId="5" fillId="0" borderId="13" xfId="0" applyFont="1" applyFill="1" applyBorder="1"/>
    <xf numFmtId="0" fontId="4" fillId="2" borderId="21" xfId="0" applyFont="1" applyFill="1" applyBorder="1" applyAlignment="1">
      <alignment horizontal="center"/>
    </xf>
    <xf numFmtId="10" fontId="4" fillId="2" borderId="3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0" fontId="4" fillId="2" borderId="11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10" fontId="3" fillId="2" borderId="5" xfId="1" applyNumberFormat="1" applyFont="1" applyFill="1" applyBorder="1" applyAlignment="1">
      <alignment horizontal="center"/>
    </xf>
    <xf numFmtId="2" fontId="3" fillId="2" borderId="11" xfId="1" applyNumberFormat="1" applyFont="1" applyFill="1" applyBorder="1" applyAlignment="1">
      <alignment horizontal="center"/>
    </xf>
    <xf numFmtId="0" fontId="5" fillId="0" borderId="12" xfId="0" applyFont="1" applyFill="1" applyBorder="1"/>
    <xf numFmtId="0" fontId="0" fillId="0" borderId="8" xfId="0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18" xfId="0" applyFont="1" applyFill="1" applyBorder="1"/>
    <xf numFmtId="0" fontId="6" fillId="3" borderId="20" xfId="0" applyFont="1" applyFill="1" applyBorder="1" applyAlignment="1">
      <alignment horizontal="center"/>
    </xf>
    <xf numFmtId="2" fontId="6" fillId="3" borderId="20" xfId="0" applyNumberFormat="1" applyFont="1" applyFill="1" applyBorder="1" applyAlignment="1">
      <alignment horizontal="center"/>
    </xf>
    <xf numFmtId="10" fontId="6" fillId="3" borderId="19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left" vertical="center" wrapText="1"/>
    </xf>
    <xf numFmtId="0" fontId="5" fillId="0" borderId="29" xfId="0" applyFont="1" applyFill="1" applyBorder="1"/>
    <xf numFmtId="0" fontId="0" fillId="0" borderId="30" xfId="0" applyFill="1" applyBorder="1" applyAlignment="1">
      <alignment horizontal="center"/>
    </xf>
    <xf numFmtId="2" fontId="2" fillId="0" borderId="31" xfId="0" applyNumberFormat="1" applyFont="1" applyFill="1" applyBorder="1" applyAlignment="1">
      <alignment horizontal="center"/>
    </xf>
    <xf numFmtId="10" fontId="2" fillId="0" borderId="32" xfId="0" applyNumberFormat="1" applyFont="1" applyFill="1" applyBorder="1" applyAlignment="1">
      <alignment horizontal="center"/>
    </xf>
    <xf numFmtId="0" fontId="5" fillId="0" borderId="1" xfId="0" applyFont="1" applyFill="1" applyBorder="1"/>
    <xf numFmtId="10" fontId="0" fillId="0" borderId="1" xfId="0" applyNumberFormat="1" applyFill="1" applyBorder="1" applyAlignment="1">
      <alignment horizontal="center"/>
    </xf>
    <xf numFmtId="0" fontId="7" fillId="2" borderId="2" xfId="0" applyFont="1" applyFill="1" applyBorder="1"/>
    <xf numFmtId="0" fontId="7" fillId="2" borderId="9" xfId="0" applyFont="1" applyFill="1" applyBorder="1"/>
    <xf numFmtId="164" fontId="0" fillId="0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23" xfId="0" applyBorder="1"/>
    <xf numFmtId="0" fontId="6" fillId="3" borderId="33" xfId="0" applyFont="1" applyFill="1" applyBorder="1"/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/>
    </xf>
    <xf numFmtId="10" fontId="6" fillId="3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22" xfId="0" applyFont="1" applyFill="1" applyBorder="1"/>
    <xf numFmtId="0" fontId="8" fillId="0" borderId="23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7" fillId="2" borderId="18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showGridLines="0" view="pageLayout" zoomScaleNormal="100" workbookViewId="0">
      <selection activeCell="E4" sqref="E4"/>
    </sheetView>
  </sheetViews>
  <sheetFormatPr defaultRowHeight="15" x14ac:dyDescent="0.25"/>
  <cols>
    <col min="1" max="1" width="9" customWidth="1"/>
    <col min="2" max="2" width="114.85546875" customWidth="1"/>
  </cols>
  <sheetData>
    <row r="1" spans="1:5" ht="28.5" customHeight="1" x14ac:dyDescent="0.25">
      <c r="A1" s="68" t="s">
        <v>77</v>
      </c>
      <c r="B1" s="68"/>
      <c r="C1" s="52"/>
      <c r="D1" s="52"/>
      <c r="E1" s="52"/>
    </row>
    <row r="2" spans="1:5" x14ac:dyDescent="0.25">
      <c r="A2" s="52" t="s">
        <v>78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69" t="s">
        <v>79</v>
      </c>
      <c r="B4" s="69"/>
      <c r="D4" s="52"/>
      <c r="E4" s="52"/>
    </row>
    <row r="5" spans="1:5" x14ac:dyDescent="0.25">
      <c r="A5" s="53" t="s">
        <v>80</v>
      </c>
      <c r="B5" s="54" t="s">
        <v>81</v>
      </c>
      <c r="C5" s="52"/>
      <c r="D5" s="52"/>
      <c r="E5" s="52"/>
    </row>
    <row r="6" spans="1:5" x14ac:dyDescent="0.25">
      <c r="A6" s="55">
        <v>0</v>
      </c>
      <c r="B6" s="56" t="s">
        <v>82</v>
      </c>
      <c r="C6" s="52"/>
      <c r="D6" s="52"/>
      <c r="E6" s="52"/>
    </row>
    <row r="7" spans="1:5" x14ac:dyDescent="0.25">
      <c r="A7" s="57"/>
      <c r="B7" s="58"/>
      <c r="C7" s="52"/>
      <c r="D7" s="52"/>
      <c r="E7" s="52"/>
    </row>
    <row r="8" spans="1:5" x14ac:dyDescent="0.25">
      <c r="A8" s="59">
        <v>3</v>
      </c>
      <c r="B8" s="56" t="s">
        <v>83</v>
      </c>
      <c r="C8" s="52"/>
      <c r="D8" s="52"/>
      <c r="E8" s="52"/>
    </row>
    <row r="9" spans="1:5" x14ac:dyDescent="0.25">
      <c r="A9" s="57"/>
      <c r="B9" s="58"/>
      <c r="C9" s="52"/>
      <c r="D9" s="52"/>
      <c r="E9" s="52"/>
    </row>
    <row r="10" spans="1:5" x14ac:dyDescent="0.25">
      <c r="A10" s="55">
        <v>6</v>
      </c>
      <c r="B10" s="56" t="s">
        <v>84</v>
      </c>
      <c r="C10" s="52"/>
      <c r="D10" s="52"/>
      <c r="E10" s="52"/>
    </row>
    <row r="11" spans="1:5" x14ac:dyDescent="0.25">
      <c r="A11" s="60"/>
      <c r="B11" s="61"/>
      <c r="C11" s="52"/>
      <c r="D11" s="52"/>
      <c r="E11" s="52"/>
    </row>
    <row r="12" spans="1:5" x14ac:dyDescent="0.25">
      <c r="A12" s="70" t="s">
        <v>85</v>
      </c>
      <c r="B12" s="71"/>
      <c r="C12" s="52"/>
      <c r="D12" s="52"/>
      <c r="E12" s="52"/>
    </row>
    <row r="13" spans="1:5" x14ac:dyDescent="0.25">
      <c r="A13" s="62" t="s">
        <v>80</v>
      </c>
      <c r="B13" s="63" t="s">
        <v>81</v>
      </c>
      <c r="C13" s="52"/>
      <c r="D13" s="52"/>
      <c r="E13" s="52"/>
    </row>
    <row r="14" spans="1:5" x14ac:dyDescent="0.25">
      <c r="A14" s="64">
        <v>0</v>
      </c>
      <c r="B14" s="56" t="s">
        <v>86</v>
      </c>
      <c r="C14" s="52"/>
      <c r="D14" s="52"/>
      <c r="E14" s="52"/>
    </row>
    <row r="15" spans="1:5" x14ac:dyDescent="0.25">
      <c r="A15" s="57"/>
      <c r="B15" s="58"/>
      <c r="C15" s="52"/>
      <c r="D15" s="52"/>
      <c r="E15" s="52"/>
    </row>
    <row r="16" spans="1:5" x14ac:dyDescent="0.25">
      <c r="A16" s="65">
        <v>1</v>
      </c>
      <c r="B16" s="56" t="s">
        <v>87</v>
      </c>
      <c r="C16" s="52"/>
      <c r="D16" s="52"/>
      <c r="E16" s="52"/>
    </row>
    <row r="17" spans="1:5" x14ac:dyDescent="0.25">
      <c r="A17" s="66"/>
      <c r="B17" s="67"/>
      <c r="C17" s="52"/>
      <c r="D17" s="52"/>
      <c r="E17" s="52"/>
    </row>
    <row r="18" spans="1:5" x14ac:dyDescent="0.25">
      <c r="A18" s="70" t="s">
        <v>88</v>
      </c>
      <c r="B18" s="71"/>
      <c r="C18" s="52"/>
      <c r="D18" s="52"/>
      <c r="E18" s="52"/>
    </row>
    <row r="19" spans="1:5" x14ac:dyDescent="0.25">
      <c r="A19" s="64">
        <v>0</v>
      </c>
      <c r="B19" s="56" t="s">
        <v>89</v>
      </c>
      <c r="C19" s="52"/>
      <c r="D19" s="52"/>
      <c r="E19" s="52"/>
    </row>
    <row r="20" spans="1:5" x14ac:dyDescent="0.25">
      <c r="A20" s="57"/>
      <c r="B20" s="58"/>
      <c r="C20" s="52"/>
      <c r="D20" s="52"/>
      <c r="E20" s="52"/>
    </row>
    <row r="21" spans="1:5" x14ac:dyDescent="0.25">
      <c r="A21" s="65">
        <v>1</v>
      </c>
      <c r="B21" s="56" t="s">
        <v>90</v>
      </c>
      <c r="C21" s="52"/>
      <c r="D21" s="52"/>
      <c r="E21" s="52"/>
    </row>
    <row r="22" spans="1:5" x14ac:dyDescent="0.25">
      <c r="A22" s="65"/>
      <c r="B22" s="56"/>
      <c r="C22" s="52"/>
      <c r="D22" s="52"/>
      <c r="E22" s="52"/>
    </row>
    <row r="23" spans="1:5" x14ac:dyDescent="0.25">
      <c r="A23" s="65">
        <v>2</v>
      </c>
      <c r="B23" s="56" t="s">
        <v>91</v>
      </c>
      <c r="C23" s="52"/>
      <c r="D23" s="52"/>
      <c r="E23" s="52"/>
    </row>
    <row r="24" spans="1:5" x14ac:dyDescent="0.25">
      <c r="A24" s="70" t="s">
        <v>92</v>
      </c>
      <c r="B24" s="71"/>
      <c r="C24" s="52"/>
      <c r="D24" s="52"/>
      <c r="E24" s="52"/>
    </row>
  </sheetData>
  <sheetProtection selectLockedCells="1"/>
  <mergeCells count="5">
    <mergeCell ref="A1:B1"/>
    <mergeCell ref="A4:B4"/>
    <mergeCell ref="A12:B12"/>
    <mergeCell ref="A18:B18"/>
    <mergeCell ref="A24:B24"/>
  </mergeCells>
  <printOptions horizontalCentered="1"/>
  <pageMargins left="0.23622047244094491" right="0.19685039370078741" top="1.299212598425197" bottom="0.23622047244094491" header="0.27559055118110237" footer="0.15748031496062992"/>
  <pageSetup paperSize="9" scale="80" orientation="portrait" r:id="rId1"/>
  <headerFooter scaleWithDoc="0">
    <oddHeader xml:space="preserve">&amp;C&amp;"-,Bold"Framework Agreement for Air Filters, Associated Products and Services     
Appendix 2 - Award Criteria Scoring Mechanism
</oddHeader>
    <oddFooter>&amp;L&amp;8v.1 DL Sept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view="pageLayout" topLeftCell="A40" zoomScaleNormal="100" workbookViewId="0">
      <selection activeCell="A56" sqref="A56"/>
    </sheetView>
  </sheetViews>
  <sheetFormatPr defaultRowHeight="15" x14ac:dyDescent="0.25"/>
  <cols>
    <col min="1" max="1" width="45.5703125" style="5" bestFit="1" customWidth="1"/>
    <col min="2" max="2" width="12.85546875" style="5" customWidth="1"/>
    <col min="3" max="3" width="12.7109375" style="5" bestFit="1" customWidth="1"/>
    <col min="4" max="4" width="16.28515625" style="5" bestFit="1" customWidth="1"/>
    <col min="5" max="5" width="14.7109375" style="5" customWidth="1"/>
    <col min="6" max="6" width="12.85546875" style="5" customWidth="1"/>
    <col min="7" max="16384" width="9.140625" style="5"/>
  </cols>
  <sheetData>
    <row r="1" spans="1:6" x14ac:dyDescent="0.25">
      <c r="A1" s="45" t="s">
        <v>34</v>
      </c>
      <c r="B1" s="72" t="s">
        <v>93</v>
      </c>
      <c r="C1" s="73"/>
      <c r="D1" s="73"/>
      <c r="E1" s="73"/>
      <c r="F1" s="74"/>
    </row>
    <row r="2" spans="1:6" x14ac:dyDescent="0.25">
      <c r="A2" s="75" t="s">
        <v>56</v>
      </c>
      <c r="B2" s="75"/>
      <c r="C2" s="75"/>
      <c r="D2" s="75"/>
      <c r="E2" s="75"/>
      <c r="F2" s="75"/>
    </row>
    <row r="3" spans="1:6" s="6" customFormat="1" ht="48" thickBot="1" x14ac:dyDescent="0.3">
      <c r="A3" s="35" t="s">
        <v>0</v>
      </c>
      <c r="B3" s="29" t="s">
        <v>1</v>
      </c>
      <c r="C3" s="29" t="s">
        <v>12</v>
      </c>
      <c r="D3" s="29" t="s">
        <v>30</v>
      </c>
      <c r="E3" s="29" t="s">
        <v>3</v>
      </c>
      <c r="F3" s="30" t="s">
        <v>4</v>
      </c>
    </row>
    <row r="4" spans="1:6" ht="15.75" x14ac:dyDescent="0.25">
      <c r="A4" s="31" t="s">
        <v>35</v>
      </c>
      <c r="B4" s="32"/>
      <c r="C4" s="32"/>
      <c r="D4" s="32"/>
      <c r="E4" s="33"/>
      <c r="F4" s="34"/>
    </row>
    <row r="5" spans="1:6" ht="15.75" x14ac:dyDescent="0.25">
      <c r="A5" s="48"/>
      <c r="B5" s="49"/>
      <c r="C5" s="49"/>
      <c r="D5" s="49"/>
      <c r="E5" s="50"/>
      <c r="F5" s="51"/>
    </row>
    <row r="6" spans="1:6" x14ac:dyDescent="0.25">
      <c r="A6" s="14" t="s">
        <v>2</v>
      </c>
      <c r="B6" s="3">
        <v>1.1000000000000001</v>
      </c>
      <c r="C6" s="3" t="s">
        <v>13</v>
      </c>
      <c r="D6" s="3" t="s">
        <v>53</v>
      </c>
      <c r="E6" s="10">
        <v>0</v>
      </c>
      <c r="F6" s="44">
        <v>0</v>
      </c>
    </row>
    <row r="7" spans="1:6" x14ac:dyDescent="0.25">
      <c r="A7" s="14" t="s">
        <v>5</v>
      </c>
      <c r="B7" s="3">
        <v>1.2</v>
      </c>
      <c r="C7" s="3" t="s">
        <v>13</v>
      </c>
      <c r="D7" s="3" t="s">
        <v>31</v>
      </c>
      <c r="E7" s="10">
        <v>6</v>
      </c>
      <c r="F7" s="41">
        <v>0.01</v>
      </c>
    </row>
    <row r="8" spans="1:6" x14ac:dyDescent="0.25">
      <c r="A8" s="14" t="s">
        <v>54</v>
      </c>
      <c r="B8" s="3">
        <v>1.3</v>
      </c>
      <c r="C8" s="3" t="s">
        <v>13</v>
      </c>
      <c r="D8" s="3" t="s">
        <v>31</v>
      </c>
      <c r="E8" s="10">
        <v>6</v>
      </c>
      <c r="F8" s="41">
        <v>1.4999999999999999E-2</v>
      </c>
    </row>
    <row r="9" spans="1:6" x14ac:dyDescent="0.25">
      <c r="A9" s="14" t="s">
        <v>6</v>
      </c>
      <c r="B9" s="3">
        <v>1.4</v>
      </c>
      <c r="C9" s="1" t="s">
        <v>14</v>
      </c>
      <c r="D9" s="3" t="s">
        <v>31</v>
      </c>
      <c r="E9" s="10">
        <v>1</v>
      </c>
      <c r="F9" s="41">
        <v>2.5000000000000001E-3</v>
      </c>
    </row>
    <row r="10" spans="1:6" x14ac:dyDescent="0.25">
      <c r="A10" s="14" t="s">
        <v>6</v>
      </c>
      <c r="B10" s="3">
        <v>1.4</v>
      </c>
      <c r="C10" s="1" t="s">
        <v>15</v>
      </c>
      <c r="D10" s="3" t="s">
        <v>31</v>
      </c>
      <c r="E10" s="10">
        <v>1</v>
      </c>
      <c r="F10" s="41">
        <v>2.5000000000000001E-3</v>
      </c>
    </row>
    <row r="11" spans="1:6" x14ac:dyDescent="0.25">
      <c r="A11" s="14" t="s">
        <v>6</v>
      </c>
      <c r="B11" s="3">
        <v>1.4</v>
      </c>
      <c r="C11" s="1" t="s">
        <v>16</v>
      </c>
      <c r="D11" s="3" t="s">
        <v>31</v>
      </c>
      <c r="E11" s="10">
        <v>1</v>
      </c>
      <c r="F11" s="41">
        <v>2.5000000000000001E-3</v>
      </c>
    </row>
    <row r="12" spans="1:6" x14ac:dyDescent="0.25">
      <c r="A12" s="14" t="s">
        <v>6</v>
      </c>
      <c r="B12" s="3">
        <v>1.4</v>
      </c>
      <c r="C12" s="1" t="s">
        <v>17</v>
      </c>
      <c r="D12" s="3" t="s">
        <v>31</v>
      </c>
      <c r="E12" s="10">
        <v>1</v>
      </c>
      <c r="F12" s="41">
        <v>2.5000000000000001E-3</v>
      </c>
    </row>
    <row r="13" spans="1:6" x14ac:dyDescent="0.25">
      <c r="A13" s="14" t="s">
        <v>7</v>
      </c>
      <c r="B13" s="1">
        <v>1.5</v>
      </c>
      <c r="C13" s="1" t="s">
        <v>18</v>
      </c>
      <c r="D13" s="3" t="s">
        <v>31</v>
      </c>
      <c r="E13" s="10">
        <v>1</v>
      </c>
      <c r="F13" s="41">
        <v>2.5000000000000001E-3</v>
      </c>
    </row>
    <row r="14" spans="1:6" x14ac:dyDescent="0.25">
      <c r="A14" s="14" t="s">
        <v>7</v>
      </c>
      <c r="B14" s="1">
        <v>1.5</v>
      </c>
      <c r="C14" s="1" t="s">
        <v>19</v>
      </c>
      <c r="D14" s="3" t="s">
        <v>31</v>
      </c>
      <c r="E14" s="10">
        <v>1</v>
      </c>
      <c r="F14" s="41">
        <v>2.5000000000000001E-3</v>
      </c>
    </row>
    <row r="15" spans="1:6" x14ac:dyDescent="0.25">
      <c r="A15" s="14" t="s">
        <v>7</v>
      </c>
      <c r="B15" s="1">
        <v>1.5</v>
      </c>
      <c r="C15" s="1" t="s">
        <v>20</v>
      </c>
      <c r="D15" s="3" t="s">
        <v>31</v>
      </c>
      <c r="E15" s="10">
        <v>1</v>
      </c>
      <c r="F15" s="41">
        <v>2.5000000000000001E-3</v>
      </c>
    </row>
    <row r="16" spans="1:6" x14ac:dyDescent="0.25">
      <c r="A16" s="14" t="s">
        <v>21</v>
      </c>
      <c r="B16" s="1">
        <v>1.6</v>
      </c>
      <c r="C16" s="1" t="s">
        <v>22</v>
      </c>
      <c r="D16" s="3" t="s">
        <v>31</v>
      </c>
      <c r="E16" s="10">
        <v>1</v>
      </c>
      <c r="F16" s="41">
        <v>2.5000000000000001E-3</v>
      </c>
    </row>
    <row r="17" spans="1:6" x14ac:dyDescent="0.25">
      <c r="A17" s="14" t="s">
        <v>21</v>
      </c>
      <c r="B17" s="1">
        <v>1.6</v>
      </c>
      <c r="C17" s="1" t="s">
        <v>16</v>
      </c>
      <c r="D17" s="3" t="s">
        <v>31</v>
      </c>
      <c r="E17" s="10">
        <v>1</v>
      </c>
      <c r="F17" s="41">
        <v>2.5000000000000001E-3</v>
      </c>
    </row>
    <row r="18" spans="1:6" ht="15.75" thickBot="1" x14ac:dyDescent="0.3">
      <c r="A18" s="14" t="s">
        <v>21</v>
      </c>
      <c r="B18" s="1">
        <v>1.6</v>
      </c>
      <c r="C18" s="1" t="s">
        <v>11</v>
      </c>
      <c r="D18" s="3" t="s">
        <v>31</v>
      </c>
      <c r="E18" s="10">
        <v>1</v>
      </c>
      <c r="F18" s="41">
        <v>2.5000000000000001E-3</v>
      </c>
    </row>
    <row r="19" spans="1:6" ht="15.75" thickBot="1" x14ac:dyDescent="0.3">
      <c r="A19" s="14" t="s">
        <v>32</v>
      </c>
      <c r="B19" s="37"/>
      <c r="C19" s="37"/>
      <c r="D19" s="37"/>
      <c r="E19" s="11">
        <f>SUM(E6:E18)</f>
        <v>22</v>
      </c>
      <c r="F19" s="12">
        <f>SUM(F6:F18)</f>
        <v>5.0000000000000017E-2</v>
      </c>
    </row>
    <row r="20" spans="1:6" ht="15.75" thickBot="1" x14ac:dyDescent="0.3">
      <c r="A20" s="42" t="s">
        <v>36</v>
      </c>
      <c r="B20" s="18"/>
      <c r="C20" s="18"/>
      <c r="D20" s="18"/>
      <c r="E20" s="18"/>
      <c r="F20" s="19"/>
    </row>
    <row r="21" spans="1:6" x14ac:dyDescent="0.25">
      <c r="A21" s="17" t="s">
        <v>50</v>
      </c>
      <c r="B21" s="3">
        <v>2.1</v>
      </c>
      <c r="C21" s="3" t="s">
        <v>13</v>
      </c>
      <c r="D21" s="3" t="s">
        <v>31</v>
      </c>
      <c r="E21" s="9">
        <v>6</v>
      </c>
      <c r="F21" s="7">
        <v>5.0000000000000001E-3</v>
      </c>
    </row>
    <row r="22" spans="1:6" x14ac:dyDescent="0.25">
      <c r="A22" s="17" t="s">
        <v>51</v>
      </c>
      <c r="B22" s="3">
        <v>2.2000000000000002</v>
      </c>
      <c r="C22" s="3" t="s">
        <v>13</v>
      </c>
      <c r="D22" s="3" t="s">
        <v>31</v>
      </c>
      <c r="E22" s="9">
        <v>6</v>
      </c>
      <c r="F22" s="7">
        <v>5.0000000000000001E-3</v>
      </c>
    </row>
    <row r="23" spans="1:6" x14ac:dyDescent="0.25">
      <c r="A23" s="17" t="s">
        <v>52</v>
      </c>
      <c r="B23" s="3">
        <v>2.2999999999999998</v>
      </c>
      <c r="C23" s="3" t="s">
        <v>13</v>
      </c>
      <c r="D23" s="3" t="s">
        <v>31</v>
      </c>
      <c r="E23" s="10">
        <v>6</v>
      </c>
      <c r="F23" s="7">
        <v>5.0000000000000001E-3</v>
      </c>
    </row>
    <row r="24" spans="1:6" ht="15.75" thickBot="1" x14ac:dyDescent="0.3">
      <c r="A24" s="17" t="s">
        <v>73</v>
      </c>
      <c r="B24" s="37" t="s">
        <v>72</v>
      </c>
      <c r="C24" s="3" t="s">
        <v>13</v>
      </c>
      <c r="D24" s="3" t="s">
        <v>31</v>
      </c>
      <c r="E24" s="10">
        <v>6</v>
      </c>
      <c r="F24" s="7">
        <v>5.0000000000000001E-3</v>
      </c>
    </row>
    <row r="25" spans="1:6" ht="15.75" thickBot="1" x14ac:dyDescent="0.3">
      <c r="A25" s="17" t="s">
        <v>32</v>
      </c>
      <c r="B25" s="37"/>
      <c r="C25" s="37"/>
      <c r="D25" s="37"/>
      <c r="E25" s="11">
        <f>SUM(E21:E24)</f>
        <v>24</v>
      </c>
      <c r="F25" s="12">
        <f>SUM(F21:F24)</f>
        <v>0.02</v>
      </c>
    </row>
    <row r="26" spans="1:6" ht="15.75" thickBot="1" x14ac:dyDescent="0.3">
      <c r="A26" s="43" t="s">
        <v>37</v>
      </c>
      <c r="B26" s="20"/>
      <c r="C26" s="20"/>
      <c r="D26" s="20"/>
      <c r="E26" s="20"/>
      <c r="F26" s="21"/>
    </row>
    <row r="27" spans="1:6" x14ac:dyDescent="0.25">
      <c r="A27" s="17" t="s">
        <v>46</v>
      </c>
      <c r="B27" s="3">
        <v>3.1</v>
      </c>
      <c r="C27" s="3" t="s">
        <v>13</v>
      </c>
      <c r="D27" s="3" t="s">
        <v>31</v>
      </c>
      <c r="E27" s="9">
        <v>6</v>
      </c>
      <c r="F27" s="7">
        <v>0.04</v>
      </c>
    </row>
    <row r="28" spans="1:6" x14ac:dyDescent="0.25">
      <c r="A28" s="14" t="s">
        <v>47</v>
      </c>
      <c r="B28" s="1">
        <v>3.2</v>
      </c>
      <c r="C28" s="1" t="s">
        <v>13</v>
      </c>
      <c r="D28" s="3" t="s">
        <v>31</v>
      </c>
      <c r="E28" s="10">
        <v>6</v>
      </c>
      <c r="F28" s="4">
        <v>0.04</v>
      </c>
    </row>
    <row r="29" spans="1:6" x14ac:dyDescent="0.25">
      <c r="A29" s="14" t="s">
        <v>48</v>
      </c>
      <c r="B29" s="3">
        <v>3.3</v>
      </c>
      <c r="C29" s="1" t="s">
        <v>13</v>
      </c>
      <c r="D29" s="3" t="s">
        <v>31</v>
      </c>
      <c r="E29" s="10">
        <v>6</v>
      </c>
      <c r="F29" s="4">
        <v>0.03</v>
      </c>
    </row>
    <row r="30" spans="1:6" ht="15.75" thickBot="1" x14ac:dyDescent="0.3">
      <c r="A30" s="16" t="s">
        <v>49</v>
      </c>
      <c r="B30" s="1">
        <v>3.4</v>
      </c>
      <c r="C30" s="1" t="s">
        <v>13</v>
      </c>
      <c r="D30" s="1" t="s">
        <v>31</v>
      </c>
      <c r="E30" s="10">
        <v>6</v>
      </c>
      <c r="F30" s="41">
        <v>0.04</v>
      </c>
    </row>
    <row r="31" spans="1:6" ht="15.75" thickBot="1" x14ac:dyDescent="0.3">
      <c r="A31" s="16" t="s">
        <v>32</v>
      </c>
      <c r="B31" s="37"/>
      <c r="C31" s="37"/>
      <c r="D31" s="37"/>
      <c r="E31" s="11">
        <f>SUM(E27:E30)</f>
        <v>24</v>
      </c>
      <c r="F31" s="12">
        <f>SUM(F27:F30)</f>
        <v>0.15</v>
      </c>
    </row>
    <row r="32" spans="1:6" ht="15.75" thickBot="1" x14ac:dyDescent="0.3">
      <c r="A32" s="43" t="s">
        <v>38</v>
      </c>
      <c r="B32" s="20"/>
      <c r="C32" s="20"/>
      <c r="D32" s="20"/>
      <c r="E32" s="20"/>
      <c r="F32" s="21"/>
    </row>
    <row r="33" spans="1:6" x14ac:dyDescent="0.25">
      <c r="A33" s="14" t="s">
        <v>8</v>
      </c>
      <c r="B33" s="1">
        <v>4.0999999999999996</v>
      </c>
      <c r="C33" s="1" t="s">
        <v>13</v>
      </c>
      <c r="D33" s="3" t="s">
        <v>31</v>
      </c>
      <c r="E33" s="10">
        <v>6</v>
      </c>
      <c r="F33" s="4">
        <v>0.02</v>
      </c>
    </row>
    <row r="34" spans="1:6" x14ac:dyDescent="0.25">
      <c r="A34" s="14" t="s">
        <v>41</v>
      </c>
      <c r="B34" s="1">
        <v>4.2</v>
      </c>
      <c r="C34" s="1" t="s">
        <v>13</v>
      </c>
      <c r="D34" s="3" t="s">
        <v>31</v>
      </c>
      <c r="E34" s="10">
        <v>6</v>
      </c>
      <c r="F34" s="4">
        <v>0.02</v>
      </c>
    </row>
    <row r="35" spans="1:6" x14ac:dyDescent="0.25">
      <c r="A35" s="14" t="s">
        <v>9</v>
      </c>
      <c r="B35" s="1">
        <v>4.3</v>
      </c>
      <c r="C35" s="1" t="s">
        <v>13</v>
      </c>
      <c r="D35" s="3" t="s">
        <v>31</v>
      </c>
      <c r="E35" s="10">
        <v>6</v>
      </c>
      <c r="F35" s="4">
        <v>0.02</v>
      </c>
    </row>
    <row r="36" spans="1:6" x14ac:dyDescent="0.25">
      <c r="A36" s="14" t="s">
        <v>42</v>
      </c>
      <c r="B36" s="1">
        <v>4.4000000000000004</v>
      </c>
      <c r="C36" s="1" t="s">
        <v>13</v>
      </c>
      <c r="D36" s="3" t="s">
        <v>31</v>
      </c>
      <c r="E36" s="10">
        <v>6</v>
      </c>
      <c r="F36" s="4">
        <v>0.02</v>
      </c>
    </row>
    <row r="37" spans="1:6" x14ac:dyDescent="0.25">
      <c r="A37" s="15" t="s">
        <v>43</v>
      </c>
      <c r="B37" s="2">
        <v>4.5</v>
      </c>
      <c r="C37" s="1" t="s">
        <v>13</v>
      </c>
      <c r="D37" s="3" t="s">
        <v>31</v>
      </c>
      <c r="E37" s="10">
        <v>6</v>
      </c>
      <c r="F37" s="4">
        <v>0.02</v>
      </c>
    </row>
    <row r="38" spans="1:6" x14ac:dyDescent="0.25">
      <c r="A38" s="14" t="s">
        <v>44</v>
      </c>
      <c r="B38" s="1">
        <v>4.5999999999999996</v>
      </c>
      <c r="C38" s="1" t="s">
        <v>13</v>
      </c>
      <c r="D38" s="1" t="s">
        <v>31</v>
      </c>
      <c r="E38" s="10">
        <v>6</v>
      </c>
      <c r="F38" s="41">
        <v>0.03</v>
      </c>
    </row>
    <row r="39" spans="1:6" ht="15.75" thickBot="1" x14ac:dyDescent="0.3">
      <c r="A39" s="14" t="s">
        <v>45</v>
      </c>
      <c r="B39" s="1">
        <v>4.7</v>
      </c>
      <c r="C39" s="1" t="s">
        <v>13</v>
      </c>
      <c r="D39" s="1" t="s">
        <v>31</v>
      </c>
      <c r="E39" s="10">
        <v>6</v>
      </c>
      <c r="F39" s="41">
        <v>0.02</v>
      </c>
    </row>
    <row r="40" spans="1:6" ht="15.75" thickBot="1" x14ac:dyDescent="0.3">
      <c r="A40" s="36" t="s">
        <v>32</v>
      </c>
      <c r="B40" s="37"/>
      <c r="C40" s="37"/>
      <c r="D40" s="37"/>
      <c r="E40" s="11">
        <f>SUM(E33:E39)</f>
        <v>42</v>
      </c>
      <c r="F40" s="12">
        <f>SUM(F33:F39)</f>
        <v>0.15</v>
      </c>
    </row>
    <row r="41" spans="1:6" ht="15.75" thickBot="1" x14ac:dyDescent="0.3">
      <c r="A41" s="42" t="s">
        <v>39</v>
      </c>
      <c r="B41" s="20"/>
      <c r="C41" s="20"/>
      <c r="D41" s="20"/>
      <c r="E41" s="22"/>
      <c r="F41" s="21"/>
    </row>
    <row r="42" spans="1:6" x14ac:dyDescent="0.25">
      <c r="A42" s="46" t="s">
        <v>23</v>
      </c>
      <c r="B42" s="1">
        <v>5.0999999999999996</v>
      </c>
      <c r="C42" s="1" t="s">
        <v>13</v>
      </c>
      <c r="D42" s="3" t="s">
        <v>31</v>
      </c>
      <c r="E42" s="10">
        <v>6</v>
      </c>
      <c r="F42" s="4">
        <v>5.0000000000000001E-3</v>
      </c>
    </row>
    <row r="43" spans="1:6" x14ac:dyDescent="0.25">
      <c r="A43" s="46" t="s">
        <v>24</v>
      </c>
      <c r="B43" s="1">
        <v>5.2</v>
      </c>
      <c r="C43" s="1" t="s">
        <v>13</v>
      </c>
      <c r="D43" s="3" t="s">
        <v>31</v>
      </c>
      <c r="E43" s="10">
        <v>6</v>
      </c>
      <c r="F43" s="4">
        <v>5.0000000000000001E-3</v>
      </c>
    </row>
    <row r="44" spans="1:6" x14ac:dyDescent="0.25">
      <c r="A44" s="46" t="s">
        <v>25</v>
      </c>
      <c r="B44" s="1">
        <v>5.3</v>
      </c>
      <c r="C44" s="1" t="s">
        <v>13</v>
      </c>
      <c r="D44" s="3" t="s">
        <v>31</v>
      </c>
      <c r="E44" s="10">
        <v>6</v>
      </c>
      <c r="F44" s="4">
        <v>5.0000000000000001E-3</v>
      </c>
    </row>
    <row r="45" spans="1:6" x14ac:dyDescent="0.25">
      <c r="A45" s="46" t="s">
        <v>40</v>
      </c>
      <c r="B45" s="1">
        <v>5.4</v>
      </c>
      <c r="C45" s="1" t="s">
        <v>13</v>
      </c>
      <c r="D45" s="3" t="s">
        <v>31</v>
      </c>
      <c r="E45" s="10">
        <v>6</v>
      </c>
      <c r="F45" s="4">
        <v>5.0000000000000001E-3</v>
      </c>
    </row>
    <row r="46" spans="1:6" x14ac:dyDescent="0.25">
      <c r="A46" s="46" t="s">
        <v>26</v>
      </c>
      <c r="B46" s="1">
        <v>5.5</v>
      </c>
      <c r="C46" s="1" t="s">
        <v>28</v>
      </c>
      <c r="D46" s="3" t="s">
        <v>53</v>
      </c>
      <c r="E46" s="10">
        <v>0</v>
      </c>
      <c r="F46" s="4">
        <v>0</v>
      </c>
    </row>
    <row r="47" spans="1:6" x14ac:dyDescent="0.25">
      <c r="A47" s="46" t="s">
        <v>27</v>
      </c>
      <c r="B47" s="1">
        <v>5.6</v>
      </c>
      <c r="C47" s="1" t="s">
        <v>13</v>
      </c>
      <c r="D47" s="3" t="s">
        <v>31</v>
      </c>
      <c r="E47" s="10">
        <v>6</v>
      </c>
      <c r="F47" s="4">
        <v>5.0000000000000001E-3</v>
      </c>
    </row>
    <row r="48" spans="1:6" ht="15.75" thickBot="1" x14ac:dyDescent="0.3">
      <c r="A48" s="46" t="s">
        <v>33</v>
      </c>
      <c r="B48" s="1">
        <v>5.7</v>
      </c>
      <c r="C48" s="1" t="s">
        <v>13</v>
      </c>
      <c r="D48" s="3" t="s">
        <v>31</v>
      </c>
      <c r="E48" s="10">
        <v>6</v>
      </c>
      <c r="F48" s="4">
        <v>5.0000000000000001E-3</v>
      </c>
    </row>
    <row r="49" spans="1:6" ht="15.75" thickBot="1" x14ac:dyDescent="0.3">
      <c r="A49" s="46" t="s">
        <v>32</v>
      </c>
      <c r="B49" s="26"/>
      <c r="C49" s="26"/>
      <c r="D49" s="26"/>
      <c r="E49" s="11">
        <f>SUM(E42:E48)</f>
        <v>36</v>
      </c>
      <c r="F49" s="12">
        <f>SUM(F42:F48)</f>
        <v>3.0000000000000002E-2</v>
      </c>
    </row>
    <row r="50" spans="1:6" ht="15.75" thickBot="1" x14ac:dyDescent="0.3">
      <c r="A50" s="42" t="s">
        <v>67</v>
      </c>
      <c r="B50" s="20"/>
      <c r="C50" s="20"/>
      <c r="D50" s="20"/>
      <c r="E50" s="22"/>
      <c r="F50" s="21"/>
    </row>
    <row r="51" spans="1:6" x14ac:dyDescent="0.25">
      <c r="A51" s="46" t="s">
        <v>74</v>
      </c>
      <c r="B51" s="1">
        <v>6.1</v>
      </c>
      <c r="C51" s="1" t="s">
        <v>13</v>
      </c>
      <c r="D51" s="3" t="s">
        <v>53</v>
      </c>
      <c r="E51" s="10">
        <v>0</v>
      </c>
      <c r="F51" s="4">
        <v>0</v>
      </c>
    </row>
    <row r="52" spans="1:6" x14ac:dyDescent="0.25">
      <c r="A52" s="46" t="s">
        <v>68</v>
      </c>
      <c r="B52" s="1">
        <v>6.2</v>
      </c>
      <c r="C52" s="1" t="s">
        <v>13</v>
      </c>
      <c r="D52" s="3" t="s">
        <v>53</v>
      </c>
      <c r="E52" s="10">
        <v>0</v>
      </c>
      <c r="F52" s="4">
        <v>0</v>
      </c>
    </row>
    <row r="53" spans="1:6" ht="15.75" thickBot="1" x14ac:dyDescent="0.3">
      <c r="A53" s="46" t="s">
        <v>96</v>
      </c>
      <c r="B53" s="1"/>
      <c r="C53" s="1" t="s">
        <v>69</v>
      </c>
      <c r="D53" s="3" t="s">
        <v>31</v>
      </c>
      <c r="E53" s="10">
        <v>660</v>
      </c>
      <c r="F53" s="4">
        <v>0.1</v>
      </c>
    </row>
    <row r="54" spans="1:6" ht="15.75" thickBot="1" x14ac:dyDescent="0.3">
      <c r="A54" s="46" t="s">
        <v>32</v>
      </c>
      <c r="B54" s="26"/>
      <c r="C54" s="26"/>
      <c r="D54" s="26"/>
      <c r="E54" s="11">
        <v>660</v>
      </c>
      <c r="F54" s="12">
        <f>SUM(F51:F53)</f>
        <v>0.1</v>
      </c>
    </row>
    <row r="55" spans="1:6" ht="15.75" thickBot="1" x14ac:dyDescent="0.3">
      <c r="A55" s="42" t="s">
        <v>66</v>
      </c>
      <c r="B55" s="20"/>
      <c r="C55" s="20"/>
      <c r="D55" s="20"/>
      <c r="E55" s="22"/>
      <c r="F55" s="21"/>
    </row>
    <row r="56" spans="1:6" ht="15.75" thickBot="1" x14ac:dyDescent="0.3">
      <c r="A56" s="46" t="s">
        <v>97</v>
      </c>
      <c r="B56" s="3">
        <v>18.100000000000001</v>
      </c>
      <c r="C56" s="3" t="s">
        <v>29</v>
      </c>
      <c r="D56" s="3" t="s">
        <v>31</v>
      </c>
      <c r="E56" s="9" t="s">
        <v>69</v>
      </c>
      <c r="F56" s="7">
        <v>0.5</v>
      </c>
    </row>
    <row r="57" spans="1:6" ht="15.75" thickBot="1" x14ac:dyDescent="0.3">
      <c r="A57" s="46" t="s">
        <v>32</v>
      </c>
      <c r="B57" s="13"/>
      <c r="C57" s="13"/>
      <c r="D57" s="13"/>
      <c r="E57" s="11"/>
      <c r="F57" s="12">
        <f>SUM(F56)</f>
        <v>0.5</v>
      </c>
    </row>
    <row r="58" spans="1:6" ht="15.75" thickBot="1" x14ac:dyDescent="0.3">
      <c r="A58" s="43" t="s">
        <v>10</v>
      </c>
      <c r="B58" s="27"/>
      <c r="C58" s="27"/>
      <c r="D58" s="28"/>
      <c r="E58" s="24">
        <f>(E19+E25+E31+E40+E49+E54)</f>
        <v>808</v>
      </c>
      <c r="F58" s="23">
        <v>1</v>
      </c>
    </row>
    <row r="60" spans="1:6" x14ac:dyDescent="0.25">
      <c r="A60" s="8"/>
    </row>
  </sheetData>
  <sheetProtection selectLockedCells="1"/>
  <mergeCells count="2">
    <mergeCell ref="B1:F1"/>
    <mergeCell ref="A2:F2"/>
  </mergeCells>
  <printOptions horizontalCentered="1"/>
  <pageMargins left="1" right="1" top="1.3871875" bottom="1" header="0.5" footer="0.5"/>
  <pageSetup paperSize="9" scale="69" orientation="portrait" r:id="rId1"/>
  <headerFooter scaleWithDoc="0">
    <oddHeader>&amp;CFramework Agreement for Air Filters, Associated Products and Services     
Appendix 2 - Award Criteria Scoring Mechanism</oddHeader>
    <oddFooter>&amp;R&amp;10&amp;P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view="pageLayout" topLeftCell="A46" zoomScaleNormal="100" workbookViewId="0">
      <selection activeCell="A60" sqref="A60"/>
    </sheetView>
  </sheetViews>
  <sheetFormatPr defaultRowHeight="15" x14ac:dyDescent="0.25"/>
  <cols>
    <col min="1" max="1" width="45.5703125" style="5" bestFit="1" customWidth="1"/>
    <col min="2" max="2" width="12.85546875" style="5" customWidth="1"/>
    <col min="3" max="3" width="12.7109375" style="5" bestFit="1" customWidth="1"/>
    <col min="4" max="4" width="16.28515625" style="5" bestFit="1" customWidth="1"/>
    <col min="5" max="5" width="14.7109375" style="5" customWidth="1"/>
    <col min="6" max="6" width="12.85546875" style="5" customWidth="1"/>
    <col min="7" max="16384" width="9.140625" style="5"/>
  </cols>
  <sheetData>
    <row r="1" spans="1:6" x14ac:dyDescent="0.25">
      <c r="A1" s="45" t="s">
        <v>34</v>
      </c>
      <c r="B1" s="72" t="s">
        <v>93</v>
      </c>
      <c r="C1" s="73"/>
      <c r="D1" s="73"/>
      <c r="E1" s="73"/>
      <c r="F1" s="74"/>
    </row>
    <row r="2" spans="1:6" x14ac:dyDescent="0.25">
      <c r="A2" s="75" t="s">
        <v>55</v>
      </c>
      <c r="B2" s="75"/>
      <c r="C2" s="75"/>
      <c r="D2" s="75"/>
      <c r="E2" s="75"/>
      <c r="F2" s="75"/>
    </row>
    <row r="3" spans="1:6" s="6" customFormat="1" ht="47.25" x14ac:dyDescent="0.25">
      <c r="A3" s="35" t="s">
        <v>0</v>
      </c>
      <c r="B3" s="29" t="s">
        <v>1</v>
      </c>
      <c r="C3" s="29" t="s">
        <v>12</v>
      </c>
      <c r="D3" s="29" t="s">
        <v>30</v>
      </c>
      <c r="E3" s="29" t="s">
        <v>3</v>
      </c>
      <c r="F3" s="30" t="s">
        <v>4</v>
      </c>
    </row>
    <row r="4" spans="1:6" ht="15.75" thickBot="1" x14ac:dyDescent="0.3">
      <c r="A4" s="42" t="s">
        <v>35</v>
      </c>
      <c r="B4" s="18"/>
      <c r="C4" s="18"/>
      <c r="D4" s="18"/>
      <c r="E4" s="18"/>
      <c r="F4" s="19"/>
    </row>
    <row r="5" spans="1:6" x14ac:dyDescent="0.25">
      <c r="A5" s="14" t="s">
        <v>2</v>
      </c>
      <c r="B5" s="3">
        <v>1.1000000000000001</v>
      </c>
      <c r="C5" s="3" t="s">
        <v>13</v>
      </c>
      <c r="D5" s="3" t="s">
        <v>53</v>
      </c>
      <c r="E5" s="10">
        <v>0</v>
      </c>
      <c r="F5" s="44">
        <v>0</v>
      </c>
    </row>
    <row r="6" spans="1:6" x14ac:dyDescent="0.25">
      <c r="A6" s="14" t="s">
        <v>5</v>
      </c>
      <c r="B6" s="3">
        <v>1.2</v>
      </c>
      <c r="C6" s="3" t="s">
        <v>13</v>
      </c>
      <c r="D6" s="3" t="s">
        <v>31</v>
      </c>
      <c r="E6" s="10">
        <v>6</v>
      </c>
      <c r="F6" s="41">
        <v>0.01</v>
      </c>
    </row>
    <row r="7" spans="1:6" x14ac:dyDescent="0.25">
      <c r="A7" s="14" t="s">
        <v>54</v>
      </c>
      <c r="B7" s="3">
        <v>1.3</v>
      </c>
      <c r="C7" s="3" t="s">
        <v>13</v>
      </c>
      <c r="D7" s="3" t="s">
        <v>31</v>
      </c>
      <c r="E7" s="10">
        <v>6</v>
      </c>
      <c r="F7" s="41">
        <v>1.4999999999999999E-2</v>
      </c>
    </row>
    <row r="8" spans="1:6" x14ac:dyDescent="0.25">
      <c r="A8" s="14" t="s">
        <v>6</v>
      </c>
      <c r="B8" s="3">
        <v>1.4</v>
      </c>
      <c r="C8" s="1" t="s">
        <v>14</v>
      </c>
      <c r="D8" s="3" t="s">
        <v>31</v>
      </c>
      <c r="E8" s="10">
        <v>1</v>
      </c>
      <c r="F8" s="41">
        <v>2.5000000000000001E-3</v>
      </c>
    </row>
    <row r="9" spans="1:6" x14ac:dyDescent="0.25">
      <c r="A9" s="14" t="s">
        <v>6</v>
      </c>
      <c r="B9" s="3">
        <v>1.4</v>
      </c>
      <c r="C9" s="1" t="s">
        <v>15</v>
      </c>
      <c r="D9" s="3" t="s">
        <v>31</v>
      </c>
      <c r="E9" s="10">
        <v>1</v>
      </c>
      <c r="F9" s="41">
        <v>2.5000000000000001E-3</v>
      </c>
    </row>
    <row r="10" spans="1:6" x14ac:dyDescent="0.25">
      <c r="A10" s="14" t="s">
        <v>6</v>
      </c>
      <c r="B10" s="3">
        <v>1.4</v>
      </c>
      <c r="C10" s="1" t="s">
        <v>16</v>
      </c>
      <c r="D10" s="3" t="s">
        <v>31</v>
      </c>
      <c r="E10" s="10">
        <v>1</v>
      </c>
      <c r="F10" s="41">
        <v>2.5000000000000001E-3</v>
      </c>
    </row>
    <row r="11" spans="1:6" x14ac:dyDescent="0.25">
      <c r="A11" s="14" t="s">
        <v>6</v>
      </c>
      <c r="B11" s="3">
        <v>1.4</v>
      </c>
      <c r="C11" s="1" t="s">
        <v>17</v>
      </c>
      <c r="D11" s="3" t="s">
        <v>31</v>
      </c>
      <c r="E11" s="10">
        <v>1</v>
      </c>
      <c r="F11" s="41">
        <v>2.5000000000000001E-3</v>
      </c>
    </row>
    <row r="12" spans="1:6" x14ac:dyDescent="0.25">
      <c r="A12" s="14" t="s">
        <v>7</v>
      </c>
      <c r="B12" s="1">
        <v>1.5</v>
      </c>
      <c r="C12" s="1" t="s">
        <v>18</v>
      </c>
      <c r="D12" s="3" t="s">
        <v>31</v>
      </c>
      <c r="E12" s="10">
        <v>1</v>
      </c>
      <c r="F12" s="41">
        <v>2.5000000000000001E-3</v>
      </c>
    </row>
    <row r="13" spans="1:6" x14ac:dyDescent="0.25">
      <c r="A13" s="14" t="s">
        <v>7</v>
      </c>
      <c r="B13" s="1">
        <v>1.5</v>
      </c>
      <c r="C13" s="1" t="s">
        <v>19</v>
      </c>
      <c r="D13" s="3" t="s">
        <v>31</v>
      </c>
      <c r="E13" s="10">
        <v>1</v>
      </c>
      <c r="F13" s="41">
        <v>2.5000000000000001E-3</v>
      </c>
    </row>
    <row r="14" spans="1:6" x14ac:dyDescent="0.25">
      <c r="A14" s="14" t="s">
        <v>7</v>
      </c>
      <c r="B14" s="1">
        <v>1.5</v>
      </c>
      <c r="C14" s="1" t="s">
        <v>20</v>
      </c>
      <c r="D14" s="3" t="s">
        <v>31</v>
      </c>
      <c r="E14" s="10">
        <v>1</v>
      </c>
      <c r="F14" s="41">
        <v>2.5000000000000001E-3</v>
      </c>
    </row>
    <row r="15" spans="1:6" x14ac:dyDescent="0.25">
      <c r="A15" s="14" t="s">
        <v>21</v>
      </c>
      <c r="B15" s="1">
        <v>1.6</v>
      </c>
      <c r="C15" s="1" t="s">
        <v>22</v>
      </c>
      <c r="D15" s="3" t="s">
        <v>31</v>
      </c>
      <c r="E15" s="10">
        <v>1</v>
      </c>
      <c r="F15" s="41">
        <v>2.5000000000000001E-3</v>
      </c>
    </row>
    <row r="16" spans="1:6" x14ac:dyDescent="0.25">
      <c r="A16" s="14" t="s">
        <v>21</v>
      </c>
      <c r="B16" s="1">
        <v>1.6</v>
      </c>
      <c r="C16" s="1" t="s">
        <v>16</v>
      </c>
      <c r="D16" s="3" t="s">
        <v>31</v>
      </c>
      <c r="E16" s="10">
        <v>1</v>
      </c>
      <c r="F16" s="41">
        <v>2.5000000000000001E-3</v>
      </c>
    </row>
    <row r="17" spans="1:6" x14ac:dyDescent="0.25">
      <c r="A17" s="14" t="s">
        <v>21</v>
      </c>
      <c r="B17" s="1">
        <v>1.6</v>
      </c>
      <c r="C17" s="1" t="s">
        <v>11</v>
      </c>
      <c r="D17" s="3" t="s">
        <v>31</v>
      </c>
      <c r="E17" s="10">
        <v>1</v>
      </c>
      <c r="F17" s="41">
        <v>2.5000000000000001E-3</v>
      </c>
    </row>
    <row r="18" spans="1:6" ht="15.75" thickBot="1" x14ac:dyDescent="0.3">
      <c r="A18" s="36" t="s">
        <v>32</v>
      </c>
      <c r="B18" s="37"/>
      <c r="C18" s="37"/>
      <c r="D18" s="37"/>
      <c r="E18" s="38">
        <f>SUM(E5:E17)</f>
        <v>22</v>
      </c>
      <c r="F18" s="39">
        <f>SUM(F5:F17)</f>
        <v>5.0000000000000017E-2</v>
      </c>
    </row>
    <row r="19" spans="1:6" ht="15.75" thickBot="1" x14ac:dyDescent="0.3">
      <c r="A19" s="42" t="s">
        <v>36</v>
      </c>
      <c r="B19" s="18"/>
      <c r="C19" s="18"/>
      <c r="D19" s="18"/>
      <c r="E19" s="18"/>
      <c r="F19" s="19"/>
    </row>
    <row r="20" spans="1:6" x14ac:dyDescent="0.25">
      <c r="A20" s="17" t="s">
        <v>50</v>
      </c>
      <c r="B20" s="3">
        <v>2.1</v>
      </c>
      <c r="C20" s="3" t="s">
        <v>13</v>
      </c>
      <c r="D20" s="3" t="s">
        <v>31</v>
      </c>
      <c r="E20" s="9">
        <v>6</v>
      </c>
      <c r="F20" s="7">
        <v>0.01</v>
      </c>
    </row>
    <row r="21" spans="1:6" x14ac:dyDescent="0.25">
      <c r="A21" s="17" t="s">
        <v>51</v>
      </c>
      <c r="B21" s="3">
        <v>2.2000000000000002</v>
      </c>
      <c r="C21" s="3" t="s">
        <v>13</v>
      </c>
      <c r="D21" s="3" t="s">
        <v>31</v>
      </c>
      <c r="E21" s="9">
        <v>6</v>
      </c>
      <c r="F21" s="7">
        <v>5.0000000000000001E-3</v>
      </c>
    </row>
    <row r="22" spans="1:6" x14ac:dyDescent="0.25">
      <c r="A22" s="14" t="s">
        <v>52</v>
      </c>
      <c r="B22" s="3">
        <v>2.2999999999999998</v>
      </c>
      <c r="C22" s="3" t="s">
        <v>13</v>
      </c>
      <c r="D22" s="3" t="s">
        <v>31</v>
      </c>
      <c r="E22" s="10">
        <v>6</v>
      </c>
      <c r="F22" s="7">
        <v>5.0000000000000001E-3</v>
      </c>
    </row>
    <row r="23" spans="1:6" ht="15.75" thickBot="1" x14ac:dyDescent="0.3">
      <c r="A23" s="36" t="s">
        <v>32</v>
      </c>
      <c r="B23" s="37"/>
      <c r="C23" s="37"/>
      <c r="D23" s="37"/>
      <c r="E23" s="38">
        <f>SUM(E20:E22)</f>
        <v>18</v>
      </c>
      <c r="F23" s="39">
        <f>SUM(F20:F22)</f>
        <v>0.02</v>
      </c>
    </row>
    <row r="24" spans="1:6" ht="15.75" thickBot="1" x14ac:dyDescent="0.3">
      <c r="A24" s="43" t="s">
        <v>37</v>
      </c>
      <c r="B24" s="20"/>
      <c r="C24" s="20"/>
      <c r="D24" s="20"/>
      <c r="E24" s="20"/>
      <c r="F24" s="21"/>
    </row>
    <row r="25" spans="1:6" x14ac:dyDescent="0.25">
      <c r="A25" s="17" t="s">
        <v>46</v>
      </c>
      <c r="B25" s="3">
        <v>3.1</v>
      </c>
      <c r="C25" s="3" t="s">
        <v>13</v>
      </c>
      <c r="D25" s="3" t="s">
        <v>31</v>
      </c>
      <c r="E25" s="9">
        <v>6</v>
      </c>
      <c r="F25" s="7">
        <v>0.02</v>
      </c>
    </row>
    <row r="26" spans="1:6" x14ac:dyDescent="0.25">
      <c r="A26" s="14" t="s">
        <v>47</v>
      </c>
      <c r="B26" s="1">
        <v>3.2</v>
      </c>
      <c r="C26" s="1" t="s">
        <v>13</v>
      </c>
      <c r="D26" s="3" t="s">
        <v>31</v>
      </c>
      <c r="E26" s="10">
        <v>6</v>
      </c>
      <c r="F26" s="4">
        <v>0.02</v>
      </c>
    </row>
    <row r="27" spans="1:6" x14ac:dyDescent="0.25">
      <c r="A27" s="14" t="s">
        <v>48</v>
      </c>
      <c r="B27" s="3">
        <v>3.3</v>
      </c>
      <c r="C27" s="1" t="s">
        <v>13</v>
      </c>
      <c r="D27" s="3" t="s">
        <v>31</v>
      </c>
      <c r="E27" s="10">
        <v>6</v>
      </c>
      <c r="F27" s="4">
        <v>0.01</v>
      </c>
    </row>
    <row r="28" spans="1:6" x14ac:dyDescent="0.25">
      <c r="A28" s="17" t="s">
        <v>58</v>
      </c>
      <c r="B28" s="3">
        <v>3.4</v>
      </c>
      <c r="C28" s="3" t="s">
        <v>13</v>
      </c>
      <c r="D28" s="3" t="s">
        <v>31</v>
      </c>
      <c r="E28" s="9">
        <v>6</v>
      </c>
      <c r="F28" s="7">
        <v>0.02</v>
      </c>
    </row>
    <row r="29" spans="1:6" x14ac:dyDescent="0.25">
      <c r="A29" s="14" t="s">
        <v>59</v>
      </c>
      <c r="B29" s="1">
        <v>3.5</v>
      </c>
      <c r="C29" s="1" t="s">
        <v>13</v>
      </c>
      <c r="D29" s="3" t="s">
        <v>31</v>
      </c>
      <c r="E29" s="10">
        <v>6</v>
      </c>
      <c r="F29" s="4">
        <v>0.02</v>
      </c>
    </row>
    <row r="30" spans="1:6" x14ac:dyDescent="0.25">
      <c r="A30" s="14" t="s">
        <v>60</v>
      </c>
      <c r="B30" s="3">
        <v>3.6</v>
      </c>
      <c r="C30" s="1" t="s">
        <v>13</v>
      </c>
      <c r="D30" s="3" t="s">
        <v>31</v>
      </c>
      <c r="E30" s="10">
        <v>6</v>
      </c>
      <c r="F30" s="4">
        <v>0.02</v>
      </c>
    </row>
    <row r="31" spans="1:6" x14ac:dyDescent="0.25">
      <c r="A31" s="16" t="s">
        <v>61</v>
      </c>
      <c r="B31" s="3">
        <v>3.7</v>
      </c>
      <c r="C31" s="1" t="s">
        <v>13</v>
      </c>
      <c r="D31" s="3" t="s">
        <v>31</v>
      </c>
      <c r="E31" s="10">
        <v>6</v>
      </c>
      <c r="F31" s="4">
        <v>0.02</v>
      </c>
    </row>
    <row r="32" spans="1:6" x14ac:dyDescent="0.25">
      <c r="A32" s="16" t="s">
        <v>49</v>
      </c>
      <c r="B32" s="1">
        <v>3.8</v>
      </c>
      <c r="C32" s="1" t="s">
        <v>13</v>
      </c>
      <c r="D32" s="1" t="s">
        <v>31</v>
      </c>
      <c r="E32" s="10">
        <v>6</v>
      </c>
      <c r="F32" s="41">
        <v>0.02</v>
      </c>
    </row>
    <row r="33" spans="1:6" ht="15.75" thickBot="1" x14ac:dyDescent="0.3">
      <c r="A33" s="16" t="s">
        <v>32</v>
      </c>
      <c r="B33" s="37"/>
      <c r="C33" s="37"/>
      <c r="D33" s="37"/>
      <c r="E33" s="38">
        <f>SUM(E25:E32)</f>
        <v>48</v>
      </c>
      <c r="F33" s="39">
        <f>SUM(F25:F32)</f>
        <v>0.15</v>
      </c>
    </row>
    <row r="34" spans="1:6" ht="15.75" thickBot="1" x14ac:dyDescent="0.3">
      <c r="A34" s="43" t="s">
        <v>38</v>
      </c>
      <c r="B34" s="20"/>
      <c r="C34" s="20"/>
      <c r="D34" s="20"/>
      <c r="E34" s="20"/>
      <c r="F34" s="21"/>
    </row>
    <row r="35" spans="1:6" x14ac:dyDescent="0.25">
      <c r="A35" s="14" t="s">
        <v>8</v>
      </c>
      <c r="B35" s="1">
        <v>4.0999999999999996</v>
      </c>
      <c r="C35" s="1" t="s">
        <v>13</v>
      </c>
      <c r="D35" s="3" t="s">
        <v>31</v>
      </c>
      <c r="E35" s="10">
        <v>6</v>
      </c>
      <c r="F35" s="4">
        <v>0.01</v>
      </c>
    </row>
    <row r="36" spans="1:6" x14ac:dyDescent="0.25">
      <c r="A36" s="14" t="s">
        <v>41</v>
      </c>
      <c r="B36" s="1">
        <v>4.2</v>
      </c>
      <c r="C36" s="1" t="s">
        <v>13</v>
      </c>
      <c r="D36" s="3" t="s">
        <v>31</v>
      </c>
      <c r="E36" s="10">
        <v>6</v>
      </c>
      <c r="F36" s="4">
        <v>0.01</v>
      </c>
    </row>
    <row r="37" spans="1:6" x14ac:dyDescent="0.25">
      <c r="A37" s="14" t="s">
        <v>9</v>
      </c>
      <c r="B37" s="1">
        <v>4.3</v>
      </c>
      <c r="C37" s="1" t="s">
        <v>13</v>
      </c>
      <c r="D37" s="3" t="s">
        <v>31</v>
      </c>
      <c r="E37" s="10">
        <v>6</v>
      </c>
      <c r="F37" s="4">
        <v>0.01</v>
      </c>
    </row>
    <row r="38" spans="1:6" x14ac:dyDescent="0.25">
      <c r="A38" s="14" t="s">
        <v>42</v>
      </c>
      <c r="B38" s="1">
        <v>4.4000000000000004</v>
      </c>
      <c r="C38" s="1" t="s">
        <v>13</v>
      </c>
      <c r="D38" s="3" t="s">
        <v>31</v>
      </c>
      <c r="E38" s="10">
        <v>6</v>
      </c>
      <c r="F38" s="4">
        <v>0.01</v>
      </c>
    </row>
    <row r="39" spans="1:6" x14ac:dyDescent="0.25">
      <c r="A39" s="15" t="s">
        <v>43</v>
      </c>
      <c r="B39" s="2">
        <v>4.5</v>
      </c>
      <c r="C39" s="1" t="s">
        <v>13</v>
      </c>
      <c r="D39" s="3" t="s">
        <v>31</v>
      </c>
      <c r="E39" s="10">
        <v>6</v>
      </c>
      <c r="F39" s="4">
        <v>0.01</v>
      </c>
    </row>
    <row r="40" spans="1:6" x14ac:dyDescent="0.25">
      <c r="A40" s="40" t="s">
        <v>44</v>
      </c>
      <c r="B40" s="1">
        <v>4.5999999999999996</v>
      </c>
      <c r="C40" s="1" t="s">
        <v>13</v>
      </c>
      <c r="D40" s="1" t="s">
        <v>31</v>
      </c>
      <c r="E40" s="10">
        <v>6</v>
      </c>
      <c r="F40" s="41">
        <v>0.03</v>
      </c>
    </row>
    <row r="41" spans="1:6" x14ac:dyDescent="0.25">
      <c r="A41" s="40" t="s">
        <v>45</v>
      </c>
      <c r="B41" s="1">
        <v>4.7</v>
      </c>
      <c r="C41" s="1" t="s">
        <v>13</v>
      </c>
      <c r="D41" s="1" t="s">
        <v>31</v>
      </c>
      <c r="E41" s="10">
        <v>6</v>
      </c>
      <c r="F41" s="41">
        <v>0.01</v>
      </c>
    </row>
    <row r="42" spans="1:6" x14ac:dyDescent="0.25">
      <c r="A42" s="40" t="s">
        <v>75</v>
      </c>
      <c r="B42" s="1">
        <v>4.8</v>
      </c>
      <c r="C42" s="1" t="s">
        <v>13</v>
      </c>
      <c r="D42" s="1" t="s">
        <v>31</v>
      </c>
      <c r="E42" s="10">
        <v>6</v>
      </c>
      <c r="F42" s="41">
        <v>0.03</v>
      </c>
    </row>
    <row r="43" spans="1:6" x14ac:dyDescent="0.25">
      <c r="A43" s="40" t="s">
        <v>76</v>
      </c>
      <c r="B43" s="1">
        <v>4.9000000000000004</v>
      </c>
      <c r="C43" s="1" t="s">
        <v>13</v>
      </c>
      <c r="D43" s="1" t="s">
        <v>31</v>
      </c>
      <c r="E43" s="10">
        <v>6</v>
      </c>
      <c r="F43" s="41">
        <v>0.03</v>
      </c>
    </row>
    <row r="44" spans="1:6" ht="15.75" thickBot="1" x14ac:dyDescent="0.3">
      <c r="A44" s="36" t="s">
        <v>32</v>
      </c>
      <c r="B44" s="37"/>
      <c r="C44" s="37"/>
      <c r="D44" s="37"/>
      <c r="E44" s="38">
        <f>SUM(E35:E43)</f>
        <v>54</v>
      </c>
      <c r="F44" s="39">
        <f>SUM(F35:F43)</f>
        <v>0.15</v>
      </c>
    </row>
    <row r="45" spans="1:6" ht="15.75" thickBot="1" x14ac:dyDescent="0.3">
      <c r="A45" s="43" t="s">
        <v>39</v>
      </c>
      <c r="B45" s="20"/>
      <c r="C45" s="20"/>
      <c r="D45" s="20"/>
      <c r="E45" s="22"/>
      <c r="F45" s="21"/>
    </row>
    <row r="46" spans="1:6" x14ac:dyDescent="0.25">
      <c r="A46" s="46" t="s">
        <v>23</v>
      </c>
      <c r="B46" s="1">
        <v>5.0999999999999996</v>
      </c>
      <c r="C46" s="1" t="s">
        <v>13</v>
      </c>
      <c r="D46" s="3" t="s">
        <v>31</v>
      </c>
      <c r="E46" s="10">
        <v>6</v>
      </c>
      <c r="F46" s="4">
        <v>5.0000000000000001E-3</v>
      </c>
    </row>
    <row r="47" spans="1:6" x14ac:dyDescent="0.25">
      <c r="A47" s="46" t="s">
        <v>24</v>
      </c>
      <c r="B47" s="1">
        <v>5.2</v>
      </c>
      <c r="C47" s="1" t="s">
        <v>13</v>
      </c>
      <c r="D47" s="3" t="s">
        <v>31</v>
      </c>
      <c r="E47" s="10">
        <v>6</v>
      </c>
      <c r="F47" s="4">
        <v>5.0000000000000001E-3</v>
      </c>
    </row>
    <row r="48" spans="1:6" x14ac:dyDescent="0.25">
      <c r="A48" s="46" t="s">
        <v>25</v>
      </c>
      <c r="B48" s="1">
        <v>5.3</v>
      </c>
      <c r="C48" s="1" t="s">
        <v>13</v>
      </c>
      <c r="D48" s="3" t="s">
        <v>31</v>
      </c>
      <c r="E48" s="10">
        <v>6</v>
      </c>
      <c r="F48" s="4">
        <v>5.0000000000000001E-3</v>
      </c>
    </row>
    <row r="49" spans="1:6" x14ac:dyDescent="0.25">
      <c r="A49" s="46" t="s">
        <v>40</v>
      </c>
      <c r="B49" s="1">
        <v>5.4</v>
      </c>
      <c r="C49" s="1" t="s">
        <v>13</v>
      </c>
      <c r="D49" s="3" t="s">
        <v>31</v>
      </c>
      <c r="E49" s="10">
        <v>6</v>
      </c>
      <c r="F49" s="4">
        <v>5.0000000000000001E-3</v>
      </c>
    </row>
    <row r="50" spans="1:6" x14ac:dyDescent="0.25">
      <c r="A50" s="46" t="s">
        <v>26</v>
      </c>
      <c r="B50" s="1">
        <v>5.5</v>
      </c>
      <c r="C50" s="1" t="s">
        <v>28</v>
      </c>
      <c r="D50" s="3" t="s">
        <v>53</v>
      </c>
      <c r="E50" s="10">
        <v>0</v>
      </c>
      <c r="F50" s="4">
        <v>0</v>
      </c>
    </row>
    <row r="51" spans="1:6" x14ac:dyDescent="0.25">
      <c r="A51" s="46" t="s">
        <v>27</v>
      </c>
      <c r="B51" s="1">
        <v>5.6</v>
      </c>
      <c r="C51" s="1" t="s">
        <v>13</v>
      </c>
      <c r="D51" s="3" t="s">
        <v>31</v>
      </c>
      <c r="E51" s="10">
        <v>6</v>
      </c>
      <c r="F51" s="4">
        <v>5.0000000000000001E-3</v>
      </c>
    </row>
    <row r="52" spans="1:6" ht="15.75" thickBot="1" x14ac:dyDescent="0.3">
      <c r="A52" s="14" t="s">
        <v>33</v>
      </c>
      <c r="B52" s="1">
        <v>5.7</v>
      </c>
      <c r="C52" s="1" t="s">
        <v>13</v>
      </c>
      <c r="D52" s="3" t="s">
        <v>31</v>
      </c>
      <c r="E52" s="10">
        <v>6</v>
      </c>
      <c r="F52" s="4">
        <v>5.0000000000000001E-3</v>
      </c>
    </row>
    <row r="53" spans="1:6" ht="15.75" thickBot="1" x14ac:dyDescent="0.3">
      <c r="A53" s="25" t="s">
        <v>32</v>
      </c>
      <c r="B53" s="26"/>
      <c r="C53" s="26"/>
      <c r="D53" s="26"/>
      <c r="E53" s="11">
        <f>SUM(E46:E52)</f>
        <v>36</v>
      </c>
      <c r="F53" s="12">
        <f>SUM(F46:F52)</f>
        <v>3.0000000000000002E-2</v>
      </c>
    </row>
    <row r="54" spans="1:6" ht="15.75" thickBot="1" x14ac:dyDescent="0.3">
      <c r="A54" s="76" t="s">
        <v>95</v>
      </c>
      <c r="B54" s="20"/>
      <c r="C54" s="20"/>
      <c r="D54" s="20"/>
      <c r="E54" s="22"/>
      <c r="F54" s="21"/>
    </row>
    <row r="55" spans="1:6" x14ac:dyDescent="0.25">
      <c r="A55" s="46" t="s">
        <v>74</v>
      </c>
      <c r="B55" s="1">
        <v>6.1</v>
      </c>
      <c r="C55" s="1" t="s">
        <v>13</v>
      </c>
      <c r="D55" s="3" t="s">
        <v>53</v>
      </c>
      <c r="E55" s="10">
        <v>0</v>
      </c>
      <c r="F55" s="4">
        <v>0</v>
      </c>
    </row>
    <row r="56" spans="1:6" x14ac:dyDescent="0.25">
      <c r="A56" s="14" t="s">
        <v>68</v>
      </c>
      <c r="B56" s="1">
        <v>6.2</v>
      </c>
      <c r="C56" s="1" t="s">
        <v>13</v>
      </c>
      <c r="D56" s="3" t="s">
        <v>53</v>
      </c>
      <c r="E56" s="10">
        <v>0</v>
      </c>
      <c r="F56" s="4">
        <v>0</v>
      </c>
    </row>
    <row r="57" spans="1:6" ht="15.75" thickBot="1" x14ac:dyDescent="0.3">
      <c r="A57" s="14" t="s">
        <v>94</v>
      </c>
      <c r="B57" s="1"/>
      <c r="C57" s="1" t="s">
        <v>69</v>
      </c>
      <c r="D57" s="3" t="s">
        <v>31</v>
      </c>
      <c r="E57" s="10">
        <v>660</v>
      </c>
      <c r="F57" s="4">
        <v>0.1</v>
      </c>
    </row>
    <row r="58" spans="1:6" ht="15.75" thickBot="1" x14ac:dyDescent="0.3">
      <c r="A58" s="25" t="s">
        <v>32</v>
      </c>
      <c r="B58" s="26"/>
      <c r="C58" s="26"/>
      <c r="D58" s="26"/>
      <c r="E58" s="11">
        <v>660</v>
      </c>
      <c r="F58" s="12">
        <f>SUM(F55:F57)</f>
        <v>0.1</v>
      </c>
    </row>
    <row r="59" spans="1:6" ht="15.75" thickBot="1" x14ac:dyDescent="0.3">
      <c r="A59" s="43" t="s">
        <v>65</v>
      </c>
      <c r="B59" s="20"/>
      <c r="C59" s="20"/>
      <c r="D59" s="20"/>
      <c r="E59" s="22"/>
      <c r="F59" s="21"/>
    </row>
    <row r="60" spans="1:6" ht="15.75" thickBot="1" x14ac:dyDescent="0.3">
      <c r="A60" s="17" t="s">
        <v>97</v>
      </c>
      <c r="B60" s="3">
        <v>18.100000000000001</v>
      </c>
      <c r="C60" s="3" t="s">
        <v>29</v>
      </c>
      <c r="D60" s="3" t="s">
        <v>31</v>
      </c>
      <c r="E60" s="9" t="s">
        <v>69</v>
      </c>
      <c r="F60" s="7">
        <v>0.5</v>
      </c>
    </row>
    <row r="61" spans="1:6" ht="15.75" thickBot="1" x14ac:dyDescent="0.3">
      <c r="A61" s="16" t="s">
        <v>32</v>
      </c>
      <c r="B61" s="13"/>
      <c r="C61" s="13"/>
      <c r="D61" s="13"/>
      <c r="E61" s="11">
        <v>0</v>
      </c>
      <c r="F61" s="12">
        <f>SUM(F60)</f>
        <v>0.5</v>
      </c>
    </row>
    <row r="62" spans="1:6" ht="15.75" thickBot="1" x14ac:dyDescent="0.3">
      <c r="A62" s="43" t="s">
        <v>10</v>
      </c>
      <c r="B62" s="27"/>
      <c r="C62" s="27"/>
      <c r="D62" s="28"/>
      <c r="E62" s="24">
        <f>(E18+E23+E33+E53+E44+E58)</f>
        <v>838</v>
      </c>
      <c r="F62" s="23">
        <v>1</v>
      </c>
    </row>
    <row r="64" spans="1:6" x14ac:dyDescent="0.25">
      <c r="A64" s="8"/>
    </row>
  </sheetData>
  <sheetProtection selectLockedCells="1"/>
  <mergeCells count="2">
    <mergeCell ref="B1:F1"/>
    <mergeCell ref="A2:F2"/>
  </mergeCells>
  <printOptions horizontalCentered="1"/>
  <pageMargins left="1" right="1" top="1.3728125" bottom="1" header="0.5" footer="0.5"/>
  <pageSetup paperSize="9" scale="69" orientation="portrait" r:id="rId1"/>
  <headerFooter scaleWithDoc="0">
    <oddHeader>&amp;CFramework Agreement for Air Filters, Associated Products and Services     
Appendix 2 - Award Criteria Scoring Mechanism</oddHeader>
    <oddFooter>&amp;R&amp;10&amp;P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view="pageLayout" topLeftCell="A34" zoomScaleNormal="100" workbookViewId="0">
      <selection activeCell="A2" sqref="A2:F2"/>
    </sheetView>
  </sheetViews>
  <sheetFormatPr defaultRowHeight="15" x14ac:dyDescent="0.25"/>
  <cols>
    <col min="1" max="1" width="45.5703125" style="5" bestFit="1" customWidth="1"/>
    <col min="2" max="2" width="12.85546875" style="5" customWidth="1"/>
    <col min="3" max="3" width="12.7109375" style="5" bestFit="1" customWidth="1"/>
    <col min="4" max="4" width="16.28515625" style="5" bestFit="1" customWidth="1"/>
    <col min="5" max="5" width="14.7109375" style="5" customWidth="1"/>
    <col min="6" max="6" width="12.85546875" style="5" customWidth="1"/>
    <col min="7" max="16384" width="9.140625" style="5"/>
  </cols>
  <sheetData>
    <row r="1" spans="1:10" x14ac:dyDescent="0.25">
      <c r="A1" s="45" t="s">
        <v>34</v>
      </c>
      <c r="B1" s="72" t="s">
        <v>93</v>
      </c>
      <c r="C1" s="73"/>
      <c r="D1" s="73"/>
      <c r="E1" s="73"/>
      <c r="F1" s="74"/>
    </row>
    <row r="2" spans="1:10" x14ac:dyDescent="0.25">
      <c r="A2" s="75" t="s">
        <v>57</v>
      </c>
      <c r="B2" s="75"/>
      <c r="C2" s="75"/>
      <c r="D2" s="75"/>
      <c r="E2" s="75"/>
      <c r="F2" s="75"/>
    </row>
    <row r="3" spans="1:10" s="6" customFormat="1" ht="47.25" x14ac:dyDescent="0.25">
      <c r="A3" s="35" t="s">
        <v>0</v>
      </c>
      <c r="B3" s="29" t="s">
        <v>1</v>
      </c>
      <c r="C3" s="29" t="s">
        <v>12</v>
      </c>
      <c r="D3" s="29" t="s">
        <v>30</v>
      </c>
      <c r="E3" s="29" t="s">
        <v>3</v>
      </c>
      <c r="F3" s="30" t="s">
        <v>4</v>
      </c>
    </row>
    <row r="4" spans="1:10" ht="15.75" thickBot="1" x14ac:dyDescent="0.3">
      <c r="A4" s="42" t="s">
        <v>35</v>
      </c>
      <c r="B4" s="18"/>
      <c r="C4" s="18"/>
      <c r="D4" s="18"/>
      <c r="E4" s="18"/>
      <c r="F4" s="18"/>
    </row>
    <row r="5" spans="1:10" x14ac:dyDescent="0.25">
      <c r="A5" s="14" t="s">
        <v>2</v>
      </c>
      <c r="B5" s="3">
        <v>1.1000000000000001</v>
      </c>
      <c r="C5" s="3" t="s">
        <v>13</v>
      </c>
      <c r="D5" s="3" t="s">
        <v>53</v>
      </c>
      <c r="E5" s="10">
        <v>0</v>
      </c>
      <c r="F5" s="44">
        <v>0</v>
      </c>
    </row>
    <row r="6" spans="1:10" x14ac:dyDescent="0.25">
      <c r="A6" s="14" t="s">
        <v>5</v>
      </c>
      <c r="B6" s="3">
        <v>1.2</v>
      </c>
      <c r="C6" s="3" t="s">
        <v>13</v>
      </c>
      <c r="D6" s="3" t="s">
        <v>31</v>
      </c>
      <c r="E6" s="10">
        <v>6</v>
      </c>
      <c r="F6" s="41">
        <v>0.01</v>
      </c>
      <c r="J6"/>
    </row>
    <row r="7" spans="1:10" x14ac:dyDescent="0.25">
      <c r="A7" s="14" t="s">
        <v>54</v>
      </c>
      <c r="B7" s="3">
        <v>1.3</v>
      </c>
      <c r="C7" s="3" t="s">
        <v>13</v>
      </c>
      <c r="D7" s="3" t="s">
        <v>31</v>
      </c>
      <c r="E7" s="10">
        <v>6</v>
      </c>
      <c r="F7" s="41">
        <v>1.4999999999999999E-2</v>
      </c>
      <c r="J7"/>
    </row>
    <row r="8" spans="1:10" x14ac:dyDescent="0.25">
      <c r="A8" s="14" t="s">
        <v>6</v>
      </c>
      <c r="B8" s="3">
        <v>1.4</v>
      </c>
      <c r="C8" s="1" t="s">
        <v>14</v>
      </c>
      <c r="D8" s="3" t="s">
        <v>31</v>
      </c>
      <c r="E8" s="10">
        <v>1</v>
      </c>
      <c r="F8" s="41">
        <v>2.5000000000000001E-3</v>
      </c>
      <c r="J8"/>
    </row>
    <row r="9" spans="1:10" x14ac:dyDescent="0.25">
      <c r="A9" s="14" t="s">
        <v>6</v>
      </c>
      <c r="B9" s="3">
        <v>1.4</v>
      </c>
      <c r="C9" s="1" t="s">
        <v>15</v>
      </c>
      <c r="D9" s="3" t="s">
        <v>31</v>
      </c>
      <c r="E9" s="10">
        <v>1</v>
      </c>
      <c r="F9" s="41">
        <v>2.5000000000000001E-3</v>
      </c>
      <c r="J9"/>
    </row>
    <row r="10" spans="1:10" x14ac:dyDescent="0.25">
      <c r="A10" s="14" t="s">
        <v>6</v>
      </c>
      <c r="B10" s="3">
        <v>1.4</v>
      </c>
      <c r="C10" s="1" t="s">
        <v>16</v>
      </c>
      <c r="D10" s="3" t="s">
        <v>31</v>
      </c>
      <c r="E10" s="10">
        <v>1</v>
      </c>
      <c r="F10" s="41">
        <v>2.5000000000000001E-3</v>
      </c>
      <c r="J10"/>
    </row>
    <row r="11" spans="1:10" x14ac:dyDescent="0.25">
      <c r="A11" s="14" t="s">
        <v>6</v>
      </c>
      <c r="B11" s="3">
        <v>1.4</v>
      </c>
      <c r="C11" s="1" t="s">
        <v>17</v>
      </c>
      <c r="D11" s="3" t="s">
        <v>31</v>
      </c>
      <c r="E11" s="10">
        <v>1</v>
      </c>
      <c r="F11" s="41">
        <v>2.5000000000000001E-3</v>
      </c>
      <c r="J11"/>
    </row>
    <row r="12" spans="1:10" x14ac:dyDescent="0.25">
      <c r="A12" s="14" t="s">
        <v>7</v>
      </c>
      <c r="B12" s="1">
        <v>1.5</v>
      </c>
      <c r="C12" s="1" t="s">
        <v>18</v>
      </c>
      <c r="D12" s="3" t="s">
        <v>31</v>
      </c>
      <c r="E12" s="10">
        <v>1</v>
      </c>
      <c r="F12" s="41">
        <v>2.5000000000000001E-3</v>
      </c>
      <c r="J12"/>
    </row>
    <row r="13" spans="1:10" x14ac:dyDescent="0.25">
      <c r="A13" s="14" t="s">
        <v>7</v>
      </c>
      <c r="B13" s="1">
        <v>1.5</v>
      </c>
      <c r="C13" s="1" t="s">
        <v>19</v>
      </c>
      <c r="D13" s="3" t="s">
        <v>31</v>
      </c>
      <c r="E13" s="10">
        <v>1</v>
      </c>
      <c r="F13" s="41">
        <v>2.5000000000000001E-3</v>
      </c>
      <c r="J13"/>
    </row>
    <row r="14" spans="1:10" x14ac:dyDescent="0.25">
      <c r="A14" s="14" t="s">
        <v>7</v>
      </c>
      <c r="B14" s="1">
        <v>1.5</v>
      </c>
      <c r="C14" s="1" t="s">
        <v>20</v>
      </c>
      <c r="D14" s="3" t="s">
        <v>31</v>
      </c>
      <c r="E14" s="10">
        <v>1</v>
      </c>
      <c r="F14" s="41">
        <v>2.5000000000000001E-3</v>
      </c>
    </row>
    <row r="15" spans="1:10" x14ac:dyDescent="0.25">
      <c r="A15" s="14" t="s">
        <v>21</v>
      </c>
      <c r="B15" s="1">
        <v>1.6</v>
      </c>
      <c r="C15" s="1" t="s">
        <v>22</v>
      </c>
      <c r="D15" s="3" t="s">
        <v>31</v>
      </c>
      <c r="E15" s="10">
        <v>1</v>
      </c>
      <c r="F15" s="41">
        <v>2.5000000000000001E-3</v>
      </c>
    </row>
    <row r="16" spans="1:10" x14ac:dyDescent="0.25">
      <c r="A16" s="14" t="s">
        <v>21</v>
      </c>
      <c r="B16" s="1">
        <v>1.6</v>
      </c>
      <c r="C16" s="1" t="s">
        <v>16</v>
      </c>
      <c r="D16" s="3" t="s">
        <v>31</v>
      </c>
      <c r="E16" s="10">
        <v>1</v>
      </c>
      <c r="F16" s="41">
        <v>2.5000000000000001E-3</v>
      </c>
    </row>
    <row r="17" spans="1:6" x14ac:dyDescent="0.25">
      <c r="A17" s="14" t="s">
        <v>21</v>
      </c>
      <c r="B17" s="1">
        <v>1.6</v>
      </c>
      <c r="C17" s="1" t="s">
        <v>11</v>
      </c>
      <c r="D17" s="3" t="s">
        <v>31</v>
      </c>
      <c r="E17" s="10">
        <v>1</v>
      </c>
      <c r="F17" s="41">
        <v>2.5000000000000001E-3</v>
      </c>
    </row>
    <row r="18" spans="1:6" ht="15.75" thickBot="1" x14ac:dyDescent="0.3">
      <c r="A18" s="36" t="s">
        <v>32</v>
      </c>
      <c r="B18" s="37"/>
      <c r="C18" s="37"/>
      <c r="D18" s="37"/>
      <c r="E18" s="38">
        <f>SUM(E5:E17)</f>
        <v>22</v>
      </c>
      <c r="F18" s="39">
        <f>SUM(F5:F17)</f>
        <v>5.0000000000000017E-2</v>
      </c>
    </row>
    <row r="19" spans="1:6" ht="15.75" thickBot="1" x14ac:dyDescent="0.3">
      <c r="A19" s="42" t="s">
        <v>36</v>
      </c>
      <c r="B19" s="18"/>
      <c r="C19" s="18"/>
      <c r="D19" s="18"/>
      <c r="E19" s="18"/>
      <c r="F19" s="19"/>
    </row>
    <row r="20" spans="1:6" x14ac:dyDescent="0.25">
      <c r="A20" s="17" t="s">
        <v>50</v>
      </c>
      <c r="B20" s="3">
        <v>2.1</v>
      </c>
      <c r="C20" s="3" t="s">
        <v>13</v>
      </c>
      <c r="D20" s="3" t="s">
        <v>31</v>
      </c>
      <c r="E20" s="9">
        <v>6</v>
      </c>
      <c r="F20" s="7">
        <v>1.4999999999999999E-2</v>
      </c>
    </row>
    <row r="21" spans="1:6" x14ac:dyDescent="0.25">
      <c r="A21" s="17" t="s">
        <v>51</v>
      </c>
      <c r="B21" s="3">
        <v>2.2000000000000002</v>
      </c>
      <c r="C21" s="3" t="s">
        <v>13</v>
      </c>
      <c r="D21" s="3" t="s">
        <v>31</v>
      </c>
      <c r="E21" s="9">
        <v>6</v>
      </c>
      <c r="F21" s="7">
        <v>0.02</v>
      </c>
    </row>
    <row r="22" spans="1:6" x14ac:dyDescent="0.25">
      <c r="A22" s="14" t="s">
        <v>52</v>
      </c>
      <c r="B22" s="3">
        <v>2.2999999999999998</v>
      </c>
      <c r="C22" s="3" t="s">
        <v>13</v>
      </c>
      <c r="D22" s="3" t="s">
        <v>31</v>
      </c>
      <c r="E22" s="10">
        <v>6</v>
      </c>
      <c r="F22" s="7">
        <v>1.4999999999999999E-2</v>
      </c>
    </row>
    <row r="23" spans="1:6" ht="15.75" thickBot="1" x14ac:dyDescent="0.3">
      <c r="A23" s="36" t="s">
        <v>32</v>
      </c>
      <c r="B23" s="37"/>
      <c r="C23" s="37"/>
      <c r="D23" s="37"/>
      <c r="E23" s="38">
        <f>SUM(E20:E22)</f>
        <v>18</v>
      </c>
      <c r="F23" s="39">
        <f>SUM(F20:F22)</f>
        <v>0.05</v>
      </c>
    </row>
    <row r="24" spans="1:6" ht="15.75" thickBot="1" x14ac:dyDescent="0.3">
      <c r="A24" s="43" t="s">
        <v>37</v>
      </c>
      <c r="B24" s="20"/>
      <c r="C24" s="20"/>
      <c r="D24" s="20"/>
      <c r="E24" s="20"/>
      <c r="F24" s="21"/>
    </row>
    <row r="25" spans="1:6" x14ac:dyDescent="0.25">
      <c r="A25" s="17" t="s">
        <v>62</v>
      </c>
      <c r="B25" s="3">
        <v>3.1</v>
      </c>
      <c r="C25" s="3" t="s">
        <v>13</v>
      </c>
      <c r="D25" s="3" t="s">
        <v>31</v>
      </c>
      <c r="E25" s="9">
        <v>6</v>
      </c>
      <c r="F25" s="7">
        <v>0.04</v>
      </c>
    </row>
    <row r="26" spans="1:6" x14ac:dyDescent="0.25">
      <c r="A26" s="14" t="s">
        <v>63</v>
      </c>
      <c r="B26" s="1">
        <v>3.2</v>
      </c>
      <c r="C26" s="1" t="s">
        <v>28</v>
      </c>
      <c r="D26" s="3" t="s">
        <v>31</v>
      </c>
      <c r="E26" s="10">
        <v>6</v>
      </c>
      <c r="F26" s="4">
        <v>0.02</v>
      </c>
    </row>
    <row r="27" spans="1:6" x14ac:dyDescent="0.25">
      <c r="A27" s="14" t="s">
        <v>51</v>
      </c>
      <c r="B27" s="3">
        <v>3.3</v>
      </c>
      <c r="C27" s="1" t="s">
        <v>13</v>
      </c>
      <c r="D27" s="3" t="s">
        <v>31</v>
      </c>
      <c r="E27" s="10">
        <v>6</v>
      </c>
      <c r="F27" s="4">
        <v>0.03</v>
      </c>
    </row>
    <row r="28" spans="1:6" x14ac:dyDescent="0.25">
      <c r="A28" s="16" t="s">
        <v>60</v>
      </c>
      <c r="B28" s="3">
        <v>3.4</v>
      </c>
      <c r="C28" s="1" t="s">
        <v>13</v>
      </c>
      <c r="D28" s="3" t="s">
        <v>31</v>
      </c>
      <c r="E28" s="10">
        <v>6</v>
      </c>
      <c r="F28" s="4">
        <v>0.03</v>
      </c>
    </row>
    <row r="29" spans="1:6" x14ac:dyDescent="0.25">
      <c r="A29" s="16" t="s">
        <v>49</v>
      </c>
      <c r="B29" s="3">
        <v>3.5</v>
      </c>
      <c r="C29" s="1" t="s">
        <v>13</v>
      </c>
      <c r="D29" s="3" t="s">
        <v>31</v>
      </c>
      <c r="E29" s="10">
        <v>6</v>
      </c>
      <c r="F29" s="4">
        <v>0.04</v>
      </c>
    </row>
    <row r="30" spans="1:6" x14ac:dyDescent="0.25">
      <c r="A30" s="16" t="s">
        <v>64</v>
      </c>
      <c r="B30" s="1">
        <v>3.6</v>
      </c>
      <c r="C30" s="1" t="s">
        <v>13</v>
      </c>
      <c r="D30" s="1" t="s">
        <v>31</v>
      </c>
      <c r="E30" s="10">
        <v>6</v>
      </c>
      <c r="F30" s="41">
        <v>0.04</v>
      </c>
    </row>
    <row r="31" spans="1:6" ht="15.75" thickBot="1" x14ac:dyDescent="0.3">
      <c r="A31" s="16" t="s">
        <v>32</v>
      </c>
      <c r="B31" s="37"/>
      <c r="C31" s="37"/>
      <c r="D31" s="37"/>
      <c r="E31" s="38">
        <f>SUM(E25:E30)</f>
        <v>36</v>
      </c>
      <c r="F31" s="39">
        <f>SUM(F25:F30)</f>
        <v>0.2</v>
      </c>
    </row>
    <row r="32" spans="1:6" ht="15.75" thickBot="1" x14ac:dyDescent="0.3">
      <c r="A32" s="43" t="s">
        <v>38</v>
      </c>
      <c r="B32" s="20"/>
      <c r="C32" s="20"/>
      <c r="D32" s="20"/>
      <c r="E32" s="20"/>
      <c r="F32" s="21"/>
    </row>
    <row r="33" spans="1:6" x14ac:dyDescent="0.25">
      <c r="A33" s="14" t="s">
        <v>8</v>
      </c>
      <c r="B33" s="1">
        <v>4.0999999999999996</v>
      </c>
      <c r="C33" s="1" t="s">
        <v>13</v>
      </c>
      <c r="D33" s="3" t="s">
        <v>31</v>
      </c>
      <c r="E33" s="10">
        <v>6</v>
      </c>
      <c r="F33" s="4">
        <v>0.02</v>
      </c>
    </row>
    <row r="34" spans="1:6" x14ac:dyDescent="0.25">
      <c r="A34" s="14" t="s">
        <v>41</v>
      </c>
      <c r="B34" s="1">
        <v>4.2</v>
      </c>
      <c r="C34" s="1" t="s">
        <v>13</v>
      </c>
      <c r="D34" s="3" t="s">
        <v>31</v>
      </c>
      <c r="E34" s="10">
        <v>6</v>
      </c>
      <c r="F34" s="4">
        <v>0.02</v>
      </c>
    </row>
    <row r="35" spans="1:6" x14ac:dyDescent="0.25">
      <c r="A35" s="14" t="s">
        <v>9</v>
      </c>
      <c r="B35" s="1">
        <v>4.3</v>
      </c>
      <c r="C35" s="1" t="s">
        <v>13</v>
      </c>
      <c r="D35" s="3" t="s">
        <v>31</v>
      </c>
      <c r="E35" s="10">
        <v>6</v>
      </c>
      <c r="F35" s="4">
        <v>0.02</v>
      </c>
    </row>
    <row r="36" spans="1:6" x14ac:dyDescent="0.25">
      <c r="A36" s="14" t="s">
        <v>42</v>
      </c>
      <c r="B36" s="1">
        <v>4.4000000000000004</v>
      </c>
      <c r="C36" s="1" t="s">
        <v>13</v>
      </c>
      <c r="D36" s="3" t="s">
        <v>31</v>
      </c>
      <c r="E36" s="10">
        <v>6</v>
      </c>
      <c r="F36" s="4">
        <v>0.02</v>
      </c>
    </row>
    <row r="37" spans="1:6" x14ac:dyDescent="0.25">
      <c r="A37" s="15" t="s">
        <v>43</v>
      </c>
      <c r="B37" s="2">
        <v>4.5</v>
      </c>
      <c r="C37" s="1" t="s">
        <v>13</v>
      </c>
      <c r="D37" s="3" t="s">
        <v>31</v>
      </c>
      <c r="E37" s="10">
        <v>6</v>
      </c>
      <c r="F37" s="4">
        <v>0.02</v>
      </c>
    </row>
    <row r="38" spans="1:6" x14ac:dyDescent="0.25">
      <c r="A38" s="40" t="s">
        <v>44</v>
      </c>
      <c r="B38" s="1">
        <v>4.5999999999999996</v>
      </c>
      <c r="C38" s="1" t="s">
        <v>13</v>
      </c>
      <c r="D38" s="1" t="s">
        <v>31</v>
      </c>
      <c r="E38" s="10">
        <v>6</v>
      </c>
      <c r="F38" s="41">
        <v>0.03</v>
      </c>
    </row>
    <row r="39" spans="1:6" x14ac:dyDescent="0.25">
      <c r="A39" s="40" t="s">
        <v>45</v>
      </c>
      <c r="B39" s="1">
        <v>4.7</v>
      </c>
      <c r="C39" s="1" t="s">
        <v>13</v>
      </c>
      <c r="D39" s="1" t="s">
        <v>31</v>
      </c>
      <c r="E39" s="10">
        <v>6</v>
      </c>
      <c r="F39" s="41">
        <v>0.02</v>
      </c>
    </row>
    <row r="40" spans="1:6" ht="15.75" thickBot="1" x14ac:dyDescent="0.3">
      <c r="A40" s="36" t="s">
        <v>32</v>
      </c>
      <c r="B40" s="37"/>
      <c r="C40" s="37"/>
      <c r="D40" s="37"/>
      <c r="E40" s="38">
        <f>SUM(E33:E39)</f>
        <v>42</v>
      </c>
      <c r="F40" s="39">
        <f>SUM(F33:F39)</f>
        <v>0.15</v>
      </c>
    </row>
    <row r="41" spans="1:6" ht="15.75" thickBot="1" x14ac:dyDescent="0.3">
      <c r="A41" s="43" t="s">
        <v>39</v>
      </c>
      <c r="B41" s="20"/>
      <c r="C41" s="20"/>
      <c r="D41" s="20"/>
      <c r="E41" s="22"/>
      <c r="F41" s="21"/>
    </row>
    <row r="42" spans="1:6" x14ac:dyDescent="0.25">
      <c r="A42" s="46" t="s">
        <v>23</v>
      </c>
      <c r="B42" s="1">
        <v>5.0999999999999996</v>
      </c>
      <c r="C42" s="1" t="s">
        <v>13</v>
      </c>
      <c r="D42" s="3" t="s">
        <v>31</v>
      </c>
      <c r="E42" s="10">
        <v>6</v>
      </c>
      <c r="F42" s="4">
        <v>0.01</v>
      </c>
    </row>
    <row r="43" spans="1:6" x14ac:dyDescent="0.25">
      <c r="A43" s="46" t="s">
        <v>24</v>
      </c>
      <c r="B43" s="1">
        <v>5.2</v>
      </c>
      <c r="C43" s="1" t="s">
        <v>13</v>
      </c>
      <c r="D43" s="3" t="s">
        <v>31</v>
      </c>
      <c r="E43" s="10">
        <v>6</v>
      </c>
      <c r="F43" s="4">
        <v>5.0000000000000001E-3</v>
      </c>
    </row>
    <row r="44" spans="1:6" x14ac:dyDescent="0.25">
      <c r="A44" s="46" t="s">
        <v>25</v>
      </c>
      <c r="B44" s="1">
        <v>5.3</v>
      </c>
      <c r="C44" s="1" t="s">
        <v>13</v>
      </c>
      <c r="D44" s="3" t="s">
        <v>31</v>
      </c>
      <c r="E44" s="10">
        <v>6</v>
      </c>
      <c r="F44" s="4">
        <v>5.0000000000000001E-3</v>
      </c>
    </row>
    <row r="45" spans="1:6" x14ac:dyDescent="0.25">
      <c r="A45" s="47" t="s">
        <v>40</v>
      </c>
      <c r="B45" s="1">
        <v>5.4</v>
      </c>
      <c r="C45" s="1" t="s">
        <v>13</v>
      </c>
      <c r="D45" s="3" t="s">
        <v>31</v>
      </c>
      <c r="E45" s="10">
        <v>6</v>
      </c>
      <c r="F45" s="4">
        <v>5.0000000000000001E-3</v>
      </c>
    </row>
    <row r="46" spans="1:6" x14ac:dyDescent="0.25">
      <c r="A46" s="47" t="s">
        <v>26</v>
      </c>
      <c r="B46" s="1">
        <v>5.5</v>
      </c>
      <c r="C46" s="1" t="s">
        <v>28</v>
      </c>
      <c r="D46" s="3" t="s">
        <v>31</v>
      </c>
      <c r="E46" s="10">
        <v>6</v>
      </c>
      <c r="F46" s="4">
        <v>5.0000000000000001E-3</v>
      </c>
    </row>
    <row r="47" spans="1:6" x14ac:dyDescent="0.25">
      <c r="A47" s="47" t="s">
        <v>27</v>
      </c>
      <c r="B47" s="1">
        <v>5.6</v>
      </c>
      <c r="C47" s="1" t="s">
        <v>13</v>
      </c>
      <c r="D47" s="3" t="s">
        <v>31</v>
      </c>
      <c r="E47" s="10">
        <v>6</v>
      </c>
      <c r="F47" s="4">
        <v>5.0000000000000001E-3</v>
      </c>
    </row>
    <row r="48" spans="1:6" ht="15.75" thickBot="1" x14ac:dyDescent="0.3">
      <c r="A48" s="14" t="s">
        <v>33</v>
      </c>
      <c r="B48" s="1">
        <v>5.7</v>
      </c>
      <c r="C48" s="1" t="s">
        <v>13</v>
      </c>
      <c r="D48" s="3" t="s">
        <v>31</v>
      </c>
      <c r="E48" s="10">
        <v>6</v>
      </c>
      <c r="F48" s="4">
        <v>1.4999999999999999E-2</v>
      </c>
    </row>
    <row r="49" spans="1:6" ht="15.75" thickBot="1" x14ac:dyDescent="0.3">
      <c r="A49" s="25" t="s">
        <v>32</v>
      </c>
      <c r="B49" s="26"/>
      <c r="C49" s="26"/>
      <c r="D49" s="26"/>
      <c r="E49" s="11">
        <f>SUM(E42:E48)</f>
        <v>42</v>
      </c>
      <c r="F49" s="12">
        <f>SUM(F42:F48)</f>
        <v>0.05</v>
      </c>
    </row>
    <row r="50" spans="1:6" ht="15.75" thickBot="1" x14ac:dyDescent="0.3">
      <c r="A50" s="43" t="s">
        <v>71</v>
      </c>
      <c r="B50" s="20"/>
      <c r="C50" s="20"/>
      <c r="D50" s="20"/>
      <c r="E50" s="22"/>
      <c r="F50" s="21"/>
    </row>
    <row r="51" spans="1:6" ht="15.75" thickBot="1" x14ac:dyDescent="0.3">
      <c r="A51" s="17" t="s">
        <v>70</v>
      </c>
      <c r="B51" s="3">
        <v>18.100000000000001</v>
      </c>
      <c r="C51" s="3" t="s">
        <v>29</v>
      </c>
      <c r="D51" s="3" t="s">
        <v>31</v>
      </c>
      <c r="E51" s="9">
        <v>0</v>
      </c>
      <c r="F51" s="7">
        <v>0.5</v>
      </c>
    </row>
    <row r="52" spans="1:6" ht="15.75" thickBot="1" x14ac:dyDescent="0.3">
      <c r="A52" s="16" t="s">
        <v>32</v>
      </c>
      <c r="B52" s="13"/>
      <c r="C52" s="13"/>
      <c r="D52" s="13"/>
      <c r="E52" s="11">
        <v>0</v>
      </c>
      <c r="F52" s="12">
        <f>SUM(F51)</f>
        <v>0.5</v>
      </c>
    </row>
    <row r="53" spans="1:6" ht="15.75" thickBot="1" x14ac:dyDescent="0.3">
      <c r="A53" s="43" t="s">
        <v>10</v>
      </c>
      <c r="B53" s="27"/>
      <c r="C53" s="27"/>
      <c r="D53" s="28"/>
      <c r="E53" s="24">
        <f>(E18+E23+E31+E40+E52)</f>
        <v>118</v>
      </c>
      <c r="F53" s="23">
        <v>1</v>
      </c>
    </row>
    <row r="55" spans="1:6" x14ac:dyDescent="0.25">
      <c r="A55" s="8"/>
    </row>
  </sheetData>
  <sheetProtection selectLockedCells="1"/>
  <mergeCells count="2">
    <mergeCell ref="B1:F1"/>
    <mergeCell ref="A2:F2"/>
  </mergeCells>
  <printOptions horizontalCentered="1"/>
  <pageMargins left="1" right="1" top="1.2146874999999999" bottom="1" header="0.5" footer="0.5"/>
  <pageSetup paperSize="9" scale="69" orientation="portrait" r:id="rId1"/>
  <headerFooter scaleWithDoc="0">
    <oddHeader>&amp;CFramework Agreement for Air Filters, Associated Products and Services     
Appendix 2 - Award Criteria Scoring Mechanism</oddHeader>
    <oddFooter>&amp;R&amp;10&amp;P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Selection Scoring Methodology</vt:lpstr>
      <vt:lpstr>Lot 1 - Award Scoring Matrix</vt:lpstr>
      <vt:lpstr>Lot 2 - Award Scoring Matrix</vt:lpstr>
      <vt:lpstr>Lot 3 - Award Scoring Matrix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mauoshd2</dc:creator>
  <cp:lastModifiedBy>Professional Support Services</cp:lastModifiedBy>
  <cp:lastPrinted>2016-12-05T15:32:03Z</cp:lastPrinted>
  <dcterms:created xsi:type="dcterms:W3CDTF">2013-09-19T20:31:20Z</dcterms:created>
  <dcterms:modified xsi:type="dcterms:W3CDTF">2017-02-14T16:45:42Z</dcterms:modified>
</cp:coreProperties>
</file>