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woodard\OneDrive - FCDO\Documents\Contracts\Cairo Furniture\Final Contract Documents\Final Contract Word\"/>
    </mc:Choice>
  </mc:AlternateContent>
  <bookViews>
    <workbookView xWindow="310" yWindow="0" windowWidth="12240" windowHeight="9240" activeTab="2"/>
  </bookViews>
  <sheets>
    <sheet name="Full Requirement List " sheetId="3" r:id="rId1"/>
    <sheet name="Phase 1" sheetId="4" r:id="rId2"/>
    <sheet name="Phase 2" sheetId="5" r:id="rId3"/>
    <sheet name="Additional Costs" sheetId="6" r:id="rId4"/>
  </sheets>
  <definedNames>
    <definedName name="Job">#REF!</definedName>
    <definedName name="jobt">#REF!</definedName>
    <definedName name="jobtitle">#REF!</definedName>
    <definedName name="jobtitle1">#REF!</definedName>
    <definedName name="jobtitle2">#REF!</definedName>
    <definedName name="Objective">#REF!</definedName>
  </definedNames>
  <calcPr calcId="162913"/>
</workbook>
</file>

<file path=xl/calcChain.xml><?xml version="1.0" encoding="utf-8"?>
<calcChain xmlns="http://schemas.openxmlformats.org/spreadsheetml/2006/main">
  <c r="F33" i="6" l="1"/>
  <c r="G33" i="6" s="1"/>
  <c r="F32" i="6"/>
  <c r="G32" i="6" s="1"/>
  <c r="F31" i="6"/>
  <c r="G31" i="6" s="1"/>
  <c r="F30" i="6"/>
  <c r="G30" i="6" s="1"/>
  <c r="F29" i="6"/>
  <c r="G29" i="6" s="1"/>
  <c r="F28" i="6"/>
  <c r="G28" i="6" s="1"/>
  <c r="F27" i="6"/>
  <c r="G27" i="6" s="1"/>
  <c r="F26" i="6"/>
  <c r="G26" i="6" s="1"/>
  <c r="F25" i="6"/>
  <c r="G25" i="6" s="1"/>
  <c r="F24" i="6"/>
  <c r="G24" i="6" s="1"/>
  <c r="F23" i="6"/>
  <c r="G23" i="6" s="1"/>
  <c r="J22" i="6" l="1"/>
  <c r="F6" i="6" l="1"/>
  <c r="G6" i="6" s="1"/>
  <c r="F7" i="6"/>
  <c r="G7" i="6" s="1"/>
  <c r="F8" i="6"/>
  <c r="G8" i="6" s="1"/>
  <c r="F9" i="6"/>
  <c r="G9" i="6" s="1"/>
  <c r="F10" i="6"/>
  <c r="G10" i="6" s="1"/>
  <c r="F11" i="6"/>
  <c r="G11" i="6" s="1"/>
  <c r="F12" i="6"/>
  <c r="G12" i="6" s="1"/>
  <c r="F13" i="6"/>
  <c r="G13" i="6" s="1"/>
  <c r="F14" i="6"/>
  <c r="G14" i="6" s="1"/>
  <c r="F15" i="6"/>
  <c r="G15" i="6" s="1"/>
  <c r="F16" i="6"/>
  <c r="G16" i="6" s="1"/>
  <c r="J5" i="6" l="1"/>
</calcChain>
</file>

<file path=xl/sharedStrings.xml><?xml version="1.0" encoding="utf-8"?>
<sst xmlns="http://schemas.openxmlformats.org/spreadsheetml/2006/main" count="188" uniqueCount="47">
  <si>
    <t>BIDDER NAME</t>
  </si>
  <si>
    <t>1) Please complete the shaded yellow sections only</t>
  </si>
  <si>
    <t>FFE #</t>
  </si>
  <si>
    <t>Item Description</t>
  </si>
  <si>
    <t>Total Quantity</t>
  </si>
  <si>
    <t>Price per Unit</t>
  </si>
  <si>
    <t>Applicable tax per Unit</t>
  </si>
  <si>
    <t>Total Cost</t>
  </si>
  <si>
    <t>Total Cost per Unit</t>
  </si>
  <si>
    <t>Item or service description</t>
  </si>
  <si>
    <t>Number of units</t>
  </si>
  <si>
    <t>Cost per unit</t>
  </si>
  <si>
    <t>Applicable tax per unit</t>
  </si>
  <si>
    <t>Total Cost of Item or Service</t>
  </si>
  <si>
    <t>Insurance</t>
  </si>
  <si>
    <t>Labour*</t>
  </si>
  <si>
    <t>Freight</t>
  </si>
  <si>
    <t>Transportation</t>
  </si>
  <si>
    <t>(use as required)</t>
  </si>
  <si>
    <t>Comment</t>
  </si>
  <si>
    <t>*If charging labour, please provide a file containing a breakdown of personnel required and hourly or daily rates</t>
  </si>
  <si>
    <r>
      <t xml:space="preserve">2) Prices should be in </t>
    </r>
    <r>
      <rPr>
        <b/>
        <sz val="13"/>
        <color rgb="FFFF0000"/>
        <rFont val="Arial"/>
        <family val="2"/>
      </rPr>
      <t>GBP</t>
    </r>
  </si>
  <si>
    <t>3) If you are unable to invoice in GBP please confirm the currency and exchange rate used below.</t>
  </si>
  <si>
    <t>4) Where VAT and all applicable taxes is referred please provide details of relevant chargeable taxes</t>
  </si>
  <si>
    <t xml:space="preserve">FFE-101
</t>
  </si>
  <si>
    <t xml:space="preserve">FFE-102
</t>
  </si>
  <si>
    <t xml:space="preserve">FFE-151
</t>
  </si>
  <si>
    <t xml:space="preserve">FFE-201
</t>
  </si>
  <si>
    <t xml:space="preserve">FFE-202
</t>
  </si>
  <si>
    <t xml:space="preserve">FFE-301
</t>
  </si>
  <si>
    <t>Desk Fixed Height</t>
  </si>
  <si>
    <t>Single Height Adjustable Desk Electric 'T' Leg</t>
  </si>
  <si>
    <t>Flip Top Meeting Table 'I' Leg</t>
  </si>
  <si>
    <t>Chair B Size Height Adjustable Arms</t>
  </si>
  <si>
    <t>Chair Plastic Seat and Back, 4 Leg Frame with Arms</t>
  </si>
  <si>
    <t>Flat Top Locker Solutions Four Doors Highwith Standard Key Lock</t>
  </si>
  <si>
    <t>ATTACHMENT 
SCHEDULE OF PRICES &amp; RATES</t>
  </si>
  <si>
    <t>Total Additional Costs</t>
  </si>
  <si>
    <t>Additional Costs</t>
  </si>
  <si>
    <t>Phase 1</t>
  </si>
  <si>
    <t>Phase 2</t>
  </si>
  <si>
    <t>TOTAL COST</t>
  </si>
  <si>
    <t>Phase 1 - 26th July 2023</t>
  </si>
  <si>
    <t>Phase 2 - 7th October 2023</t>
  </si>
  <si>
    <t xml:space="preserve"> Cairo - Furniture, Fixtures &amp; Equipment</t>
  </si>
  <si>
    <t>Flexiform</t>
  </si>
  <si>
    <t>[REDACTED]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</si>
</sst>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&quot;£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sz val="11"/>
      <name val="Calibri"/>
      <family val="2"/>
      <scheme val="minor"/>
    </font>
    <font>
      <b/>
      <sz val="12"/>
      <color theme="3"/>
      <name val="Arial"/>
      <family val="2"/>
    </font>
    <font>
      <b/>
      <sz val="13"/>
      <color rgb="FFFF0000"/>
      <name val="Arial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1" applyFont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0" xfId="0" applyBorder="1"/>
    <xf numFmtId="0" fontId="0" fillId="0" borderId="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12" fillId="0" borderId="0" xfId="0" applyFont="1"/>
    <xf numFmtId="0" fontId="8" fillId="2" borderId="13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64" fontId="0" fillId="0" borderId="3" xfId="1" applyFont="1" applyBorder="1"/>
    <xf numFmtId="164" fontId="0" fillId="0" borderId="0" xfId="1" applyFont="1"/>
    <xf numFmtId="0" fontId="0" fillId="0" borderId="0" xfId="0" applyProtection="1">
      <protection locked="0"/>
    </xf>
    <xf numFmtId="164" fontId="0" fillId="0" borderId="0" xfId="1" applyFont="1" applyProtection="1">
      <protection locked="0"/>
    </xf>
    <xf numFmtId="164" fontId="0" fillId="0" borderId="0" xfId="0" applyNumberFormat="1" applyBorder="1"/>
    <xf numFmtId="165" fontId="3" fillId="5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10" fillId="0" borderId="0" xfId="2" applyFont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4" fontId="4" fillId="0" borderId="9" xfId="3" applyFon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4">
    <cellStyle name="Currency" xfId="1" builtinId="4"/>
    <cellStyle name="Currency 2" xfId="3"/>
    <cellStyle name="Normal" xfId="0" builtinId="0"/>
    <cellStyle name="Title" xfId="2" builtinId="15"/>
  </cellStyles>
  <dxfs count="6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colors>
    <mruColors>
      <color rgb="FF0038A8"/>
      <color rgb="FFFFFFCC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1</xdr:row>
      <xdr:rowOff>19050</xdr:rowOff>
    </xdr:from>
    <xdr:to>
      <xdr:col>2</xdr:col>
      <xdr:colOff>3176</xdr:colOff>
      <xdr:row>1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5310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4" name="Table25" displayName="Table25" ref="B5:G16" totalsRowShown="0">
  <autoFilter ref="B5:G16"/>
  <tableColumns count="6">
    <tableColumn id="1" name="Item or service description"/>
    <tableColumn id="2" name="Number of units" dataDxfId="5"/>
    <tableColumn id="3" name="Cost per unit" dataDxfId="4" dataCellStyle="Currency"/>
    <tableColumn id="4" name="Applicable tax per unit" dataDxfId="3" dataCellStyle="Currency"/>
    <tableColumn id="5" name="Total Cost of Item or Service" dataCellStyle="Currency">
      <calculatedColumnFormula>Table25[[#This Row],[Applicable tax per unit]]+Table25[[#This Row],[Cost per unit]]</calculatedColumnFormula>
    </tableColumn>
    <tableColumn id="6" name="Total Cost" dataCellStyle="Currency">
      <calculatedColumnFormula>Table25[[#This Row],[Total Cost of Item or Service]]*Table25[[#This Row],[Number of units]]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le256" displayName="Table256" ref="B22:G33" totalsRowShown="0">
  <autoFilter ref="B22:G33"/>
  <tableColumns count="6">
    <tableColumn id="1" name="Item or service description"/>
    <tableColumn id="2" name="Number of units" dataDxfId="2"/>
    <tableColumn id="3" name="Cost per unit" dataDxfId="1" dataCellStyle="Currency"/>
    <tableColumn id="4" name="Applicable tax per unit" dataDxfId="0" dataCellStyle="Currency"/>
    <tableColumn id="5" name="Total Cost of Item or Service" dataCellStyle="Currency">
      <calculatedColumnFormula>Table256[[#This Row],[Applicable tax per unit]]+Table256[[#This Row],[Cost per unit]]</calculatedColumnFormula>
    </tableColumn>
    <tableColumn id="6" name="Total Cost" dataCellStyle="Currency">
      <calculatedColumnFormula>Table256[[#This Row],[Total Cost of Item or Service]]*Table256[[#This Row],[Number of units]]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0"/>
  <sheetViews>
    <sheetView workbookViewId="0">
      <selection activeCell="G16" sqref="G16"/>
    </sheetView>
  </sheetViews>
  <sheetFormatPr defaultRowHeight="14.5" x14ac:dyDescent="0.35"/>
  <cols>
    <col min="2" max="2" width="20.08984375" customWidth="1"/>
    <col min="3" max="3" width="14.90625" bestFit="1" customWidth="1"/>
    <col min="4" max="4" width="28.54296875" bestFit="1" customWidth="1"/>
    <col min="5" max="5" width="14.54296875" customWidth="1"/>
    <col min="6" max="6" width="20.1796875" bestFit="1" customWidth="1"/>
    <col min="7" max="7" width="20.54296875" bestFit="1" customWidth="1"/>
    <col min="8" max="8" width="18.54296875" bestFit="1" customWidth="1"/>
    <col min="13" max="13" width="22.1796875" customWidth="1"/>
  </cols>
  <sheetData>
    <row r="2" spans="2:13" ht="39.65" customHeight="1" x14ac:dyDescent="0.35">
      <c r="B2" s="38" t="s">
        <v>36</v>
      </c>
      <c r="C2" s="38"/>
      <c r="D2" s="38"/>
      <c r="E2" s="38"/>
      <c r="F2" s="38"/>
      <c r="G2" s="38"/>
      <c r="H2" s="38"/>
      <c r="I2" s="38"/>
      <c r="J2" s="38"/>
    </row>
    <row r="3" spans="2:13" ht="23" x14ac:dyDescent="0.35">
      <c r="B3" s="35" t="s">
        <v>44</v>
      </c>
      <c r="C3" s="35"/>
      <c r="D3" s="35"/>
      <c r="E3" s="35"/>
      <c r="F3" s="35"/>
      <c r="G3" s="35"/>
      <c r="H3" s="35"/>
      <c r="I3" s="35"/>
    </row>
    <row r="4" spans="2:13" ht="15" thickBot="1" x14ac:dyDescent="0.4">
      <c r="B4" s="1"/>
      <c r="C4" s="1"/>
      <c r="D4" s="1"/>
      <c r="E4" s="1"/>
      <c r="F4" s="1"/>
      <c r="G4" s="2"/>
      <c r="H4" s="1"/>
      <c r="I4" s="1"/>
    </row>
    <row r="5" spans="2:13" ht="15" customHeight="1" thickBot="1" x14ac:dyDescent="0.4">
      <c r="B5" s="34" t="s">
        <v>0</v>
      </c>
      <c r="C5" s="42" t="s">
        <v>45</v>
      </c>
      <c r="D5" s="43"/>
      <c r="E5" s="33" t="s">
        <v>41</v>
      </c>
      <c r="F5" s="33">
        <v>86361.816000000006</v>
      </c>
      <c r="G5" s="6"/>
      <c r="H5" s="1"/>
      <c r="I5" s="1"/>
    </row>
    <row r="6" spans="2:13" ht="15" thickBot="1" x14ac:dyDescent="0.4">
      <c r="B6" s="1"/>
      <c r="C6" s="3"/>
      <c r="D6" s="4"/>
      <c r="E6" s="4"/>
      <c r="F6" s="1"/>
      <c r="G6" s="2"/>
      <c r="H6" s="1"/>
      <c r="I6" s="1"/>
    </row>
    <row r="7" spans="2:13" ht="16.5" x14ac:dyDescent="0.35">
      <c r="B7" s="36" t="s">
        <v>1</v>
      </c>
      <c r="C7" s="37"/>
      <c r="D7" s="37"/>
      <c r="E7" s="37"/>
      <c r="F7" s="19"/>
      <c r="G7" s="20"/>
      <c r="H7" s="1"/>
      <c r="I7" s="1"/>
    </row>
    <row r="8" spans="2:13" ht="16.5" x14ac:dyDescent="0.35">
      <c r="B8" s="21" t="s">
        <v>21</v>
      </c>
      <c r="C8" s="5"/>
      <c r="D8" s="5"/>
      <c r="E8" s="5"/>
      <c r="F8" s="5"/>
      <c r="G8" s="22"/>
      <c r="H8" s="1"/>
      <c r="I8" s="1"/>
    </row>
    <row r="9" spans="2:13" ht="16.5" x14ac:dyDescent="0.35">
      <c r="B9" s="21" t="s">
        <v>22</v>
      </c>
      <c r="C9" s="5"/>
      <c r="D9" s="5"/>
      <c r="E9" s="5"/>
      <c r="F9" s="5"/>
      <c r="G9" s="22"/>
      <c r="H9" s="1"/>
      <c r="I9" s="1"/>
    </row>
    <row r="10" spans="2:13" ht="17" thickBot="1" x14ac:dyDescent="0.4">
      <c r="B10" s="23" t="s">
        <v>23</v>
      </c>
      <c r="C10" s="24"/>
      <c r="D10" s="24"/>
      <c r="E10" s="24"/>
      <c r="F10" s="24"/>
      <c r="G10" s="25"/>
      <c r="H10" s="7"/>
      <c r="I10" s="7"/>
    </row>
    <row r="12" spans="2:13" ht="15" thickBot="1" x14ac:dyDescent="0.4"/>
    <row r="13" spans="2:13" ht="30" customHeight="1" thickBot="1" x14ac:dyDescent="0.4">
      <c r="B13" s="16" t="s">
        <v>2</v>
      </c>
      <c r="C13" s="14" t="s">
        <v>3</v>
      </c>
      <c r="D13" s="14" t="s">
        <v>4</v>
      </c>
      <c r="E13" s="14" t="s">
        <v>5</v>
      </c>
      <c r="F13" s="14" t="s">
        <v>6</v>
      </c>
      <c r="G13" s="14" t="s">
        <v>8</v>
      </c>
      <c r="H13" s="15" t="s">
        <v>7</v>
      </c>
      <c r="I13" s="39" t="s">
        <v>19</v>
      </c>
      <c r="J13" s="40"/>
      <c r="K13" s="40"/>
      <c r="L13" s="40"/>
      <c r="M13" s="41"/>
    </row>
    <row r="14" spans="2:13" ht="29" x14ac:dyDescent="0.35">
      <c r="B14" s="17" t="s">
        <v>24</v>
      </c>
      <c r="C14" s="13" t="s">
        <v>30</v>
      </c>
      <c r="D14" s="27">
        <v>105</v>
      </c>
      <c r="E14" s="44" t="s">
        <v>46</v>
      </c>
      <c r="F14" s="44" t="s">
        <v>46</v>
      </c>
      <c r="G14" s="44" t="s">
        <v>46</v>
      </c>
      <c r="H14" s="44" t="s">
        <v>46</v>
      </c>
      <c r="I14" s="48" t="s">
        <v>46</v>
      </c>
      <c r="J14" s="49" t="s">
        <v>46</v>
      </c>
      <c r="K14" s="49" t="s">
        <v>46</v>
      </c>
      <c r="L14" s="49" t="s">
        <v>46</v>
      </c>
      <c r="M14" s="50" t="s">
        <v>46</v>
      </c>
    </row>
    <row r="15" spans="2:13" ht="43.5" x14ac:dyDescent="0.35">
      <c r="B15" s="17" t="s">
        <v>25</v>
      </c>
      <c r="C15" s="10" t="s">
        <v>31</v>
      </c>
      <c r="D15" s="26">
        <v>10</v>
      </c>
      <c r="E15" s="44" t="s">
        <v>46</v>
      </c>
      <c r="F15" s="44" t="s">
        <v>46</v>
      </c>
      <c r="G15" s="44" t="s">
        <v>46</v>
      </c>
      <c r="H15" s="44" t="s">
        <v>46</v>
      </c>
      <c r="I15" s="45" t="s">
        <v>46</v>
      </c>
      <c r="J15" s="46" t="s">
        <v>46</v>
      </c>
      <c r="K15" s="46" t="s">
        <v>46</v>
      </c>
      <c r="L15" s="46" t="s">
        <v>46</v>
      </c>
      <c r="M15" s="47" t="s">
        <v>46</v>
      </c>
    </row>
    <row r="16" spans="2:13" ht="29" x14ac:dyDescent="0.35">
      <c r="B16" s="17" t="s">
        <v>26</v>
      </c>
      <c r="C16" s="10" t="s">
        <v>32</v>
      </c>
      <c r="D16" s="26">
        <v>8</v>
      </c>
      <c r="E16" s="44" t="s">
        <v>46</v>
      </c>
      <c r="F16" s="44" t="s">
        <v>46</v>
      </c>
      <c r="G16" s="44" t="s">
        <v>46</v>
      </c>
      <c r="H16" s="44" t="s">
        <v>46</v>
      </c>
      <c r="I16" s="45" t="s">
        <v>46</v>
      </c>
      <c r="J16" s="46" t="s">
        <v>46</v>
      </c>
      <c r="K16" s="46" t="s">
        <v>46</v>
      </c>
      <c r="L16" s="46" t="s">
        <v>46</v>
      </c>
      <c r="M16" s="47" t="s">
        <v>46</v>
      </c>
    </row>
    <row r="17" spans="2:13" ht="43.5" x14ac:dyDescent="0.35">
      <c r="B17" s="17" t="s">
        <v>27</v>
      </c>
      <c r="C17" s="10" t="s">
        <v>33</v>
      </c>
      <c r="D17" s="26">
        <v>115</v>
      </c>
      <c r="E17" s="44" t="s">
        <v>46</v>
      </c>
      <c r="F17" s="44" t="s">
        <v>46</v>
      </c>
      <c r="G17" s="44" t="s">
        <v>46</v>
      </c>
      <c r="H17" s="44" t="s">
        <v>46</v>
      </c>
      <c r="I17" s="45" t="s">
        <v>46</v>
      </c>
      <c r="J17" s="46" t="s">
        <v>46</v>
      </c>
      <c r="K17" s="46" t="s">
        <v>46</v>
      </c>
      <c r="L17" s="46" t="s">
        <v>46</v>
      </c>
      <c r="M17" s="47" t="s">
        <v>46</v>
      </c>
    </row>
    <row r="18" spans="2:13" ht="58" x14ac:dyDescent="0.35">
      <c r="B18" s="17" t="s">
        <v>28</v>
      </c>
      <c r="C18" s="10" t="s">
        <v>34</v>
      </c>
      <c r="D18" s="26">
        <v>40</v>
      </c>
      <c r="E18" s="44" t="s">
        <v>46</v>
      </c>
      <c r="F18" s="44" t="s">
        <v>46</v>
      </c>
      <c r="G18" s="44" t="s">
        <v>46</v>
      </c>
      <c r="H18" s="44" t="s">
        <v>46</v>
      </c>
      <c r="I18" s="45" t="s">
        <v>46</v>
      </c>
      <c r="J18" s="46" t="s">
        <v>46</v>
      </c>
      <c r="K18" s="46" t="s">
        <v>46</v>
      </c>
      <c r="L18" s="46" t="s">
        <v>46</v>
      </c>
      <c r="M18" s="47" t="s">
        <v>46</v>
      </c>
    </row>
    <row r="19" spans="2:13" ht="72.5" x14ac:dyDescent="0.35">
      <c r="B19" s="17" t="s">
        <v>29</v>
      </c>
      <c r="C19" s="10" t="s">
        <v>35</v>
      </c>
      <c r="D19" s="26">
        <v>116</v>
      </c>
      <c r="E19" s="44" t="s">
        <v>46</v>
      </c>
      <c r="F19" s="44" t="s">
        <v>46</v>
      </c>
      <c r="G19" s="44" t="s">
        <v>46</v>
      </c>
      <c r="H19" s="44" t="s">
        <v>46</v>
      </c>
      <c r="I19" s="51" t="s">
        <v>46</v>
      </c>
      <c r="J19" s="52" t="s">
        <v>46</v>
      </c>
      <c r="K19" s="52" t="s">
        <v>46</v>
      </c>
      <c r="L19" s="52" t="s">
        <v>46</v>
      </c>
      <c r="M19" s="53" t="s">
        <v>46</v>
      </c>
    </row>
    <row r="20" spans="2:13" x14ac:dyDescent="0.35">
      <c r="B20" s="9"/>
      <c r="C20" s="8"/>
      <c r="D20" s="8"/>
      <c r="G20" s="12"/>
      <c r="H20" s="32">
        <v>86361.816000000006</v>
      </c>
    </row>
  </sheetData>
  <mergeCells count="11">
    <mergeCell ref="B3:I3"/>
    <mergeCell ref="B7:E7"/>
    <mergeCell ref="B2:J2"/>
    <mergeCell ref="I13:M13"/>
    <mergeCell ref="C5:D5"/>
    <mergeCell ref="I19:M19"/>
    <mergeCell ref="I14:M14"/>
    <mergeCell ref="I15:M15"/>
    <mergeCell ref="I16:M16"/>
    <mergeCell ref="I17:M17"/>
    <mergeCell ref="I18:M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E5" sqref="E5:H6"/>
    </sheetView>
  </sheetViews>
  <sheetFormatPr defaultRowHeight="14.5" x14ac:dyDescent="0.35"/>
  <cols>
    <col min="2" max="2" width="25" customWidth="1"/>
    <col min="3" max="3" width="16.54296875" customWidth="1"/>
    <col min="4" max="4" width="13.54296875" customWidth="1"/>
    <col min="5" max="5" width="18.453125" customWidth="1"/>
    <col min="6" max="6" width="21.6328125" customWidth="1"/>
    <col min="7" max="7" width="17.6328125" customWidth="1"/>
    <col min="8" max="8" width="17.90625" customWidth="1"/>
  </cols>
  <sheetData>
    <row r="1" spans="2:8" ht="15" thickBot="1" x14ac:dyDescent="0.4"/>
    <row r="2" spans="2:8" ht="15" thickBot="1" x14ac:dyDescent="0.4">
      <c r="B2" s="34" t="s">
        <v>42</v>
      </c>
    </row>
    <row r="3" spans="2:8" ht="15" thickBot="1" x14ac:dyDescent="0.4">
      <c r="B3" s="18"/>
    </row>
    <row r="4" spans="2:8" ht="15" thickBot="1" x14ac:dyDescent="0.4">
      <c r="B4" s="16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4" t="s">
        <v>8</v>
      </c>
      <c r="H4" s="15" t="s">
        <v>7</v>
      </c>
    </row>
    <row r="5" spans="2:8" ht="43.5" x14ac:dyDescent="0.35">
      <c r="B5" s="17" t="s">
        <v>25</v>
      </c>
      <c r="C5" s="10" t="s">
        <v>31</v>
      </c>
      <c r="D5" s="26">
        <v>2</v>
      </c>
      <c r="E5" s="44" t="s">
        <v>46</v>
      </c>
      <c r="F5" s="44" t="s">
        <v>46</v>
      </c>
      <c r="G5" s="44" t="s">
        <v>46</v>
      </c>
      <c r="H5" s="44" t="s">
        <v>46</v>
      </c>
    </row>
    <row r="6" spans="2:8" ht="29" x14ac:dyDescent="0.35">
      <c r="B6" s="17" t="s">
        <v>27</v>
      </c>
      <c r="C6" s="10" t="s">
        <v>33</v>
      </c>
      <c r="D6" s="26">
        <v>2</v>
      </c>
      <c r="E6" s="44" t="s">
        <v>46</v>
      </c>
      <c r="F6" s="44" t="s">
        <v>46</v>
      </c>
      <c r="G6" s="44" t="s">
        <v>46</v>
      </c>
      <c r="H6" s="44" t="s">
        <v>46</v>
      </c>
    </row>
    <row r="7" spans="2:8" x14ac:dyDescent="0.35">
      <c r="D7" s="29"/>
      <c r="E7" s="29"/>
      <c r="F7" s="29"/>
      <c r="G7" s="29"/>
      <c r="H7" s="32">
        <v>1462.848</v>
      </c>
    </row>
    <row r="8" spans="2:8" x14ac:dyDescent="0.35">
      <c r="D8" s="29"/>
      <c r="E8" s="29"/>
      <c r="F8" s="29"/>
      <c r="G8" s="29"/>
    </row>
    <row r="9" spans="2:8" x14ac:dyDescent="0.35">
      <c r="D9" s="29"/>
      <c r="E9" s="29"/>
      <c r="F9" s="29"/>
      <c r="G9" s="29"/>
    </row>
    <row r="10" spans="2:8" x14ac:dyDescent="0.35">
      <c r="D10" s="29"/>
      <c r="E10" s="29"/>
      <c r="F10" s="29"/>
      <c r="G10" s="29"/>
    </row>
    <row r="11" spans="2:8" x14ac:dyDescent="0.35">
      <c r="D11" s="29"/>
      <c r="E11" s="29"/>
      <c r="F11" s="29"/>
      <c r="G11" s="29"/>
    </row>
    <row r="12" spans="2:8" x14ac:dyDescent="0.35">
      <c r="D12" s="29"/>
      <c r="E12" s="29"/>
      <c r="F12" s="29"/>
      <c r="G12" s="29"/>
    </row>
    <row r="13" spans="2:8" x14ac:dyDescent="0.35">
      <c r="D13" s="29"/>
      <c r="E13" s="29"/>
      <c r="F13" s="29"/>
      <c r="G13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tabSelected="1" workbookViewId="0">
      <selection activeCell="E8" sqref="E8"/>
    </sheetView>
  </sheetViews>
  <sheetFormatPr defaultRowHeight="14.5" x14ac:dyDescent="0.35"/>
  <cols>
    <col min="2" max="2" width="25.6328125" bestFit="1" customWidth="1"/>
    <col min="3" max="3" width="17" bestFit="1" customWidth="1"/>
    <col min="4" max="4" width="13.90625" bestFit="1" customWidth="1"/>
    <col min="5" max="5" width="22.1796875" bestFit="1" customWidth="1"/>
    <col min="6" max="6" width="27.08984375" bestFit="1" customWidth="1"/>
    <col min="7" max="7" width="17.90625" customWidth="1"/>
    <col min="8" max="8" width="16.81640625" customWidth="1"/>
  </cols>
  <sheetData>
    <row r="1" spans="2:8" ht="15" thickBot="1" x14ac:dyDescent="0.4"/>
    <row r="2" spans="2:8" ht="28.5" thickBot="1" x14ac:dyDescent="0.4">
      <c r="B2" s="34" t="s">
        <v>43</v>
      </c>
    </row>
    <row r="3" spans="2:8" ht="15" thickBot="1" x14ac:dyDescent="0.4">
      <c r="B3" s="18"/>
    </row>
    <row r="4" spans="2:8" ht="15" thickBot="1" x14ac:dyDescent="0.4">
      <c r="B4" s="16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4" t="s">
        <v>8</v>
      </c>
      <c r="H4" s="15" t="s">
        <v>7</v>
      </c>
    </row>
    <row r="5" spans="2:8" ht="29" x14ac:dyDescent="0.35">
      <c r="B5" s="17" t="s">
        <v>24</v>
      </c>
      <c r="C5" s="13" t="s">
        <v>30</v>
      </c>
      <c r="D5" s="27">
        <v>105</v>
      </c>
      <c r="E5" s="44" t="s">
        <v>46</v>
      </c>
      <c r="F5" s="44" t="s">
        <v>46</v>
      </c>
      <c r="G5" s="44" t="s">
        <v>46</v>
      </c>
      <c r="H5" s="44" t="s">
        <v>46</v>
      </c>
    </row>
    <row r="6" spans="2:8" ht="43.5" x14ac:dyDescent="0.35">
      <c r="B6" s="17" t="s">
        <v>25</v>
      </c>
      <c r="C6" s="10" t="s">
        <v>31</v>
      </c>
      <c r="D6" s="26">
        <v>8</v>
      </c>
      <c r="E6" s="44" t="s">
        <v>46</v>
      </c>
      <c r="F6" s="44" t="s">
        <v>46</v>
      </c>
      <c r="G6" s="44" t="s">
        <v>46</v>
      </c>
      <c r="H6" s="44" t="s">
        <v>46</v>
      </c>
    </row>
    <row r="7" spans="2:8" ht="29" x14ac:dyDescent="0.35">
      <c r="B7" s="17" t="s">
        <v>26</v>
      </c>
      <c r="C7" s="10" t="s">
        <v>32</v>
      </c>
      <c r="D7" s="26">
        <v>8</v>
      </c>
      <c r="E7" s="44" t="s">
        <v>46</v>
      </c>
      <c r="F7" s="44" t="s">
        <v>46</v>
      </c>
      <c r="G7" s="44" t="s">
        <v>46</v>
      </c>
      <c r="H7" s="44" t="s">
        <v>46</v>
      </c>
    </row>
    <row r="8" spans="2:8" ht="29" x14ac:dyDescent="0.35">
      <c r="B8" s="17" t="s">
        <v>27</v>
      </c>
      <c r="C8" s="10" t="s">
        <v>33</v>
      </c>
      <c r="D8" s="26">
        <v>113</v>
      </c>
      <c r="E8" s="44" t="s">
        <v>46</v>
      </c>
      <c r="F8" s="44" t="s">
        <v>46</v>
      </c>
      <c r="G8" s="44" t="s">
        <v>46</v>
      </c>
      <c r="H8" s="44" t="s">
        <v>46</v>
      </c>
    </row>
    <row r="9" spans="2:8" ht="43.5" x14ac:dyDescent="0.35">
      <c r="B9" s="17" t="s">
        <v>28</v>
      </c>
      <c r="C9" s="10" t="s">
        <v>34</v>
      </c>
      <c r="D9" s="26">
        <v>40</v>
      </c>
      <c r="E9" s="44" t="s">
        <v>46</v>
      </c>
      <c r="F9" s="44" t="s">
        <v>46</v>
      </c>
      <c r="G9" s="44" t="s">
        <v>46</v>
      </c>
      <c r="H9" s="44" t="s">
        <v>46</v>
      </c>
    </row>
    <row r="10" spans="2:8" ht="58" x14ac:dyDescent="0.35">
      <c r="B10" s="17" t="s">
        <v>29</v>
      </c>
      <c r="C10" s="10" t="s">
        <v>35</v>
      </c>
      <c r="D10" s="26">
        <v>116</v>
      </c>
      <c r="E10" s="44" t="s">
        <v>46</v>
      </c>
      <c r="F10" s="44" t="s">
        <v>46</v>
      </c>
      <c r="G10" s="44" t="s">
        <v>46</v>
      </c>
      <c r="H10" s="44" t="s">
        <v>46</v>
      </c>
    </row>
    <row r="11" spans="2:8" x14ac:dyDescent="0.35">
      <c r="D11" s="29"/>
      <c r="E11" s="29"/>
      <c r="F11" s="29"/>
      <c r="G11" s="29"/>
      <c r="H11" s="32">
        <v>84898.967999999993</v>
      </c>
    </row>
    <row r="12" spans="2:8" x14ac:dyDescent="0.35">
      <c r="D12" s="29"/>
      <c r="E12" s="29"/>
      <c r="F12" s="29"/>
      <c r="G12" s="29"/>
    </row>
    <row r="13" spans="2:8" x14ac:dyDescent="0.35">
      <c r="D13" s="29"/>
      <c r="E13" s="29"/>
      <c r="F13" s="29"/>
      <c r="G13" s="29"/>
    </row>
    <row r="14" spans="2:8" x14ac:dyDescent="0.35">
      <c r="D14" s="29"/>
      <c r="E14" s="29"/>
      <c r="F14" s="29"/>
      <c r="G14" s="29"/>
    </row>
    <row r="15" spans="2:8" x14ac:dyDescent="0.35">
      <c r="D15" s="29"/>
      <c r="E15" s="29"/>
      <c r="F15" s="29"/>
      <c r="G15" s="29"/>
    </row>
    <row r="16" spans="2:8" x14ac:dyDescent="0.35">
      <c r="D16" s="29"/>
      <c r="E16" s="29"/>
      <c r="F16" s="29"/>
      <c r="G16" s="29"/>
    </row>
    <row r="17" spans="4:7" x14ac:dyDescent="0.35">
      <c r="D17" s="29"/>
      <c r="E17" s="29"/>
      <c r="F17" s="29"/>
      <c r="G17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topLeftCell="A17" workbookViewId="0">
      <selection activeCell="C3" sqref="C3"/>
    </sheetView>
  </sheetViews>
  <sheetFormatPr defaultRowHeight="14.5" x14ac:dyDescent="0.35"/>
  <cols>
    <col min="2" max="2" width="24.90625" customWidth="1"/>
    <col min="3" max="3" width="17" bestFit="1" customWidth="1"/>
    <col min="4" max="4" width="13.90625" bestFit="1" customWidth="1"/>
    <col min="5" max="5" width="22.1796875" bestFit="1" customWidth="1"/>
    <col min="6" max="6" width="27.08984375" bestFit="1" customWidth="1"/>
    <col min="7" max="7" width="12.81640625" customWidth="1"/>
    <col min="9" max="9" width="25.54296875" bestFit="1" customWidth="1"/>
    <col min="10" max="10" width="13.81640625" customWidth="1"/>
  </cols>
  <sheetData>
    <row r="1" spans="2:10" ht="15" thickBot="1" x14ac:dyDescent="0.4">
      <c r="B1" s="34" t="s">
        <v>38</v>
      </c>
    </row>
    <row r="3" spans="2:10" x14ac:dyDescent="0.35">
      <c r="B3" t="s">
        <v>39</v>
      </c>
    </row>
    <row r="4" spans="2:10" ht="15" thickBot="1" x14ac:dyDescent="0.4">
      <c r="B4" s="18" t="s">
        <v>20</v>
      </c>
    </row>
    <row r="5" spans="2:10" ht="15" thickBot="1" x14ac:dyDescent="0.4"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7</v>
      </c>
      <c r="I5" s="11" t="s">
        <v>37</v>
      </c>
      <c r="J5" s="28">
        <f>SUM(Table25[Total Cost])</f>
        <v>0</v>
      </c>
    </row>
    <row r="6" spans="2:10" x14ac:dyDescent="0.35">
      <c r="B6" t="s">
        <v>16</v>
      </c>
      <c r="C6" s="30"/>
      <c r="D6" s="31"/>
      <c r="E6" s="31"/>
      <c r="F6" s="29">
        <f>Table25[[#This Row],[Applicable tax per unit]]+Table25[[#This Row],[Cost per unit]]</f>
        <v>0</v>
      </c>
      <c r="G6" s="29">
        <f>Table25[[#This Row],[Total Cost of Item or Service]]*Table25[[#This Row],[Number of units]]</f>
        <v>0</v>
      </c>
    </row>
    <row r="7" spans="2:10" x14ac:dyDescent="0.35">
      <c r="B7" t="s">
        <v>17</v>
      </c>
      <c r="C7" s="30"/>
      <c r="D7" s="31"/>
      <c r="E7" s="31"/>
      <c r="F7" s="29">
        <f>Table25[[#This Row],[Applicable tax per unit]]+Table25[[#This Row],[Cost per unit]]</f>
        <v>0</v>
      </c>
      <c r="G7" s="29">
        <f>Table25[[#This Row],[Total Cost of Item or Service]]*Table25[[#This Row],[Number of units]]</f>
        <v>0</v>
      </c>
    </row>
    <row r="8" spans="2:10" x14ac:dyDescent="0.35">
      <c r="B8" t="s">
        <v>14</v>
      </c>
      <c r="C8" s="30"/>
      <c r="D8" s="31"/>
      <c r="E8" s="31"/>
      <c r="F8" s="29">
        <f>Table25[[#This Row],[Applicable tax per unit]]+Table25[[#This Row],[Cost per unit]]</f>
        <v>0</v>
      </c>
      <c r="G8" s="29">
        <f>Table25[[#This Row],[Total Cost of Item or Service]]*Table25[[#This Row],[Number of units]]</f>
        <v>0</v>
      </c>
    </row>
    <row r="9" spans="2:10" x14ac:dyDescent="0.35">
      <c r="B9" t="s">
        <v>15</v>
      </c>
      <c r="C9" s="30"/>
      <c r="D9" s="31"/>
      <c r="E9" s="31"/>
      <c r="F9" s="29">
        <f>Table25[[#This Row],[Applicable tax per unit]]+Table25[[#This Row],[Cost per unit]]</f>
        <v>0</v>
      </c>
      <c r="G9" s="29">
        <f>Table25[[#This Row],[Total Cost of Item or Service]]*Table25[[#This Row],[Number of units]]</f>
        <v>0</v>
      </c>
    </row>
    <row r="10" spans="2:10" x14ac:dyDescent="0.35">
      <c r="B10" t="s">
        <v>18</v>
      </c>
      <c r="C10" s="30"/>
      <c r="D10" s="31"/>
      <c r="E10" s="31"/>
      <c r="F10" s="29">
        <f>Table25[[#This Row],[Applicable tax per unit]]+Table25[[#This Row],[Cost per unit]]</f>
        <v>0</v>
      </c>
      <c r="G10" s="29">
        <f>Table25[[#This Row],[Total Cost of Item or Service]]*Table25[[#This Row],[Number of units]]</f>
        <v>0</v>
      </c>
    </row>
    <row r="11" spans="2:10" x14ac:dyDescent="0.35">
      <c r="B11" t="s">
        <v>18</v>
      </c>
      <c r="C11" s="30"/>
      <c r="D11" s="31"/>
      <c r="E11" s="31"/>
      <c r="F11" s="29">
        <f>Table25[[#This Row],[Applicable tax per unit]]+Table25[[#This Row],[Cost per unit]]</f>
        <v>0</v>
      </c>
      <c r="G11" s="29">
        <f>Table25[[#This Row],[Total Cost of Item or Service]]*Table25[[#This Row],[Number of units]]</f>
        <v>0</v>
      </c>
    </row>
    <row r="12" spans="2:10" x14ac:dyDescent="0.35">
      <c r="B12" t="s">
        <v>18</v>
      </c>
      <c r="C12" s="30"/>
      <c r="D12" s="31"/>
      <c r="E12" s="31"/>
      <c r="F12" s="29">
        <f>Table25[[#This Row],[Applicable tax per unit]]+Table25[[#This Row],[Cost per unit]]</f>
        <v>0</v>
      </c>
      <c r="G12" s="29">
        <f>Table25[[#This Row],[Total Cost of Item or Service]]*Table25[[#This Row],[Number of units]]</f>
        <v>0</v>
      </c>
    </row>
    <row r="13" spans="2:10" x14ac:dyDescent="0.35">
      <c r="B13" t="s">
        <v>18</v>
      </c>
      <c r="C13" s="30"/>
      <c r="D13" s="31"/>
      <c r="E13" s="31"/>
      <c r="F13" s="29">
        <f>Table25[[#This Row],[Applicable tax per unit]]+Table25[[#This Row],[Cost per unit]]</f>
        <v>0</v>
      </c>
      <c r="G13" s="29">
        <f>Table25[[#This Row],[Total Cost of Item or Service]]*Table25[[#This Row],[Number of units]]</f>
        <v>0</v>
      </c>
    </row>
    <row r="14" spans="2:10" x14ac:dyDescent="0.35">
      <c r="B14" t="s">
        <v>18</v>
      </c>
      <c r="C14" s="30"/>
      <c r="D14" s="31"/>
      <c r="E14" s="31"/>
      <c r="F14" s="29">
        <f>Table25[[#This Row],[Applicable tax per unit]]+Table25[[#This Row],[Cost per unit]]</f>
        <v>0</v>
      </c>
      <c r="G14" s="29">
        <f>Table25[[#This Row],[Total Cost of Item or Service]]*Table25[[#This Row],[Number of units]]</f>
        <v>0</v>
      </c>
    </row>
    <row r="15" spans="2:10" x14ac:dyDescent="0.35">
      <c r="B15" t="s">
        <v>18</v>
      </c>
      <c r="C15" s="30"/>
      <c r="D15" s="31"/>
      <c r="E15" s="31"/>
      <c r="F15" s="29">
        <f>Table25[[#This Row],[Applicable tax per unit]]+Table25[[#This Row],[Cost per unit]]</f>
        <v>0</v>
      </c>
      <c r="G15" s="29">
        <f>Table25[[#This Row],[Total Cost of Item or Service]]*Table25[[#This Row],[Number of units]]</f>
        <v>0</v>
      </c>
    </row>
    <row r="16" spans="2:10" x14ac:dyDescent="0.35">
      <c r="B16" t="s">
        <v>18</v>
      </c>
      <c r="C16" s="30"/>
      <c r="D16" s="31"/>
      <c r="E16" s="31"/>
      <c r="F16" s="29">
        <f>Table25[[#This Row],[Applicable tax per unit]]+Table25[[#This Row],[Cost per unit]]</f>
        <v>0</v>
      </c>
      <c r="G16" s="29">
        <f>Table25[[#This Row],[Total Cost of Item or Service]]*Table25[[#This Row],[Number of units]]</f>
        <v>0</v>
      </c>
    </row>
    <row r="20" spans="2:10" x14ac:dyDescent="0.35">
      <c r="B20" t="s">
        <v>40</v>
      </c>
    </row>
    <row r="21" spans="2:10" ht="15" thickBot="1" x14ac:dyDescent="0.4">
      <c r="B21" s="18" t="s">
        <v>20</v>
      </c>
    </row>
    <row r="22" spans="2:10" ht="15" thickBot="1" x14ac:dyDescent="0.4">
      <c r="B22" t="s">
        <v>9</v>
      </c>
      <c r="C22" t="s">
        <v>10</v>
      </c>
      <c r="D22" t="s">
        <v>11</v>
      </c>
      <c r="E22" t="s">
        <v>12</v>
      </c>
      <c r="F22" t="s">
        <v>13</v>
      </c>
      <c r="G22" t="s">
        <v>7</v>
      </c>
      <c r="I22" s="11" t="s">
        <v>37</v>
      </c>
      <c r="J22" s="28">
        <f>SUM(Table256[Total Cost])</f>
        <v>0</v>
      </c>
    </row>
    <row r="23" spans="2:10" x14ac:dyDescent="0.35">
      <c r="B23" t="s">
        <v>16</v>
      </c>
      <c r="C23" s="30"/>
      <c r="D23" s="31"/>
      <c r="E23" s="31"/>
      <c r="F23" s="29">
        <f>Table256[[#This Row],[Applicable tax per unit]]+Table256[[#This Row],[Cost per unit]]</f>
        <v>0</v>
      </c>
      <c r="G23" s="29">
        <f>Table256[[#This Row],[Total Cost of Item or Service]]*Table256[[#This Row],[Number of units]]</f>
        <v>0</v>
      </c>
    </row>
    <row r="24" spans="2:10" x14ac:dyDescent="0.35">
      <c r="B24" t="s">
        <v>17</v>
      </c>
      <c r="C24" s="30"/>
      <c r="D24" s="31"/>
      <c r="E24" s="31"/>
      <c r="F24" s="29">
        <f>Table256[[#This Row],[Applicable tax per unit]]+Table256[[#This Row],[Cost per unit]]</f>
        <v>0</v>
      </c>
      <c r="G24" s="29">
        <f>Table256[[#This Row],[Total Cost of Item or Service]]*Table256[[#This Row],[Number of units]]</f>
        <v>0</v>
      </c>
    </row>
    <row r="25" spans="2:10" x14ac:dyDescent="0.35">
      <c r="B25" t="s">
        <v>14</v>
      </c>
      <c r="C25" s="30"/>
      <c r="D25" s="31"/>
      <c r="E25" s="31"/>
      <c r="F25" s="29">
        <f>Table256[[#This Row],[Applicable tax per unit]]+Table256[[#This Row],[Cost per unit]]</f>
        <v>0</v>
      </c>
      <c r="G25" s="29">
        <f>Table256[[#This Row],[Total Cost of Item or Service]]*Table256[[#This Row],[Number of units]]</f>
        <v>0</v>
      </c>
    </row>
    <row r="26" spans="2:10" x14ac:dyDescent="0.35">
      <c r="B26" t="s">
        <v>15</v>
      </c>
      <c r="C26" s="30"/>
      <c r="D26" s="31"/>
      <c r="E26" s="31"/>
      <c r="F26" s="29">
        <f>Table256[[#This Row],[Applicable tax per unit]]+Table256[[#This Row],[Cost per unit]]</f>
        <v>0</v>
      </c>
      <c r="G26" s="29">
        <f>Table256[[#This Row],[Total Cost of Item or Service]]*Table256[[#This Row],[Number of units]]</f>
        <v>0</v>
      </c>
    </row>
    <row r="27" spans="2:10" x14ac:dyDescent="0.35">
      <c r="B27" t="s">
        <v>18</v>
      </c>
      <c r="C27" s="30"/>
      <c r="D27" s="31"/>
      <c r="E27" s="31"/>
      <c r="F27" s="29">
        <f>Table256[[#This Row],[Applicable tax per unit]]+Table256[[#This Row],[Cost per unit]]</f>
        <v>0</v>
      </c>
      <c r="G27" s="29">
        <f>Table256[[#This Row],[Total Cost of Item or Service]]*Table256[[#This Row],[Number of units]]</f>
        <v>0</v>
      </c>
    </row>
    <row r="28" spans="2:10" x14ac:dyDescent="0.35">
      <c r="B28" t="s">
        <v>18</v>
      </c>
      <c r="C28" s="30"/>
      <c r="D28" s="31"/>
      <c r="E28" s="31"/>
      <c r="F28" s="29">
        <f>Table256[[#This Row],[Applicable tax per unit]]+Table256[[#This Row],[Cost per unit]]</f>
        <v>0</v>
      </c>
      <c r="G28" s="29">
        <f>Table256[[#This Row],[Total Cost of Item or Service]]*Table256[[#This Row],[Number of units]]</f>
        <v>0</v>
      </c>
    </row>
    <row r="29" spans="2:10" x14ac:dyDescent="0.35">
      <c r="B29" t="s">
        <v>18</v>
      </c>
      <c r="C29" s="30"/>
      <c r="D29" s="31"/>
      <c r="E29" s="31"/>
      <c r="F29" s="29">
        <f>Table256[[#This Row],[Applicable tax per unit]]+Table256[[#This Row],[Cost per unit]]</f>
        <v>0</v>
      </c>
      <c r="G29" s="29">
        <f>Table256[[#This Row],[Total Cost of Item or Service]]*Table256[[#This Row],[Number of units]]</f>
        <v>0</v>
      </c>
    </row>
    <row r="30" spans="2:10" x14ac:dyDescent="0.35">
      <c r="B30" t="s">
        <v>18</v>
      </c>
      <c r="C30" s="30"/>
      <c r="D30" s="31"/>
      <c r="E30" s="31"/>
      <c r="F30" s="29">
        <f>Table256[[#This Row],[Applicable tax per unit]]+Table256[[#This Row],[Cost per unit]]</f>
        <v>0</v>
      </c>
      <c r="G30" s="29">
        <f>Table256[[#This Row],[Total Cost of Item or Service]]*Table256[[#This Row],[Number of units]]</f>
        <v>0</v>
      </c>
    </row>
    <row r="31" spans="2:10" x14ac:dyDescent="0.35">
      <c r="B31" t="s">
        <v>18</v>
      </c>
      <c r="C31" s="30"/>
      <c r="D31" s="31"/>
      <c r="E31" s="31"/>
      <c r="F31" s="29">
        <f>Table256[[#This Row],[Applicable tax per unit]]+Table256[[#This Row],[Cost per unit]]</f>
        <v>0</v>
      </c>
      <c r="G31" s="29">
        <f>Table256[[#This Row],[Total Cost of Item or Service]]*Table256[[#This Row],[Number of units]]</f>
        <v>0</v>
      </c>
    </row>
    <row r="32" spans="2:10" x14ac:dyDescent="0.35">
      <c r="B32" t="s">
        <v>18</v>
      </c>
      <c r="C32" s="30"/>
      <c r="D32" s="31"/>
      <c r="E32" s="31"/>
      <c r="F32" s="29">
        <f>Table256[[#This Row],[Applicable tax per unit]]+Table256[[#This Row],[Cost per unit]]</f>
        <v>0</v>
      </c>
      <c r="G32" s="29">
        <f>Table256[[#This Row],[Total Cost of Item or Service]]*Table256[[#This Row],[Number of units]]</f>
        <v>0</v>
      </c>
    </row>
    <row r="33" spans="2:7" x14ac:dyDescent="0.35">
      <c r="B33" t="s">
        <v>18</v>
      </c>
      <c r="C33" s="30"/>
      <c r="D33" s="31"/>
      <c r="E33" s="31"/>
      <c r="F33" s="29">
        <f>Table256[[#This Row],[Applicable tax per unit]]+Table256[[#This Row],[Cost per unit]]</f>
        <v>0</v>
      </c>
      <c r="G33" s="29">
        <f>Table256[[#This Row],[Total Cost of Item or Service]]*Table256[[#This Row],[Number of units]]</f>
        <v>0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3AF76C8816440B0FD318DF542CEA6" ma:contentTypeVersion="10" ma:contentTypeDescription="Create a new document." ma:contentTypeScope="" ma:versionID="3cd44c84568ef3c3fe41b9465ba7038e">
  <xsd:schema xmlns:xsd="http://www.w3.org/2001/XMLSchema" xmlns:xs="http://www.w3.org/2001/XMLSchema" xmlns:p="http://schemas.microsoft.com/office/2006/metadata/properties" xmlns:ns3="22155cb4-4793-4ca3-8750-3275b43d12ed" xmlns:ns4="2bd69fd6-4954-4549-ab32-1e38224a3447" targetNamespace="http://schemas.microsoft.com/office/2006/metadata/properties" ma:root="true" ma:fieldsID="454ba6a366aee72b59cb50feca429e23" ns3:_="" ns4:_="">
    <xsd:import namespace="22155cb4-4793-4ca3-8750-3275b43d12ed"/>
    <xsd:import namespace="2bd69fd6-4954-4549-ab32-1e38224a34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55cb4-4793-4ca3-8750-3275b43d12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69fd6-4954-4549-ab32-1e38224a344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_activity xmlns="22155cb4-4793-4ca3-8750-3275b43d12e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040CF4-EE74-4B65-B1A1-C394B19D8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55cb4-4793-4ca3-8750-3275b43d12ed"/>
    <ds:schemaRef ds:uri="2bd69fd6-4954-4549-ab32-1e38224a34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bd69fd6-4954-4549-ab32-1e38224a3447"/>
    <ds:schemaRef ds:uri="http://purl.org/dc/elements/1.1/"/>
    <ds:schemaRef ds:uri="http://schemas.microsoft.com/office/2006/metadata/properties"/>
    <ds:schemaRef ds:uri="22155cb4-4793-4ca3-8750-3275b43d12e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Full Requirement List </vt:lpstr>
      <vt:lpstr>Phase 1</vt:lpstr>
      <vt:lpstr>Phase 2</vt:lpstr>
      <vt:lpstr>Additional Costs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Michael Woodard (Sensitive)</cp:lastModifiedBy>
  <cp:lastPrinted>2016-05-02T07:28:02Z</cp:lastPrinted>
  <dcterms:created xsi:type="dcterms:W3CDTF">2013-10-01T16:36:52Z</dcterms:created>
  <dcterms:modified xsi:type="dcterms:W3CDTF">2023-07-28T12:14:06Z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0x0101005073AF76C8816440B0FD318DF542CEA6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