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ecial\Finance and Estates\Service Contracts 2016\Waste Tender\Tender Documents\"/>
    </mc:Choice>
  </mc:AlternateContent>
  <bookViews>
    <workbookView xWindow="0" yWindow="0" windowWidth="28800" windowHeight="12435"/>
  </bookViews>
  <sheets>
    <sheet name="Pricing Schedule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O28" i="1"/>
  <c r="Q29" i="1"/>
  <c r="O29" i="1"/>
  <c r="Q30" i="1"/>
  <c r="L14" i="1"/>
  <c r="O14" i="1"/>
  <c r="O13" i="1"/>
  <c r="L8" i="1"/>
  <c r="O8" i="1"/>
  <c r="L7" i="1"/>
  <c r="O7" i="1"/>
  <c r="L9" i="1"/>
  <c r="O9" i="1"/>
  <c r="O11" i="1"/>
  <c r="L20" i="1"/>
  <c r="O20" i="1"/>
  <c r="L21" i="1"/>
  <c r="O21" i="1"/>
  <c r="L22" i="1"/>
  <c r="O22" i="1"/>
  <c r="O23" i="1"/>
  <c r="O24" i="1"/>
  <c r="L25" i="1"/>
  <c r="O25" i="1"/>
  <c r="P20" i="1"/>
  <c r="Q20" i="1"/>
  <c r="Q26" i="1"/>
  <c r="O10" i="1"/>
  <c r="P7" i="1"/>
  <c r="Q7" i="1"/>
  <c r="Q15" i="1"/>
</calcChain>
</file>

<file path=xl/comments1.xml><?xml version="1.0" encoding="utf-8"?>
<comments xmlns="http://schemas.openxmlformats.org/spreadsheetml/2006/main">
  <authors>
    <author>Leeds College of Art</author>
  </authors>
  <commentList>
    <comment ref="L14" authorId="0" shapeId="0">
      <text>
        <r>
          <rPr>
            <b/>
            <sz val="9"/>
            <color indexed="81"/>
            <rFont val="Tahoma"/>
            <family val="2"/>
          </rPr>
          <t>Leeds College of Art:</t>
        </r>
        <r>
          <rPr>
            <sz val="9"/>
            <color indexed="81"/>
            <rFont val="Tahoma"/>
            <family val="2"/>
          </rPr>
          <t xml:space="preserve">
3 collections per year
</t>
        </r>
      </text>
    </comment>
  </commentList>
</comments>
</file>

<file path=xl/sharedStrings.xml><?xml version="1.0" encoding="utf-8"?>
<sst xmlns="http://schemas.openxmlformats.org/spreadsheetml/2006/main" count="97" uniqueCount="52">
  <si>
    <t>Frequency of Collection at Blenheim Walk (07:00 - 08:00am Collections)</t>
  </si>
  <si>
    <t>TYPE</t>
  </si>
  <si>
    <t>SIZE</t>
  </si>
  <si>
    <t>TOTAL No. of Bins</t>
  </si>
  <si>
    <t>Monday</t>
  </si>
  <si>
    <t>Tuesday</t>
  </si>
  <si>
    <t>Wednesday</t>
  </si>
  <si>
    <t>Thursday</t>
  </si>
  <si>
    <t>Friday</t>
  </si>
  <si>
    <t>Saturday</t>
  </si>
  <si>
    <t>Sunday</t>
  </si>
  <si>
    <t>Average Nr Weekly Collections based on last year</t>
  </si>
  <si>
    <t>Collection Frequency over 51 WEEKS</t>
  </si>
  <si>
    <t>Cost (£) per bin collection</t>
  </si>
  <si>
    <t xml:space="preserve">TOTAL Weekly Cost (£) - 51 WEEKS </t>
  </si>
  <si>
    <t xml:space="preserve">YEAR 1 Cost (£) Excl VAT OVER 51 WEEKS </t>
  </si>
  <si>
    <t>LOT 1 REQUIRED</t>
  </si>
  <si>
    <t>General Waste</t>
  </si>
  <si>
    <t>1100lt</t>
  </si>
  <si>
    <t>weekly</t>
  </si>
  <si>
    <t>Mixed Recycling</t>
  </si>
  <si>
    <t>Carboard</t>
  </si>
  <si>
    <t>Ink and Toners</t>
  </si>
  <si>
    <t>WEEE Waste (Bin with drop down front)</t>
  </si>
  <si>
    <t>Hazardous</t>
  </si>
  <si>
    <t>Various</t>
  </si>
  <si>
    <t>annual</t>
  </si>
  <si>
    <t>Florescent Lamp Waste</t>
  </si>
  <si>
    <t>8'tube</t>
  </si>
  <si>
    <t>17 weeks</t>
  </si>
  <si>
    <t>TOTAL CONTRACT VALUE</t>
  </si>
  <si>
    <t>Frequency of Collection at Vernon Street (06:00- 08:00am Collections)</t>
  </si>
  <si>
    <t>Carboard, Paper, Recycleables</t>
  </si>
  <si>
    <t>2 monthly</t>
  </si>
  <si>
    <t>WEEE Waste (drop down front)</t>
  </si>
  <si>
    <t>CONTRACTOR NAME:</t>
  </si>
  <si>
    <t>APPENDIX A - LEEDS COLLEGE OF ART PRICING SCHEUDLE</t>
  </si>
  <si>
    <t>N.B. complete each cost per lift except hazardous waste - provide details of hazardous waste seperately in your tender on what you can collect.</t>
  </si>
  <si>
    <t>Sawdust</t>
  </si>
  <si>
    <t>various</t>
  </si>
  <si>
    <t>Skips</t>
  </si>
  <si>
    <t>8 yard</t>
  </si>
  <si>
    <t>Adhoc</t>
  </si>
  <si>
    <t>OPTIONAL (Vernon St or Blenheim)</t>
  </si>
  <si>
    <t>Weekly Cost (£)</t>
  </si>
  <si>
    <t xml:space="preserve">YEAR 2 Cost (£) Excl VAT OVER 51 WEEKS </t>
  </si>
  <si>
    <t>Confidential Waste</t>
  </si>
  <si>
    <t>OPTIONAL (Vernon St and Blenheim)</t>
  </si>
  <si>
    <t>8 weekly</t>
  </si>
  <si>
    <t>Will increase and flexibility required</t>
  </si>
  <si>
    <t>flexibility required</t>
  </si>
  <si>
    <t>Standard Shred-It 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</si>
</sst>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Border="1"/>
    <xf numFmtId="0" fontId="2" fillId="0" borderId="1" xfId="0" applyFont="1" applyFill="1" applyBorder="1" applyAlignment="1">
      <alignment wrapText="1"/>
    </xf>
    <xf numFmtId="44" fontId="2" fillId="0" borderId="1" xfId="1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1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4" fontId="2" fillId="0" borderId="0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6" fillId="0" borderId="1" xfId="1" applyFont="1" applyBorder="1"/>
    <xf numFmtId="0" fontId="6" fillId="0" borderId="7" xfId="0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44" fontId="6" fillId="0" borderId="1" xfId="0" applyNumberFormat="1" applyFont="1" applyBorder="1"/>
    <xf numFmtId="44" fontId="6" fillId="0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0"/>
  <sheetViews>
    <sheetView tabSelected="1" topLeftCell="A16" workbookViewId="0">
      <selection activeCell="F28" sqref="F28"/>
    </sheetView>
  </sheetViews>
  <sheetFormatPr defaultRowHeight="16.5" x14ac:dyDescent="0.3"/>
  <cols>
    <col min="1" max="1" width="29" style="1" customWidth="1"/>
    <col min="2" max="2" width="33.140625" style="1" customWidth="1"/>
    <col min="3" max="3" width="9.140625" style="1"/>
    <col min="4" max="11" width="4.28515625" style="1" bestFit="1" customWidth="1"/>
    <col min="12" max="12" width="9.28515625" style="1" bestFit="1" customWidth="1"/>
    <col min="13" max="16" width="10.42578125" style="1" bestFit="1" customWidth="1"/>
    <col min="17" max="18" width="13.7109375" style="1" bestFit="1" customWidth="1"/>
    <col min="19" max="16384" width="9.140625" style="1"/>
  </cols>
  <sheetData>
    <row r="1" spans="1:18" s="3" customFormat="1" x14ac:dyDescent="0.3">
      <c r="A1" s="53" t="s">
        <v>36</v>
      </c>
      <c r="B1" s="53"/>
    </row>
    <row r="3" spans="1:18" x14ac:dyDescent="0.3">
      <c r="A3" s="1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8" x14ac:dyDescent="0.3">
      <c r="A4" s="1" t="s">
        <v>37</v>
      </c>
    </row>
    <row r="5" spans="1:18" s="3" customFormat="1" x14ac:dyDescent="0.3">
      <c r="A5" s="2"/>
      <c r="B5" s="52" t="s">
        <v>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8" s="9" customFormat="1" ht="166.5" x14ac:dyDescent="0.25">
      <c r="A6" s="4"/>
      <c r="B6" s="5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8" t="s">
        <v>11</v>
      </c>
      <c r="M6" s="8" t="s">
        <v>12</v>
      </c>
      <c r="N6" s="8" t="s">
        <v>13</v>
      </c>
      <c r="O6" s="8" t="s">
        <v>44</v>
      </c>
      <c r="P6" s="8" t="s">
        <v>14</v>
      </c>
      <c r="Q6" s="8" t="s">
        <v>15</v>
      </c>
      <c r="R6" s="8" t="s">
        <v>45</v>
      </c>
    </row>
    <row r="7" spans="1:18" x14ac:dyDescent="0.3">
      <c r="A7" s="46" t="s">
        <v>16</v>
      </c>
      <c r="B7" s="10" t="s">
        <v>17</v>
      </c>
      <c r="C7" s="11" t="s">
        <v>18</v>
      </c>
      <c r="D7" s="12">
        <v>6</v>
      </c>
      <c r="E7" s="13">
        <v>6</v>
      </c>
      <c r="F7" s="13"/>
      <c r="G7" s="13">
        <v>6</v>
      </c>
      <c r="H7" s="13"/>
      <c r="I7" s="13">
        <v>6</v>
      </c>
      <c r="J7" s="13"/>
      <c r="K7" s="13"/>
      <c r="L7" s="13">
        <f>SUM(E7:J7)</f>
        <v>18</v>
      </c>
      <c r="M7" s="11" t="s">
        <v>19</v>
      </c>
      <c r="N7" s="14">
        <v>0</v>
      </c>
      <c r="O7" s="14">
        <f>(L7*N7)</f>
        <v>0</v>
      </c>
      <c r="P7" s="42">
        <f>SUM(O7:O14)</f>
        <v>0</v>
      </c>
      <c r="Q7" s="42">
        <f>SUM(P7:P14)*51</f>
        <v>0</v>
      </c>
      <c r="R7" s="42"/>
    </row>
    <row r="8" spans="1:18" x14ac:dyDescent="0.3">
      <c r="A8" s="47"/>
      <c r="B8" s="10" t="s">
        <v>20</v>
      </c>
      <c r="C8" s="11" t="s">
        <v>18</v>
      </c>
      <c r="D8" s="12">
        <v>0</v>
      </c>
      <c r="E8" s="13"/>
      <c r="F8" s="13"/>
      <c r="G8" s="13"/>
      <c r="H8" s="13"/>
      <c r="I8" s="13"/>
      <c r="J8" s="13"/>
      <c r="K8" s="13"/>
      <c r="L8" s="13">
        <f t="shared" ref="L8" si="0">SUM(E8:J8)</f>
        <v>0</v>
      </c>
      <c r="M8" s="11" t="s">
        <v>19</v>
      </c>
      <c r="N8" s="14">
        <v>0</v>
      </c>
      <c r="O8" s="14">
        <f>(L8*N8)</f>
        <v>0</v>
      </c>
      <c r="P8" s="42"/>
      <c r="Q8" s="42"/>
      <c r="R8" s="42"/>
    </row>
    <row r="9" spans="1:18" x14ac:dyDescent="0.3">
      <c r="A9" s="47"/>
      <c r="B9" s="10" t="s">
        <v>21</v>
      </c>
      <c r="C9" s="11" t="s">
        <v>18</v>
      </c>
      <c r="D9" s="12">
        <v>2</v>
      </c>
      <c r="E9" s="13">
        <v>2</v>
      </c>
      <c r="F9" s="13"/>
      <c r="G9" s="13">
        <v>2</v>
      </c>
      <c r="H9" s="13"/>
      <c r="I9" s="13">
        <v>2</v>
      </c>
      <c r="J9" s="13"/>
      <c r="K9" s="13"/>
      <c r="L9" s="13">
        <f>SUM(E9:J9)</f>
        <v>6</v>
      </c>
      <c r="M9" s="11" t="s">
        <v>19</v>
      </c>
      <c r="N9" s="14">
        <v>0</v>
      </c>
      <c r="O9" s="14">
        <f>(L9*N9)</f>
        <v>0</v>
      </c>
      <c r="P9" s="43"/>
      <c r="Q9" s="43"/>
      <c r="R9" s="43"/>
    </row>
    <row r="10" spans="1:18" x14ac:dyDescent="0.3">
      <c r="A10" s="47"/>
      <c r="B10" s="10" t="s">
        <v>22</v>
      </c>
      <c r="C10" s="11" t="s">
        <v>18</v>
      </c>
      <c r="D10" s="12">
        <v>1</v>
      </c>
      <c r="E10" s="13"/>
      <c r="F10" s="13"/>
      <c r="G10" s="13"/>
      <c r="H10" s="13"/>
      <c r="I10" s="13"/>
      <c r="J10" s="13"/>
      <c r="K10" s="13"/>
      <c r="L10" s="13">
        <v>2</v>
      </c>
      <c r="M10" s="11" t="s">
        <v>19</v>
      </c>
      <c r="N10" s="14">
        <v>0</v>
      </c>
      <c r="O10" s="14">
        <f t="shared" ref="O10" si="1">(L10*N10)</f>
        <v>0</v>
      </c>
      <c r="P10" s="43"/>
      <c r="Q10" s="43"/>
      <c r="R10" s="43"/>
    </row>
    <row r="11" spans="1:18" ht="33" x14ac:dyDescent="0.3">
      <c r="A11" s="47"/>
      <c r="B11" s="15" t="s">
        <v>23</v>
      </c>
      <c r="C11" s="11" t="s">
        <v>18</v>
      </c>
      <c r="D11" s="12">
        <v>1</v>
      </c>
      <c r="E11" s="13"/>
      <c r="F11" s="13"/>
      <c r="G11" s="13"/>
      <c r="H11" s="13"/>
      <c r="I11" s="13"/>
      <c r="J11" s="13"/>
      <c r="K11" s="13"/>
      <c r="L11" s="13">
        <v>2</v>
      </c>
      <c r="M11" s="11" t="s">
        <v>19</v>
      </c>
      <c r="N11" s="14">
        <v>0</v>
      </c>
      <c r="O11" s="14">
        <f>(L11*N11)</f>
        <v>0</v>
      </c>
      <c r="P11" s="43"/>
      <c r="Q11" s="43"/>
      <c r="R11" s="43"/>
    </row>
    <row r="12" spans="1:18" x14ac:dyDescent="0.3">
      <c r="A12" s="47"/>
      <c r="B12" s="15" t="s">
        <v>24</v>
      </c>
      <c r="C12" s="11" t="s">
        <v>25</v>
      </c>
      <c r="D12" s="12">
        <v>0</v>
      </c>
      <c r="E12" s="13"/>
      <c r="F12" s="13"/>
      <c r="G12" s="13"/>
      <c r="H12" s="13"/>
      <c r="I12" s="13"/>
      <c r="J12" s="13"/>
      <c r="K12" s="13"/>
      <c r="L12" s="13">
        <v>2</v>
      </c>
      <c r="M12" s="11" t="s">
        <v>26</v>
      </c>
      <c r="N12" s="14">
        <v>0</v>
      </c>
      <c r="O12" s="14">
        <v>0</v>
      </c>
      <c r="P12" s="43"/>
      <c r="Q12" s="43"/>
      <c r="R12" s="43"/>
    </row>
    <row r="13" spans="1:18" x14ac:dyDescent="0.3">
      <c r="A13" s="47"/>
      <c r="B13" s="15" t="s">
        <v>38</v>
      </c>
      <c r="C13" s="11" t="s">
        <v>18</v>
      </c>
      <c r="D13" s="12">
        <v>2</v>
      </c>
      <c r="E13" s="13"/>
      <c r="F13" s="13"/>
      <c r="G13" s="13"/>
      <c r="H13" s="13"/>
      <c r="I13" s="13"/>
      <c r="J13" s="13"/>
      <c r="K13" s="13"/>
      <c r="L13" s="13">
        <v>0.19</v>
      </c>
      <c r="M13" s="11" t="s">
        <v>39</v>
      </c>
      <c r="N13" s="14">
        <v>0</v>
      </c>
      <c r="O13" s="14">
        <f>(L13*N13)</f>
        <v>0</v>
      </c>
      <c r="P13" s="43"/>
      <c r="Q13" s="43"/>
      <c r="R13" s="43"/>
    </row>
    <row r="14" spans="1:18" x14ac:dyDescent="0.3">
      <c r="A14" s="48"/>
      <c r="B14" s="15" t="s">
        <v>27</v>
      </c>
      <c r="C14" s="11" t="s">
        <v>28</v>
      </c>
      <c r="D14" s="12">
        <v>2</v>
      </c>
      <c r="E14" s="13"/>
      <c r="F14" s="13"/>
      <c r="G14" s="13"/>
      <c r="H14" s="13"/>
      <c r="I14" s="13"/>
      <c r="J14" s="13"/>
      <c r="K14" s="13"/>
      <c r="L14" s="13">
        <f>51/17</f>
        <v>3</v>
      </c>
      <c r="M14" s="11" t="s">
        <v>29</v>
      </c>
      <c r="N14" s="14">
        <v>0</v>
      </c>
      <c r="O14" s="16">
        <f>(N14*3)/51</f>
        <v>0</v>
      </c>
      <c r="P14" s="43"/>
      <c r="Q14" s="43"/>
      <c r="R14" s="43"/>
    </row>
    <row r="15" spans="1:18" x14ac:dyDescent="0.3">
      <c r="A15" s="17"/>
      <c r="B15" s="18"/>
      <c r="C15" s="19"/>
      <c r="D15" s="19"/>
      <c r="E15" s="19"/>
      <c r="F15" s="19"/>
      <c r="G15" s="19"/>
      <c r="H15" s="19"/>
      <c r="I15" s="19"/>
      <c r="J15" s="19"/>
      <c r="K15" s="20"/>
      <c r="L15" s="20"/>
      <c r="M15" s="49" t="s">
        <v>30</v>
      </c>
      <c r="N15" s="50"/>
      <c r="O15" s="50"/>
      <c r="P15" s="51"/>
      <c r="Q15" s="21">
        <f>SUM(Q7:Q14)</f>
        <v>0</v>
      </c>
      <c r="R15" s="21"/>
    </row>
    <row r="16" spans="1:18" x14ac:dyDescent="0.3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19"/>
      <c r="N16" s="19"/>
      <c r="O16" s="19"/>
      <c r="P16" s="19"/>
      <c r="Q16" s="24"/>
      <c r="R16" s="24"/>
    </row>
    <row r="17" spans="1:19" x14ac:dyDescent="0.3">
      <c r="A17" s="1" t="s">
        <v>37</v>
      </c>
      <c r="B17" s="23"/>
    </row>
    <row r="18" spans="1:19" s="3" customFormat="1" x14ac:dyDescent="0.3">
      <c r="A18" s="2"/>
      <c r="B18" s="52" t="s">
        <v>31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9" s="9" customFormat="1" ht="276" x14ac:dyDescent="0.25">
      <c r="A19" s="4"/>
      <c r="B19" s="5" t="s">
        <v>1</v>
      </c>
      <c r="C19" s="6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7" t="s">
        <v>7</v>
      </c>
      <c r="I19" s="7" t="s">
        <v>8</v>
      </c>
      <c r="J19" s="7" t="s">
        <v>9</v>
      </c>
      <c r="K19" s="7" t="s">
        <v>10</v>
      </c>
      <c r="L19" s="8" t="s">
        <v>11</v>
      </c>
      <c r="M19" s="8" t="s">
        <v>12</v>
      </c>
      <c r="N19" s="8" t="s">
        <v>13</v>
      </c>
      <c r="O19" s="8" t="s">
        <v>44</v>
      </c>
      <c r="P19" s="8" t="s">
        <v>14</v>
      </c>
      <c r="Q19" s="8" t="s">
        <v>15</v>
      </c>
      <c r="R19" s="8" t="s">
        <v>15</v>
      </c>
    </row>
    <row r="20" spans="1:19" x14ac:dyDescent="0.3">
      <c r="A20" s="46" t="s">
        <v>16</v>
      </c>
      <c r="B20" s="10" t="s">
        <v>17</v>
      </c>
      <c r="C20" s="11" t="s">
        <v>18</v>
      </c>
      <c r="D20" s="12">
        <v>5</v>
      </c>
      <c r="E20" s="13">
        <v>5</v>
      </c>
      <c r="F20" s="13"/>
      <c r="G20" s="13">
        <v>5</v>
      </c>
      <c r="H20" s="13"/>
      <c r="I20" s="13">
        <v>5</v>
      </c>
      <c r="J20" s="13"/>
      <c r="K20" s="12"/>
      <c r="L20" s="12">
        <f>SUM(E20:J20)</f>
        <v>15</v>
      </c>
      <c r="M20" s="11" t="s">
        <v>19</v>
      </c>
      <c r="N20" s="14"/>
      <c r="O20" s="14">
        <f>L20*N20</f>
        <v>0</v>
      </c>
      <c r="P20" s="44">
        <f>SUM(O20:O25)</f>
        <v>0</v>
      </c>
      <c r="Q20" s="44">
        <f>P20*51</f>
        <v>0</v>
      </c>
      <c r="R20" s="44"/>
    </row>
    <row r="21" spans="1:19" x14ac:dyDescent="0.3">
      <c r="A21" s="47"/>
      <c r="B21" s="10" t="s">
        <v>20</v>
      </c>
      <c r="C21" s="11" t="s">
        <v>18</v>
      </c>
      <c r="D21" s="12">
        <v>3</v>
      </c>
      <c r="E21" s="13">
        <v>3</v>
      </c>
      <c r="F21" s="13"/>
      <c r="G21" s="13">
        <v>3</v>
      </c>
      <c r="H21" s="13"/>
      <c r="I21" s="13">
        <v>3</v>
      </c>
      <c r="J21" s="13"/>
      <c r="K21" s="12"/>
      <c r="L21" s="12">
        <f t="shared" ref="L21:L25" si="2">SUM(E21:J21)</f>
        <v>9</v>
      </c>
      <c r="M21" s="11" t="s">
        <v>19</v>
      </c>
      <c r="N21" s="14"/>
      <c r="O21" s="14">
        <f>L21*N21</f>
        <v>0</v>
      </c>
      <c r="P21" s="45"/>
      <c r="Q21" s="45"/>
      <c r="R21" s="45"/>
    </row>
    <row r="22" spans="1:19" x14ac:dyDescent="0.3">
      <c r="A22" s="47"/>
      <c r="B22" s="10" t="s">
        <v>32</v>
      </c>
      <c r="C22" s="11" t="s">
        <v>18</v>
      </c>
      <c r="D22" s="12">
        <v>0</v>
      </c>
      <c r="E22" s="13"/>
      <c r="F22" s="13"/>
      <c r="G22" s="13"/>
      <c r="H22" s="13"/>
      <c r="I22" s="13"/>
      <c r="J22" s="13"/>
      <c r="K22" s="12"/>
      <c r="L22" s="12">
        <f t="shared" si="2"/>
        <v>0</v>
      </c>
      <c r="M22" s="11" t="s">
        <v>19</v>
      </c>
      <c r="N22" s="14"/>
      <c r="O22" s="14">
        <f t="shared" ref="O22:O25" si="3">L22*N22</f>
        <v>0</v>
      </c>
      <c r="P22" s="45"/>
      <c r="Q22" s="45"/>
      <c r="R22" s="45"/>
    </row>
    <row r="23" spans="1:19" x14ac:dyDescent="0.3">
      <c r="A23" s="47"/>
      <c r="B23" s="10" t="s">
        <v>22</v>
      </c>
      <c r="C23" s="11" t="s">
        <v>18</v>
      </c>
      <c r="D23" s="12">
        <v>0</v>
      </c>
      <c r="E23" s="13"/>
      <c r="F23" s="13"/>
      <c r="G23" s="13"/>
      <c r="H23" s="13"/>
      <c r="I23" s="13"/>
      <c r="J23" s="13"/>
      <c r="K23" s="12"/>
      <c r="L23" s="12">
        <v>2</v>
      </c>
      <c r="M23" s="11" t="s">
        <v>19</v>
      </c>
      <c r="N23" s="14"/>
      <c r="O23" s="14">
        <f t="shared" si="3"/>
        <v>0</v>
      </c>
      <c r="P23" s="45"/>
      <c r="Q23" s="45"/>
      <c r="R23" s="45"/>
    </row>
    <row r="24" spans="1:19" x14ac:dyDescent="0.3">
      <c r="A24" s="47"/>
      <c r="B24" s="10" t="s">
        <v>34</v>
      </c>
      <c r="C24" s="11" t="s">
        <v>18</v>
      </c>
      <c r="D24" s="12">
        <v>0</v>
      </c>
      <c r="E24" s="13"/>
      <c r="F24" s="13"/>
      <c r="G24" s="13"/>
      <c r="H24" s="13"/>
      <c r="I24" s="13"/>
      <c r="J24" s="13"/>
      <c r="K24" s="12"/>
      <c r="L24" s="12">
        <v>2</v>
      </c>
      <c r="M24" s="11" t="s">
        <v>19</v>
      </c>
      <c r="N24" s="14"/>
      <c r="O24" s="14">
        <f t="shared" si="3"/>
        <v>0</v>
      </c>
      <c r="P24" s="45"/>
      <c r="Q24" s="45"/>
      <c r="R24" s="45"/>
    </row>
    <row r="25" spans="1:19" x14ac:dyDescent="0.3">
      <c r="A25" s="48"/>
      <c r="B25" s="15" t="s">
        <v>27</v>
      </c>
      <c r="C25" s="11" t="s">
        <v>28</v>
      </c>
      <c r="D25" s="12">
        <v>0</v>
      </c>
      <c r="E25" s="12"/>
      <c r="F25" s="12"/>
      <c r="G25" s="12"/>
      <c r="H25" s="12"/>
      <c r="I25" s="12"/>
      <c r="J25" s="12"/>
      <c r="K25" s="12"/>
      <c r="L25" s="12">
        <f t="shared" si="2"/>
        <v>0</v>
      </c>
      <c r="M25" s="11" t="s">
        <v>33</v>
      </c>
      <c r="N25" s="14"/>
      <c r="O25" s="14">
        <f t="shared" si="3"/>
        <v>0</v>
      </c>
      <c r="P25" s="45"/>
      <c r="Q25" s="45"/>
      <c r="R25" s="45"/>
    </row>
    <row r="26" spans="1:19" x14ac:dyDescent="0.3">
      <c r="A26" s="22"/>
      <c r="B26" s="23"/>
      <c r="M26" s="49" t="s">
        <v>30</v>
      </c>
      <c r="N26" s="50"/>
      <c r="O26" s="50"/>
      <c r="P26" s="51"/>
      <c r="Q26" s="21">
        <f>SUM(Q20:Q25)</f>
        <v>0</v>
      </c>
      <c r="R26" s="21"/>
    </row>
    <row r="27" spans="1:19" x14ac:dyDescent="0.3">
      <c r="A27" s="22"/>
      <c r="B27" s="23"/>
    </row>
    <row r="28" spans="1:19" ht="49.5" x14ac:dyDescent="0.3">
      <c r="A28" s="38" t="s">
        <v>47</v>
      </c>
      <c r="B28" s="15" t="s">
        <v>46</v>
      </c>
      <c r="C28" s="10" t="s">
        <v>51</v>
      </c>
      <c r="D28" s="28">
        <v>11</v>
      </c>
      <c r="E28" s="29"/>
      <c r="F28" s="29"/>
      <c r="G28" s="29"/>
      <c r="H28" s="29"/>
      <c r="I28" s="29"/>
      <c r="J28" s="29"/>
      <c r="K28" s="29"/>
      <c r="L28" s="29"/>
      <c r="M28" s="11" t="s">
        <v>48</v>
      </c>
      <c r="N28" s="30"/>
      <c r="O28" s="37">
        <f>N28/51*L28</f>
        <v>0</v>
      </c>
      <c r="P28" s="31"/>
      <c r="Q28" s="32">
        <f>N28*L28</f>
        <v>0</v>
      </c>
      <c r="R28" s="32"/>
      <c r="S28" s="1" t="s">
        <v>49</v>
      </c>
    </row>
    <row r="29" spans="1:19" ht="33" x14ac:dyDescent="0.3">
      <c r="A29" s="25" t="s">
        <v>43</v>
      </c>
      <c r="B29" s="26" t="s">
        <v>40</v>
      </c>
      <c r="C29" s="27" t="s">
        <v>41</v>
      </c>
      <c r="D29" s="28">
        <v>1</v>
      </c>
      <c r="E29" s="29"/>
      <c r="F29" s="29"/>
      <c r="G29" s="29"/>
      <c r="H29" s="29"/>
      <c r="I29" s="29"/>
      <c r="J29" s="29"/>
      <c r="K29" s="29"/>
      <c r="L29" s="29">
        <v>42</v>
      </c>
      <c r="M29" s="27" t="s">
        <v>42</v>
      </c>
      <c r="N29" s="30"/>
      <c r="O29" s="37">
        <f>N29/51*L29</f>
        <v>0</v>
      </c>
      <c r="P29" s="31"/>
      <c r="Q29" s="32">
        <f>N29*L29</f>
        <v>0</v>
      </c>
      <c r="R29" s="32"/>
      <c r="S29" s="1" t="s">
        <v>50</v>
      </c>
    </row>
    <row r="30" spans="1:19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9" t="s">
        <v>30</v>
      </c>
      <c r="N30" s="40"/>
      <c r="O30" s="40"/>
      <c r="P30" s="41"/>
      <c r="Q30" s="36">
        <f>SUM(Q29)</f>
        <v>0</v>
      </c>
      <c r="R30" s="36"/>
    </row>
  </sheetData>
  <mergeCells count="15">
    <mergeCell ref="A1:B1"/>
    <mergeCell ref="B3:Q3"/>
    <mergeCell ref="B5:Q5"/>
    <mergeCell ref="A7:A14"/>
    <mergeCell ref="P7:P14"/>
    <mergeCell ref="Q7:Q14"/>
    <mergeCell ref="M30:P30"/>
    <mergeCell ref="R7:R14"/>
    <mergeCell ref="R20:R25"/>
    <mergeCell ref="A20:A25"/>
    <mergeCell ref="P20:P25"/>
    <mergeCell ref="Q20:Q25"/>
    <mergeCell ref="M26:P26"/>
    <mergeCell ref="M15:P15"/>
    <mergeCell ref="B18:Q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LCA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Leeds College of Art</dc:creator>
  <cp:lastModifiedBy>Leeds College of Art</cp:lastModifiedBy>
  <dcterms:created xsi:type="dcterms:W3CDTF">2016-11-30T16:18:49Z</dcterms:created>
  <dcterms:modified xsi:type="dcterms:W3CDTF">2016-12-15T12:02:58Z</dcterms:modified>
</cp:coreProperties>
</file>