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chg-my.sharepoint.com/personal/andy_smart_communityhousing_co_uk/Documents/"/>
    </mc:Choice>
  </mc:AlternateContent>
  <xr:revisionPtr revIDLastSave="0" documentId="8_{BF01DE62-A1C5-479B-B1AC-4F02A6D8F96D}" xr6:coauthVersionLast="47" xr6:coauthVersionMax="47" xr10:uidLastSave="{00000000-0000-0000-0000-000000000000}"/>
  <bookViews>
    <workbookView xWindow="13710" yWindow="-16320" windowWidth="29040" windowHeight="15720" tabRatio="690" xr2:uid="{029E1A7E-F81D-49EF-A338-98DBF0752C7C}"/>
  </bookViews>
  <sheets>
    <sheet name="ARCH HILL_ORCHARD St SORs" sheetId="15" r:id="rId1"/>
  </sheets>
  <definedNames>
    <definedName name="_xlnm._FilterDatabase" localSheetId="0" hidden="1">'ARCH HILL_ORCHARD St SORs'!$A$1:$S$56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5" l="1"/>
  <c r="N17" i="15" s="1"/>
  <c r="N6" i="15"/>
  <c r="N7" i="15"/>
  <c r="N9" i="15"/>
  <c r="N10" i="15"/>
  <c r="N11" i="15"/>
  <c r="N12" i="15"/>
  <c r="N14" i="15"/>
  <c r="N16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N21" i="15" s="1"/>
  <c r="M4" i="15"/>
  <c r="H5" i="15"/>
  <c r="H6" i="15"/>
  <c r="H7" i="15"/>
  <c r="H8" i="15"/>
  <c r="N8" i="15" s="1"/>
  <c r="H9" i="15"/>
  <c r="H10" i="15"/>
  <c r="H11" i="15"/>
  <c r="H12" i="15"/>
  <c r="H13" i="15"/>
  <c r="H14" i="15"/>
  <c r="H15" i="15"/>
  <c r="H16" i="15"/>
  <c r="H18" i="15"/>
  <c r="N18" i="15" s="1"/>
  <c r="H19" i="15"/>
  <c r="N19" i="15" s="1"/>
  <c r="H20" i="15"/>
  <c r="N20" i="15" s="1"/>
  <c r="H21" i="15"/>
  <c r="H4" i="15"/>
  <c r="E9" i="15"/>
  <c r="N15" i="15" l="1"/>
  <c r="N13" i="15"/>
  <c r="N4" i="15"/>
  <c r="N22" i="15" s="1"/>
  <c r="N5" i="15"/>
</calcChain>
</file>

<file path=xl/sharedStrings.xml><?xml version="1.0" encoding="utf-8"?>
<sst xmlns="http://schemas.openxmlformats.org/spreadsheetml/2006/main" count="88" uniqueCount="60">
  <si>
    <t>SOR Code</t>
  </si>
  <si>
    <t>UOM</t>
  </si>
  <si>
    <t>Unit Cost (£)</t>
  </si>
  <si>
    <t>Sub Total (£)</t>
  </si>
  <si>
    <t>IT</t>
  </si>
  <si>
    <t>SM</t>
  </si>
  <si>
    <t>NO</t>
  </si>
  <si>
    <t>LM</t>
  </si>
  <si>
    <t>Total</t>
  </si>
  <si>
    <t>Renew eaves protection</t>
  </si>
  <si>
    <t>Renew  valley tray</t>
  </si>
  <si>
    <t>Scaffolding</t>
  </si>
  <si>
    <t>Renew dry Hip</t>
  </si>
  <si>
    <t>Renew dry Verge</t>
  </si>
  <si>
    <t>Renew dry Ridge</t>
  </si>
  <si>
    <t>Renew high level cladding (in hardy plank or similar system)</t>
  </si>
  <si>
    <t>Timber clad porches to be overclad</t>
  </si>
  <si>
    <t>Timber doors to porches to be painted in a suitable Class 0 Paint system (colour to be determined)</t>
  </si>
  <si>
    <t>number</t>
  </si>
  <si>
    <t xml:space="preserve">measure </t>
  </si>
  <si>
    <t xml:space="preserve">Total measure </t>
  </si>
  <si>
    <t>17+9</t>
  </si>
  <si>
    <t>3+5</t>
  </si>
  <si>
    <t>8+13</t>
  </si>
  <si>
    <t>ITEM</t>
  </si>
  <si>
    <t>Remove porch, glazing, door, porch roof etc. complete and  and cart away and prepare to receive new.</t>
  </si>
  <si>
    <t>Supply and install new porch inc. porch, glazing, composite door, construct roof with matching interlocking tile, provide soffit/facia, rwg, new lead flashing, and plaster finish ceiling below inc. all making good</t>
  </si>
  <si>
    <t>36+5</t>
  </si>
  <si>
    <t>Renew inter locking concrete pan tiles in patch</t>
  </si>
  <si>
    <t>Supply &amp; fit Solar Panel fixing rails</t>
  </si>
  <si>
    <t xml:space="preserve">Take out &amp; refix lead flashing </t>
  </si>
  <si>
    <t>Renew PVCu fascia in brown, including all angles, stop ends and the like</t>
  </si>
  <si>
    <t>create PVCu soffite board, including all angles, stop ends and the like</t>
  </si>
  <si>
    <t>Renew Black Deepflow Guttering inc. all clips &amp; fittings</t>
  </si>
  <si>
    <t>ARCH HILL</t>
  </si>
  <si>
    <t>AHOS001</t>
  </si>
  <si>
    <t>AHOS002</t>
  </si>
  <si>
    <t>AHOS003</t>
  </si>
  <si>
    <t>AHOS004</t>
  </si>
  <si>
    <t>AHOS005</t>
  </si>
  <si>
    <t>AHOS006</t>
  </si>
  <si>
    <t>AHOS007</t>
  </si>
  <si>
    <t>AHOS008</t>
  </si>
  <si>
    <t>AHOS009</t>
  </si>
  <si>
    <t>AHOS010</t>
  </si>
  <si>
    <t>AHOS011</t>
  </si>
  <si>
    <t>AHOS012</t>
  </si>
  <si>
    <t>AHOS013</t>
  </si>
  <si>
    <t>AHOS014</t>
  </si>
  <si>
    <t>AHOS015</t>
  </si>
  <si>
    <t>AHOS016</t>
  </si>
  <si>
    <t>AHOS017</t>
  </si>
  <si>
    <t>AHOS018</t>
  </si>
  <si>
    <t>Renew downpipes (long+short)</t>
  </si>
  <si>
    <t>SOR Item Description</t>
  </si>
  <si>
    <t xml:space="preserve">Arch Hill Court / Orchard St </t>
  </si>
  <si>
    <t>Pricing Document</t>
  </si>
  <si>
    <t>Orchard St</t>
  </si>
  <si>
    <t>Line Price</t>
  </si>
  <si>
    <t>Project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</si>
</sst>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165" fontId="4" fillId="4" borderId="7" xfId="1" applyNumberFormat="1" applyFont="1" applyFill="1" applyBorder="1" applyAlignment="1" applyProtection="1">
      <alignment horizontal="center" vertical="center"/>
      <protection locked="0"/>
    </xf>
    <xf numFmtId="165" fontId="4" fillId="0" borderId="12" xfId="1" applyNumberFormat="1" applyFont="1" applyFill="1" applyBorder="1" applyAlignment="1" applyProtection="1">
      <alignment horizontal="center" vertical="center"/>
    </xf>
    <xf numFmtId="165" fontId="4" fillId="4" borderId="4" xfId="1" applyNumberFormat="1" applyFont="1" applyFill="1" applyBorder="1" applyAlignment="1" applyProtection="1">
      <alignment horizontal="center" vertical="center"/>
      <protection locked="0"/>
    </xf>
    <xf numFmtId="164" fontId="4" fillId="0" borderId="6" xfId="1" applyFont="1" applyFill="1" applyBorder="1" applyAlignment="1" applyProtection="1">
      <alignment horizontal="center" vertical="center"/>
    </xf>
    <xf numFmtId="165" fontId="4" fillId="0" borderId="5" xfId="1" applyNumberFormat="1" applyFont="1" applyFill="1" applyBorder="1" applyAlignment="1" applyProtection="1">
      <alignment horizontal="center" vertical="center"/>
    </xf>
    <xf numFmtId="165" fontId="4" fillId="2" borderId="5" xfId="1" applyNumberFormat="1" applyFont="1" applyFill="1" applyBorder="1" applyAlignment="1" applyProtection="1">
      <alignment horizontal="center" vertical="center"/>
    </xf>
    <xf numFmtId="165" fontId="4" fillId="4" borderId="23" xfId="1" applyNumberFormat="1" applyFont="1" applyFill="1" applyBorder="1" applyAlignment="1" applyProtection="1">
      <alignment horizontal="center" vertical="center"/>
      <protection locked="0"/>
    </xf>
    <xf numFmtId="165" fontId="4" fillId="0" borderId="22" xfId="1" applyNumberFormat="1" applyFont="1" applyFill="1" applyBorder="1" applyAlignment="1" applyProtection="1">
      <alignment horizontal="center" vertical="center"/>
    </xf>
    <xf numFmtId="164" fontId="4" fillId="0" borderId="19" xfId="1" applyFont="1" applyFill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left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8" fillId="2" borderId="20" xfId="0" applyFont="1" applyFill="1" applyBorder="1" applyAlignment="1" applyProtection="1">
      <alignment horizontal="center"/>
      <protection locked="0"/>
    </xf>
    <xf numFmtId="0" fontId="8" fillId="2" borderId="20" xfId="0" applyFont="1" applyFill="1" applyBorder="1" applyProtection="1">
      <protection locked="0"/>
    </xf>
    <xf numFmtId="4" fontId="8" fillId="2" borderId="20" xfId="0" applyNumberFormat="1" applyFont="1" applyFill="1" applyBorder="1" applyProtection="1">
      <protection locked="0"/>
    </xf>
    <xf numFmtId="0" fontId="8" fillId="2" borderId="16" xfId="0" applyFont="1" applyFill="1" applyBorder="1" applyProtection="1">
      <protection locked="0"/>
    </xf>
    <xf numFmtId="164" fontId="9" fillId="0" borderId="8" xfId="0" applyNumberFormat="1" applyFont="1" applyBorder="1"/>
    <xf numFmtId="164" fontId="4" fillId="0" borderId="28" xfId="0" applyNumberFormat="1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8" fillId="2" borderId="0" xfId="0" applyFont="1" applyFill="1"/>
    <xf numFmtId="0" fontId="5" fillId="0" borderId="3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/>
    </xf>
    <xf numFmtId="0" fontId="6" fillId="5" borderId="25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6" fillId="5" borderId="26" xfId="0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theme="9" tint="0.79998168889431442"/>
      </font>
    </dxf>
    <dxf>
      <font>
        <color theme="9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6A7E-F40F-4722-A453-9BE7D084C9BC}">
  <dimension ref="A1:S22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3" sqref="K13"/>
    </sheetView>
  </sheetViews>
  <sheetFormatPr defaultRowHeight="41" customHeight="1" x14ac:dyDescent="0.35"/>
  <cols>
    <col min="1" max="1" width="62.1796875" style="3" bestFit="1" customWidth="1"/>
    <col min="2" max="2" width="15.7265625" style="4" customWidth="1"/>
    <col min="3" max="7" width="15.7265625" customWidth="1"/>
    <col min="8" max="8" width="25.7265625" customWidth="1"/>
    <col min="9" max="12" width="15.7265625" customWidth="1"/>
    <col min="13" max="13" width="25.6328125" customWidth="1"/>
    <col min="14" max="14" width="38.08984375" customWidth="1"/>
    <col min="16" max="16" width="13.81640625" bestFit="1" customWidth="1"/>
    <col min="17" max="17" width="18.1796875" bestFit="1" customWidth="1"/>
    <col min="18" max="18" width="17.81640625" bestFit="1" customWidth="1"/>
  </cols>
  <sheetData>
    <row r="1" spans="1:19" ht="41" customHeight="1" x14ac:dyDescent="0.35">
      <c r="A1" s="48" t="s">
        <v>55</v>
      </c>
      <c r="B1" s="69" t="s">
        <v>0</v>
      </c>
      <c r="C1" s="71" t="s">
        <v>1</v>
      </c>
      <c r="D1" s="79" t="s">
        <v>34</v>
      </c>
      <c r="E1" s="73" t="s">
        <v>34</v>
      </c>
      <c r="F1" s="73" t="s">
        <v>34</v>
      </c>
      <c r="G1" s="83" t="s">
        <v>2</v>
      </c>
      <c r="H1" s="85" t="s">
        <v>3</v>
      </c>
      <c r="I1" s="81" t="s">
        <v>57</v>
      </c>
      <c r="J1" s="65" t="s">
        <v>57</v>
      </c>
      <c r="K1" s="65" t="s">
        <v>57</v>
      </c>
      <c r="L1" s="75" t="s">
        <v>2</v>
      </c>
      <c r="M1" s="77" t="s">
        <v>3</v>
      </c>
      <c r="N1" s="67" t="s">
        <v>58</v>
      </c>
    </row>
    <row r="2" spans="1:19" ht="41" customHeight="1" thickBot="1" x14ac:dyDescent="0.4">
      <c r="A2" s="49" t="s">
        <v>56</v>
      </c>
      <c r="B2" s="70"/>
      <c r="C2" s="72"/>
      <c r="D2" s="80"/>
      <c r="E2" s="74"/>
      <c r="F2" s="74"/>
      <c r="G2" s="84"/>
      <c r="H2" s="86"/>
      <c r="I2" s="82"/>
      <c r="J2" s="66"/>
      <c r="K2" s="66"/>
      <c r="L2" s="76"/>
      <c r="M2" s="78"/>
      <c r="N2" s="68"/>
    </row>
    <row r="3" spans="1:19" ht="41" customHeight="1" thickBot="1" x14ac:dyDescent="0.4">
      <c r="A3" s="50" t="s">
        <v>54</v>
      </c>
      <c r="B3" s="51"/>
      <c r="C3" s="52"/>
      <c r="D3" s="53" t="s">
        <v>18</v>
      </c>
      <c r="E3" s="54" t="s">
        <v>19</v>
      </c>
      <c r="F3" s="54" t="s">
        <v>20</v>
      </c>
      <c r="G3" s="6" t="s">
        <v>2</v>
      </c>
      <c r="H3" s="7" t="s">
        <v>3</v>
      </c>
      <c r="I3" s="55" t="s">
        <v>18</v>
      </c>
      <c r="J3" s="56" t="s">
        <v>19</v>
      </c>
      <c r="K3" s="56" t="s">
        <v>20</v>
      </c>
      <c r="L3" s="56" t="s">
        <v>2</v>
      </c>
      <c r="M3" s="56" t="s">
        <v>3</v>
      </c>
      <c r="N3" s="5" t="s">
        <v>59</v>
      </c>
    </row>
    <row r="4" spans="1:19" ht="41" customHeight="1" x14ac:dyDescent="0.35">
      <c r="A4" s="57" t="s">
        <v>28</v>
      </c>
      <c r="B4" s="58" t="s">
        <v>35</v>
      </c>
      <c r="C4" s="59" t="s">
        <v>5</v>
      </c>
      <c r="D4" s="60"/>
      <c r="E4" s="61"/>
      <c r="F4" s="62">
        <v>100</v>
      </c>
      <c r="G4" s="8">
        <v>0</v>
      </c>
      <c r="H4" s="9">
        <f>G4*F4</f>
        <v>0</v>
      </c>
      <c r="I4" s="39">
        <v>13</v>
      </c>
      <c r="J4" s="40">
        <v>5</v>
      </c>
      <c r="K4" s="40">
        <v>65</v>
      </c>
      <c r="L4" s="10">
        <v>0</v>
      </c>
      <c r="M4" s="11">
        <f>L4*K4</f>
        <v>0</v>
      </c>
      <c r="N4" s="24">
        <f>H4+M4</f>
        <v>0</v>
      </c>
      <c r="S4" s="1"/>
    </row>
    <row r="5" spans="1:19" ht="41" customHeight="1" x14ac:dyDescent="0.35">
      <c r="A5" s="33" t="s">
        <v>29</v>
      </c>
      <c r="B5" s="34" t="s">
        <v>36</v>
      </c>
      <c r="C5" s="35" t="s">
        <v>7</v>
      </c>
      <c r="D5" s="60"/>
      <c r="E5" s="61"/>
      <c r="F5" s="40">
        <v>72</v>
      </c>
      <c r="G5" s="10">
        <v>0</v>
      </c>
      <c r="H5" s="12">
        <f t="shared" ref="H5:H21" si="0">G5*F5</f>
        <v>0</v>
      </c>
      <c r="I5" s="39">
        <v>13</v>
      </c>
      <c r="J5" s="40">
        <v>12</v>
      </c>
      <c r="K5" s="40">
        <v>156</v>
      </c>
      <c r="L5" s="10">
        <v>0</v>
      </c>
      <c r="M5" s="11">
        <f t="shared" ref="M5:M21" si="1">L5*K5</f>
        <v>0</v>
      </c>
      <c r="N5" s="24">
        <f>H5+M5</f>
        <v>0</v>
      </c>
      <c r="S5" s="1"/>
    </row>
    <row r="6" spans="1:19" ht="41" customHeight="1" x14ac:dyDescent="0.35">
      <c r="A6" s="33" t="s">
        <v>9</v>
      </c>
      <c r="B6" s="34" t="s">
        <v>37</v>
      </c>
      <c r="C6" s="35" t="s">
        <v>7</v>
      </c>
      <c r="D6" s="44"/>
      <c r="E6" s="45"/>
      <c r="F6" s="40">
        <v>380</v>
      </c>
      <c r="G6" s="10">
        <v>0</v>
      </c>
      <c r="H6" s="12">
        <f t="shared" si="0"/>
        <v>0</v>
      </c>
      <c r="I6" s="39">
        <v>13</v>
      </c>
      <c r="J6" s="40">
        <v>36</v>
      </c>
      <c r="K6" s="40">
        <v>468</v>
      </c>
      <c r="L6" s="10">
        <v>0</v>
      </c>
      <c r="M6" s="11">
        <f t="shared" si="1"/>
        <v>0</v>
      </c>
      <c r="N6" s="24">
        <f t="shared" ref="N6:N21" si="2">H6+M6</f>
        <v>0</v>
      </c>
      <c r="S6" s="1"/>
    </row>
    <row r="7" spans="1:19" ht="41" customHeight="1" x14ac:dyDescent="0.35">
      <c r="A7" s="33" t="s">
        <v>14</v>
      </c>
      <c r="B7" s="34" t="s">
        <v>38</v>
      </c>
      <c r="C7" s="35" t="s">
        <v>7</v>
      </c>
      <c r="D7" s="46">
        <v>12</v>
      </c>
      <c r="E7" s="41">
        <v>12</v>
      </c>
      <c r="F7" s="40">
        <v>143</v>
      </c>
      <c r="G7" s="10">
        <v>0</v>
      </c>
      <c r="H7" s="12">
        <f t="shared" si="0"/>
        <v>0</v>
      </c>
      <c r="I7" s="39">
        <v>13</v>
      </c>
      <c r="J7" s="40">
        <v>10</v>
      </c>
      <c r="K7" s="40">
        <v>133</v>
      </c>
      <c r="L7" s="10">
        <v>0</v>
      </c>
      <c r="M7" s="11">
        <f t="shared" si="1"/>
        <v>0</v>
      </c>
      <c r="N7" s="24">
        <f t="shared" si="2"/>
        <v>0</v>
      </c>
      <c r="S7" s="1"/>
    </row>
    <row r="8" spans="1:19" ht="41" customHeight="1" x14ac:dyDescent="0.35">
      <c r="A8" s="33" t="s">
        <v>12</v>
      </c>
      <c r="B8" s="34" t="s">
        <v>39</v>
      </c>
      <c r="C8" s="35" t="s">
        <v>7</v>
      </c>
      <c r="D8" s="46">
        <v>19</v>
      </c>
      <c r="E8" s="41">
        <v>4.5</v>
      </c>
      <c r="F8" s="40">
        <v>84</v>
      </c>
      <c r="G8" s="10">
        <v>0</v>
      </c>
      <c r="H8" s="12">
        <f t="shared" si="0"/>
        <v>0</v>
      </c>
      <c r="I8" s="39">
        <v>26</v>
      </c>
      <c r="J8" s="40">
        <v>5</v>
      </c>
      <c r="K8" s="40">
        <v>135</v>
      </c>
      <c r="L8" s="10">
        <v>0</v>
      </c>
      <c r="M8" s="11">
        <f t="shared" si="1"/>
        <v>0</v>
      </c>
      <c r="N8" s="24">
        <f t="shared" si="2"/>
        <v>0</v>
      </c>
      <c r="S8" s="1"/>
    </row>
    <row r="9" spans="1:19" ht="41" customHeight="1" x14ac:dyDescent="0.35">
      <c r="A9" s="33" t="s">
        <v>13</v>
      </c>
      <c r="B9" s="34" t="s">
        <v>40</v>
      </c>
      <c r="C9" s="35" t="s">
        <v>7</v>
      </c>
      <c r="D9" s="46">
        <v>9</v>
      </c>
      <c r="E9" s="41">
        <f t="shared" ref="E9" si="3">F9/D9</f>
        <v>5</v>
      </c>
      <c r="F9" s="40">
        <v>45</v>
      </c>
      <c r="G9" s="10">
        <v>0</v>
      </c>
      <c r="H9" s="12">
        <f t="shared" si="0"/>
        <v>0</v>
      </c>
      <c r="I9" s="39">
        <v>26</v>
      </c>
      <c r="J9" s="40">
        <v>5</v>
      </c>
      <c r="K9" s="40">
        <v>135</v>
      </c>
      <c r="L9" s="10">
        <v>0</v>
      </c>
      <c r="M9" s="11">
        <f t="shared" si="1"/>
        <v>0</v>
      </c>
      <c r="N9" s="24">
        <f t="shared" si="2"/>
        <v>0</v>
      </c>
      <c r="S9" s="1"/>
    </row>
    <row r="10" spans="1:19" ht="41" customHeight="1" x14ac:dyDescent="0.35">
      <c r="A10" s="33" t="s">
        <v>10</v>
      </c>
      <c r="B10" s="34" t="s">
        <v>41</v>
      </c>
      <c r="C10" s="35" t="s">
        <v>7</v>
      </c>
      <c r="D10" s="46">
        <v>16</v>
      </c>
      <c r="E10" s="41">
        <v>5</v>
      </c>
      <c r="F10" s="40">
        <v>85</v>
      </c>
      <c r="G10" s="10">
        <v>0</v>
      </c>
      <c r="H10" s="12">
        <f t="shared" si="0"/>
        <v>0</v>
      </c>
      <c r="I10" s="42">
        <v>0</v>
      </c>
      <c r="J10" s="43">
        <v>0</v>
      </c>
      <c r="K10" s="43">
        <v>0</v>
      </c>
      <c r="L10" s="64">
        <v>0</v>
      </c>
      <c r="M10" s="11">
        <f t="shared" si="1"/>
        <v>0</v>
      </c>
      <c r="N10" s="24">
        <f t="shared" si="2"/>
        <v>0</v>
      </c>
      <c r="S10" s="1"/>
    </row>
    <row r="11" spans="1:19" ht="41" customHeight="1" x14ac:dyDescent="0.35">
      <c r="A11" s="33" t="s">
        <v>30</v>
      </c>
      <c r="B11" s="34" t="s">
        <v>42</v>
      </c>
      <c r="C11" s="35" t="s">
        <v>7</v>
      </c>
      <c r="D11" s="46">
        <v>45</v>
      </c>
      <c r="E11" s="37"/>
      <c r="F11" s="40">
        <v>45</v>
      </c>
      <c r="G11" s="10">
        <v>0</v>
      </c>
      <c r="H11" s="12">
        <f t="shared" si="0"/>
        <v>0</v>
      </c>
      <c r="I11" s="39">
        <v>52</v>
      </c>
      <c r="J11" s="40">
        <v>2</v>
      </c>
      <c r="K11" s="40">
        <v>104</v>
      </c>
      <c r="L11" s="10">
        <v>0</v>
      </c>
      <c r="M11" s="11">
        <f t="shared" si="1"/>
        <v>0</v>
      </c>
      <c r="N11" s="24">
        <f t="shared" si="2"/>
        <v>0</v>
      </c>
      <c r="S11" s="1"/>
    </row>
    <row r="12" spans="1:19" ht="41" customHeight="1" x14ac:dyDescent="0.35">
      <c r="A12" s="33" t="s">
        <v>15</v>
      </c>
      <c r="B12" s="34" t="s">
        <v>43</v>
      </c>
      <c r="C12" s="35" t="s">
        <v>5</v>
      </c>
      <c r="D12" s="46">
        <v>75</v>
      </c>
      <c r="E12" s="37"/>
      <c r="F12" s="40">
        <v>75</v>
      </c>
      <c r="G12" s="10">
        <v>0</v>
      </c>
      <c r="H12" s="12">
        <f t="shared" si="0"/>
        <v>0</v>
      </c>
      <c r="I12" s="39">
        <v>13</v>
      </c>
      <c r="J12" s="40">
        <v>40</v>
      </c>
      <c r="K12" s="40">
        <v>520</v>
      </c>
      <c r="L12" s="10">
        <v>0</v>
      </c>
      <c r="M12" s="11">
        <f t="shared" si="1"/>
        <v>0</v>
      </c>
      <c r="N12" s="24">
        <f t="shared" si="2"/>
        <v>0</v>
      </c>
      <c r="S12" s="1"/>
    </row>
    <row r="13" spans="1:19" ht="41" customHeight="1" x14ac:dyDescent="0.35">
      <c r="A13" s="33" t="s">
        <v>31</v>
      </c>
      <c r="B13" s="34" t="s">
        <v>44</v>
      </c>
      <c r="C13" s="35" t="s">
        <v>7</v>
      </c>
      <c r="D13" s="36"/>
      <c r="E13" s="37"/>
      <c r="F13" s="40">
        <v>380</v>
      </c>
      <c r="G13" s="10">
        <v>0</v>
      </c>
      <c r="H13" s="12">
        <f t="shared" si="0"/>
        <v>0</v>
      </c>
      <c r="I13" s="39">
        <v>13</v>
      </c>
      <c r="J13" s="40" t="s">
        <v>27</v>
      </c>
      <c r="K13" s="40">
        <v>533</v>
      </c>
      <c r="L13" s="10">
        <v>0</v>
      </c>
      <c r="M13" s="11">
        <f t="shared" si="1"/>
        <v>0</v>
      </c>
      <c r="N13" s="24">
        <f t="shared" si="2"/>
        <v>0</v>
      </c>
      <c r="S13" s="2"/>
    </row>
    <row r="14" spans="1:19" ht="41" customHeight="1" x14ac:dyDescent="0.35">
      <c r="A14" s="33" t="s">
        <v>32</v>
      </c>
      <c r="B14" s="34" t="s">
        <v>45</v>
      </c>
      <c r="C14" s="35" t="s">
        <v>7</v>
      </c>
      <c r="D14" s="36"/>
      <c r="E14" s="37"/>
      <c r="F14" s="40">
        <v>3</v>
      </c>
      <c r="G14" s="10">
        <v>0</v>
      </c>
      <c r="H14" s="12">
        <f t="shared" si="0"/>
        <v>0</v>
      </c>
      <c r="I14" s="39">
        <v>13</v>
      </c>
      <c r="J14" s="40" t="s">
        <v>27</v>
      </c>
      <c r="K14" s="40">
        <v>533</v>
      </c>
      <c r="L14" s="10">
        <v>0</v>
      </c>
      <c r="M14" s="11">
        <f t="shared" si="1"/>
        <v>0</v>
      </c>
      <c r="N14" s="24">
        <f t="shared" si="2"/>
        <v>0</v>
      </c>
      <c r="S14" s="2"/>
    </row>
    <row r="15" spans="1:19" ht="41" customHeight="1" x14ac:dyDescent="0.35">
      <c r="A15" s="33" t="s">
        <v>33</v>
      </c>
      <c r="B15" s="34" t="s">
        <v>46</v>
      </c>
      <c r="C15" s="35" t="s">
        <v>7</v>
      </c>
      <c r="D15" s="36"/>
      <c r="E15" s="37"/>
      <c r="F15" s="40">
        <v>25</v>
      </c>
      <c r="G15" s="10">
        <v>0</v>
      </c>
      <c r="H15" s="12">
        <f t="shared" si="0"/>
        <v>0</v>
      </c>
      <c r="I15" s="39">
        <v>13</v>
      </c>
      <c r="J15" s="40" t="s">
        <v>27</v>
      </c>
      <c r="K15" s="40">
        <v>533</v>
      </c>
      <c r="L15" s="10">
        <v>0</v>
      </c>
      <c r="M15" s="11">
        <f t="shared" si="1"/>
        <v>0</v>
      </c>
      <c r="N15" s="24">
        <f t="shared" si="2"/>
        <v>0</v>
      </c>
      <c r="S15" s="2"/>
    </row>
    <row r="16" spans="1:19" ht="41" customHeight="1" x14ac:dyDescent="0.35">
      <c r="A16" s="33" t="s">
        <v>53</v>
      </c>
      <c r="B16" s="34" t="s">
        <v>47</v>
      </c>
      <c r="C16" s="35" t="s">
        <v>7</v>
      </c>
      <c r="D16" s="46" t="s">
        <v>21</v>
      </c>
      <c r="E16" s="47"/>
      <c r="F16" s="40">
        <v>25</v>
      </c>
      <c r="G16" s="10">
        <v>0</v>
      </c>
      <c r="H16" s="12">
        <f t="shared" si="0"/>
        <v>0</v>
      </c>
      <c r="I16" s="39">
        <v>13</v>
      </c>
      <c r="J16" s="63" t="s">
        <v>22</v>
      </c>
      <c r="K16" s="40">
        <v>104</v>
      </c>
      <c r="L16" s="10">
        <v>0</v>
      </c>
      <c r="M16" s="11">
        <f t="shared" si="1"/>
        <v>0</v>
      </c>
      <c r="N16" s="24">
        <f t="shared" si="2"/>
        <v>0</v>
      </c>
      <c r="S16" s="2"/>
    </row>
    <row r="17" spans="1:19" ht="41" customHeight="1" x14ac:dyDescent="0.35">
      <c r="A17" s="33" t="s">
        <v>16</v>
      </c>
      <c r="B17" s="34" t="s">
        <v>48</v>
      </c>
      <c r="C17" s="35" t="s">
        <v>5</v>
      </c>
      <c r="D17" s="36">
        <v>0</v>
      </c>
      <c r="E17" s="37">
        <v>0</v>
      </c>
      <c r="F17" s="38">
        <v>0</v>
      </c>
      <c r="G17" s="64">
        <v>0</v>
      </c>
      <c r="H17" s="13">
        <f t="shared" ref="H17" si="4">G17*F17</f>
        <v>0</v>
      </c>
      <c r="I17" s="39">
        <v>13</v>
      </c>
      <c r="J17" s="40" t="s">
        <v>23</v>
      </c>
      <c r="K17" s="40">
        <v>273</v>
      </c>
      <c r="L17" s="10">
        <v>0</v>
      </c>
      <c r="M17" s="11">
        <f t="shared" si="1"/>
        <v>0</v>
      </c>
      <c r="N17" s="24">
        <f t="shared" si="2"/>
        <v>0</v>
      </c>
      <c r="S17" s="2"/>
    </row>
    <row r="18" spans="1:19" ht="52.5" customHeight="1" x14ac:dyDescent="0.35">
      <c r="A18" s="33" t="s">
        <v>17</v>
      </c>
      <c r="B18" s="34" t="s">
        <v>49</v>
      </c>
      <c r="C18" s="35" t="s">
        <v>6</v>
      </c>
      <c r="D18" s="36">
        <v>0</v>
      </c>
      <c r="E18" s="37">
        <v>0</v>
      </c>
      <c r="F18" s="38">
        <v>0</v>
      </c>
      <c r="G18" s="64">
        <v>0</v>
      </c>
      <c r="H18" s="13">
        <f t="shared" si="0"/>
        <v>0</v>
      </c>
      <c r="I18" s="39">
        <v>13</v>
      </c>
      <c r="J18" s="40">
        <v>4</v>
      </c>
      <c r="K18" s="40">
        <v>52</v>
      </c>
      <c r="L18" s="10">
        <v>0</v>
      </c>
      <c r="M18" s="11">
        <f t="shared" si="1"/>
        <v>0</v>
      </c>
      <c r="N18" s="24">
        <f t="shared" si="2"/>
        <v>0</v>
      </c>
      <c r="S18" s="2"/>
    </row>
    <row r="19" spans="1:19" ht="54.5" customHeight="1" x14ac:dyDescent="0.35">
      <c r="A19" s="33" t="s">
        <v>25</v>
      </c>
      <c r="B19" s="34" t="s">
        <v>50</v>
      </c>
      <c r="C19" s="35" t="s">
        <v>24</v>
      </c>
      <c r="D19" s="36">
        <v>0</v>
      </c>
      <c r="E19" s="37">
        <v>0</v>
      </c>
      <c r="F19" s="38">
        <v>0</v>
      </c>
      <c r="G19" s="64">
        <v>0</v>
      </c>
      <c r="H19" s="13">
        <f t="shared" si="0"/>
        <v>0</v>
      </c>
      <c r="I19" s="39">
        <v>13</v>
      </c>
      <c r="J19" s="40">
        <v>2</v>
      </c>
      <c r="K19" s="40">
        <v>26</v>
      </c>
      <c r="L19" s="10">
        <v>0</v>
      </c>
      <c r="M19" s="11">
        <f t="shared" si="1"/>
        <v>0</v>
      </c>
      <c r="N19" s="24">
        <f t="shared" si="2"/>
        <v>0</v>
      </c>
      <c r="S19" s="2"/>
    </row>
    <row r="20" spans="1:19" ht="80" customHeight="1" x14ac:dyDescent="0.35">
      <c r="A20" s="33" t="s">
        <v>26</v>
      </c>
      <c r="B20" s="34" t="s">
        <v>51</v>
      </c>
      <c r="C20" s="35" t="s">
        <v>24</v>
      </c>
      <c r="D20" s="36">
        <v>0</v>
      </c>
      <c r="E20" s="37">
        <v>0</v>
      </c>
      <c r="F20" s="38">
        <v>0</v>
      </c>
      <c r="G20" s="64">
        <v>0</v>
      </c>
      <c r="H20" s="13">
        <f t="shared" si="0"/>
        <v>0</v>
      </c>
      <c r="I20" s="39">
        <v>13</v>
      </c>
      <c r="J20" s="40">
        <v>2</v>
      </c>
      <c r="K20" s="40">
        <v>26</v>
      </c>
      <c r="L20" s="10">
        <v>0</v>
      </c>
      <c r="M20" s="11">
        <f t="shared" si="1"/>
        <v>0</v>
      </c>
      <c r="N20" s="24">
        <f t="shared" si="2"/>
        <v>0</v>
      </c>
      <c r="S20" s="2"/>
    </row>
    <row r="21" spans="1:19" ht="41" customHeight="1" thickBot="1" x14ac:dyDescent="0.4">
      <c r="A21" s="28" t="s">
        <v>11</v>
      </c>
      <c r="B21" s="29" t="s">
        <v>52</v>
      </c>
      <c r="C21" s="30" t="s">
        <v>4</v>
      </c>
      <c r="D21" s="31"/>
      <c r="E21" s="32"/>
      <c r="F21" s="27">
        <v>1</v>
      </c>
      <c r="G21" s="14">
        <v>0</v>
      </c>
      <c r="H21" s="15">
        <f t="shared" si="0"/>
        <v>0</v>
      </c>
      <c r="I21" s="25"/>
      <c r="J21" s="26"/>
      <c r="K21" s="27">
        <v>13</v>
      </c>
      <c r="L21" s="14">
        <v>0</v>
      </c>
      <c r="M21" s="16">
        <f t="shared" si="1"/>
        <v>0</v>
      </c>
      <c r="N21" s="24">
        <f t="shared" si="2"/>
        <v>0</v>
      </c>
    </row>
    <row r="22" spans="1:19" ht="41" customHeight="1" thickBot="1" x14ac:dyDescent="0.45">
      <c r="A22" s="17" t="s">
        <v>8</v>
      </c>
      <c r="B22" s="18"/>
      <c r="C22" s="19"/>
      <c r="D22" s="19"/>
      <c r="E22" s="19"/>
      <c r="F22" s="20"/>
      <c r="G22" s="21"/>
      <c r="H22" s="21"/>
      <c r="I22" s="20"/>
      <c r="J22" s="20"/>
      <c r="K22" s="20"/>
      <c r="L22" s="20"/>
      <c r="M22" s="22"/>
      <c r="N22" s="23">
        <f>SUM(N4:N21)</f>
        <v>0</v>
      </c>
    </row>
  </sheetData>
  <sheetProtection algorithmName="SHA-512" hashValue="mHMm16ZPqt4IWLqXgVIyY7LxjOV1xxOi8jDM6VgcSEnwVutEjazxmEBZmfyBbtaLgRkSyvfMRWBLfzwOJMbeJg==" saltValue="RlAIGqljzk7Q8o2VDxDacg==" spinCount="100000" sheet="1" objects="1" scenarios="1"/>
  <mergeCells count="13">
    <mergeCell ref="J1:J2"/>
    <mergeCell ref="N1:N2"/>
    <mergeCell ref="B1:B2"/>
    <mergeCell ref="C1:C2"/>
    <mergeCell ref="F1:F2"/>
    <mergeCell ref="L1:L2"/>
    <mergeCell ref="M1:M2"/>
    <mergeCell ref="K1:K2"/>
    <mergeCell ref="D1:D2"/>
    <mergeCell ref="I1:I2"/>
    <mergeCell ref="E1:E2"/>
    <mergeCell ref="G1:G2"/>
    <mergeCell ref="H1:H2"/>
  </mergeCells>
  <phoneticPr fontId="3" type="noConversion"/>
  <conditionalFormatting sqref="F16 J16:K16">
    <cfRule type="expression" dxfId="1" priority="2">
      <formula>#REF!=0</formula>
    </cfRule>
  </conditionalFormatting>
  <conditionalFormatting sqref="I4:K12 F4:F15 I13:I17 J17:K17 F17:F21 I18:K21 J13:K15">
    <cfRule type="expression" dxfId="0" priority="4">
      <formula>#REF!=0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9ba6b-0489-4d88-a903-c4c438bd7157">
      <Terms xmlns="http://schemas.microsoft.com/office/infopath/2007/PartnerControls"/>
    </lcf76f155ced4ddcb4097134ff3c332f>
    <TaxCatchAll xmlns="33e13086-3c7f-41c4-8a28-53c85a24d3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9D514E4C50E9428B215D4D2D4011D5" ma:contentTypeVersion="14" ma:contentTypeDescription="Create a new document." ma:contentTypeScope="" ma:versionID="7b367616acff99a00e58952570307c91">
  <xsd:schema xmlns:xsd="http://www.w3.org/2001/XMLSchema" xmlns:xs="http://www.w3.org/2001/XMLSchema" xmlns:p="http://schemas.microsoft.com/office/2006/metadata/properties" xmlns:ns2="33e13086-3c7f-41c4-8a28-53c85a24d35b" xmlns:ns3="03d9ba6b-0489-4d88-a903-c4c438bd7157" targetNamespace="http://schemas.microsoft.com/office/2006/metadata/properties" ma:root="true" ma:fieldsID="e8923ae201518a975b61cd7bea411507" ns2:_="" ns3:_="">
    <xsd:import namespace="33e13086-3c7f-41c4-8a28-53c85a24d35b"/>
    <xsd:import namespace="03d9ba6b-0489-4d88-a903-c4c438bd71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13086-3c7f-41c4-8a28-53c85a24d35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0859c70-302a-46db-9f94-6a6360c4225f}" ma:internalName="TaxCatchAll" ma:showField="CatchAllData" ma:web="33e13086-3c7f-41c4-8a28-53c85a24d3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9ba6b-0489-4d88-a903-c4c438bd71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7af7f39-19cc-41fb-9a80-43a6a0e1b3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C93C5F-89E5-4906-B714-2C85ADD8814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03d9ba6b-0489-4d88-a903-c4c438bd7157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33e13086-3c7f-41c4-8a28-53c85a24d35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5D65CBB-3103-4C55-B084-13B723D52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e13086-3c7f-41c4-8a28-53c85a24d35b"/>
    <ds:schemaRef ds:uri="03d9ba6b-0489-4d88-a903-c4c438bd71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34C8E-7110-493E-AB82-5C7AFE719B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ARCH HILL_ORCHARD St SORs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Pratt</dc:creator>
  <cp:lastModifiedBy>Andy Smart</cp:lastModifiedBy>
  <dcterms:created xsi:type="dcterms:W3CDTF">2023-01-20T09:25:15Z</dcterms:created>
  <dcterms:modified xsi:type="dcterms:W3CDTF">2024-08-16T13:34:50Z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0x010100039D514E4C50E9428B215D4D2D4011D5</vt:lpwstr>
  </property>
  <property fmtid="{D5CDD505-2E9C-101B-9397-08002B2CF9AE}" pid="3" name="MediaServiceImageTags">
    <vt:lpwstr/>
  </property>
</Properties>
</file>